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8_{9360C403-78B0-44F5-8059-65DFB1A31C7A}" xr6:coauthVersionLast="36" xr6:coauthVersionMax="36" xr10:uidLastSave="{00000000-0000-0000-0000-000000000000}"/>
  <bookViews>
    <workbookView xWindow="0" yWindow="0" windowWidth="19200" windowHeight="6810" xr2:uid="{D2BB7541-CC14-45BD-BDD6-4293E9D544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 s="1"/>
  <c r="H32" i="1"/>
  <c r="G32" i="1"/>
  <c r="E32" i="1"/>
  <c r="E31" i="1"/>
  <c r="G31" i="1" s="1"/>
  <c r="H31" i="1" s="1"/>
  <c r="E30" i="1"/>
  <c r="G30" i="1" s="1"/>
  <c r="H30" i="1" s="1"/>
  <c r="E29" i="1"/>
  <c r="G29" i="1" s="1"/>
  <c r="H29" i="1" s="1"/>
  <c r="D28" i="1"/>
  <c r="E28" i="1" s="1"/>
  <c r="G28" i="1" s="1"/>
  <c r="H28" i="1" s="1"/>
  <c r="D27" i="1"/>
  <c r="E27" i="1" s="1"/>
  <c r="G27" i="1" s="1"/>
  <c r="H27" i="1" s="1"/>
  <c r="E26" i="1"/>
  <c r="G26" i="1" s="1"/>
  <c r="H26" i="1" s="1"/>
  <c r="G25" i="1"/>
  <c r="H25" i="1" s="1"/>
  <c r="E25" i="1"/>
  <c r="G24" i="1"/>
  <c r="H24" i="1" s="1"/>
  <c r="E24" i="1"/>
  <c r="E23" i="1"/>
  <c r="G23" i="1" s="1"/>
  <c r="H23" i="1" s="1"/>
  <c r="H22" i="1"/>
  <c r="G22" i="1"/>
  <c r="E22" i="1"/>
  <c r="E21" i="1"/>
  <c r="G21" i="1" s="1"/>
  <c r="H21" i="1" s="1"/>
  <c r="E20" i="1"/>
  <c r="G20" i="1" s="1"/>
  <c r="H20" i="1" s="1"/>
  <c r="E19" i="1"/>
  <c r="G19" i="1" s="1"/>
  <c r="H19" i="1" s="1"/>
  <c r="D19" i="1"/>
  <c r="D18" i="1"/>
  <c r="E18" i="1" s="1"/>
  <c r="G18" i="1" s="1"/>
  <c r="H18" i="1" s="1"/>
  <c r="E17" i="1"/>
  <c r="G17" i="1" s="1"/>
  <c r="H17" i="1" s="1"/>
  <c r="D16" i="1"/>
  <c r="E16" i="1" s="1"/>
  <c r="G16" i="1" s="1"/>
  <c r="H16" i="1" s="1"/>
  <c r="D15" i="1"/>
  <c r="E15" i="1" s="1"/>
  <c r="G15" i="1" s="1"/>
  <c r="H15" i="1" s="1"/>
  <c r="D14" i="1"/>
  <c r="E14" i="1" s="1"/>
  <c r="G14" i="1" s="1"/>
  <c r="H14" i="1" s="1"/>
  <c r="D13" i="1"/>
  <c r="E13" i="1" s="1"/>
  <c r="G13" i="1" s="1"/>
  <c r="H13" i="1" s="1"/>
  <c r="D12" i="1"/>
  <c r="E12" i="1" s="1"/>
  <c r="G12" i="1" s="1"/>
  <c r="H12" i="1" s="1"/>
  <c r="D11" i="1"/>
  <c r="E11" i="1" s="1"/>
  <c r="G11" i="1" s="1"/>
  <c r="H11" i="1" s="1"/>
  <c r="E10" i="1"/>
  <c r="G10" i="1" s="1"/>
  <c r="H10" i="1" s="1"/>
  <c r="G9" i="1"/>
  <c r="H9" i="1" s="1"/>
  <c r="E9" i="1"/>
  <c r="G8" i="1"/>
  <c r="H8" i="1" s="1"/>
  <c r="E8" i="1"/>
  <c r="D7" i="1"/>
  <c r="E7" i="1" s="1"/>
  <c r="G7" i="1" s="1"/>
  <c r="H7" i="1" s="1"/>
  <c r="E6" i="1"/>
  <c r="G6" i="1" s="1"/>
  <c r="H6" i="1" s="1"/>
  <c r="D6" i="1"/>
  <c r="D5" i="1"/>
  <c r="E5" i="1" s="1"/>
  <c r="E33" i="1" l="1"/>
  <c r="D33" i="1" s="1"/>
  <c r="G5" i="1"/>
  <c r="H5" i="1" s="1"/>
  <c r="H33" i="1" s="1"/>
  <c r="G33" i="1" s="1"/>
  <c r="F33" i="1" l="1"/>
</calcChain>
</file>

<file path=xl/sharedStrings.xml><?xml version="1.0" encoding="utf-8"?>
<sst xmlns="http://schemas.openxmlformats.org/spreadsheetml/2006/main" count="39" uniqueCount="25">
  <si>
    <t>COMPRA DE BOIS ANO 2017</t>
  </si>
  <si>
    <t>DATA DA COMPRA</t>
  </si>
  <si>
    <t>Qtde Cbs</t>
  </si>
  <si>
    <t>VALOR P/ Cbs</t>
  </si>
  <si>
    <t>COMIÇÃO P/ Cb</t>
  </si>
  <si>
    <t>TOTAL C/ COMIÇÃO</t>
  </si>
  <si>
    <t>FRET / MARCHA</t>
  </si>
  <si>
    <t>TOTAL C/ COMIÇÃO + FRTE</t>
  </si>
  <si>
    <t>TOTAL GERAL</t>
  </si>
  <si>
    <t>VENDEDOR</t>
  </si>
  <si>
    <t>JOSÉ CAMILO FACCIN</t>
  </si>
  <si>
    <t>ARIOVALDO NOGUEIRA</t>
  </si>
  <si>
    <t>JOÃO J DA ROCHA / ROSELI C V ROCHA</t>
  </si>
  <si>
    <t>JORGE CORRAL</t>
  </si>
  <si>
    <t>JOSÉ VITOR DE DONATO</t>
  </si>
  <si>
    <t>JOÃO PAULO</t>
  </si>
  <si>
    <t>JOSIAS ROSA GUIMARAES</t>
  </si>
  <si>
    <t>OSWALDO CANDIDO DA SILVA</t>
  </si>
  <si>
    <t>FABRÍÇIO ALMEIDA NOGUEIRA</t>
  </si>
  <si>
    <t>JOSÉ BORBOSA DA SILVA</t>
  </si>
  <si>
    <t>VAGNER RODRIGUES DE SOUZA</t>
  </si>
  <si>
    <t>OLIMPIO OBREGAO NOGUEIRA</t>
  </si>
  <si>
    <t>JOSÉ SERAFIM DA SILVA COSTA</t>
  </si>
  <si>
    <t>WAGNER MONTEIRO BORGES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</si>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</sst>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&quot;R$ &quot;#,##0.00_);\(&quot;R$ 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67C5-A6C7-4249-8CC6-8B333232F708}">
  <dimension ref="A1:I65"/>
  <sheetViews>
    <sheetView tabSelected="1" zoomScale="46" workbookViewId="0">
      <selection activeCell="L51" sqref="L51"/>
    </sheetView>
  </sheetViews>
  <sheetFormatPr defaultRowHeight="14.5" x14ac:dyDescent="0.35"/>
  <cols>
    <col min="1" max="1" width="21.08984375" bestFit="1" customWidth="1"/>
    <col min="2" max="2" width="15.7265625" bestFit="1" customWidth="1"/>
    <col min="3" max="3" width="23.26953125" bestFit="1" customWidth="1"/>
    <col min="4" max="4" width="18.6328125" bestFit="1" customWidth="1"/>
    <col min="5" max="5" width="23" bestFit="1" customWidth="1"/>
    <col min="6" max="6" width="18.453125" bestFit="1" customWidth="1"/>
    <col min="7" max="7" width="30.7265625" bestFit="1" customWidth="1"/>
    <col min="8" max="8" width="19.81640625" bestFit="1" customWidth="1"/>
    <col min="9" max="9" width="46.7265625" bestFit="1" customWidth="1"/>
  </cols>
  <sheetData>
    <row r="1" spans="1:9" ht="28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8.5" x14ac:dyDescent="0.35">
      <c r="A2" s="2"/>
      <c r="B2" s="2"/>
      <c r="C2" s="2"/>
      <c r="D2" s="2"/>
      <c r="E2" s="2"/>
      <c r="F2" s="2"/>
      <c r="G2" s="2"/>
      <c r="H2" s="2"/>
    </row>
    <row r="3" spans="1:9" x14ac:dyDescent="0.35">
      <c r="B3" s="3"/>
    </row>
    <row r="4" spans="1:9" ht="18.5" x14ac:dyDescent="0.45">
      <c r="A4" s="4" t="s">
        <v>1</v>
      </c>
      <c r="B4" s="5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spans="1:9" x14ac:dyDescent="0.35">
      <c r="A5" s="6">
        <v>42804</v>
      </c>
      <c r="B5" s="7">
        <v>88</v>
      </c>
      <c r="C5" s="8">
        <v>1000</v>
      </c>
      <c r="D5" s="8">
        <f t="shared" ref="D5:D6" si="0">C5*1.5%</f>
        <v>15</v>
      </c>
      <c r="E5" s="8">
        <f t="shared" ref="E5:E32" si="1">C5+D5</f>
        <v>1015</v>
      </c>
      <c r="F5" s="9">
        <v>13.636363640000001</v>
      </c>
      <c r="G5" s="8">
        <f t="shared" ref="G5:G32" si="2">E5+F5</f>
        <v>1028.6363636399999</v>
      </c>
      <c r="H5" s="8">
        <f t="shared" ref="H5:H32" si="3">G5*B5</f>
        <v>90520.000000319997</v>
      </c>
      <c r="I5" s="10" t="s">
        <v>10</v>
      </c>
    </row>
    <row r="6" spans="1:9" x14ac:dyDescent="0.35">
      <c r="A6" s="6">
        <v>42807</v>
      </c>
      <c r="B6" s="7">
        <v>114</v>
      </c>
      <c r="C6" s="8">
        <v>1000</v>
      </c>
      <c r="D6" s="8">
        <f t="shared" si="0"/>
        <v>15</v>
      </c>
      <c r="E6" s="8">
        <f t="shared" si="1"/>
        <v>1015</v>
      </c>
      <c r="F6" s="9">
        <v>15.78947368</v>
      </c>
      <c r="G6" s="8">
        <f t="shared" si="2"/>
        <v>1030.7894736799999</v>
      </c>
      <c r="H6" s="8">
        <f t="shared" si="3"/>
        <v>117509.99999951999</v>
      </c>
      <c r="I6" s="10" t="s">
        <v>11</v>
      </c>
    </row>
    <row r="7" spans="1:9" x14ac:dyDescent="0.35">
      <c r="A7" s="11">
        <v>42810</v>
      </c>
      <c r="B7" s="7">
        <v>182</v>
      </c>
      <c r="C7" s="9">
        <v>950</v>
      </c>
      <c r="D7" s="9">
        <f>C7*1.5%</f>
        <v>14.25</v>
      </c>
      <c r="E7" s="9">
        <f t="shared" si="1"/>
        <v>964.25</v>
      </c>
      <c r="F7" s="9">
        <v>9.0659340660000005</v>
      </c>
      <c r="G7" s="9">
        <f t="shared" si="2"/>
        <v>973.31593406599995</v>
      </c>
      <c r="H7" s="9">
        <f t="shared" si="3"/>
        <v>177143.50000001199</v>
      </c>
      <c r="I7" s="12" t="s">
        <v>10</v>
      </c>
    </row>
    <row r="8" spans="1:9" x14ac:dyDescent="0.35">
      <c r="A8" s="11">
        <v>42816</v>
      </c>
      <c r="B8" s="7">
        <v>10</v>
      </c>
      <c r="C8" s="9">
        <v>1000</v>
      </c>
      <c r="D8" s="9">
        <v>0</v>
      </c>
      <c r="E8" s="9">
        <f t="shared" si="1"/>
        <v>1000</v>
      </c>
      <c r="F8" s="9">
        <v>0</v>
      </c>
      <c r="G8" s="9">
        <f t="shared" si="2"/>
        <v>1000</v>
      </c>
      <c r="H8" s="9">
        <f t="shared" si="3"/>
        <v>10000</v>
      </c>
      <c r="I8" s="12" t="s">
        <v>12</v>
      </c>
    </row>
    <row r="9" spans="1:9" x14ac:dyDescent="0.35">
      <c r="A9" s="11">
        <v>42816</v>
      </c>
      <c r="B9" s="7">
        <v>5</v>
      </c>
      <c r="C9" s="9">
        <v>1000</v>
      </c>
      <c r="D9" s="9">
        <v>0</v>
      </c>
      <c r="E9" s="9">
        <f t="shared" si="1"/>
        <v>1000</v>
      </c>
      <c r="F9" s="9">
        <v>0</v>
      </c>
      <c r="G9" s="9">
        <f t="shared" si="2"/>
        <v>1000</v>
      </c>
      <c r="H9" s="9">
        <f t="shared" si="3"/>
        <v>5000</v>
      </c>
      <c r="I9" s="12" t="s">
        <v>13</v>
      </c>
    </row>
    <row r="10" spans="1:9" x14ac:dyDescent="0.35">
      <c r="A10" s="11">
        <v>42870</v>
      </c>
      <c r="B10" s="7">
        <v>4</v>
      </c>
      <c r="C10" s="9">
        <v>1000</v>
      </c>
      <c r="D10" s="9">
        <v>0</v>
      </c>
      <c r="E10" s="9">
        <f t="shared" si="1"/>
        <v>1000</v>
      </c>
      <c r="F10" s="9">
        <v>12.5</v>
      </c>
      <c r="G10" s="9">
        <f t="shared" si="2"/>
        <v>1012.5</v>
      </c>
      <c r="H10" s="9">
        <f t="shared" si="3"/>
        <v>4050</v>
      </c>
      <c r="I10" s="12" t="s">
        <v>12</v>
      </c>
    </row>
    <row r="11" spans="1:9" x14ac:dyDescent="0.35">
      <c r="A11" s="11">
        <v>42874</v>
      </c>
      <c r="B11" s="7">
        <v>21</v>
      </c>
      <c r="C11" s="9">
        <v>1000</v>
      </c>
      <c r="D11" s="9">
        <f t="shared" ref="D11:D16" si="4">C11*1.5%</f>
        <v>15</v>
      </c>
      <c r="E11" s="9">
        <f t="shared" si="1"/>
        <v>1015</v>
      </c>
      <c r="F11" s="9">
        <v>12.5</v>
      </c>
      <c r="G11" s="9">
        <f t="shared" si="2"/>
        <v>1027.5</v>
      </c>
      <c r="H11" s="9">
        <f t="shared" si="3"/>
        <v>21577.5</v>
      </c>
      <c r="I11" s="12" t="s">
        <v>14</v>
      </c>
    </row>
    <row r="12" spans="1:9" x14ac:dyDescent="0.35">
      <c r="A12" s="11">
        <v>42874</v>
      </c>
      <c r="B12" s="7">
        <v>15</v>
      </c>
      <c r="C12" s="9">
        <v>990</v>
      </c>
      <c r="D12" s="9">
        <f t="shared" si="4"/>
        <v>14.85</v>
      </c>
      <c r="E12" s="9">
        <f t="shared" si="1"/>
        <v>1004.85</v>
      </c>
      <c r="F12" s="9">
        <v>12.5</v>
      </c>
      <c r="G12" s="9">
        <f t="shared" si="2"/>
        <v>1017.35</v>
      </c>
      <c r="H12" s="9">
        <f t="shared" si="3"/>
        <v>15260.25</v>
      </c>
      <c r="I12" s="12" t="s">
        <v>15</v>
      </c>
    </row>
    <row r="13" spans="1:9" x14ac:dyDescent="0.35">
      <c r="A13" s="11">
        <v>42896</v>
      </c>
      <c r="B13" s="7">
        <v>150</v>
      </c>
      <c r="C13" s="9">
        <v>950</v>
      </c>
      <c r="D13" s="9">
        <f t="shared" si="4"/>
        <v>14.25</v>
      </c>
      <c r="E13" s="9">
        <f t="shared" si="1"/>
        <v>964.25</v>
      </c>
      <c r="F13" s="9">
        <v>12</v>
      </c>
      <c r="G13" s="9">
        <f t="shared" si="2"/>
        <v>976.25</v>
      </c>
      <c r="H13" s="9">
        <f t="shared" si="3"/>
        <v>146437.5</v>
      </c>
      <c r="I13" s="12" t="s">
        <v>16</v>
      </c>
    </row>
    <row r="14" spans="1:9" x14ac:dyDescent="0.35">
      <c r="A14" s="11">
        <v>42907</v>
      </c>
      <c r="B14" s="7">
        <v>50</v>
      </c>
      <c r="C14" s="9">
        <v>950</v>
      </c>
      <c r="D14" s="9">
        <f t="shared" si="4"/>
        <v>14.25</v>
      </c>
      <c r="E14" s="9">
        <f t="shared" si="1"/>
        <v>964.25</v>
      </c>
      <c r="F14" s="9">
        <v>12</v>
      </c>
      <c r="G14" s="9">
        <f t="shared" si="2"/>
        <v>976.25</v>
      </c>
      <c r="H14" s="9">
        <f t="shared" si="3"/>
        <v>48812.5</v>
      </c>
      <c r="I14" s="12" t="s">
        <v>17</v>
      </c>
    </row>
    <row r="15" spans="1:9" x14ac:dyDescent="0.35">
      <c r="A15" s="11">
        <v>42914</v>
      </c>
      <c r="B15" s="7">
        <v>240</v>
      </c>
      <c r="C15" s="9">
        <v>950</v>
      </c>
      <c r="D15" s="9">
        <f t="shared" si="4"/>
        <v>14.25</v>
      </c>
      <c r="E15" s="9">
        <f t="shared" si="1"/>
        <v>964.25</v>
      </c>
      <c r="F15" s="9">
        <v>32</v>
      </c>
      <c r="G15" s="9">
        <f t="shared" si="2"/>
        <v>996.25</v>
      </c>
      <c r="H15" s="9">
        <f t="shared" si="3"/>
        <v>239100</v>
      </c>
      <c r="I15" s="12" t="s">
        <v>18</v>
      </c>
    </row>
    <row r="16" spans="1:9" x14ac:dyDescent="0.35">
      <c r="A16" s="11">
        <v>42920</v>
      </c>
      <c r="B16" s="7">
        <v>80</v>
      </c>
      <c r="C16" s="9">
        <v>950</v>
      </c>
      <c r="D16" s="9">
        <f t="shared" si="4"/>
        <v>14.25</v>
      </c>
      <c r="E16" s="9">
        <f t="shared" si="1"/>
        <v>964.25</v>
      </c>
      <c r="F16" s="9">
        <v>15.75</v>
      </c>
      <c r="G16" s="9">
        <f t="shared" si="2"/>
        <v>980</v>
      </c>
      <c r="H16" s="9">
        <f t="shared" si="3"/>
        <v>78400</v>
      </c>
      <c r="I16" s="12" t="s">
        <v>17</v>
      </c>
    </row>
    <row r="17" spans="1:9" x14ac:dyDescent="0.35">
      <c r="A17" s="11">
        <v>42928</v>
      </c>
      <c r="B17" s="7">
        <v>40</v>
      </c>
      <c r="C17" s="9">
        <v>950</v>
      </c>
      <c r="D17" s="9">
        <v>0</v>
      </c>
      <c r="E17" s="9">
        <f t="shared" si="1"/>
        <v>950</v>
      </c>
      <c r="F17" s="9">
        <v>0</v>
      </c>
      <c r="G17" s="9">
        <f t="shared" si="2"/>
        <v>950</v>
      </c>
      <c r="H17" s="9">
        <f t="shared" si="3"/>
        <v>38000</v>
      </c>
      <c r="I17" s="12" t="s">
        <v>17</v>
      </c>
    </row>
    <row r="18" spans="1:9" x14ac:dyDescent="0.35">
      <c r="A18" s="11">
        <v>42933</v>
      </c>
      <c r="B18" s="7">
        <v>49</v>
      </c>
      <c r="C18" s="9">
        <v>950</v>
      </c>
      <c r="D18" s="9">
        <f>C18*1%</f>
        <v>9.5</v>
      </c>
      <c r="E18" s="9">
        <f t="shared" si="1"/>
        <v>959.5</v>
      </c>
      <c r="F18" s="9">
        <v>0</v>
      </c>
      <c r="G18" s="9">
        <f t="shared" si="2"/>
        <v>959.5</v>
      </c>
      <c r="H18" s="9">
        <f t="shared" si="3"/>
        <v>47015.5</v>
      </c>
      <c r="I18" s="12" t="s">
        <v>19</v>
      </c>
    </row>
    <row r="19" spans="1:9" x14ac:dyDescent="0.35">
      <c r="A19" s="11">
        <v>42934</v>
      </c>
      <c r="B19" s="7">
        <v>24</v>
      </c>
      <c r="C19" s="9">
        <v>940</v>
      </c>
      <c r="D19" s="9">
        <f>C19*1%</f>
        <v>9.4</v>
      </c>
      <c r="E19" s="9">
        <f t="shared" si="1"/>
        <v>949.4</v>
      </c>
      <c r="F19" s="9">
        <v>0</v>
      </c>
      <c r="G19" s="9">
        <f t="shared" si="2"/>
        <v>949.4</v>
      </c>
      <c r="H19" s="9">
        <f t="shared" si="3"/>
        <v>22785.599999999999</v>
      </c>
      <c r="I19" s="12" t="s">
        <v>20</v>
      </c>
    </row>
    <row r="20" spans="1:9" x14ac:dyDescent="0.35">
      <c r="A20" s="11">
        <v>42940</v>
      </c>
      <c r="B20" s="7">
        <v>36</v>
      </c>
      <c r="C20" s="9">
        <v>945.91</v>
      </c>
      <c r="D20" s="9">
        <v>0</v>
      </c>
      <c r="E20" s="9">
        <f t="shared" si="1"/>
        <v>945.91</v>
      </c>
      <c r="F20" s="9">
        <v>0</v>
      </c>
      <c r="G20" s="9">
        <f t="shared" si="2"/>
        <v>945.91</v>
      </c>
      <c r="H20" s="9">
        <f t="shared" si="3"/>
        <v>34052.76</v>
      </c>
      <c r="I20" s="12" t="s">
        <v>17</v>
      </c>
    </row>
    <row r="21" spans="1:9" x14ac:dyDescent="0.35">
      <c r="A21" s="11">
        <v>42944</v>
      </c>
      <c r="B21" s="7">
        <v>41</v>
      </c>
      <c r="C21" s="9">
        <v>783.65</v>
      </c>
      <c r="D21" s="9">
        <v>0</v>
      </c>
      <c r="E21" s="9">
        <f t="shared" si="1"/>
        <v>783.65</v>
      </c>
      <c r="F21" s="9">
        <v>0</v>
      </c>
      <c r="G21" s="9">
        <f t="shared" si="2"/>
        <v>783.65</v>
      </c>
      <c r="H21" s="9">
        <f t="shared" si="3"/>
        <v>32129.649999999998</v>
      </c>
      <c r="I21" s="12" t="s">
        <v>21</v>
      </c>
    </row>
    <row r="22" spans="1:9" x14ac:dyDescent="0.35">
      <c r="A22" s="11">
        <v>42955</v>
      </c>
      <c r="B22" s="7">
        <v>31</v>
      </c>
      <c r="C22" s="9">
        <v>880</v>
      </c>
      <c r="D22" s="9">
        <v>0</v>
      </c>
      <c r="E22" s="9">
        <f t="shared" si="1"/>
        <v>880</v>
      </c>
      <c r="F22" s="9">
        <v>0</v>
      </c>
      <c r="G22" s="9">
        <f t="shared" si="2"/>
        <v>880</v>
      </c>
      <c r="H22" s="9">
        <f t="shared" si="3"/>
        <v>27280</v>
      </c>
      <c r="I22" s="12" t="s">
        <v>17</v>
      </c>
    </row>
    <row r="23" spans="1:9" x14ac:dyDescent="0.35">
      <c r="A23" s="11">
        <v>42970</v>
      </c>
      <c r="B23" s="7">
        <v>165</v>
      </c>
      <c r="C23" s="9">
        <v>935</v>
      </c>
      <c r="D23" s="9">
        <v>0</v>
      </c>
      <c r="E23" s="9">
        <f t="shared" si="1"/>
        <v>935</v>
      </c>
      <c r="F23" s="9">
        <v>0</v>
      </c>
      <c r="G23" s="9">
        <f t="shared" si="2"/>
        <v>935</v>
      </c>
      <c r="H23" s="9">
        <f t="shared" si="3"/>
        <v>154275</v>
      </c>
      <c r="I23" s="12" t="s">
        <v>17</v>
      </c>
    </row>
    <row r="24" spans="1:9" x14ac:dyDescent="0.35">
      <c r="A24" s="11">
        <v>42984</v>
      </c>
      <c r="B24" s="7">
        <v>30</v>
      </c>
      <c r="C24" s="9">
        <v>960</v>
      </c>
      <c r="D24" s="9">
        <v>0</v>
      </c>
      <c r="E24" s="9">
        <f t="shared" si="1"/>
        <v>960</v>
      </c>
      <c r="F24" s="9">
        <v>0</v>
      </c>
      <c r="G24" s="9">
        <f t="shared" si="2"/>
        <v>960</v>
      </c>
      <c r="H24" s="9">
        <f t="shared" si="3"/>
        <v>28800</v>
      </c>
      <c r="I24" s="12" t="s">
        <v>17</v>
      </c>
    </row>
    <row r="25" spans="1:9" x14ac:dyDescent="0.35">
      <c r="A25" s="11">
        <v>43018</v>
      </c>
      <c r="B25" s="7">
        <v>68</v>
      </c>
      <c r="C25" s="9">
        <v>1050</v>
      </c>
      <c r="D25" s="9">
        <v>0</v>
      </c>
      <c r="E25" s="9">
        <f t="shared" si="1"/>
        <v>1050</v>
      </c>
      <c r="F25" s="9">
        <v>0</v>
      </c>
      <c r="G25" s="9">
        <f t="shared" si="2"/>
        <v>1050</v>
      </c>
      <c r="H25" s="9">
        <f t="shared" si="3"/>
        <v>71400</v>
      </c>
      <c r="I25" s="12" t="s">
        <v>22</v>
      </c>
    </row>
    <row r="26" spans="1:9" x14ac:dyDescent="0.35">
      <c r="A26" s="11">
        <v>43018</v>
      </c>
      <c r="B26" s="7">
        <v>29</v>
      </c>
      <c r="C26" s="9">
        <v>1050</v>
      </c>
      <c r="D26" s="9">
        <v>0</v>
      </c>
      <c r="E26" s="9">
        <f t="shared" si="1"/>
        <v>1050</v>
      </c>
      <c r="F26" s="9">
        <v>0</v>
      </c>
      <c r="G26" s="9">
        <f t="shared" si="2"/>
        <v>1050</v>
      </c>
      <c r="H26" s="9">
        <f t="shared" si="3"/>
        <v>30450</v>
      </c>
      <c r="I26" s="12" t="s">
        <v>17</v>
      </c>
    </row>
    <row r="27" spans="1:9" x14ac:dyDescent="0.35">
      <c r="A27" s="11">
        <v>43026</v>
      </c>
      <c r="B27" s="7">
        <v>250</v>
      </c>
      <c r="C27" s="9">
        <v>1050</v>
      </c>
      <c r="D27" s="9">
        <f t="shared" ref="D27:D28" si="5">C27*1.5%</f>
        <v>15.75</v>
      </c>
      <c r="E27" s="9">
        <f t="shared" si="1"/>
        <v>1065.75</v>
      </c>
      <c r="F27" s="9">
        <v>14.925373130000001</v>
      </c>
      <c r="G27" s="9">
        <f t="shared" si="2"/>
        <v>1080.67537313</v>
      </c>
      <c r="H27" s="9">
        <f t="shared" si="3"/>
        <v>270168.84328249999</v>
      </c>
      <c r="I27" s="12" t="s">
        <v>23</v>
      </c>
    </row>
    <row r="28" spans="1:9" x14ac:dyDescent="0.35">
      <c r="A28" s="11">
        <v>43026</v>
      </c>
      <c r="B28" s="7">
        <v>85</v>
      </c>
      <c r="C28" s="9">
        <v>1000</v>
      </c>
      <c r="D28" s="9">
        <f t="shared" si="5"/>
        <v>15</v>
      </c>
      <c r="E28" s="9">
        <f t="shared" si="1"/>
        <v>1015</v>
      </c>
      <c r="F28" s="9">
        <v>14.925373130000001</v>
      </c>
      <c r="G28" s="9">
        <f t="shared" si="2"/>
        <v>1029.92537313</v>
      </c>
      <c r="H28" s="9">
        <f t="shared" si="3"/>
        <v>87543.656716049998</v>
      </c>
      <c r="I28" s="12" t="s">
        <v>23</v>
      </c>
    </row>
    <row r="29" spans="1:9" x14ac:dyDescent="0.35">
      <c r="A29" s="11">
        <v>43037</v>
      </c>
      <c r="B29" s="7">
        <v>31</v>
      </c>
      <c r="C29" s="9">
        <v>1050</v>
      </c>
      <c r="D29" s="9">
        <v>0</v>
      </c>
      <c r="E29" s="9">
        <f t="shared" si="1"/>
        <v>1050</v>
      </c>
      <c r="F29" s="9">
        <v>0</v>
      </c>
      <c r="G29" s="9">
        <f t="shared" si="2"/>
        <v>1050</v>
      </c>
      <c r="H29" s="9">
        <f t="shared" si="3"/>
        <v>32550</v>
      </c>
      <c r="I29" s="12" t="s">
        <v>17</v>
      </c>
    </row>
    <row r="30" spans="1:9" x14ac:dyDescent="0.35">
      <c r="A30" s="11">
        <v>43028</v>
      </c>
      <c r="B30" s="7">
        <v>80</v>
      </c>
      <c r="C30" s="9">
        <v>1100</v>
      </c>
      <c r="D30" s="9">
        <v>0</v>
      </c>
      <c r="E30" s="9">
        <f t="shared" si="1"/>
        <v>1100</v>
      </c>
      <c r="F30" s="9">
        <v>0</v>
      </c>
      <c r="G30" s="9">
        <f t="shared" si="2"/>
        <v>1100</v>
      </c>
      <c r="H30" s="9">
        <f t="shared" si="3"/>
        <v>88000</v>
      </c>
      <c r="I30" s="12" t="s">
        <v>17</v>
      </c>
    </row>
    <row r="31" spans="1:9" x14ac:dyDescent="0.35">
      <c r="A31" s="11">
        <v>43084</v>
      </c>
      <c r="B31" s="7">
        <v>220</v>
      </c>
      <c r="C31" s="9">
        <v>1060</v>
      </c>
      <c r="D31" s="9">
        <v>0</v>
      </c>
      <c r="E31" s="9">
        <f t="shared" si="1"/>
        <v>1060</v>
      </c>
      <c r="F31" s="9">
        <v>15.227272729999999</v>
      </c>
      <c r="G31" s="9">
        <f t="shared" si="2"/>
        <v>1075.2272727300001</v>
      </c>
      <c r="H31" s="9">
        <f t="shared" si="3"/>
        <v>236550.00000060003</v>
      </c>
      <c r="I31" s="12" t="s">
        <v>23</v>
      </c>
    </row>
    <row r="32" spans="1:9" ht="15" thickBot="1" x14ac:dyDescent="0.4">
      <c r="A32" s="11">
        <v>43097</v>
      </c>
      <c r="B32" s="7">
        <v>120</v>
      </c>
      <c r="C32" s="9">
        <v>1050</v>
      </c>
      <c r="D32" s="9">
        <v>0</v>
      </c>
      <c r="E32" s="9">
        <f t="shared" si="1"/>
        <v>1050</v>
      </c>
      <c r="F32" s="9">
        <v>0</v>
      </c>
      <c r="G32" s="9">
        <f t="shared" si="2"/>
        <v>1050</v>
      </c>
      <c r="H32" s="9">
        <f t="shared" si="3"/>
        <v>126000</v>
      </c>
      <c r="I32" s="12" t="s">
        <v>17</v>
      </c>
    </row>
    <row r="33" spans="1:9" ht="19" thickBot="1" x14ac:dyDescent="0.5">
      <c r="A33" s="4" t="s">
        <v>24</v>
      </c>
      <c r="B33" s="5">
        <f>SUM(B5:B32)</f>
        <v>2258</v>
      </c>
      <c r="C33" s="13">
        <f>((B5*C5)+(B6*C6)+(B7*C7)+(B8*C8)+(B9*C9)+(B10*C10)+(B11*C11)+(B12*C12)+(B13*C13)+(B14*C14)+(B15*C15)+(B16*C16)+(B17*C17)+(B18*C18)+(B19*C19)+(B20*C20)+(B21*C21)+(B22*C22)+(B23*C23)+(B24*C24)+(B25*C25)+(B26*C26)+(B27*C27)+(B28*C28)+(B29*C29)+(B30*C30)+(B31*C31)+(B32*C32))/B33</f>
        <v>990.47715234720999</v>
      </c>
      <c r="D33" s="14">
        <f>E33-C33</f>
        <v>8.6248228520813655</v>
      </c>
      <c r="E33" s="14">
        <f>((B5*E5)+(B6*E6)+(B7*E7)+(B8*E8)+(B9*E9)+(B10*E10)+(B11*E11)+(B12*E12)+(B13*E13)+(B14*E14)+(B15*E15)+(B16*E16)+(B17*E17)+(B18*E18)+(B19*E19)+(B20*E20)+(B21*E21)+(B22*E22)+(B23*E23)+(B24*E24)+(B25*E25)+(B26*E26)+(B27*E27)+(B28*E28)+(B29*E29)+(B30*E30)+(B31*E31)+(B32*E32))/B33</f>
        <v>999.10197519929136</v>
      </c>
      <c r="F33" s="14">
        <f>G33-E33</f>
        <v>11.000885739150817</v>
      </c>
      <c r="G33" s="13">
        <f>H33/B33</f>
        <v>1010.1028609384422</v>
      </c>
      <c r="H33" s="14">
        <f>SUM(H5:H32)</f>
        <v>2280812.2599990023</v>
      </c>
      <c r="I33" s="15"/>
    </row>
    <row r="37" spans="1:9" ht="18.5" x14ac:dyDescent="0.45">
      <c r="A37" s="5"/>
      <c r="B37" s="4"/>
      <c r="C37" s="16"/>
    </row>
    <row r="38" spans="1:9" x14ac:dyDescent="0.35">
      <c r="A38" s="7"/>
      <c r="B38" s="8"/>
      <c r="C38" s="17"/>
    </row>
    <row r="39" spans="1:9" x14ac:dyDescent="0.35">
      <c r="A39" s="7"/>
      <c r="B39" s="8"/>
      <c r="C39" s="17"/>
    </row>
    <row r="40" spans="1:9" x14ac:dyDescent="0.35">
      <c r="A40" s="7"/>
      <c r="B40" s="9"/>
      <c r="C40" s="17"/>
    </row>
    <row r="41" spans="1:9" x14ac:dyDescent="0.35">
      <c r="A41" s="7"/>
      <c r="B41" s="9"/>
      <c r="C41" s="17"/>
    </row>
    <row r="42" spans="1:9" x14ac:dyDescent="0.35">
      <c r="A42" s="7"/>
      <c r="B42" s="9"/>
      <c r="C42" s="17"/>
    </row>
    <row r="43" spans="1:9" x14ac:dyDescent="0.35">
      <c r="A43" s="7"/>
      <c r="B43" s="9"/>
      <c r="C43" s="17"/>
    </row>
    <row r="44" spans="1:9" x14ac:dyDescent="0.35">
      <c r="A44" s="7"/>
      <c r="B44" s="9"/>
      <c r="C44" s="17"/>
    </row>
    <row r="45" spans="1:9" x14ac:dyDescent="0.35">
      <c r="A45" s="7"/>
      <c r="B45" s="9"/>
      <c r="C45" s="17"/>
    </row>
    <row r="46" spans="1:9" x14ac:dyDescent="0.35">
      <c r="A46" s="7"/>
      <c r="B46" s="9"/>
      <c r="C46" s="17"/>
    </row>
    <row r="47" spans="1:9" x14ac:dyDescent="0.35">
      <c r="A47" s="7"/>
      <c r="B47" s="9"/>
      <c r="C47" s="17"/>
    </row>
    <row r="48" spans="1:9" x14ac:dyDescent="0.35">
      <c r="A48" s="7"/>
      <c r="B48" s="9"/>
      <c r="C48" s="17"/>
    </row>
    <row r="49" spans="1:3" x14ac:dyDescent="0.35">
      <c r="A49" s="7"/>
      <c r="B49" s="9"/>
      <c r="C49" s="17"/>
    </row>
    <row r="50" spans="1:3" x14ac:dyDescent="0.35">
      <c r="A50" s="7"/>
      <c r="B50" s="9"/>
      <c r="C50" s="17"/>
    </row>
    <row r="51" spans="1:3" x14ac:dyDescent="0.35">
      <c r="A51" s="7"/>
      <c r="B51" s="9"/>
      <c r="C51" s="17"/>
    </row>
    <row r="52" spans="1:3" x14ac:dyDescent="0.35">
      <c r="A52" s="7"/>
      <c r="B52" s="9"/>
      <c r="C52" s="17"/>
    </row>
    <row r="53" spans="1:3" x14ac:dyDescent="0.35">
      <c r="A53" s="7"/>
      <c r="B53" s="9"/>
      <c r="C53" s="17"/>
    </row>
    <row r="54" spans="1:3" x14ac:dyDescent="0.35">
      <c r="A54" s="7"/>
      <c r="B54" s="9"/>
      <c r="C54" s="17"/>
    </row>
    <row r="55" spans="1:3" x14ac:dyDescent="0.35">
      <c r="A55" s="7"/>
      <c r="B55" s="9"/>
      <c r="C55" s="17"/>
    </row>
    <row r="56" spans="1:3" x14ac:dyDescent="0.35">
      <c r="A56" s="7"/>
      <c r="B56" s="9"/>
      <c r="C56" s="17"/>
    </row>
    <row r="57" spans="1:3" x14ac:dyDescent="0.35">
      <c r="A57" s="7"/>
      <c r="B57" s="9"/>
      <c r="C57" s="17"/>
    </row>
    <row r="58" spans="1:3" x14ac:dyDescent="0.35">
      <c r="A58" s="7"/>
      <c r="B58" s="9"/>
      <c r="C58" s="17"/>
    </row>
    <row r="59" spans="1:3" x14ac:dyDescent="0.35">
      <c r="A59" s="7"/>
      <c r="B59" s="9"/>
      <c r="C59" s="17"/>
    </row>
    <row r="60" spans="1:3" x14ac:dyDescent="0.35">
      <c r="A60" s="7"/>
      <c r="B60" s="9"/>
      <c r="C60" s="17"/>
    </row>
    <row r="61" spans="1:3" x14ac:dyDescent="0.35">
      <c r="A61" s="7"/>
      <c r="B61" s="9"/>
      <c r="C61" s="17"/>
    </row>
    <row r="62" spans="1:3" x14ac:dyDescent="0.35">
      <c r="A62" s="7"/>
      <c r="B62" s="9"/>
      <c r="C62" s="17"/>
    </row>
    <row r="63" spans="1:3" x14ac:dyDescent="0.35">
      <c r="A63" s="7"/>
      <c r="B63" s="9"/>
      <c r="C63" s="17"/>
    </row>
    <row r="64" spans="1:3" x14ac:dyDescent="0.35">
      <c r="A64" s="7"/>
      <c r="B64" s="9"/>
      <c r="C64" s="17"/>
    </row>
    <row r="65" spans="1:3" x14ac:dyDescent="0.35">
      <c r="A65" s="7"/>
      <c r="B65" s="9"/>
      <c r="C65" s="17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REZEK</dc:creator>
  <cp:lastModifiedBy>HELENA REZEK</cp:lastModifiedBy>
  <dcterms:created xsi:type="dcterms:W3CDTF">2024-04-19T13:37:58Z</dcterms:created>
  <dcterms:modified xsi:type="dcterms:W3CDTF">2024-04-19T13:42:43Z</dcterms:modified>
</cp:coreProperties>
</file>