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laur20_student_aau_dk/Documents/AAU/Project/Model/"/>
    </mc:Choice>
  </mc:AlternateContent>
  <xr:revisionPtr revIDLastSave="1272" documentId="8_{97EFBDCD-CAF0-41CC-BEF7-8D4703C3B003}" xr6:coauthVersionLast="45" xr6:coauthVersionMax="45" xr10:uidLastSave="{6E26F2D1-7A0E-4455-B051-3A52ED97B980}"/>
  <bookViews>
    <workbookView xWindow="-108" yWindow="-108" windowWidth="23256" windowHeight="12576" firstSheet="2" activeTab="8" xr2:uid="{03589920-3C38-4E6B-B6A4-04C19CAF907E}"/>
  </bookViews>
  <sheets>
    <sheet name="Beech and Pine (LAI)" sheetId="1" r:id="rId1"/>
    <sheet name="Beech and Pine (LAI2)" sheetId="6" r:id="rId2"/>
    <sheet name="Winter wheat (LAI)" sheetId="10" r:id="rId3"/>
    <sheet name="Grass (LAI)" sheetId="12" r:id="rId4"/>
    <sheet name="Spruce" sheetId="7" r:id="rId5"/>
    <sheet name="PinePLUS10" sheetId="17" r:id="rId6"/>
    <sheet name="PineMINUS10" sheetId="18" r:id="rId7"/>
    <sheet name="Beech" sheetId="8" r:id="rId8"/>
    <sheet name="BeechPLUS10" sheetId="15" r:id="rId9"/>
    <sheet name="BeechMINUS10" sheetId="16" r:id="rId10"/>
    <sheet name="Winter wheat" sheetId="11" r:id="rId11"/>
    <sheet name="Grass" sheetId="13" r:id="rId12"/>
    <sheet name="Ark3" sheetId="4" r:id="rId13"/>
    <sheet name="Winter wheat (E_p)" sheetId="14" r:id="rId14"/>
    <sheet name="tilbageskrivning - bøg (time)" sheetId="3" r:id="rId15"/>
    <sheet name="tilbageskrivning - fyr (time)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5" l="1"/>
  <c r="F21" i="15"/>
  <c r="NE17" i="16" l="1"/>
  <c r="ND17" i="16"/>
  <c r="NC17" i="16"/>
  <c r="NB17" i="16"/>
  <c r="NA17" i="16"/>
  <c r="MZ17" i="16"/>
  <c r="MY17" i="16"/>
  <c r="MX17" i="16"/>
  <c r="MW17" i="16"/>
  <c r="MV17" i="16"/>
  <c r="MU17" i="16"/>
  <c r="MT17" i="16"/>
  <c r="MS17" i="16"/>
  <c r="MR17" i="16"/>
  <c r="MQ17" i="16"/>
  <c r="MP17" i="16"/>
  <c r="MO17" i="16"/>
  <c r="MN17" i="16"/>
  <c r="MM17" i="16"/>
  <c r="ML17" i="16"/>
  <c r="MK17" i="16"/>
  <c r="MJ17" i="16"/>
  <c r="MI17" i="16"/>
  <c r="MH17" i="16"/>
  <c r="MG17" i="16"/>
  <c r="MF17" i="16"/>
  <c r="ME17" i="16"/>
  <c r="MD17" i="16"/>
  <c r="MC17" i="16"/>
  <c r="MB17" i="16"/>
  <c r="MA17" i="16"/>
  <c r="LZ17" i="16"/>
  <c r="LY17" i="16"/>
  <c r="LX17" i="16"/>
  <c r="LW17" i="16"/>
  <c r="LV17" i="16"/>
  <c r="LU17" i="16"/>
  <c r="LT17" i="16"/>
  <c r="LS17" i="16"/>
  <c r="LR17" i="16"/>
  <c r="LQ17" i="16"/>
  <c r="LP17" i="16"/>
  <c r="LO17" i="16"/>
  <c r="LN17" i="16"/>
  <c r="LM17" i="16"/>
  <c r="LL17" i="16"/>
  <c r="LK17" i="16"/>
  <c r="LJ17" i="16"/>
  <c r="LI17" i="16"/>
  <c r="LH17" i="16"/>
  <c r="LG17" i="16"/>
  <c r="LF17" i="16"/>
  <c r="LE17" i="16"/>
  <c r="LD17" i="16"/>
  <c r="LC17" i="16"/>
  <c r="LB17" i="16"/>
  <c r="LA17" i="16"/>
  <c r="KZ17" i="16"/>
  <c r="KY17" i="16"/>
  <c r="KX17" i="16"/>
  <c r="KW17" i="16"/>
  <c r="ES17" i="16"/>
  <c r="DS17" i="16"/>
  <c r="DR17" i="16"/>
  <c r="DQ17" i="16"/>
  <c r="DP17" i="16"/>
  <c r="DO17" i="16"/>
  <c r="DN17" i="16"/>
  <c r="DM17" i="16"/>
  <c r="DL17" i="16"/>
  <c r="DK17" i="16"/>
  <c r="DJ17" i="16"/>
  <c r="DI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CU17" i="16"/>
  <c r="CT17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AB4" i="16" s="1"/>
  <c r="BF17" i="16"/>
  <c r="BE17" i="16"/>
  <c r="BD17" i="16"/>
  <c r="Y4" i="16" s="1"/>
  <c r="BC17" i="16"/>
  <c r="BB17" i="16"/>
  <c r="BA17" i="16"/>
  <c r="V4" i="16" s="1"/>
  <c r="AZ17" i="16"/>
  <c r="AY17" i="16"/>
  <c r="AX17" i="16"/>
  <c r="AW17" i="16"/>
  <c r="AV17" i="16"/>
  <c r="AU17" i="16"/>
  <c r="P4" i="16" s="1"/>
  <c r="AT17" i="16"/>
  <c r="AS17" i="16"/>
  <c r="AR17" i="16"/>
  <c r="M4" i="16" s="1"/>
  <c r="AQ17" i="16"/>
  <c r="AP17" i="16"/>
  <c r="AO17" i="16"/>
  <c r="J4" i="16" s="1"/>
  <c r="AN17" i="16"/>
  <c r="AM17" i="16"/>
  <c r="AL17" i="16"/>
  <c r="AK17" i="16"/>
  <c r="AJ17" i="16"/>
  <c r="AI17" i="16"/>
  <c r="AI3" i="16" s="1"/>
  <c r="AH17" i="16"/>
  <c r="AG17" i="16"/>
  <c r="AF17" i="16"/>
  <c r="AE17" i="16"/>
  <c r="AD17" i="16"/>
  <c r="AD3" i="16" s="1"/>
  <c r="AC17" i="16"/>
  <c r="AC3" i="16" s="1"/>
  <c r="AB17" i="16"/>
  <c r="AA17" i="16"/>
  <c r="Z17" i="16"/>
  <c r="Y17" i="16"/>
  <c r="X17" i="16"/>
  <c r="X3" i="16" s="1"/>
  <c r="W17" i="16"/>
  <c r="W3" i="16" s="1"/>
  <c r="V17" i="16"/>
  <c r="U17" i="16"/>
  <c r="T17" i="16"/>
  <c r="S17" i="16"/>
  <c r="R17" i="16"/>
  <c r="R3" i="16" s="1"/>
  <c r="Q17" i="16"/>
  <c r="Q3" i="16" s="1"/>
  <c r="P17" i="16"/>
  <c r="O17" i="16"/>
  <c r="N17" i="16"/>
  <c r="M17" i="16"/>
  <c r="L17" i="16"/>
  <c r="L3" i="16" s="1"/>
  <c r="K17" i="16"/>
  <c r="K3" i="16" s="1"/>
  <c r="J17" i="16"/>
  <c r="I17" i="16"/>
  <c r="H17" i="16"/>
  <c r="G17" i="16"/>
  <c r="F17" i="16"/>
  <c r="F3" i="16" s="1"/>
  <c r="E17" i="16"/>
  <c r="KV16" i="16"/>
  <c r="KV17" i="16" s="1"/>
  <c r="KU16" i="16"/>
  <c r="KU17" i="16" s="1"/>
  <c r="KT16" i="16"/>
  <c r="KT17" i="16" s="1"/>
  <c r="KS16" i="16"/>
  <c r="KS17" i="16" s="1"/>
  <c r="KR16" i="16"/>
  <c r="KR17" i="16" s="1"/>
  <c r="KQ16" i="16"/>
  <c r="KQ17" i="16" s="1"/>
  <c r="KP16" i="16"/>
  <c r="KP17" i="16" s="1"/>
  <c r="KO16" i="16"/>
  <c r="KO17" i="16" s="1"/>
  <c r="KN16" i="16"/>
  <c r="KN17" i="16" s="1"/>
  <c r="KM16" i="16"/>
  <c r="KM17" i="16" s="1"/>
  <c r="KL16" i="16"/>
  <c r="KL17" i="16" s="1"/>
  <c r="KK16" i="16"/>
  <c r="KK17" i="16" s="1"/>
  <c r="KJ16" i="16"/>
  <c r="KJ17" i="16" s="1"/>
  <c r="KI16" i="16"/>
  <c r="KI17" i="16" s="1"/>
  <c r="KH16" i="16"/>
  <c r="KH17" i="16" s="1"/>
  <c r="KG16" i="16"/>
  <c r="KG17" i="16" s="1"/>
  <c r="KF16" i="16"/>
  <c r="KF17" i="16" s="1"/>
  <c r="KE16" i="16"/>
  <c r="KE17" i="16" s="1"/>
  <c r="KD16" i="16"/>
  <c r="KD17" i="16" s="1"/>
  <c r="KC16" i="16"/>
  <c r="KC17" i="16" s="1"/>
  <c r="KB16" i="16"/>
  <c r="KB17" i="16" s="1"/>
  <c r="KA16" i="16"/>
  <c r="KA17" i="16" s="1"/>
  <c r="JZ16" i="16"/>
  <c r="JZ17" i="16" s="1"/>
  <c r="JY16" i="16"/>
  <c r="JY17" i="16" s="1"/>
  <c r="JX16" i="16"/>
  <c r="JX17" i="16" s="1"/>
  <c r="JW16" i="16"/>
  <c r="JW17" i="16" s="1"/>
  <c r="JV16" i="16"/>
  <c r="JV17" i="16" s="1"/>
  <c r="JU16" i="16"/>
  <c r="JU17" i="16" s="1"/>
  <c r="JT16" i="16"/>
  <c r="JT17" i="16" s="1"/>
  <c r="JS16" i="16"/>
  <c r="JS17" i="16" s="1"/>
  <c r="JR16" i="16"/>
  <c r="JR17" i="16" s="1"/>
  <c r="JQ16" i="16"/>
  <c r="JQ17" i="16" s="1"/>
  <c r="JP16" i="16"/>
  <c r="JP17" i="16" s="1"/>
  <c r="JO16" i="16"/>
  <c r="JO17" i="16" s="1"/>
  <c r="JN16" i="16"/>
  <c r="JN17" i="16" s="1"/>
  <c r="JM16" i="16"/>
  <c r="JM17" i="16" s="1"/>
  <c r="JL16" i="16"/>
  <c r="JL17" i="16" s="1"/>
  <c r="JK16" i="16"/>
  <c r="JK17" i="16" s="1"/>
  <c r="JJ16" i="16"/>
  <c r="JJ17" i="16" s="1"/>
  <c r="JI16" i="16"/>
  <c r="JI17" i="16" s="1"/>
  <c r="JH16" i="16"/>
  <c r="JH17" i="16" s="1"/>
  <c r="JG16" i="16"/>
  <c r="JG17" i="16" s="1"/>
  <c r="JF16" i="16"/>
  <c r="JF17" i="16" s="1"/>
  <c r="JE16" i="16"/>
  <c r="JE17" i="16" s="1"/>
  <c r="JD16" i="16"/>
  <c r="JD17" i="16" s="1"/>
  <c r="JC16" i="16"/>
  <c r="JC17" i="16" s="1"/>
  <c r="JB16" i="16"/>
  <c r="JB17" i="16" s="1"/>
  <c r="JA16" i="16"/>
  <c r="JA17" i="16" s="1"/>
  <c r="IZ16" i="16"/>
  <c r="IZ17" i="16" s="1"/>
  <c r="IY16" i="16"/>
  <c r="IY17" i="16" s="1"/>
  <c r="IX16" i="16"/>
  <c r="IX17" i="16" s="1"/>
  <c r="IW16" i="16"/>
  <c r="IW17" i="16" s="1"/>
  <c r="IV16" i="16"/>
  <c r="IV17" i="16" s="1"/>
  <c r="IU16" i="16"/>
  <c r="IU17" i="16" s="1"/>
  <c r="IT16" i="16"/>
  <c r="IT17" i="16" s="1"/>
  <c r="IS16" i="16"/>
  <c r="IS17" i="16" s="1"/>
  <c r="IR16" i="16"/>
  <c r="IR17" i="16" s="1"/>
  <c r="IQ16" i="16"/>
  <c r="IQ17" i="16" s="1"/>
  <c r="IP16" i="16"/>
  <c r="IP17" i="16" s="1"/>
  <c r="IO16" i="16"/>
  <c r="IO17" i="16" s="1"/>
  <c r="IN16" i="16"/>
  <c r="IN17" i="16" s="1"/>
  <c r="IM16" i="16"/>
  <c r="IM17" i="16" s="1"/>
  <c r="IL16" i="16"/>
  <c r="IL17" i="16" s="1"/>
  <c r="IK16" i="16"/>
  <c r="IK17" i="16" s="1"/>
  <c r="IJ16" i="16"/>
  <c r="IJ17" i="16" s="1"/>
  <c r="II16" i="16"/>
  <c r="II17" i="16" s="1"/>
  <c r="IH16" i="16"/>
  <c r="IH17" i="16" s="1"/>
  <c r="IG16" i="16"/>
  <c r="IG17" i="16" s="1"/>
  <c r="IF16" i="16"/>
  <c r="IF17" i="16" s="1"/>
  <c r="IE16" i="16"/>
  <c r="IE17" i="16" s="1"/>
  <c r="ID16" i="16"/>
  <c r="ID17" i="16" s="1"/>
  <c r="IC16" i="16"/>
  <c r="IC17" i="16" s="1"/>
  <c r="IB16" i="16"/>
  <c r="IB17" i="16" s="1"/>
  <c r="IA16" i="16"/>
  <c r="IA17" i="16" s="1"/>
  <c r="HZ16" i="16"/>
  <c r="HZ17" i="16" s="1"/>
  <c r="HY16" i="16"/>
  <c r="HY17" i="16" s="1"/>
  <c r="HX16" i="16"/>
  <c r="HX17" i="16" s="1"/>
  <c r="HW16" i="16"/>
  <c r="HW17" i="16" s="1"/>
  <c r="HV16" i="16"/>
  <c r="HV17" i="16" s="1"/>
  <c r="HU16" i="16"/>
  <c r="HU17" i="16" s="1"/>
  <c r="HT16" i="16"/>
  <c r="HT17" i="16" s="1"/>
  <c r="HS16" i="16"/>
  <c r="HS17" i="16" s="1"/>
  <c r="HR16" i="16"/>
  <c r="HR17" i="16" s="1"/>
  <c r="HQ16" i="16"/>
  <c r="HQ17" i="16" s="1"/>
  <c r="HP16" i="16"/>
  <c r="HP17" i="16" s="1"/>
  <c r="HO16" i="16"/>
  <c r="HO17" i="16" s="1"/>
  <c r="HN16" i="16"/>
  <c r="HN17" i="16" s="1"/>
  <c r="HM16" i="16"/>
  <c r="HM17" i="16" s="1"/>
  <c r="HL16" i="16"/>
  <c r="HL17" i="16" s="1"/>
  <c r="HK16" i="16"/>
  <c r="HK17" i="16" s="1"/>
  <c r="HJ16" i="16"/>
  <c r="HJ17" i="16" s="1"/>
  <c r="HI16" i="16"/>
  <c r="HI17" i="16" s="1"/>
  <c r="HH16" i="16"/>
  <c r="HH17" i="16" s="1"/>
  <c r="HG16" i="16"/>
  <c r="HG17" i="16" s="1"/>
  <c r="HF16" i="16"/>
  <c r="HF17" i="16" s="1"/>
  <c r="HE16" i="16"/>
  <c r="HE17" i="16" s="1"/>
  <c r="HD16" i="16"/>
  <c r="HD17" i="16" s="1"/>
  <c r="HC16" i="16"/>
  <c r="HC17" i="16" s="1"/>
  <c r="HB16" i="16"/>
  <c r="HB17" i="16" s="1"/>
  <c r="HA16" i="16"/>
  <c r="HA17" i="16" s="1"/>
  <c r="GZ16" i="16"/>
  <c r="GZ17" i="16" s="1"/>
  <c r="GY16" i="16"/>
  <c r="GY17" i="16" s="1"/>
  <c r="GX16" i="16"/>
  <c r="GX17" i="16" s="1"/>
  <c r="GW16" i="16"/>
  <c r="GW17" i="16" s="1"/>
  <c r="GV16" i="16"/>
  <c r="GV17" i="16" s="1"/>
  <c r="GU16" i="16"/>
  <c r="GU17" i="16" s="1"/>
  <c r="GT16" i="16"/>
  <c r="GT17" i="16" s="1"/>
  <c r="GS16" i="16"/>
  <c r="GS17" i="16" s="1"/>
  <c r="GR16" i="16"/>
  <c r="GR17" i="16" s="1"/>
  <c r="GQ16" i="16"/>
  <c r="GQ17" i="16" s="1"/>
  <c r="GP16" i="16"/>
  <c r="GP17" i="16" s="1"/>
  <c r="GO16" i="16"/>
  <c r="GO17" i="16" s="1"/>
  <c r="GN16" i="16"/>
  <c r="GN17" i="16" s="1"/>
  <c r="GM16" i="16"/>
  <c r="GM17" i="16" s="1"/>
  <c r="GL16" i="16"/>
  <c r="GL17" i="16" s="1"/>
  <c r="GK16" i="16"/>
  <c r="GK17" i="16" s="1"/>
  <c r="GJ16" i="16"/>
  <c r="GJ17" i="16" s="1"/>
  <c r="GI16" i="16"/>
  <c r="GI17" i="16" s="1"/>
  <c r="GH16" i="16"/>
  <c r="GH17" i="16" s="1"/>
  <c r="GG16" i="16"/>
  <c r="GG17" i="16" s="1"/>
  <c r="GF16" i="16"/>
  <c r="GF17" i="16" s="1"/>
  <c r="GE16" i="16"/>
  <c r="GE17" i="16" s="1"/>
  <c r="GD16" i="16"/>
  <c r="GD17" i="16" s="1"/>
  <c r="GC16" i="16"/>
  <c r="GC17" i="16" s="1"/>
  <c r="GB16" i="16"/>
  <c r="GB17" i="16" s="1"/>
  <c r="GA16" i="16"/>
  <c r="GA17" i="16" s="1"/>
  <c r="FZ16" i="16"/>
  <c r="FZ17" i="16" s="1"/>
  <c r="FY16" i="16"/>
  <c r="FY17" i="16" s="1"/>
  <c r="FX16" i="16"/>
  <c r="FX17" i="16" s="1"/>
  <c r="FW16" i="16"/>
  <c r="FW17" i="16" s="1"/>
  <c r="FV16" i="16"/>
  <c r="FV17" i="16" s="1"/>
  <c r="FU16" i="16"/>
  <c r="FU17" i="16" s="1"/>
  <c r="FT16" i="16"/>
  <c r="FT17" i="16" s="1"/>
  <c r="FS16" i="16"/>
  <c r="FS17" i="16" s="1"/>
  <c r="FR16" i="16"/>
  <c r="FR17" i="16" s="1"/>
  <c r="FQ16" i="16"/>
  <c r="FQ17" i="16" s="1"/>
  <c r="FP16" i="16"/>
  <c r="FP17" i="16" s="1"/>
  <c r="FO16" i="16"/>
  <c r="FO17" i="16" s="1"/>
  <c r="FN16" i="16"/>
  <c r="FN17" i="16" s="1"/>
  <c r="FM16" i="16"/>
  <c r="FM17" i="16" s="1"/>
  <c r="FL16" i="16"/>
  <c r="FL17" i="16" s="1"/>
  <c r="FK16" i="16"/>
  <c r="FK17" i="16" s="1"/>
  <c r="FJ16" i="16"/>
  <c r="FJ17" i="16" s="1"/>
  <c r="FI16" i="16"/>
  <c r="FI17" i="16" s="1"/>
  <c r="FH16" i="16"/>
  <c r="FH17" i="16" s="1"/>
  <c r="FG16" i="16"/>
  <c r="FG17" i="16" s="1"/>
  <c r="FF16" i="16"/>
  <c r="FF17" i="16" s="1"/>
  <c r="FE16" i="16"/>
  <c r="FE17" i="16" s="1"/>
  <c r="FD16" i="16"/>
  <c r="FD17" i="16" s="1"/>
  <c r="FC16" i="16"/>
  <c r="FC17" i="16" s="1"/>
  <c r="FB16" i="16"/>
  <c r="FB17" i="16" s="1"/>
  <c r="FA16" i="16"/>
  <c r="FA17" i="16" s="1"/>
  <c r="EZ16" i="16"/>
  <c r="EZ17" i="16" s="1"/>
  <c r="EY16" i="16"/>
  <c r="EY17" i="16" s="1"/>
  <c r="EX16" i="16"/>
  <c r="EX17" i="16" s="1"/>
  <c r="EW16" i="16"/>
  <c r="EW17" i="16" s="1"/>
  <c r="EV16" i="16"/>
  <c r="EV17" i="16" s="1"/>
  <c r="EU16" i="16"/>
  <c r="EU17" i="16" s="1"/>
  <c r="ET16" i="16"/>
  <c r="ET17" i="16" s="1"/>
  <c r="ES16" i="16"/>
  <c r="ER16" i="16"/>
  <c r="ER17" i="16" s="1"/>
  <c r="EQ16" i="16"/>
  <c r="EQ17" i="16" s="1"/>
  <c r="EP16" i="16"/>
  <c r="EP17" i="16" s="1"/>
  <c r="EO16" i="16"/>
  <c r="EO17" i="16" s="1"/>
  <c r="EN16" i="16"/>
  <c r="EN17" i="16" s="1"/>
  <c r="EM16" i="16"/>
  <c r="EM17" i="16" s="1"/>
  <c r="EL16" i="16"/>
  <c r="EL17" i="16" s="1"/>
  <c r="EK16" i="16"/>
  <c r="EK17" i="16" s="1"/>
  <c r="EJ16" i="16"/>
  <c r="EJ17" i="16" s="1"/>
  <c r="EI16" i="16"/>
  <c r="EI17" i="16" s="1"/>
  <c r="EH16" i="16"/>
  <c r="EH17" i="16" s="1"/>
  <c r="EG16" i="16"/>
  <c r="EG17" i="16" s="1"/>
  <c r="EF16" i="16"/>
  <c r="EF17" i="16" s="1"/>
  <c r="EE16" i="16"/>
  <c r="EE17" i="16" s="1"/>
  <c r="ED16" i="16"/>
  <c r="ED17" i="16" s="1"/>
  <c r="EC16" i="16"/>
  <c r="EC17" i="16" s="1"/>
  <c r="EB16" i="16"/>
  <c r="EB17" i="16" s="1"/>
  <c r="EA16" i="16"/>
  <c r="EA17" i="16" s="1"/>
  <c r="DZ16" i="16"/>
  <c r="DZ17" i="16" s="1"/>
  <c r="DY16" i="16"/>
  <c r="DY17" i="16" s="1"/>
  <c r="DX16" i="16"/>
  <c r="DX17" i="16" s="1"/>
  <c r="DW16" i="16"/>
  <c r="DW17" i="16" s="1"/>
  <c r="DV16" i="16"/>
  <c r="DV17" i="16" s="1"/>
  <c r="DU16" i="16"/>
  <c r="DU17" i="16" s="1"/>
  <c r="DT16" i="16"/>
  <c r="DT17" i="16" s="1"/>
  <c r="AF5" i="16"/>
  <c r="T5" i="16"/>
  <c r="H5" i="16"/>
  <c r="A5" i="16"/>
  <c r="AD5" i="16" s="1"/>
  <c r="AF4" i="16"/>
  <c r="AG4" i="16" s="1"/>
  <c r="AH4" i="16" s="1"/>
  <c r="AI4" i="16" s="1"/>
  <c r="AE4" i="16"/>
  <c r="AD4" i="16"/>
  <c r="AC4" i="16"/>
  <c r="Z4" i="16"/>
  <c r="X4" i="16"/>
  <c r="W4" i="16"/>
  <c r="T4" i="16"/>
  <c r="S4" i="16"/>
  <c r="R4" i="16"/>
  <c r="Q4" i="16"/>
  <c r="N4" i="16"/>
  <c r="L4" i="16"/>
  <c r="K4" i="16"/>
  <c r="H4" i="16"/>
  <c r="G4" i="16"/>
  <c r="F4" i="16"/>
  <c r="E4" i="16"/>
  <c r="A4" i="16"/>
  <c r="AA4" i="16" s="1"/>
  <c r="AH3" i="16"/>
  <c r="AG3" i="16"/>
  <c r="AF3" i="16"/>
  <c r="AE3" i="16"/>
  <c r="AB3" i="16"/>
  <c r="AA3" i="16"/>
  <c r="Z3" i="16"/>
  <c r="Y3" i="16"/>
  <c r="V3" i="16"/>
  <c r="U3" i="16"/>
  <c r="T3" i="16"/>
  <c r="S3" i="16"/>
  <c r="P3" i="16"/>
  <c r="O3" i="16"/>
  <c r="N3" i="16"/>
  <c r="M3" i="16"/>
  <c r="J3" i="16"/>
  <c r="I3" i="16"/>
  <c r="H3" i="16"/>
  <c r="G3" i="16"/>
  <c r="E3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AH14" i="15"/>
  <c r="AI14" i="15"/>
  <c r="AG5" i="15"/>
  <c r="AH5" i="15"/>
  <c r="AI5" i="15"/>
  <c r="AG3" i="15"/>
  <c r="AH3" i="15"/>
  <c r="AI3" i="15"/>
  <c r="AG6" i="15"/>
  <c r="AG13" i="15"/>
  <c r="AH13" i="15"/>
  <c r="AG14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I9" i="15"/>
  <c r="U9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E4" i="15"/>
  <c r="E5" i="15"/>
  <c r="E6" i="15"/>
  <c r="E7" i="15"/>
  <c r="E13" i="15"/>
  <c r="E14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CN17" i="15"/>
  <c r="CO17" i="15"/>
  <c r="CP17" i="15"/>
  <c r="CQ17" i="15"/>
  <c r="CR17" i="15"/>
  <c r="CS17" i="15"/>
  <c r="CT17" i="15"/>
  <c r="CU17" i="15"/>
  <c r="CV17" i="15"/>
  <c r="CW17" i="15"/>
  <c r="CX17" i="15"/>
  <c r="CY17" i="15"/>
  <c r="CZ17" i="15"/>
  <c r="DA17" i="15"/>
  <c r="DB17" i="15"/>
  <c r="DC17" i="15"/>
  <c r="DD17" i="15"/>
  <c r="DE17" i="15"/>
  <c r="DF17" i="15"/>
  <c r="DG17" i="15"/>
  <c r="DH17" i="15"/>
  <c r="DI17" i="15"/>
  <c r="DJ17" i="15"/>
  <c r="DK17" i="15"/>
  <c r="DL17" i="15"/>
  <c r="DM17" i="15"/>
  <c r="DN17" i="15"/>
  <c r="DO17" i="15"/>
  <c r="DP17" i="15"/>
  <c r="DQ17" i="15"/>
  <c r="DR17" i="15"/>
  <c r="DS17" i="15"/>
  <c r="DU17" i="15"/>
  <c r="DZ17" i="15"/>
  <c r="J7" i="15" s="1"/>
  <c r="EB17" i="15"/>
  <c r="L7" i="15" s="1"/>
  <c r="EF17" i="15"/>
  <c r="P7" i="15" s="1"/>
  <c r="EG17" i="15"/>
  <c r="Q7" i="15" s="1"/>
  <c r="EL17" i="15"/>
  <c r="V7" i="15" s="1"/>
  <c r="EN17" i="15"/>
  <c r="X7" i="15" s="1"/>
  <c r="ER17" i="15"/>
  <c r="AB7" i="15" s="1"/>
  <c r="ES17" i="15"/>
  <c r="AC7" i="15" s="1"/>
  <c r="EX17" i="15"/>
  <c r="AH7" i="15" s="1"/>
  <c r="EZ17" i="15"/>
  <c r="E8" i="15" s="1"/>
  <c r="FD17" i="15"/>
  <c r="I8" i="15" s="1"/>
  <c r="FJ17" i="15"/>
  <c r="O8" i="15" s="1"/>
  <c r="FL17" i="15"/>
  <c r="Q8" i="15" s="1"/>
  <c r="FP17" i="15"/>
  <c r="U8" i="15" s="1"/>
  <c r="FV17" i="15"/>
  <c r="AA8" i="15" s="1"/>
  <c r="FX17" i="15"/>
  <c r="AC8" i="15" s="1"/>
  <c r="GB17" i="15"/>
  <c r="AG8" i="15" s="1"/>
  <c r="GH17" i="15"/>
  <c r="GJ17" i="15"/>
  <c r="K9" i="15" s="1"/>
  <c r="GN17" i="15"/>
  <c r="O9" i="15" s="1"/>
  <c r="GT17" i="15"/>
  <c r="GV17" i="15"/>
  <c r="W9" i="15" s="1"/>
  <c r="GZ17" i="15"/>
  <c r="AA9" i="15" s="1"/>
  <c r="HF17" i="15"/>
  <c r="AG9" i="15" s="1"/>
  <c r="HH17" i="15"/>
  <c r="AI9" i="15" s="1"/>
  <c r="HL17" i="15"/>
  <c r="H10" i="15" s="1"/>
  <c r="HR17" i="15"/>
  <c r="N10" i="15" s="1"/>
  <c r="HT17" i="15"/>
  <c r="P10" i="15" s="1"/>
  <c r="HX17" i="15"/>
  <c r="T10" i="15" s="1"/>
  <c r="ID17" i="15"/>
  <c r="Z10" i="15" s="1"/>
  <c r="IF17" i="15"/>
  <c r="AB10" i="15" s="1"/>
  <c r="IJ17" i="15"/>
  <c r="AF10" i="15" s="1"/>
  <c r="IP17" i="15"/>
  <c r="G11" i="15" s="1"/>
  <c r="IV17" i="15"/>
  <c r="M11" i="15" s="1"/>
  <c r="IW17" i="15"/>
  <c r="N11" i="15" s="1"/>
  <c r="JB17" i="15"/>
  <c r="S11" i="15" s="1"/>
  <c r="JH17" i="15"/>
  <c r="Y11" i="15" s="1"/>
  <c r="JI17" i="15"/>
  <c r="Z11" i="15" s="1"/>
  <c r="JN17" i="15"/>
  <c r="AE11" i="15" s="1"/>
  <c r="JT17" i="15"/>
  <c r="G12" i="15" s="1"/>
  <c r="JU17" i="15"/>
  <c r="H12" i="15" s="1"/>
  <c r="JZ17" i="15"/>
  <c r="M12" i="15" s="1"/>
  <c r="KF17" i="15"/>
  <c r="S12" i="15" s="1"/>
  <c r="KG17" i="15"/>
  <c r="T12" i="15" s="1"/>
  <c r="KL17" i="15"/>
  <c r="Y12" i="15" s="1"/>
  <c r="KR17" i="15"/>
  <c r="AE12" i="15" s="1"/>
  <c r="KS17" i="15"/>
  <c r="AF12" i="15" s="1"/>
  <c r="KW17" i="15"/>
  <c r="KX17" i="15"/>
  <c r="KY17" i="15"/>
  <c r="KZ17" i="15"/>
  <c r="LA17" i="15"/>
  <c r="LB17" i="15"/>
  <c r="LC17" i="15"/>
  <c r="LD17" i="15"/>
  <c r="LE17" i="15"/>
  <c r="LF17" i="15"/>
  <c r="LG17" i="15"/>
  <c r="LH17" i="15"/>
  <c r="LI17" i="15"/>
  <c r="LJ17" i="15"/>
  <c r="LK17" i="15"/>
  <c r="LL17" i="15"/>
  <c r="LM17" i="15"/>
  <c r="LN17" i="15"/>
  <c r="LO17" i="15"/>
  <c r="LP17" i="15"/>
  <c r="LQ17" i="15"/>
  <c r="LR17" i="15"/>
  <c r="LS17" i="15"/>
  <c r="LT17" i="15"/>
  <c r="LU17" i="15"/>
  <c r="LV17" i="15"/>
  <c r="LW17" i="15"/>
  <c r="LX17" i="15"/>
  <c r="LY17" i="15"/>
  <c r="LZ17" i="15"/>
  <c r="MA17" i="15"/>
  <c r="MB17" i="15"/>
  <c r="MC17" i="15"/>
  <c r="MD17" i="15"/>
  <c r="ME17" i="15"/>
  <c r="MF17" i="15"/>
  <c r="MG17" i="15"/>
  <c r="MH17" i="15"/>
  <c r="MI17" i="15"/>
  <c r="MJ17" i="15"/>
  <c r="MK17" i="15"/>
  <c r="ML17" i="15"/>
  <c r="MM17" i="15"/>
  <c r="MN17" i="15"/>
  <c r="MO17" i="15"/>
  <c r="MP17" i="15"/>
  <c r="MQ17" i="15"/>
  <c r="MR17" i="15"/>
  <c r="MS17" i="15"/>
  <c r="MT17" i="15"/>
  <c r="MU17" i="15"/>
  <c r="MV17" i="15"/>
  <c r="MW17" i="15"/>
  <c r="MX17" i="15"/>
  <c r="MY17" i="15"/>
  <c r="MZ17" i="15"/>
  <c r="NA17" i="15"/>
  <c r="NB17" i="15"/>
  <c r="NC17" i="15"/>
  <c r="ND17" i="15"/>
  <c r="NE17" i="15"/>
  <c r="E17" i="15"/>
  <c r="E3" i="15"/>
  <c r="IN16" i="15"/>
  <c r="IN17" i="15" s="1"/>
  <c r="E11" i="15" s="1"/>
  <c r="IO16" i="15"/>
  <c r="IO17" i="15" s="1"/>
  <c r="F11" i="15" s="1"/>
  <c r="IP16" i="15"/>
  <c r="IQ16" i="15"/>
  <c r="IQ17" i="15" s="1"/>
  <c r="H11" i="15" s="1"/>
  <c r="IR16" i="15"/>
  <c r="IR17" i="15" s="1"/>
  <c r="I11" i="15" s="1"/>
  <c r="IS16" i="15"/>
  <c r="IS17" i="15" s="1"/>
  <c r="J11" i="15" s="1"/>
  <c r="IT16" i="15"/>
  <c r="IT17" i="15" s="1"/>
  <c r="K11" i="15" s="1"/>
  <c r="IU16" i="15"/>
  <c r="IU17" i="15" s="1"/>
  <c r="L11" i="15" s="1"/>
  <c r="IV16" i="15"/>
  <c r="IW16" i="15"/>
  <c r="IX16" i="15"/>
  <c r="IX17" i="15" s="1"/>
  <c r="O11" i="15" s="1"/>
  <c r="IY16" i="15"/>
  <c r="IY17" i="15" s="1"/>
  <c r="P11" i="15" s="1"/>
  <c r="IZ16" i="15"/>
  <c r="IZ17" i="15" s="1"/>
  <c r="Q11" i="15" s="1"/>
  <c r="JA16" i="15"/>
  <c r="JA17" i="15" s="1"/>
  <c r="R11" i="15" s="1"/>
  <c r="JB16" i="15"/>
  <c r="JC16" i="15"/>
  <c r="JC17" i="15" s="1"/>
  <c r="T11" i="15" s="1"/>
  <c r="JD16" i="15"/>
  <c r="JD17" i="15" s="1"/>
  <c r="U11" i="15" s="1"/>
  <c r="JE16" i="15"/>
  <c r="JE17" i="15" s="1"/>
  <c r="V11" i="15" s="1"/>
  <c r="JF16" i="15"/>
  <c r="JF17" i="15" s="1"/>
  <c r="W11" i="15" s="1"/>
  <c r="JG16" i="15"/>
  <c r="JG17" i="15" s="1"/>
  <c r="X11" i="15" s="1"/>
  <c r="JH16" i="15"/>
  <c r="JI16" i="15"/>
  <c r="JJ16" i="15"/>
  <c r="JJ17" i="15" s="1"/>
  <c r="AA11" i="15" s="1"/>
  <c r="JK16" i="15"/>
  <c r="JK17" i="15" s="1"/>
  <c r="AB11" i="15" s="1"/>
  <c r="JL16" i="15"/>
  <c r="JL17" i="15" s="1"/>
  <c r="AC11" i="15" s="1"/>
  <c r="JM16" i="15"/>
  <c r="JM17" i="15" s="1"/>
  <c r="AD11" i="15" s="1"/>
  <c r="JN16" i="15"/>
  <c r="JO16" i="15"/>
  <c r="JO17" i="15" s="1"/>
  <c r="AF11" i="15" s="1"/>
  <c r="JP16" i="15"/>
  <c r="JP17" i="15" s="1"/>
  <c r="AG11" i="15" s="1"/>
  <c r="JQ16" i="15"/>
  <c r="JQ17" i="15" s="1"/>
  <c r="AH11" i="15" s="1"/>
  <c r="JR16" i="15"/>
  <c r="JR17" i="15" s="1"/>
  <c r="E12" i="15" s="1"/>
  <c r="JS16" i="15"/>
  <c r="JS17" i="15" s="1"/>
  <c r="F12" i="15" s="1"/>
  <c r="JT16" i="15"/>
  <c r="JU16" i="15"/>
  <c r="JV16" i="15"/>
  <c r="JV17" i="15" s="1"/>
  <c r="I12" i="15" s="1"/>
  <c r="JW16" i="15"/>
  <c r="JW17" i="15" s="1"/>
  <c r="J12" i="15" s="1"/>
  <c r="JX16" i="15"/>
  <c r="JX17" i="15" s="1"/>
  <c r="K12" i="15" s="1"/>
  <c r="JY16" i="15"/>
  <c r="JY17" i="15" s="1"/>
  <c r="L12" i="15" s="1"/>
  <c r="JZ16" i="15"/>
  <c r="KA16" i="15"/>
  <c r="KA17" i="15" s="1"/>
  <c r="N12" i="15" s="1"/>
  <c r="KB16" i="15"/>
  <c r="KB17" i="15" s="1"/>
  <c r="O12" i="15" s="1"/>
  <c r="KC16" i="15"/>
  <c r="KC17" i="15" s="1"/>
  <c r="P12" i="15" s="1"/>
  <c r="KD16" i="15"/>
  <c r="KD17" i="15" s="1"/>
  <c r="Q12" i="15" s="1"/>
  <c r="KE16" i="15"/>
  <c r="KE17" i="15" s="1"/>
  <c r="R12" i="15" s="1"/>
  <c r="KF16" i="15"/>
  <c r="KG16" i="15"/>
  <c r="KH16" i="15"/>
  <c r="KH17" i="15" s="1"/>
  <c r="U12" i="15" s="1"/>
  <c r="KI16" i="15"/>
  <c r="KI17" i="15" s="1"/>
  <c r="V12" i="15" s="1"/>
  <c r="KJ16" i="15"/>
  <c r="KJ17" i="15" s="1"/>
  <c r="W12" i="15" s="1"/>
  <c r="KK16" i="15"/>
  <c r="KK17" i="15" s="1"/>
  <c r="X12" i="15" s="1"/>
  <c r="KL16" i="15"/>
  <c r="KM16" i="15"/>
  <c r="KM17" i="15" s="1"/>
  <c r="Z12" i="15" s="1"/>
  <c r="KN16" i="15"/>
  <c r="KN17" i="15" s="1"/>
  <c r="AA12" i="15" s="1"/>
  <c r="KO16" i="15"/>
  <c r="KO17" i="15" s="1"/>
  <c r="AB12" i="15" s="1"/>
  <c r="KP16" i="15"/>
  <c r="KP17" i="15" s="1"/>
  <c r="AC12" i="15" s="1"/>
  <c r="KQ16" i="15"/>
  <c r="KQ17" i="15" s="1"/>
  <c r="AD12" i="15" s="1"/>
  <c r="KR16" i="15"/>
  <c r="KS16" i="15"/>
  <c r="KT16" i="15"/>
  <c r="KT17" i="15" s="1"/>
  <c r="AG12" i="15" s="1"/>
  <c r="KU16" i="15"/>
  <c r="KU17" i="15" s="1"/>
  <c r="AH12" i="15" s="1"/>
  <c r="KV16" i="15"/>
  <c r="KV17" i="15" s="1"/>
  <c r="AI12" i="15" s="1"/>
  <c r="IM16" i="15"/>
  <c r="IM17" i="15" s="1"/>
  <c r="AI10" i="15" s="1"/>
  <c r="FC16" i="15"/>
  <c r="FC17" i="15" s="1"/>
  <c r="H8" i="15" s="1"/>
  <c r="FD16" i="15"/>
  <c r="FE16" i="15"/>
  <c r="FE17" i="15" s="1"/>
  <c r="J8" i="15" s="1"/>
  <c r="FF16" i="15"/>
  <c r="FF17" i="15" s="1"/>
  <c r="K8" i="15" s="1"/>
  <c r="FG16" i="15"/>
  <c r="FG17" i="15" s="1"/>
  <c r="L8" i="15" s="1"/>
  <c r="FH16" i="15"/>
  <c r="FH17" i="15" s="1"/>
  <c r="M8" i="15" s="1"/>
  <c r="FI16" i="15"/>
  <c r="FI17" i="15" s="1"/>
  <c r="N8" i="15" s="1"/>
  <c r="FJ16" i="15"/>
  <c r="FK16" i="15"/>
  <c r="FK17" i="15" s="1"/>
  <c r="P8" i="15" s="1"/>
  <c r="FL16" i="15"/>
  <c r="FM16" i="15"/>
  <c r="FM17" i="15" s="1"/>
  <c r="R8" i="15" s="1"/>
  <c r="FN16" i="15"/>
  <c r="FN17" i="15" s="1"/>
  <c r="S8" i="15" s="1"/>
  <c r="FO16" i="15"/>
  <c r="FO17" i="15" s="1"/>
  <c r="T8" i="15" s="1"/>
  <c r="FP16" i="15"/>
  <c r="FQ16" i="15"/>
  <c r="FQ17" i="15" s="1"/>
  <c r="V8" i="15" s="1"/>
  <c r="FR16" i="15"/>
  <c r="FR17" i="15" s="1"/>
  <c r="W8" i="15" s="1"/>
  <c r="FS16" i="15"/>
  <c r="FS17" i="15" s="1"/>
  <c r="X8" i="15" s="1"/>
  <c r="FT16" i="15"/>
  <c r="FT17" i="15" s="1"/>
  <c r="Y8" i="15" s="1"/>
  <c r="FU16" i="15"/>
  <c r="FU17" i="15" s="1"/>
  <c r="Z8" i="15" s="1"/>
  <c r="FV16" i="15"/>
  <c r="FW16" i="15"/>
  <c r="FW17" i="15" s="1"/>
  <c r="AB8" i="15" s="1"/>
  <c r="FX16" i="15"/>
  <c r="FY16" i="15"/>
  <c r="FY17" i="15" s="1"/>
  <c r="AD8" i="15" s="1"/>
  <c r="FZ16" i="15"/>
  <c r="FZ17" i="15" s="1"/>
  <c r="AE8" i="15" s="1"/>
  <c r="GA16" i="15"/>
  <c r="GA17" i="15" s="1"/>
  <c r="AF8" i="15" s="1"/>
  <c r="GB16" i="15"/>
  <c r="GC16" i="15"/>
  <c r="GC17" i="15" s="1"/>
  <c r="AH8" i="15" s="1"/>
  <c r="GD16" i="15"/>
  <c r="GD17" i="15" s="1"/>
  <c r="E9" i="15" s="1"/>
  <c r="GE16" i="15"/>
  <c r="GE17" i="15" s="1"/>
  <c r="F9" i="15" s="1"/>
  <c r="GF16" i="15"/>
  <c r="GF17" i="15" s="1"/>
  <c r="G9" i="15" s="1"/>
  <c r="GG16" i="15"/>
  <c r="GG17" i="15" s="1"/>
  <c r="H9" i="15" s="1"/>
  <c r="GH16" i="15"/>
  <c r="GI16" i="15"/>
  <c r="GI17" i="15" s="1"/>
  <c r="J9" i="15" s="1"/>
  <c r="GJ16" i="15"/>
  <c r="GK16" i="15"/>
  <c r="GK17" i="15" s="1"/>
  <c r="L9" i="15" s="1"/>
  <c r="GL16" i="15"/>
  <c r="GL17" i="15" s="1"/>
  <c r="M9" i="15" s="1"/>
  <c r="GM16" i="15"/>
  <c r="GM17" i="15" s="1"/>
  <c r="N9" i="15" s="1"/>
  <c r="GN16" i="15"/>
  <c r="GO16" i="15"/>
  <c r="GO17" i="15" s="1"/>
  <c r="P9" i="15" s="1"/>
  <c r="GP16" i="15"/>
  <c r="GP17" i="15" s="1"/>
  <c r="Q9" i="15" s="1"/>
  <c r="GQ16" i="15"/>
  <c r="GQ17" i="15" s="1"/>
  <c r="R9" i="15" s="1"/>
  <c r="GR16" i="15"/>
  <c r="GR17" i="15" s="1"/>
  <c r="S9" i="15" s="1"/>
  <c r="GS16" i="15"/>
  <c r="GS17" i="15" s="1"/>
  <c r="T9" i="15" s="1"/>
  <c r="GT16" i="15"/>
  <c r="GU16" i="15"/>
  <c r="GU17" i="15" s="1"/>
  <c r="V9" i="15" s="1"/>
  <c r="GV16" i="15"/>
  <c r="GW16" i="15"/>
  <c r="GW17" i="15" s="1"/>
  <c r="X9" i="15" s="1"/>
  <c r="GX16" i="15"/>
  <c r="GX17" i="15" s="1"/>
  <c r="Y9" i="15" s="1"/>
  <c r="GY16" i="15"/>
  <c r="GY17" i="15" s="1"/>
  <c r="Z9" i="15" s="1"/>
  <c r="GZ16" i="15"/>
  <c r="HA16" i="15"/>
  <c r="HA17" i="15" s="1"/>
  <c r="AB9" i="15" s="1"/>
  <c r="HB16" i="15"/>
  <c r="HB17" i="15" s="1"/>
  <c r="AC9" i="15" s="1"/>
  <c r="HC16" i="15"/>
  <c r="HC17" i="15" s="1"/>
  <c r="AD9" i="15" s="1"/>
  <c r="HD16" i="15"/>
  <c r="HD17" i="15" s="1"/>
  <c r="AE9" i="15" s="1"/>
  <c r="HE16" i="15"/>
  <c r="HE17" i="15" s="1"/>
  <c r="AF9" i="15" s="1"/>
  <c r="HF16" i="15"/>
  <c r="HG16" i="15"/>
  <c r="HG17" i="15" s="1"/>
  <c r="AH9" i="15" s="1"/>
  <c r="HH16" i="15"/>
  <c r="HI16" i="15"/>
  <c r="HI17" i="15" s="1"/>
  <c r="E10" i="15" s="1"/>
  <c r="HJ16" i="15"/>
  <c r="HJ17" i="15" s="1"/>
  <c r="F10" i="15" s="1"/>
  <c r="HK16" i="15"/>
  <c r="HK17" i="15" s="1"/>
  <c r="G10" i="15" s="1"/>
  <c r="HL16" i="15"/>
  <c r="HM16" i="15"/>
  <c r="HM17" i="15" s="1"/>
  <c r="I10" i="15" s="1"/>
  <c r="HN16" i="15"/>
  <c r="HN17" i="15" s="1"/>
  <c r="J10" i="15" s="1"/>
  <c r="HO16" i="15"/>
  <c r="HO17" i="15" s="1"/>
  <c r="K10" i="15" s="1"/>
  <c r="HP16" i="15"/>
  <c r="HP17" i="15" s="1"/>
  <c r="L10" i="15" s="1"/>
  <c r="HQ16" i="15"/>
  <c r="HQ17" i="15" s="1"/>
  <c r="M10" i="15" s="1"/>
  <c r="HR16" i="15"/>
  <c r="HS16" i="15"/>
  <c r="HS17" i="15" s="1"/>
  <c r="O10" i="15" s="1"/>
  <c r="HT16" i="15"/>
  <c r="HU16" i="15"/>
  <c r="HU17" i="15" s="1"/>
  <c r="Q10" i="15" s="1"/>
  <c r="HV16" i="15"/>
  <c r="HV17" i="15" s="1"/>
  <c r="R10" i="15" s="1"/>
  <c r="HW16" i="15"/>
  <c r="HW17" i="15" s="1"/>
  <c r="S10" i="15" s="1"/>
  <c r="HX16" i="15"/>
  <c r="HY16" i="15"/>
  <c r="HY17" i="15" s="1"/>
  <c r="U10" i="15" s="1"/>
  <c r="HZ16" i="15"/>
  <c r="HZ17" i="15" s="1"/>
  <c r="V10" i="15" s="1"/>
  <c r="IA16" i="15"/>
  <c r="IA17" i="15" s="1"/>
  <c r="W10" i="15" s="1"/>
  <c r="IB16" i="15"/>
  <c r="IB17" i="15" s="1"/>
  <c r="X10" i="15" s="1"/>
  <c r="IC16" i="15"/>
  <c r="IC17" i="15" s="1"/>
  <c r="Y10" i="15" s="1"/>
  <c r="ID16" i="15"/>
  <c r="IE16" i="15"/>
  <c r="IE17" i="15" s="1"/>
  <c r="AA10" i="15" s="1"/>
  <c r="IF16" i="15"/>
  <c r="IG16" i="15"/>
  <c r="IG17" i="15" s="1"/>
  <c r="AC10" i="15" s="1"/>
  <c r="IH16" i="15"/>
  <c r="IH17" i="15" s="1"/>
  <c r="AD10" i="15" s="1"/>
  <c r="II16" i="15"/>
  <c r="II17" i="15" s="1"/>
  <c r="AE10" i="15" s="1"/>
  <c r="IJ16" i="15"/>
  <c r="IK16" i="15"/>
  <c r="IK17" i="15" s="1"/>
  <c r="AG10" i="15" s="1"/>
  <c r="IL16" i="15"/>
  <c r="IL17" i="15" s="1"/>
  <c r="AH10" i="15" s="1"/>
  <c r="FB16" i="15"/>
  <c r="FB17" i="15" s="1"/>
  <c r="G8" i="15" s="1"/>
  <c r="FA16" i="15"/>
  <c r="FA17" i="15" s="1"/>
  <c r="F8" i="15" s="1"/>
  <c r="DU16" i="15"/>
  <c r="DV16" i="15"/>
  <c r="DV17" i="15" s="1"/>
  <c r="F7" i="15" s="1"/>
  <c r="DW16" i="15"/>
  <c r="DW17" i="15" s="1"/>
  <c r="G7" i="15" s="1"/>
  <c r="DX16" i="15"/>
  <c r="DX17" i="15" s="1"/>
  <c r="H7" i="15" s="1"/>
  <c r="DY16" i="15"/>
  <c r="DY17" i="15" s="1"/>
  <c r="I7" i="15" s="1"/>
  <c r="DZ16" i="15"/>
  <c r="EA16" i="15"/>
  <c r="EA17" i="15" s="1"/>
  <c r="K7" i="15" s="1"/>
  <c r="EB16" i="15"/>
  <c r="EC16" i="15"/>
  <c r="EC17" i="15" s="1"/>
  <c r="M7" i="15" s="1"/>
  <c r="ED16" i="15"/>
  <c r="ED17" i="15" s="1"/>
  <c r="N7" i="15" s="1"/>
  <c r="EE16" i="15"/>
  <c r="EE17" i="15" s="1"/>
  <c r="O7" i="15" s="1"/>
  <c r="EF16" i="15"/>
  <c r="EG16" i="15"/>
  <c r="EH16" i="15"/>
  <c r="EH17" i="15" s="1"/>
  <c r="R7" i="15" s="1"/>
  <c r="EI16" i="15"/>
  <c r="EI17" i="15" s="1"/>
  <c r="S7" i="15" s="1"/>
  <c r="EJ16" i="15"/>
  <c r="EJ17" i="15" s="1"/>
  <c r="T7" i="15" s="1"/>
  <c r="EK16" i="15"/>
  <c r="EK17" i="15" s="1"/>
  <c r="U7" i="15" s="1"/>
  <c r="EL16" i="15"/>
  <c r="EM16" i="15"/>
  <c r="EM17" i="15" s="1"/>
  <c r="W7" i="15" s="1"/>
  <c r="EN16" i="15"/>
  <c r="EO16" i="15"/>
  <c r="EO17" i="15" s="1"/>
  <c r="Y7" i="15" s="1"/>
  <c r="EP16" i="15"/>
  <c r="EP17" i="15" s="1"/>
  <c r="Z7" i="15" s="1"/>
  <c r="EQ16" i="15"/>
  <c r="EQ17" i="15" s="1"/>
  <c r="AA7" i="15" s="1"/>
  <c r="ER16" i="15"/>
  <c r="ES16" i="15"/>
  <c r="ET16" i="15"/>
  <c r="ET17" i="15" s="1"/>
  <c r="AD7" i="15" s="1"/>
  <c r="EU16" i="15"/>
  <c r="EU17" i="15" s="1"/>
  <c r="AE7" i="15" s="1"/>
  <c r="EV16" i="15"/>
  <c r="EV17" i="15" s="1"/>
  <c r="AF7" i="15" s="1"/>
  <c r="EW16" i="15"/>
  <c r="EW17" i="15" s="1"/>
  <c r="AG7" i="15" s="1"/>
  <c r="EX16" i="15"/>
  <c r="EY16" i="15"/>
  <c r="EY17" i="15" s="1"/>
  <c r="AI7" i="15" s="1"/>
  <c r="EZ16" i="15"/>
  <c r="DT16" i="15"/>
  <c r="DT17" i="15" s="1"/>
  <c r="AH6" i="15" s="1"/>
  <c r="A4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F17" i="18"/>
  <c r="G17" i="18"/>
  <c r="H17" i="18"/>
  <c r="I17" i="18"/>
  <c r="J17" i="18"/>
  <c r="K17" i="18"/>
  <c r="L17" i="18"/>
  <c r="M17" i="18"/>
  <c r="N17" i="18"/>
  <c r="O17" i="18"/>
  <c r="P17" i="18"/>
  <c r="P3" i="18" s="1"/>
  <c r="Q17" i="18"/>
  <c r="R17" i="18"/>
  <c r="S17" i="18"/>
  <c r="T17" i="18"/>
  <c r="U17" i="18"/>
  <c r="V17" i="18"/>
  <c r="W17" i="18"/>
  <c r="X17" i="18"/>
  <c r="Y17" i="18"/>
  <c r="Z17" i="18"/>
  <c r="AA17" i="18"/>
  <c r="AB17" i="18"/>
  <c r="AB3" i="18" s="1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BW17" i="18"/>
  <c r="BX17" i="18"/>
  <c r="BY17" i="18"/>
  <c r="BZ17" i="18"/>
  <c r="CA17" i="18"/>
  <c r="CB17" i="18"/>
  <c r="CC17" i="18"/>
  <c r="CD17" i="18"/>
  <c r="CE17" i="18"/>
  <c r="CF17" i="18"/>
  <c r="CG17" i="18"/>
  <c r="CH17" i="18"/>
  <c r="CI17" i="18"/>
  <c r="CJ17" i="18"/>
  <c r="CK17" i="18"/>
  <c r="CL17" i="18"/>
  <c r="CM17" i="18"/>
  <c r="CN17" i="18"/>
  <c r="CO17" i="18"/>
  <c r="CP17" i="18"/>
  <c r="CQ17" i="18"/>
  <c r="CR17" i="18"/>
  <c r="CS17" i="18"/>
  <c r="CT17" i="18"/>
  <c r="CU17" i="18"/>
  <c r="CV17" i="18"/>
  <c r="CW17" i="18"/>
  <c r="CX17" i="18"/>
  <c r="CY17" i="18"/>
  <c r="CZ17" i="18"/>
  <c r="DA17" i="18"/>
  <c r="DB17" i="18"/>
  <c r="DC17" i="18"/>
  <c r="DD17" i="18"/>
  <c r="DE17" i="18"/>
  <c r="DF17" i="18"/>
  <c r="DG17" i="18"/>
  <c r="DH17" i="18"/>
  <c r="DI17" i="18"/>
  <c r="DJ17" i="18"/>
  <c r="DK17" i="18"/>
  <c r="DL17" i="18"/>
  <c r="DM17" i="18"/>
  <c r="DN17" i="18"/>
  <c r="DO17" i="18"/>
  <c r="DP17" i="18"/>
  <c r="DQ17" i="18"/>
  <c r="DR17" i="18"/>
  <c r="DS17" i="18"/>
  <c r="DT17" i="18"/>
  <c r="DU17" i="18"/>
  <c r="DV17" i="18"/>
  <c r="DW17" i="18"/>
  <c r="DX17" i="18"/>
  <c r="DY17" i="18"/>
  <c r="DZ17" i="18"/>
  <c r="EA17" i="18"/>
  <c r="EB17" i="18"/>
  <c r="EC17" i="18"/>
  <c r="ED17" i="18"/>
  <c r="EE17" i="18"/>
  <c r="EF17" i="18"/>
  <c r="EG17" i="18"/>
  <c r="EH17" i="18"/>
  <c r="EI17" i="18"/>
  <c r="EJ17" i="18"/>
  <c r="EK17" i="18"/>
  <c r="EL17" i="18"/>
  <c r="EM17" i="18"/>
  <c r="EN17" i="18"/>
  <c r="EO17" i="18"/>
  <c r="EP17" i="18"/>
  <c r="EQ17" i="18"/>
  <c r="ER17" i="18"/>
  <c r="ES17" i="18"/>
  <c r="ET17" i="18"/>
  <c r="EU17" i="18"/>
  <c r="EV17" i="18"/>
  <c r="EW17" i="18"/>
  <c r="EX17" i="18"/>
  <c r="EY17" i="18"/>
  <c r="EZ17" i="18"/>
  <c r="FA17" i="18"/>
  <c r="FB17" i="18"/>
  <c r="FC17" i="18"/>
  <c r="FD17" i="18"/>
  <c r="FE17" i="18"/>
  <c r="FF17" i="18"/>
  <c r="FG17" i="18"/>
  <c r="FH17" i="18"/>
  <c r="FI17" i="18"/>
  <c r="FJ17" i="18"/>
  <c r="FK17" i="18"/>
  <c r="FL17" i="18"/>
  <c r="FM17" i="18"/>
  <c r="FN17" i="18"/>
  <c r="FO17" i="18"/>
  <c r="FP17" i="18"/>
  <c r="FQ17" i="18"/>
  <c r="FR17" i="18"/>
  <c r="FS17" i="18"/>
  <c r="FT17" i="18"/>
  <c r="FU17" i="18"/>
  <c r="FV17" i="18"/>
  <c r="FW17" i="18"/>
  <c r="FX17" i="18"/>
  <c r="FY17" i="18"/>
  <c r="FZ17" i="18"/>
  <c r="GA17" i="18"/>
  <c r="GB17" i="18"/>
  <c r="GC17" i="18"/>
  <c r="GD17" i="18"/>
  <c r="GE17" i="18"/>
  <c r="GF17" i="18"/>
  <c r="GG17" i="18"/>
  <c r="GH17" i="18"/>
  <c r="GI17" i="18"/>
  <c r="GJ17" i="18"/>
  <c r="GK17" i="18"/>
  <c r="GL17" i="18"/>
  <c r="GM17" i="18"/>
  <c r="GN17" i="18"/>
  <c r="GO17" i="18"/>
  <c r="GP17" i="18"/>
  <c r="GQ17" i="18"/>
  <c r="GR17" i="18"/>
  <c r="GS17" i="18"/>
  <c r="GT17" i="18"/>
  <c r="GU17" i="18"/>
  <c r="GV17" i="18"/>
  <c r="GW17" i="18"/>
  <c r="GX17" i="18"/>
  <c r="GY17" i="18"/>
  <c r="GZ17" i="18"/>
  <c r="HA17" i="18"/>
  <c r="HB17" i="18"/>
  <c r="HC17" i="18"/>
  <c r="HD17" i="18"/>
  <c r="HE17" i="18"/>
  <c r="HF17" i="18"/>
  <c r="HG17" i="18"/>
  <c r="HH17" i="18"/>
  <c r="HI17" i="18"/>
  <c r="HJ17" i="18"/>
  <c r="HK17" i="18"/>
  <c r="HL17" i="18"/>
  <c r="HM17" i="18"/>
  <c r="HN17" i="18"/>
  <c r="HO17" i="18"/>
  <c r="HP17" i="18"/>
  <c r="HQ17" i="18"/>
  <c r="HR17" i="18"/>
  <c r="HS17" i="18"/>
  <c r="HT17" i="18"/>
  <c r="HU17" i="18"/>
  <c r="HV17" i="18"/>
  <c r="HW17" i="18"/>
  <c r="HX17" i="18"/>
  <c r="HY17" i="18"/>
  <c r="HZ17" i="18"/>
  <c r="IA17" i="18"/>
  <c r="IB17" i="18"/>
  <c r="IC17" i="18"/>
  <c r="ID17" i="18"/>
  <c r="IE17" i="18"/>
  <c r="IF17" i="18"/>
  <c r="IG17" i="18"/>
  <c r="IH17" i="18"/>
  <c r="II17" i="18"/>
  <c r="IJ17" i="18"/>
  <c r="IK17" i="18"/>
  <c r="IL17" i="18"/>
  <c r="IM17" i="18"/>
  <c r="IN17" i="18"/>
  <c r="IO17" i="18"/>
  <c r="IP17" i="18"/>
  <c r="IQ17" i="18"/>
  <c r="IR17" i="18"/>
  <c r="IS17" i="18"/>
  <c r="IT17" i="18"/>
  <c r="IU17" i="18"/>
  <c r="IV17" i="18"/>
  <c r="IW17" i="18"/>
  <c r="IX17" i="18"/>
  <c r="IY17" i="18"/>
  <c r="IZ17" i="18"/>
  <c r="JA17" i="18"/>
  <c r="JB17" i="18"/>
  <c r="JC17" i="18"/>
  <c r="JD17" i="18"/>
  <c r="JE17" i="18"/>
  <c r="JF17" i="18"/>
  <c r="JG17" i="18"/>
  <c r="JH17" i="18"/>
  <c r="JI17" i="18"/>
  <c r="JJ17" i="18"/>
  <c r="JK17" i="18"/>
  <c r="JL17" i="18"/>
  <c r="JM17" i="18"/>
  <c r="JN17" i="18"/>
  <c r="JO17" i="18"/>
  <c r="JP17" i="18"/>
  <c r="JQ17" i="18"/>
  <c r="JR17" i="18"/>
  <c r="JS17" i="18"/>
  <c r="JT17" i="18"/>
  <c r="JU17" i="18"/>
  <c r="JV17" i="18"/>
  <c r="JW17" i="18"/>
  <c r="JX17" i="18"/>
  <c r="JY17" i="18"/>
  <c r="JZ17" i="18"/>
  <c r="KA17" i="18"/>
  <c r="KB17" i="18"/>
  <c r="KC17" i="18"/>
  <c r="KD17" i="18"/>
  <c r="KE17" i="18"/>
  <c r="KF17" i="18"/>
  <c r="KG17" i="18"/>
  <c r="KH17" i="18"/>
  <c r="KI17" i="18"/>
  <c r="KJ17" i="18"/>
  <c r="KK17" i="18"/>
  <c r="KL17" i="18"/>
  <c r="KM17" i="18"/>
  <c r="KN17" i="18"/>
  <c r="KO17" i="18"/>
  <c r="KP17" i="18"/>
  <c r="KQ17" i="18"/>
  <c r="KR17" i="18"/>
  <c r="KS17" i="18"/>
  <c r="KT17" i="18"/>
  <c r="KU17" i="18"/>
  <c r="KV17" i="18"/>
  <c r="KW17" i="18"/>
  <c r="KX17" i="18"/>
  <c r="KY17" i="18"/>
  <c r="KZ17" i="18"/>
  <c r="LA17" i="18"/>
  <c r="LB17" i="18"/>
  <c r="LC17" i="18"/>
  <c r="LD17" i="18"/>
  <c r="LE17" i="18"/>
  <c r="LF17" i="18"/>
  <c r="LG17" i="18"/>
  <c r="LH17" i="18"/>
  <c r="LI17" i="18"/>
  <c r="LJ17" i="18"/>
  <c r="LK17" i="18"/>
  <c r="LL17" i="18"/>
  <c r="LM17" i="18"/>
  <c r="LN17" i="18"/>
  <c r="LO17" i="18"/>
  <c r="LP17" i="18"/>
  <c r="LQ17" i="18"/>
  <c r="LR17" i="18"/>
  <c r="LS17" i="18"/>
  <c r="LT17" i="18"/>
  <c r="LU17" i="18"/>
  <c r="LV17" i="18"/>
  <c r="LW17" i="18"/>
  <c r="LX17" i="18"/>
  <c r="LY17" i="18"/>
  <c r="LZ17" i="18"/>
  <c r="MA17" i="18"/>
  <c r="MB17" i="18"/>
  <c r="MC17" i="18"/>
  <c r="MD17" i="18"/>
  <c r="ME17" i="18"/>
  <c r="MF17" i="18"/>
  <c r="MG17" i="18"/>
  <c r="MH17" i="18"/>
  <c r="MI17" i="18"/>
  <c r="MJ17" i="18"/>
  <c r="MK17" i="18"/>
  <c r="ML17" i="18"/>
  <c r="MM17" i="18"/>
  <c r="MN17" i="18"/>
  <c r="MO17" i="18"/>
  <c r="MP17" i="18"/>
  <c r="MQ17" i="18"/>
  <c r="MR17" i="18"/>
  <c r="MS17" i="18"/>
  <c r="MT17" i="18"/>
  <c r="MU17" i="18"/>
  <c r="MV17" i="18"/>
  <c r="MW17" i="18"/>
  <c r="MX17" i="18"/>
  <c r="MY17" i="18"/>
  <c r="MZ17" i="18"/>
  <c r="NA17" i="18"/>
  <c r="NB17" i="18"/>
  <c r="NC17" i="18"/>
  <c r="ND17" i="18"/>
  <c r="NE17" i="18"/>
  <c r="E17" i="18"/>
  <c r="AI3" i="18"/>
  <c r="AH3" i="18"/>
  <c r="AD3" i="18"/>
  <c r="AA3" i="18"/>
  <c r="Z3" i="18"/>
  <c r="W3" i="18"/>
  <c r="V3" i="18"/>
  <c r="R3" i="18"/>
  <c r="O3" i="18"/>
  <c r="N3" i="18"/>
  <c r="K3" i="18"/>
  <c r="J3" i="18"/>
  <c r="F3" i="18"/>
  <c r="AF4" i="18"/>
  <c r="AG4" i="18" s="1"/>
  <c r="AH4" i="18" s="1"/>
  <c r="AI4" i="18" s="1"/>
  <c r="AE4" i="18"/>
  <c r="AB4" i="18"/>
  <c r="W4" i="18"/>
  <c r="V4" i="18"/>
  <c r="T4" i="18"/>
  <c r="S4" i="18"/>
  <c r="P4" i="18"/>
  <c r="K4" i="18"/>
  <c r="J4" i="18"/>
  <c r="H4" i="18"/>
  <c r="G4" i="18"/>
  <c r="A4" i="18"/>
  <c r="AG3" i="18"/>
  <c r="AF3" i="18"/>
  <c r="AE3" i="18"/>
  <c r="AC3" i="18"/>
  <c r="Y3" i="18"/>
  <c r="X3" i="18"/>
  <c r="U3" i="18"/>
  <c r="T3" i="18"/>
  <c r="S3" i="18"/>
  <c r="Q3" i="18"/>
  <c r="M3" i="18"/>
  <c r="L3" i="18"/>
  <c r="I3" i="18"/>
  <c r="H3" i="18"/>
  <c r="G3" i="18"/>
  <c r="E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AI14" i="17"/>
  <c r="AI12" i="17"/>
  <c r="AI7" i="17"/>
  <c r="AI5" i="17"/>
  <c r="AI9" i="17"/>
  <c r="AI10" i="17"/>
  <c r="AG3" i="17"/>
  <c r="AH3" i="17"/>
  <c r="AI3" i="17"/>
  <c r="AG5" i="17"/>
  <c r="AH5" i="17"/>
  <c r="AG6" i="17"/>
  <c r="AH6" i="17"/>
  <c r="AG7" i="17"/>
  <c r="AH7" i="17"/>
  <c r="AG8" i="17"/>
  <c r="AH8" i="17"/>
  <c r="AG9" i="17"/>
  <c r="AH9" i="17"/>
  <c r="AG10" i="17"/>
  <c r="AH10" i="17"/>
  <c r="AG11" i="17"/>
  <c r="AH11" i="17"/>
  <c r="AG12" i="17"/>
  <c r="AH12" i="17"/>
  <c r="AG13" i="17"/>
  <c r="AH13" i="17"/>
  <c r="AG14" i="17"/>
  <c r="AH14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E4" i="17"/>
  <c r="E5" i="17"/>
  <c r="E6" i="17"/>
  <c r="E7" i="17"/>
  <c r="E8" i="17"/>
  <c r="E9" i="17"/>
  <c r="E10" i="17"/>
  <c r="E11" i="17"/>
  <c r="E12" i="17"/>
  <c r="E13" i="17"/>
  <c r="E14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BW17" i="17"/>
  <c r="BX17" i="17"/>
  <c r="BY17" i="17"/>
  <c r="BZ17" i="17"/>
  <c r="CA17" i="17"/>
  <c r="CB17" i="17"/>
  <c r="CC17" i="17"/>
  <c r="CD17" i="17"/>
  <c r="CE17" i="17"/>
  <c r="CF17" i="17"/>
  <c r="CG17" i="17"/>
  <c r="CH17" i="17"/>
  <c r="CI17" i="17"/>
  <c r="CJ17" i="17"/>
  <c r="CK17" i="17"/>
  <c r="CL17" i="17"/>
  <c r="CM17" i="17"/>
  <c r="CN17" i="17"/>
  <c r="CO17" i="17"/>
  <c r="CP17" i="17"/>
  <c r="CQ17" i="17"/>
  <c r="CR17" i="17"/>
  <c r="CS17" i="17"/>
  <c r="CT17" i="17"/>
  <c r="CU17" i="17"/>
  <c r="CV17" i="17"/>
  <c r="CW17" i="17"/>
  <c r="CX17" i="17"/>
  <c r="CY17" i="17"/>
  <c r="CZ17" i="17"/>
  <c r="DA17" i="17"/>
  <c r="DB17" i="17"/>
  <c r="DC17" i="17"/>
  <c r="DD17" i="17"/>
  <c r="DE17" i="17"/>
  <c r="DF17" i="17"/>
  <c r="DG17" i="17"/>
  <c r="DH17" i="17"/>
  <c r="DI17" i="17"/>
  <c r="DJ17" i="17"/>
  <c r="DK17" i="17"/>
  <c r="DL17" i="17"/>
  <c r="DM17" i="17"/>
  <c r="DN17" i="17"/>
  <c r="DO17" i="17"/>
  <c r="DP17" i="17"/>
  <c r="DQ17" i="17"/>
  <c r="DR17" i="17"/>
  <c r="DS17" i="17"/>
  <c r="DT17" i="17"/>
  <c r="DU17" i="17"/>
  <c r="DV17" i="17"/>
  <c r="DW17" i="17"/>
  <c r="DX17" i="17"/>
  <c r="DY17" i="17"/>
  <c r="DZ17" i="17"/>
  <c r="EA17" i="17"/>
  <c r="EB17" i="17"/>
  <c r="EC17" i="17"/>
  <c r="ED17" i="17"/>
  <c r="EE17" i="17"/>
  <c r="EF17" i="17"/>
  <c r="EG17" i="17"/>
  <c r="EH17" i="17"/>
  <c r="EI17" i="17"/>
  <c r="EJ17" i="17"/>
  <c r="EK17" i="17"/>
  <c r="EL17" i="17"/>
  <c r="EM17" i="17"/>
  <c r="EN17" i="17"/>
  <c r="EO17" i="17"/>
  <c r="EP17" i="17"/>
  <c r="EQ17" i="17"/>
  <c r="ER17" i="17"/>
  <c r="ES17" i="17"/>
  <c r="ET17" i="17"/>
  <c r="EU17" i="17"/>
  <c r="EV17" i="17"/>
  <c r="EW17" i="17"/>
  <c r="EX17" i="17"/>
  <c r="EY17" i="17"/>
  <c r="EZ17" i="17"/>
  <c r="FA17" i="17"/>
  <c r="FB17" i="17"/>
  <c r="FC17" i="17"/>
  <c r="FD17" i="17"/>
  <c r="FE17" i="17"/>
  <c r="FF17" i="17"/>
  <c r="FG17" i="17"/>
  <c r="FH17" i="17"/>
  <c r="FI17" i="17"/>
  <c r="FJ17" i="17"/>
  <c r="FK17" i="17"/>
  <c r="FL17" i="17"/>
  <c r="FM17" i="17"/>
  <c r="FN17" i="17"/>
  <c r="FO17" i="17"/>
  <c r="FP17" i="17"/>
  <c r="FQ17" i="17"/>
  <c r="FR17" i="17"/>
  <c r="FS17" i="17"/>
  <c r="FT17" i="17"/>
  <c r="FU17" i="17"/>
  <c r="FV17" i="17"/>
  <c r="FW17" i="17"/>
  <c r="FX17" i="17"/>
  <c r="FY17" i="17"/>
  <c r="FZ17" i="17"/>
  <c r="GA17" i="17"/>
  <c r="GB17" i="17"/>
  <c r="GC17" i="17"/>
  <c r="GD17" i="17"/>
  <c r="GE17" i="17"/>
  <c r="GF17" i="17"/>
  <c r="GG17" i="17"/>
  <c r="GH17" i="17"/>
  <c r="GI17" i="17"/>
  <c r="GJ17" i="17"/>
  <c r="GK17" i="17"/>
  <c r="GL17" i="17"/>
  <c r="GM17" i="17"/>
  <c r="GN17" i="17"/>
  <c r="GO17" i="17"/>
  <c r="GP17" i="17"/>
  <c r="GQ17" i="17"/>
  <c r="GR17" i="17"/>
  <c r="GS17" i="17"/>
  <c r="GT17" i="17"/>
  <c r="GU17" i="17"/>
  <c r="GV17" i="17"/>
  <c r="GW17" i="17"/>
  <c r="GX17" i="17"/>
  <c r="GY17" i="17"/>
  <c r="GZ17" i="17"/>
  <c r="HA17" i="17"/>
  <c r="HB17" i="17"/>
  <c r="HC17" i="17"/>
  <c r="HD17" i="17"/>
  <c r="HE17" i="17"/>
  <c r="HF17" i="17"/>
  <c r="HG17" i="17"/>
  <c r="HH17" i="17"/>
  <c r="HI17" i="17"/>
  <c r="HJ17" i="17"/>
  <c r="HK17" i="17"/>
  <c r="HL17" i="17"/>
  <c r="HM17" i="17"/>
  <c r="HN17" i="17"/>
  <c r="HO17" i="17"/>
  <c r="HP17" i="17"/>
  <c r="HQ17" i="17"/>
  <c r="HR17" i="17"/>
  <c r="HS17" i="17"/>
  <c r="HT17" i="17"/>
  <c r="HU17" i="17"/>
  <c r="HV17" i="17"/>
  <c r="HW17" i="17"/>
  <c r="HX17" i="17"/>
  <c r="HY17" i="17"/>
  <c r="HZ17" i="17"/>
  <c r="IA17" i="17"/>
  <c r="IB17" i="17"/>
  <c r="IC17" i="17"/>
  <c r="ID17" i="17"/>
  <c r="IE17" i="17"/>
  <c r="IF17" i="17"/>
  <c r="IG17" i="17"/>
  <c r="IH17" i="17"/>
  <c r="II17" i="17"/>
  <c r="IJ17" i="17"/>
  <c r="IK17" i="17"/>
  <c r="IL17" i="17"/>
  <c r="IM17" i="17"/>
  <c r="IN17" i="17"/>
  <c r="IO17" i="17"/>
  <c r="IP17" i="17"/>
  <c r="IQ17" i="17"/>
  <c r="IR17" i="17"/>
  <c r="IS17" i="17"/>
  <c r="IT17" i="17"/>
  <c r="IU17" i="17"/>
  <c r="IV17" i="17"/>
  <c r="IW17" i="17"/>
  <c r="IX17" i="17"/>
  <c r="IY17" i="17"/>
  <c r="IZ17" i="17"/>
  <c r="JA17" i="17"/>
  <c r="JB17" i="17"/>
  <c r="JC17" i="17"/>
  <c r="JD17" i="17"/>
  <c r="JE17" i="17"/>
  <c r="JF17" i="17"/>
  <c r="JG17" i="17"/>
  <c r="JH17" i="17"/>
  <c r="JI17" i="17"/>
  <c r="JJ17" i="17"/>
  <c r="JK17" i="17"/>
  <c r="JL17" i="17"/>
  <c r="JM17" i="17"/>
  <c r="JN17" i="17"/>
  <c r="JO17" i="17"/>
  <c r="JP17" i="17"/>
  <c r="JQ17" i="17"/>
  <c r="JR17" i="17"/>
  <c r="JS17" i="17"/>
  <c r="JT17" i="17"/>
  <c r="JU17" i="17"/>
  <c r="JV17" i="17"/>
  <c r="JW17" i="17"/>
  <c r="JX17" i="17"/>
  <c r="JY17" i="17"/>
  <c r="JZ17" i="17"/>
  <c r="KA17" i="17"/>
  <c r="KB17" i="17"/>
  <c r="KC17" i="17"/>
  <c r="KD17" i="17"/>
  <c r="KE17" i="17"/>
  <c r="KF17" i="17"/>
  <c r="KG17" i="17"/>
  <c r="KH17" i="17"/>
  <c r="KI17" i="17"/>
  <c r="KJ17" i="17"/>
  <c r="KK17" i="17"/>
  <c r="KL17" i="17"/>
  <c r="KM17" i="17"/>
  <c r="KN17" i="17"/>
  <c r="KO17" i="17"/>
  <c r="KP17" i="17"/>
  <c r="KQ17" i="17"/>
  <c r="KR17" i="17"/>
  <c r="KS17" i="17"/>
  <c r="KT17" i="17"/>
  <c r="KU17" i="17"/>
  <c r="KV17" i="17"/>
  <c r="KW17" i="17"/>
  <c r="KX17" i="17"/>
  <c r="KY17" i="17"/>
  <c r="KZ17" i="17"/>
  <c r="LA17" i="17"/>
  <c r="LB17" i="17"/>
  <c r="LC17" i="17"/>
  <c r="LD17" i="17"/>
  <c r="LE17" i="17"/>
  <c r="LF17" i="17"/>
  <c r="LG17" i="17"/>
  <c r="LH17" i="17"/>
  <c r="LI17" i="17"/>
  <c r="LJ17" i="17"/>
  <c r="LK17" i="17"/>
  <c r="LL17" i="17"/>
  <c r="LM17" i="17"/>
  <c r="LN17" i="17"/>
  <c r="LO17" i="17"/>
  <c r="LP17" i="17"/>
  <c r="LQ17" i="17"/>
  <c r="LR17" i="17"/>
  <c r="LS17" i="17"/>
  <c r="LT17" i="17"/>
  <c r="LU17" i="17"/>
  <c r="LV17" i="17"/>
  <c r="LW17" i="17"/>
  <c r="LX17" i="17"/>
  <c r="LY17" i="17"/>
  <c r="LZ17" i="17"/>
  <c r="MA17" i="17"/>
  <c r="MB17" i="17"/>
  <c r="MC17" i="17"/>
  <c r="MD17" i="17"/>
  <c r="ME17" i="17"/>
  <c r="MF17" i="17"/>
  <c r="MG17" i="17"/>
  <c r="MH17" i="17"/>
  <c r="MI17" i="17"/>
  <c r="MJ17" i="17"/>
  <c r="MK17" i="17"/>
  <c r="ML17" i="17"/>
  <c r="MM17" i="17"/>
  <c r="MN17" i="17"/>
  <c r="MO17" i="17"/>
  <c r="MP17" i="17"/>
  <c r="MQ17" i="17"/>
  <c r="MR17" i="17"/>
  <c r="MS17" i="17"/>
  <c r="MT17" i="17"/>
  <c r="MU17" i="17"/>
  <c r="MV17" i="17"/>
  <c r="MW17" i="17"/>
  <c r="MX17" i="17"/>
  <c r="MY17" i="17"/>
  <c r="MZ17" i="17"/>
  <c r="NA17" i="17"/>
  <c r="NB17" i="17"/>
  <c r="NC17" i="17"/>
  <c r="ND17" i="17"/>
  <c r="NE17" i="17"/>
  <c r="E17" i="17"/>
  <c r="E3" i="17"/>
  <c r="A4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IN35" i="6"/>
  <c r="IO35" i="6"/>
  <c r="IP35" i="6"/>
  <c r="IQ35" i="6"/>
  <c r="IR35" i="6"/>
  <c r="IS35" i="6"/>
  <c r="IT35" i="6"/>
  <c r="IU35" i="6"/>
  <c r="IV35" i="6"/>
  <c r="IW35" i="6"/>
  <c r="IX35" i="6"/>
  <c r="O30" i="6" s="1"/>
  <c r="IY35" i="6"/>
  <c r="IZ35" i="6"/>
  <c r="JA35" i="6"/>
  <c r="JB35" i="6"/>
  <c r="JC35" i="6"/>
  <c r="JD35" i="6"/>
  <c r="JE35" i="6"/>
  <c r="JF35" i="6"/>
  <c r="JG35" i="6"/>
  <c r="JH35" i="6"/>
  <c r="JI35" i="6"/>
  <c r="JJ35" i="6"/>
  <c r="AA30" i="6" s="1"/>
  <c r="JK35" i="6"/>
  <c r="JL35" i="6"/>
  <c r="JM35" i="6"/>
  <c r="JN35" i="6"/>
  <c r="JO35" i="6"/>
  <c r="JP35" i="6"/>
  <c r="JQ35" i="6"/>
  <c r="JR35" i="6"/>
  <c r="JS35" i="6"/>
  <c r="JT35" i="6"/>
  <c r="JU35" i="6"/>
  <c r="JV35" i="6"/>
  <c r="I31" i="6" s="1"/>
  <c r="JW35" i="6"/>
  <c r="JX35" i="6"/>
  <c r="K31" i="6" s="1"/>
  <c r="JY35" i="6"/>
  <c r="JZ35" i="6"/>
  <c r="KA35" i="6"/>
  <c r="KB35" i="6"/>
  <c r="KC35" i="6"/>
  <c r="KD35" i="6"/>
  <c r="KE35" i="6"/>
  <c r="KF35" i="6"/>
  <c r="KG35" i="6"/>
  <c r="KH35" i="6"/>
  <c r="U31" i="6" s="1"/>
  <c r="KI35" i="6"/>
  <c r="KJ35" i="6"/>
  <c r="KK35" i="6"/>
  <c r="KL35" i="6"/>
  <c r="KM35" i="6"/>
  <c r="KN35" i="6"/>
  <c r="KO35" i="6"/>
  <c r="KP35" i="6"/>
  <c r="KQ35" i="6"/>
  <c r="KR35" i="6"/>
  <c r="KS35" i="6"/>
  <c r="KT35" i="6"/>
  <c r="AG31" i="6" s="1"/>
  <c r="KU35" i="6"/>
  <c r="KV35" i="6"/>
  <c r="AI31" i="6" s="1"/>
  <c r="IM35" i="6"/>
  <c r="Q30" i="6"/>
  <c r="AC30" i="6"/>
  <c r="W31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R26" i="6" s="1"/>
  <c r="EI35" i="6"/>
  <c r="EJ35" i="6"/>
  <c r="EK35" i="6"/>
  <c r="EL35" i="6"/>
  <c r="EM35" i="6"/>
  <c r="EN35" i="6"/>
  <c r="EO35" i="6"/>
  <c r="EP35" i="6"/>
  <c r="EQ35" i="6"/>
  <c r="ER35" i="6"/>
  <c r="ES35" i="6"/>
  <c r="ET35" i="6"/>
  <c r="AD26" i="6" s="1"/>
  <c r="EU35" i="6"/>
  <c r="EV35" i="6"/>
  <c r="EW35" i="6"/>
  <c r="EX35" i="6"/>
  <c r="EY35" i="6"/>
  <c r="EZ35" i="6"/>
  <c r="DV35" i="6"/>
  <c r="DU35" i="6"/>
  <c r="DT35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 s="1"/>
  <c r="AH23" i="6" s="1"/>
  <c r="AI23" i="6" s="1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 s="1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S26" i="6"/>
  <c r="T26" i="6"/>
  <c r="U26" i="6"/>
  <c r="V26" i="6"/>
  <c r="W26" i="6"/>
  <c r="X26" i="6"/>
  <c r="Y26" i="6"/>
  <c r="Z26" i="6"/>
  <c r="AA26" i="6"/>
  <c r="AB26" i="6"/>
  <c r="AC26" i="6"/>
  <c r="AE26" i="6"/>
  <c r="AF26" i="6"/>
  <c r="AG26" i="6"/>
  <c r="AH26" i="6"/>
  <c r="AI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 s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E30" i="6"/>
  <c r="F30" i="6"/>
  <c r="G30" i="6"/>
  <c r="H30" i="6"/>
  <c r="I30" i="6"/>
  <c r="J30" i="6"/>
  <c r="K30" i="6"/>
  <c r="L30" i="6"/>
  <c r="M30" i="6"/>
  <c r="N30" i="6"/>
  <c r="P30" i="6"/>
  <c r="R30" i="6"/>
  <c r="S30" i="6"/>
  <c r="T30" i="6"/>
  <c r="U30" i="6"/>
  <c r="V30" i="6"/>
  <c r="W30" i="6"/>
  <c r="X30" i="6"/>
  <c r="Y30" i="6"/>
  <c r="Z30" i="6"/>
  <c r="AB30" i="6"/>
  <c r="AD30" i="6"/>
  <c r="AE30" i="6"/>
  <c r="AF30" i="6"/>
  <c r="AG30" i="6"/>
  <c r="AH30" i="6"/>
  <c r="AI30" i="6" s="1"/>
  <c r="E31" i="6"/>
  <c r="F31" i="6"/>
  <c r="G31" i="6"/>
  <c r="H31" i="6"/>
  <c r="J31" i="6"/>
  <c r="L31" i="6"/>
  <c r="M31" i="6"/>
  <c r="N31" i="6"/>
  <c r="O31" i="6"/>
  <c r="P31" i="6"/>
  <c r="Q31" i="6"/>
  <c r="R31" i="6"/>
  <c r="S31" i="6"/>
  <c r="T31" i="6"/>
  <c r="V31" i="6"/>
  <c r="X31" i="6"/>
  <c r="Y31" i="6"/>
  <c r="Z31" i="6"/>
  <c r="AA31" i="6"/>
  <c r="AB31" i="6"/>
  <c r="AC31" i="6"/>
  <c r="AD31" i="6"/>
  <c r="AE31" i="6"/>
  <c r="AF31" i="6"/>
  <c r="AH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 s="1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C4" i="6"/>
  <c r="X4" i="6"/>
  <c r="Q4" i="6"/>
  <c r="L4" i="6"/>
  <c r="E4" i="6"/>
  <c r="A4" i="6"/>
  <c r="Z4" i="6" s="1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A23" i="6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G5" i="16" l="1"/>
  <c r="S5" i="16"/>
  <c r="AE5" i="16"/>
  <c r="I5" i="16"/>
  <c r="U5" i="16"/>
  <c r="AG5" i="16"/>
  <c r="J5" i="16"/>
  <c r="V5" i="16"/>
  <c r="AH5" i="16"/>
  <c r="K5" i="16"/>
  <c r="W5" i="16"/>
  <c r="AI5" i="16"/>
  <c r="I4" i="16"/>
  <c r="U4" i="16"/>
  <c r="L5" i="16"/>
  <c r="X5" i="16"/>
  <c r="A6" i="16"/>
  <c r="M5" i="16"/>
  <c r="Y5" i="16"/>
  <c r="N5" i="16"/>
  <c r="Z5" i="16"/>
  <c r="O5" i="16"/>
  <c r="AA5" i="16"/>
  <c r="P5" i="16"/>
  <c r="AB5" i="16"/>
  <c r="E5" i="16"/>
  <c r="Q5" i="16"/>
  <c r="AC5" i="16"/>
  <c r="O4" i="16"/>
  <c r="F5" i="16"/>
  <c r="R5" i="16"/>
  <c r="AG4" i="15"/>
  <c r="AH4" i="15" s="1"/>
  <c r="AI4" i="15" s="1"/>
  <c r="A5" i="15"/>
  <c r="U4" i="18"/>
  <c r="L4" i="18"/>
  <c r="X4" i="18"/>
  <c r="A5" i="18"/>
  <c r="M4" i="18"/>
  <c r="Y4" i="18"/>
  <c r="N4" i="18"/>
  <c r="Z4" i="18"/>
  <c r="O4" i="18"/>
  <c r="AA4" i="18"/>
  <c r="E4" i="18"/>
  <c r="Q4" i="18"/>
  <c r="AC4" i="18"/>
  <c r="F4" i="18"/>
  <c r="R4" i="18"/>
  <c r="AD4" i="18"/>
  <c r="I4" i="18"/>
  <c r="A5" i="17"/>
  <c r="AG4" i="17"/>
  <c r="AH4" i="17" s="1"/>
  <c r="AI4" i="17" s="1"/>
  <c r="O4" i="6"/>
  <c r="AA4" i="6"/>
  <c r="P4" i="6"/>
  <c r="AB4" i="6"/>
  <c r="F4" i="6"/>
  <c r="R4" i="6"/>
  <c r="AD4" i="6"/>
  <c r="S4" i="6"/>
  <c r="G4" i="6"/>
  <c r="AE4" i="6"/>
  <c r="H4" i="6"/>
  <c r="T4" i="6"/>
  <c r="AF4" i="6"/>
  <c r="AG4" i="6" s="1"/>
  <c r="AH4" i="6" s="1"/>
  <c r="AI4" i="6" s="1"/>
  <c r="U4" i="6"/>
  <c r="J4" i="6"/>
  <c r="V4" i="6"/>
  <c r="I4" i="6"/>
  <c r="K4" i="6"/>
  <c r="W4" i="6"/>
  <c r="A5" i="6"/>
  <c r="Y4" i="6"/>
  <c r="M4" i="6"/>
  <c r="N4" i="6"/>
  <c r="A24" i="6"/>
  <c r="C6" i="1"/>
  <c r="C7" i="1"/>
  <c r="AG6" i="16" l="1"/>
  <c r="U6" i="16"/>
  <c r="I6" i="16"/>
  <c r="AF6" i="16"/>
  <c r="T6" i="16"/>
  <c r="H6" i="16"/>
  <c r="AE6" i="16"/>
  <c r="S6" i="16"/>
  <c r="G6" i="16"/>
  <c r="AD6" i="16"/>
  <c r="R6" i="16"/>
  <c r="F6" i="16"/>
  <c r="AC6" i="16"/>
  <c r="Q6" i="16"/>
  <c r="E6" i="16"/>
  <c r="W6" i="16"/>
  <c r="AB6" i="16"/>
  <c r="P6" i="16"/>
  <c r="K6" i="16"/>
  <c r="AA6" i="16"/>
  <c r="O6" i="16"/>
  <c r="Z6" i="16"/>
  <c r="N6" i="16"/>
  <c r="Y6" i="16"/>
  <c r="M6" i="16"/>
  <c r="A7" i="16"/>
  <c r="X6" i="16"/>
  <c r="L6" i="16"/>
  <c r="AH6" i="16"/>
  <c r="AI6" i="16" s="1"/>
  <c r="V6" i="16"/>
  <c r="J6" i="16"/>
  <c r="A6" i="15"/>
  <c r="Y5" i="18"/>
  <c r="M5" i="18"/>
  <c r="A6" i="18"/>
  <c r="X5" i="18"/>
  <c r="L5" i="18"/>
  <c r="AI5" i="18"/>
  <c r="W5" i="18"/>
  <c r="K5" i="18"/>
  <c r="AH5" i="18"/>
  <c r="V5" i="18"/>
  <c r="J5" i="18"/>
  <c r="AG5" i="18"/>
  <c r="U5" i="18"/>
  <c r="I5" i="18"/>
  <c r="AF5" i="18"/>
  <c r="T5" i="18"/>
  <c r="H5" i="18"/>
  <c r="AE5" i="18"/>
  <c r="S5" i="18"/>
  <c r="G5" i="18"/>
  <c r="AD5" i="18"/>
  <c r="R5" i="18"/>
  <c r="F5" i="18"/>
  <c r="Z5" i="18"/>
  <c r="AC5" i="18"/>
  <c r="Q5" i="18"/>
  <c r="E5" i="18"/>
  <c r="N5" i="18"/>
  <c r="AB5" i="18"/>
  <c r="P5" i="18"/>
  <c r="AA5" i="18"/>
  <c r="O5" i="18"/>
  <c r="A6" i="17"/>
  <c r="AD5" i="6"/>
  <c r="F5" i="6"/>
  <c r="T5" i="6"/>
  <c r="AC5" i="6"/>
  <c r="Q5" i="6"/>
  <c r="E5" i="6"/>
  <c r="AB5" i="6"/>
  <c r="P5" i="6"/>
  <c r="AA5" i="6"/>
  <c r="O5" i="6"/>
  <c r="Z5" i="6"/>
  <c r="N5" i="6"/>
  <c r="L5" i="6"/>
  <c r="Y5" i="6"/>
  <c r="M5" i="6"/>
  <c r="X5" i="6"/>
  <c r="AF5" i="6"/>
  <c r="A6" i="6"/>
  <c r="AI5" i="6"/>
  <c r="W5" i="6"/>
  <c r="K5" i="6"/>
  <c r="AH5" i="6"/>
  <c r="J5" i="6"/>
  <c r="V5" i="6"/>
  <c r="AG5" i="6"/>
  <c r="U5" i="6"/>
  <c r="I5" i="6"/>
  <c r="AE5" i="6"/>
  <c r="S5" i="6"/>
  <c r="G5" i="6"/>
  <c r="R5" i="6"/>
  <c r="H5" i="6"/>
  <c r="A25" i="6"/>
  <c r="AI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6" i="14"/>
  <c r="AI11" i="14"/>
  <c r="AI4" i="14"/>
  <c r="AI8" i="14"/>
  <c r="AI9" i="14"/>
  <c r="AG4" i="14"/>
  <c r="AH4" i="14"/>
  <c r="AG5" i="14"/>
  <c r="AH5" i="14"/>
  <c r="AI5" i="14" s="1"/>
  <c r="AG6" i="14"/>
  <c r="AH6" i="14"/>
  <c r="AG7" i="14"/>
  <c r="AH7" i="14"/>
  <c r="AI7" i="14" s="1"/>
  <c r="AG8" i="14"/>
  <c r="AH8" i="14"/>
  <c r="AG9" i="14"/>
  <c r="AH9" i="14"/>
  <c r="AG10" i="14"/>
  <c r="AH10" i="14"/>
  <c r="AG11" i="14"/>
  <c r="AH11" i="14"/>
  <c r="AG12" i="14"/>
  <c r="AH1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 s="1"/>
  <c r="AH3" i="14" s="1"/>
  <c r="AI3" i="14" s="1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I12" i="14"/>
  <c r="AI10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E2" i="14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8" i="16" l="1"/>
  <c r="X7" i="16"/>
  <c r="L7" i="16"/>
  <c r="AI7" i="16"/>
  <c r="W7" i="16"/>
  <c r="K7" i="16"/>
  <c r="AH7" i="16"/>
  <c r="V7" i="16"/>
  <c r="J7" i="16"/>
  <c r="AG7" i="16"/>
  <c r="U7" i="16"/>
  <c r="I7" i="16"/>
  <c r="AF7" i="16"/>
  <c r="T7" i="16"/>
  <c r="H7" i="16"/>
  <c r="AE7" i="16"/>
  <c r="S7" i="16"/>
  <c r="G7" i="16"/>
  <c r="AD7" i="16"/>
  <c r="R7" i="16"/>
  <c r="F7" i="16"/>
  <c r="Z7" i="16"/>
  <c r="AC7" i="16"/>
  <c r="Q7" i="16"/>
  <c r="E7" i="16"/>
  <c r="AB7" i="16"/>
  <c r="P7" i="16"/>
  <c r="N7" i="16"/>
  <c r="AA7" i="16"/>
  <c r="O7" i="16"/>
  <c r="Y7" i="16"/>
  <c r="M7" i="16"/>
  <c r="AI6" i="15"/>
  <c r="A7" i="15"/>
  <c r="AB6" i="18"/>
  <c r="P6" i="18"/>
  <c r="AA6" i="18"/>
  <c r="O6" i="18"/>
  <c r="Z6" i="18"/>
  <c r="N6" i="18"/>
  <c r="Y6" i="18"/>
  <c r="M6" i="18"/>
  <c r="A7" i="18"/>
  <c r="X6" i="18"/>
  <c r="L6" i="18"/>
  <c r="W6" i="18"/>
  <c r="K6" i="18"/>
  <c r="AH6" i="18"/>
  <c r="AI6" i="18" s="1"/>
  <c r="V6" i="18"/>
  <c r="J6" i="18"/>
  <c r="Q6" i="18"/>
  <c r="AG6" i="18"/>
  <c r="U6" i="18"/>
  <c r="I6" i="18"/>
  <c r="AF6" i="18"/>
  <c r="T6" i="18"/>
  <c r="H6" i="18"/>
  <c r="AE6" i="18"/>
  <c r="S6" i="18"/>
  <c r="G6" i="18"/>
  <c r="AC6" i="18"/>
  <c r="AD6" i="18"/>
  <c r="R6" i="18"/>
  <c r="F6" i="18"/>
  <c r="E6" i="18"/>
  <c r="A7" i="17"/>
  <c r="AI6" i="17"/>
  <c r="A8" i="17"/>
  <c r="U6" i="6"/>
  <c r="AF6" i="6"/>
  <c r="T6" i="6"/>
  <c r="H6" i="6"/>
  <c r="AE6" i="6"/>
  <c r="S6" i="6"/>
  <c r="G6" i="6"/>
  <c r="AD6" i="6"/>
  <c r="R6" i="6"/>
  <c r="F6" i="6"/>
  <c r="W6" i="6"/>
  <c r="AC6" i="6"/>
  <c r="Q6" i="6"/>
  <c r="E6" i="6"/>
  <c r="O6" i="6"/>
  <c r="AB6" i="6"/>
  <c r="P6" i="6"/>
  <c r="AA6" i="6"/>
  <c r="Z6" i="6"/>
  <c r="N6" i="6"/>
  <c r="Y6" i="6"/>
  <c r="K6" i="6"/>
  <c r="M6" i="6"/>
  <c r="A7" i="6"/>
  <c r="X6" i="6"/>
  <c r="L6" i="6"/>
  <c r="AH6" i="6"/>
  <c r="AI6" i="6" s="1"/>
  <c r="V6" i="6"/>
  <c r="J6" i="6"/>
  <c r="AG6" i="6"/>
  <c r="I6" i="6"/>
  <c r="A26" i="6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2" i="13"/>
  <c r="A3" i="13"/>
  <c r="A4" i="13"/>
  <c r="A5" i="13"/>
  <c r="A6" i="13"/>
  <c r="A7" i="13"/>
  <c r="A8" i="13"/>
  <c r="A9" i="13"/>
  <c r="A10" i="13"/>
  <c r="A11" i="13"/>
  <c r="A12" i="13"/>
  <c r="A1" i="13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E13" i="12"/>
  <c r="AI12" i="12"/>
  <c r="AI10" i="12"/>
  <c r="AI7" i="12"/>
  <c r="AI6" i="12"/>
  <c r="AI5" i="12"/>
  <c r="AI11" i="12"/>
  <c r="AI8" i="12"/>
  <c r="AI9" i="12"/>
  <c r="AI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E4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E3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F2" i="12"/>
  <c r="E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2" i="12"/>
  <c r="AG3" i="12"/>
  <c r="AH3" i="12" s="1"/>
  <c r="AI3" i="12" s="1"/>
  <c r="HI16" i="12"/>
  <c r="DE16" i="12"/>
  <c r="KF15" i="12"/>
  <c r="KE15" i="12"/>
  <c r="KD15" i="12"/>
  <c r="KC15" i="12"/>
  <c r="KB15" i="12"/>
  <c r="KA15" i="12"/>
  <c r="JZ15" i="12"/>
  <c r="JY15" i="12"/>
  <c r="JX15" i="12"/>
  <c r="JW15" i="12"/>
  <c r="JV15" i="12"/>
  <c r="JU15" i="12"/>
  <c r="JT15" i="12"/>
  <c r="JS15" i="12"/>
  <c r="JR15" i="12"/>
  <c r="JQ15" i="12"/>
  <c r="JP15" i="12"/>
  <c r="JO15" i="12"/>
  <c r="JN15" i="12"/>
  <c r="JM15" i="12"/>
  <c r="JL15" i="12"/>
  <c r="JK15" i="12"/>
  <c r="JJ15" i="12"/>
  <c r="JI15" i="12"/>
  <c r="JH15" i="12"/>
  <c r="JG15" i="12"/>
  <c r="JF15" i="12"/>
  <c r="JE15" i="12"/>
  <c r="JD15" i="12"/>
  <c r="JC15" i="12"/>
  <c r="JB15" i="12"/>
  <c r="JA15" i="12"/>
  <c r="IZ15" i="12"/>
  <c r="IY15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12" i="11"/>
  <c r="A2" i="11"/>
  <c r="A3" i="11"/>
  <c r="A4" i="11"/>
  <c r="A5" i="11"/>
  <c r="A6" i="11"/>
  <c r="A7" i="11"/>
  <c r="A8" i="11"/>
  <c r="A9" i="11"/>
  <c r="A10" i="11"/>
  <c r="A11" i="11"/>
  <c r="A1" i="11"/>
  <c r="A7" i="10"/>
  <c r="A10" i="10"/>
  <c r="A11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O4" i="10"/>
  <c r="AE5" i="10"/>
  <c r="AE4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 s="1"/>
  <c r="O9" i="10"/>
  <c r="O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O6" i="10"/>
  <c r="AE11" i="10"/>
  <c r="AA8" i="16" l="1"/>
  <c r="O8" i="16"/>
  <c r="Z8" i="16"/>
  <c r="N8" i="16"/>
  <c r="Y8" i="16"/>
  <c r="M8" i="16"/>
  <c r="A9" i="16"/>
  <c r="X8" i="16"/>
  <c r="L8" i="16"/>
  <c r="W8" i="16"/>
  <c r="K8" i="16"/>
  <c r="AC8" i="16"/>
  <c r="AH8" i="16"/>
  <c r="AI8" i="16" s="1"/>
  <c r="V8" i="16"/>
  <c r="J8" i="16"/>
  <c r="E8" i="16"/>
  <c r="AG8" i="16"/>
  <c r="U8" i="16"/>
  <c r="I8" i="16"/>
  <c r="AF8" i="16"/>
  <c r="T8" i="16"/>
  <c r="H8" i="16"/>
  <c r="AE8" i="16"/>
  <c r="S8" i="16"/>
  <c r="G8" i="16"/>
  <c r="AD8" i="16"/>
  <c r="R8" i="16"/>
  <c r="F8" i="16"/>
  <c r="Q8" i="16"/>
  <c r="AB8" i="16"/>
  <c r="P8" i="16"/>
  <c r="A8" i="15"/>
  <c r="AE7" i="18"/>
  <c r="S7" i="18"/>
  <c r="G7" i="18"/>
  <c r="AD7" i="18"/>
  <c r="R7" i="18"/>
  <c r="F7" i="18"/>
  <c r="AC7" i="18"/>
  <c r="Q7" i="18"/>
  <c r="E7" i="18"/>
  <c r="AB7" i="18"/>
  <c r="P7" i="18"/>
  <c r="AA7" i="18"/>
  <c r="O7" i="18"/>
  <c r="Z7" i="18"/>
  <c r="N7" i="18"/>
  <c r="Y7" i="18"/>
  <c r="M7" i="18"/>
  <c r="A8" i="18"/>
  <c r="X7" i="18"/>
  <c r="L7" i="18"/>
  <c r="AF7" i="18"/>
  <c r="AI7" i="18"/>
  <c r="W7" i="18"/>
  <c r="K7" i="18"/>
  <c r="H7" i="18"/>
  <c r="AH7" i="18"/>
  <c r="V7" i="18"/>
  <c r="J7" i="18"/>
  <c r="AG7" i="18"/>
  <c r="U7" i="18"/>
  <c r="I7" i="18"/>
  <c r="T7" i="18"/>
  <c r="AI8" i="17"/>
  <c r="A9" i="17"/>
  <c r="A8" i="6"/>
  <c r="L7" i="6"/>
  <c r="AI7" i="6"/>
  <c r="W7" i="6"/>
  <c r="K7" i="6"/>
  <c r="J7" i="6"/>
  <c r="AH7" i="6"/>
  <c r="V7" i="6"/>
  <c r="N7" i="6"/>
  <c r="AG7" i="6"/>
  <c r="U7" i="6"/>
  <c r="I7" i="6"/>
  <c r="AF7" i="6"/>
  <c r="T7" i="6"/>
  <c r="H7" i="6"/>
  <c r="R7" i="6"/>
  <c r="AE7" i="6"/>
  <c r="S7" i="6"/>
  <c r="G7" i="6"/>
  <c r="AD7" i="6"/>
  <c r="F7" i="6"/>
  <c r="AC7" i="6"/>
  <c r="Q7" i="6"/>
  <c r="E7" i="6"/>
  <c r="P7" i="6"/>
  <c r="AB7" i="6"/>
  <c r="AA7" i="6"/>
  <c r="O7" i="6"/>
  <c r="Y7" i="6"/>
  <c r="M7" i="6"/>
  <c r="X7" i="6"/>
  <c r="Z7" i="6"/>
  <c r="A27" i="6"/>
  <c r="AE11" i="7"/>
  <c r="AE9" i="7"/>
  <c r="AE6" i="7"/>
  <c r="AE4" i="7"/>
  <c r="AC2" i="7"/>
  <c r="AD2" i="7" s="1"/>
  <c r="AE2" i="7" s="1"/>
  <c r="AD9" i="16" l="1"/>
  <c r="R9" i="16"/>
  <c r="F9" i="16"/>
  <c r="AC9" i="16"/>
  <c r="Q9" i="16"/>
  <c r="E9" i="16"/>
  <c r="AB9" i="16"/>
  <c r="P9" i="16"/>
  <c r="AA9" i="16"/>
  <c r="O9" i="16"/>
  <c r="Z9" i="16"/>
  <c r="N9" i="16"/>
  <c r="AF9" i="16"/>
  <c r="Y9" i="16"/>
  <c r="M9" i="16"/>
  <c r="T9" i="16"/>
  <c r="A10" i="16"/>
  <c r="X9" i="16"/>
  <c r="L9" i="16"/>
  <c r="AI9" i="16"/>
  <c r="W9" i="16"/>
  <c r="K9" i="16"/>
  <c r="AH9" i="16"/>
  <c r="V9" i="16"/>
  <c r="J9" i="16"/>
  <c r="AG9" i="16"/>
  <c r="U9" i="16"/>
  <c r="I9" i="16"/>
  <c r="H9" i="16"/>
  <c r="AE9" i="16"/>
  <c r="S9" i="16"/>
  <c r="G9" i="16"/>
  <c r="A9" i="15"/>
  <c r="AI8" i="15"/>
  <c r="AH8" i="18"/>
  <c r="AI8" i="18" s="1"/>
  <c r="V8" i="18"/>
  <c r="J8" i="18"/>
  <c r="AG8" i="18"/>
  <c r="U8" i="18"/>
  <c r="I8" i="18"/>
  <c r="AF8" i="18"/>
  <c r="T8" i="18"/>
  <c r="H8" i="18"/>
  <c r="AE8" i="18"/>
  <c r="S8" i="18"/>
  <c r="G8" i="18"/>
  <c r="AD8" i="18"/>
  <c r="R8" i="18"/>
  <c r="F8" i="18"/>
  <c r="AC8" i="18"/>
  <c r="Q8" i="18"/>
  <c r="E8" i="18"/>
  <c r="K8" i="18"/>
  <c r="AB8" i="18"/>
  <c r="P8" i="18"/>
  <c r="AA8" i="18"/>
  <c r="O8" i="18"/>
  <c r="Z8" i="18"/>
  <c r="N8" i="18"/>
  <c r="Y8" i="18"/>
  <c r="M8" i="18"/>
  <c r="W8" i="18"/>
  <c r="A9" i="18"/>
  <c r="X8" i="18"/>
  <c r="L8" i="18"/>
  <c r="A10" i="17"/>
  <c r="O8" i="6"/>
  <c r="Z8" i="6"/>
  <c r="N8" i="6"/>
  <c r="E8" i="6"/>
  <c r="Y8" i="6"/>
  <c r="M8" i="6"/>
  <c r="A9" i="6"/>
  <c r="X8" i="6"/>
  <c r="L8" i="6"/>
  <c r="W8" i="6"/>
  <c r="K8" i="6"/>
  <c r="U8" i="6"/>
  <c r="AH8" i="6"/>
  <c r="AI8" i="6" s="1"/>
  <c r="V8" i="6"/>
  <c r="J8" i="6"/>
  <c r="AG8" i="6"/>
  <c r="I8" i="6"/>
  <c r="AF8" i="6"/>
  <c r="T8" i="6"/>
  <c r="H8" i="6"/>
  <c r="S8" i="6"/>
  <c r="G8" i="6"/>
  <c r="AE8" i="6"/>
  <c r="Q8" i="6"/>
  <c r="AD8" i="6"/>
  <c r="R8" i="6"/>
  <c r="F8" i="6"/>
  <c r="AC8" i="6"/>
  <c r="AB8" i="6"/>
  <c r="P8" i="6"/>
  <c r="AA8" i="6"/>
  <c r="A28" i="6"/>
  <c r="AE9" i="8"/>
  <c r="AE6" i="8"/>
  <c r="AG10" i="16" l="1"/>
  <c r="U10" i="16"/>
  <c r="I10" i="16"/>
  <c r="AF10" i="16"/>
  <c r="T10" i="16"/>
  <c r="H10" i="16"/>
  <c r="AE10" i="16"/>
  <c r="S10" i="16"/>
  <c r="G10" i="16"/>
  <c r="AD10" i="16"/>
  <c r="R10" i="16"/>
  <c r="F10" i="16"/>
  <c r="AC10" i="16"/>
  <c r="Q10" i="16"/>
  <c r="E10" i="16"/>
  <c r="AI10" i="16"/>
  <c r="AB10" i="16"/>
  <c r="P10" i="16"/>
  <c r="AA10" i="16"/>
  <c r="O10" i="16"/>
  <c r="K10" i="16"/>
  <c r="Z10" i="16"/>
  <c r="N10" i="16"/>
  <c r="Y10" i="16"/>
  <c r="M10" i="16"/>
  <c r="A11" i="16"/>
  <c r="X10" i="16"/>
  <c r="L10" i="16"/>
  <c r="W10" i="16"/>
  <c r="AH10" i="16"/>
  <c r="V10" i="16"/>
  <c r="J10" i="16"/>
  <c r="A10" i="15"/>
  <c r="Y9" i="18"/>
  <c r="M9" i="18"/>
  <c r="A10" i="18"/>
  <c r="X9" i="18"/>
  <c r="L9" i="18"/>
  <c r="AI9" i="18"/>
  <c r="W9" i="18"/>
  <c r="K9" i="18"/>
  <c r="AH9" i="18"/>
  <c r="V9" i="18"/>
  <c r="J9" i="18"/>
  <c r="AG9" i="18"/>
  <c r="U9" i="18"/>
  <c r="I9" i="18"/>
  <c r="AF9" i="18"/>
  <c r="T9" i="18"/>
  <c r="H9" i="18"/>
  <c r="AE9" i="18"/>
  <c r="S9" i="18"/>
  <c r="G9" i="18"/>
  <c r="AD9" i="18"/>
  <c r="R9" i="18"/>
  <c r="F9" i="18"/>
  <c r="Z9" i="18"/>
  <c r="AC9" i="18"/>
  <c r="Q9" i="18"/>
  <c r="E9" i="18"/>
  <c r="N9" i="18"/>
  <c r="AB9" i="18"/>
  <c r="P9" i="18"/>
  <c r="AA9" i="18"/>
  <c r="O9" i="18"/>
  <c r="A11" i="17"/>
  <c r="AD9" i="6"/>
  <c r="F9" i="6"/>
  <c r="T9" i="6"/>
  <c r="AC9" i="6"/>
  <c r="Q9" i="6"/>
  <c r="E9" i="6"/>
  <c r="P9" i="6"/>
  <c r="AB9" i="6"/>
  <c r="AF9" i="6"/>
  <c r="AA9" i="6"/>
  <c r="O9" i="6"/>
  <c r="H9" i="6"/>
  <c r="Z9" i="6"/>
  <c r="N9" i="6"/>
  <c r="Y9" i="6"/>
  <c r="M9" i="6"/>
  <c r="A10" i="6"/>
  <c r="X9" i="6"/>
  <c r="L9" i="6"/>
  <c r="AI9" i="6"/>
  <c r="W9" i="6"/>
  <c r="K9" i="6"/>
  <c r="AH9" i="6"/>
  <c r="J9" i="6"/>
  <c r="V9" i="6"/>
  <c r="AG9" i="6"/>
  <c r="U9" i="6"/>
  <c r="I9" i="6"/>
  <c r="AE9" i="6"/>
  <c r="S9" i="6"/>
  <c r="G9" i="6"/>
  <c r="R9" i="6"/>
  <c r="A29" i="6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1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53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31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163" i="1"/>
  <c r="D49" i="1"/>
  <c r="D65" i="1"/>
  <c r="D113" i="1"/>
  <c r="D129" i="1"/>
  <c r="D177" i="1"/>
  <c r="D193" i="1"/>
  <c r="D241" i="1"/>
  <c r="D257" i="1"/>
  <c r="D299" i="1"/>
  <c r="D305" i="1"/>
  <c r="D321" i="1"/>
  <c r="D326" i="1"/>
  <c r="D342" i="1"/>
  <c r="D347" i="1"/>
  <c r="D363" i="1"/>
  <c r="D367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D12" i="1"/>
  <c r="D14" i="1"/>
  <c r="D16" i="1"/>
  <c r="D18" i="1"/>
  <c r="D19" i="1"/>
  <c r="D22" i="1"/>
  <c r="D11" i="1"/>
  <c r="C12" i="1"/>
  <c r="C13" i="1"/>
  <c r="C14" i="1"/>
  <c r="C15" i="1"/>
  <c r="C16" i="1"/>
  <c r="C17" i="1"/>
  <c r="C18" i="1"/>
  <c r="C19" i="1"/>
  <c r="C20" i="1"/>
  <c r="C21" i="1"/>
  <c r="C22" i="1"/>
  <c r="C11" i="1"/>
  <c r="D7" i="1"/>
  <c r="D81" i="1"/>
  <c r="A12" i="16" l="1"/>
  <c r="X11" i="16"/>
  <c r="L11" i="16"/>
  <c r="W11" i="16"/>
  <c r="K11" i="16"/>
  <c r="AH11" i="16"/>
  <c r="AI11" i="16" s="1"/>
  <c r="V11" i="16"/>
  <c r="J11" i="16"/>
  <c r="AG11" i="16"/>
  <c r="U11" i="16"/>
  <c r="I11" i="16"/>
  <c r="AF11" i="16"/>
  <c r="T11" i="16"/>
  <c r="H11" i="16"/>
  <c r="AE11" i="16"/>
  <c r="S11" i="16"/>
  <c r="G11" i="16"/>
  <c r="N11" i="16"/>
  <c r="AD11" i="16"/>
  <c r="R11" i="16"/>
  <c r="F11" i="16"/>
  <c r="AC11" i="16"/>
  <c r="Q11" i="16"/>
  <c r="E11" i="16"/>
  <c r="AB11" i="16"/>
  <c r="P11" i="16"/>
  <c r="AA11" i="16"/>
  <c r="O11" i="16"/>
  <c r="Z11" i="16"/>
  <c r="Y11" i="16"/>
  <c r="M11" i="16"/>
  <c r="A11" i="15"/>
  <c r="AB10" i="18"/>
  <c r="P10" i="18"/>
  <c r="AA10" i="18"/>
  <c r="O10" i="18"/>
  <c r="Z10" i="18"/>
  <c r="N10" i="18"/>
  <c r="Y10" i="18"/>
  <c r="M10" i="18"/>
  <c r="A11" i="18"/>
  <c r="X10" i="18"/>
  <c r="L10" i="18"/>
  <c r="E10" i="18"/>
  <c r="AI10" i="18"/>
  <c r="W10" i="18"/>
  <c r="K10" i="18"/>
  <c r="AH10" i="18"/>
  <c r="V10" i="18"/>
  <c r="J10" i="18"/>
  <c r="AG10" i="18"/>
  <c r="U10" i="18"/>
  <c r="I10" i="18"/>
  <c r="AF10" i="18"/>
  <c r="T10" i="18"/>
  <c r="H10" i="18"/>
  <c r="AE10" i="18"/>
  <c r="S10" i="18"/>
  <c r="G10" i="18"/>
  <c r="AC10" i="18"/>
  <c r="AD10" i="18"/>
  <c r="R10" i="18"/>
  <c r="F10" i="18"/>
  <c r="Q10" i="18"/>
  <c r="A12" i="17"/>
  <c r="AI11" i="17"/>
  <c r="AG10" i="6"/>
  <c r="U10" i="6"/>
  <c r="AF10" i="6"/>
  <c r="T10" i="6"/>
  <c r="H10" i="6"/>
  <c r="AE10" i="6"/>
  <c r="S10" i="6"/>
  <c r="G10" i="6"/>
  <c r="AD10" i="6"/>
  <c r="R10" i="6"/>
  <c r="F10" i="6"/>
  <c r="AC10" i="6"/>
  <c r="Q10" i="6"/>
  <c r="E10" i="6"/>
  <c r="O10" i="6"/>
  <c r="K10" i="6"/>
  <c r="AB10" i="6"/>
  <c r="P10" i="6"/>
  <c r="AA10" i="6"/>
  <c r="AI10" i="6"/>
  <c r="Z10" i="6"/>
  <c r="N10" i="6"/>
  <c r="Y10" i="6"/>
  <c r="M10" i="6"/>
  <c r="A11" i="6"/>
  <c r="X10" i="6"/>
  <c r="L10" i="6"/>
  <c r="AH10" i="6"/>
  <c r="V10" i="6"/>
  <c r="J10" i="6"/>
  <c r="I10" i="6"/>
  <c r="W10" i="6"/>
  <c r="A30" i="6"/>
  <c r="D20" i="1"/>
  <c r="D15" i="1"/>
  <c r="D375" i="1"/>
  <c r="D358" i="1"/>
  <c r="D337" i="1"/>
  <c r="D315" i="1"/>
  <c r="D289" i="1"/>
  <c r="D225" i="1"/>
  <c r="D161" i="1"/>
  <c r="D97" i="1"/>
  <c r="D33" i="1"/>
  <c r="D371" i="1"/>
  <c r="D353" i="1"/>
  <c r="D331" i="1"/>
  <c r="D310" i="1"/>
  <c r="D273" i="1"/>
  <c r="D209" i="1"/>
  <c r="D145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21" i="1"/>
  <c r="D17" i="1"/>
  <c r="D13" i="1"/>
  <c r="D374" i="1"/>
  <c r="D370" i="1"/>
  <c r="D366" i="1"/>
  <c r="D362" i="1"/>
  <c r="D357" i="1"/>
  <c r="D351" i="1"/>
  <c r="D346" i="1"/>
  <c r="D341" i="1"/>
  <c r="D335" i="1"/>
  <c r="D330" i="1"/>
  <c r="D325" i="1"/>
  <c r="D319" i="1"/>
  <c r="D314" i="1"/>
  <c r="D309" i="1"/>
  <c r="D303" i="1"/>
  <c r="D298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373" i="1"/>
  <c r="D369" i="1"/>
  <c r="D365" i="1"/>
  <c r="D361" i="1"/>
  <c r="D355" i="1"/>
  <c r="D350" i="1"/>
  <c r="D345" i="1"/>
  <c r="D339" i="1"/>
  <c r="D334" i="1"/>
  <c r="D329" i="1"/>
  <c r="D323" i="1"/>
  <c r="D318" i="1"/>
  <c r="D313" i="1"/>
  <c r="D307" i="1"/>
  <c r="D302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372" i="1"/>
  <c r="D368" i="1"/>
  <c r="D364" i="1"/>
  <c r="D359" i="1"/>
  <c r="D354" i="1"/>
  <c r="D349" i="1"/>
  <c r="D343" i="1"/>
  <c r="D338" i="1"/>
  <c r="D333" i="1"/>
  <c r="D327" i="1"/>
  <c r="D322" i="1"/>
  <c r="D317" i="1"/>
  <c r="D311" i="1"/>
  <c r="D306" i="1"/>
  <c r="D301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A12" i="16" l="1"/>
  <c r="O12" i="16"/>
  <c r="Z12" i="16"/>
  <c r="N12" i="16"/>
  <c r="Y12" i="16"/>
  <c r="M12" i="16"/>
  <c r="A13" i="16"/>
  <c r="X12" i="16"/>
  <c r="L12" i="16"/>
  <c r="AI12" i="16"/>
  <c r="W12" i="16"/>
  <c r="K12" i="16"/>
  <c r="E12" i="16"/>
  <c r="AH12" i="16"/>
  <c r="V12" i="16"/>
  <c r="J12" i="16"/>
  <c r="AG12" i="16"/>
  <c r="U12" i="16"/>
  <c r="I12" i="16"/>
  <c r="AC12" i="16"/>
  <c r="AF12" i="16"/>
  <c r="T12" i="16"/>
  <c r="H12" i="16"/>
  <c r="AE12" i="16"/>
  <c r="S12" i="16"/>
  <c r="G12" i="16"/>
  <c r="Q12" i="16"/>
  <c r="AD12" i="16"/>
  <c r="R12" i="16"/>
  <c r="F12" i="16"/>
  <c r="AB12" i="16"/>
  <c r="P12" i="16"/>
  <c r="A12" i="15"/>
  <c r="AI11" i="15"/>
  <c r="AE11" i="18"/>
  <c r="S11" i="18"/>
  <c r="G11" i="18"/>
  <c r="AD11" i="18"/>
  <c r="R11" i="18"/>
  <c r="F11" i="18"/>
  <c r="AC11" i="18"/>
  <c r="Q11" i="18"/>
  <c r="E11" i="18"/>
  <c r="AB11" i="18"/>
  <c r="P11" i="18"/>
  <c r="AA11" i="18"/>
  <c r="O11" i="18"/>
  <c r="Z11" i="18"/>
  <c r="N11" i="18"/>
  <c r="Y11" i="18"/>
  <c r="M11" i="18"/>
  <c r="A12" i="18"/>
  <c r="X11" i="18"/>
  <c r="L11" i="18"/>
  <c r="H11" i="18"/>
  <c r="W11" i="18"/>
  <c r="K11" i="18"/>
  <c r="T11" i="18"/>
  <c r="AH11" i="18"/>
  <c r="AI11" i="18" s="1"/>
  <c r="V11" i="18"/>
  <c r="J11" i="18"/>
  <c r="AG11" i="18"/>
  <c r="U11" i="18"/>
  <c r="I11" i="18"/>
  <c r="AF11" i="18"/>
  <c r="A13" i="17"/>
  <c r="A12" i="6"/>
  <c r="L11" i="6"/>
  <c r="W11" i="6"/>
  <c r="K11" i="6"/>
  <c r="AH11" i="6"/>
  <c r="AI11" i="6" s="1"/>
  <c r="V11" i="6"/>
  <c r="J11" i="6"/>
  <c r="AG11" i="6"/>
  <c r="U11" i="6"/>
  <c r="I11" i="6"/>
  <c r="AF11" i="6"/>
  <c r="T11" i="6"/>
  <c r="H11" i="6"/>
  <c r="AE11" i="6"/>
  <c r="S11" i="6"/>
  <c r="G11" i="6"/>
  <c r="R11" i="6"/>
  <c r="Z11" i="6"/>
  <c r="AD11" i="6"/>
  <c r="F11" i="6"/>
  <c r="AC11" i="6"/>
  <c r="Q11" i="6"/>
  <c r="E11" i="6"/>
  <c r="P11" i="6"/>
  <c r="N11" i="6"/>
  <c r="AB11" i="6"/>
  <c r="AA11" i="6"/>
  <c r="O11" i="6"/>
  <c r="Y11" i="6"/>
  <c r="M11" i="6"/>
  <c r="X11" i="6"/>
  <c r="A31" i="6"/>
  <c r="AD13" i="16" l="1"/>
  <c r="R13" i="16"/>
  <c r="F13" i="16"/>
  <c r="AC13" i="16"/>
  <c r="Q13" i="16"/>
  <c r="E13" i="16"/>
  <c r="AB13" i="16"/>
  <c r="P13" i="16"/>
  <c r="AA13" i="16"/>
  <c r="O13" i="16"/>
  <c r="Z13" i="16"/>
  <c r="N13" i="16"/>
  <c r="H13" i="16"/>
  <c r="Y13" i="16"/>
  <c r="M13" i="16"/>
  <c r="T13" i="16"/>
  <c r="A14" i="16"/>
  <c r="X13" i="16"/>
  <c r="L13" i="16"/>
  <c r="W13" i="16"/>
  <c r="K13" i="16"/>
  <c r="AH13" i="16"/>
  <c r="AI13" i="16" s="1"/>
  <c r="V13" i="16"/>
  <c r="J13" i="16"/>
  <c r="AG13" i="16"/>
  <c r="U13" i="16"/>
  <c r="I13" i="16"/>
  <c r="AF13" i="16"/>
  <c r="AE13" i="16"/>
  <c r="S13" i="16"/>
  <c r="G13" i="16"/>
  <c r="A13" i="15"/>
  <c r="AH12" i="18"/>
  <c r="V12" i="18"/>
  <c r="J12" i="18"/>
  <c r="AG12" i="18"/>
  <c r="U12" i="18"/>
  <c r="I12" i="18"/>
  <c r="AF12" i="18"/>
  <c r="T12" i="18"/>
  <c r="H12" i="18"/>
  <c r="AE12" i="18"/>
  <c r="S12" i="18"/>
  <c r="G12" i="18"/>
  <c r="AD12" i="18"/>
  <c r="R12" i="18"/>
  <c r="F12" i="18"/>
  <c r="AC12" i="18"/>
  <c r="Q12" i="18"/>
  <c r="E12" i="18"/>
  <c r="AB12" i="18"/>
  <c r="P12" i="18"/>
  <c r="AA12" i="18"/>
  <c r="O12" i="18"/>
  <c r="W12" i="18"/>
  <c r="Z12" i="18"/>
  <c r="N12" i="18"/>
  <c r="AI12" i="18"/>
  <c r="Y12" i="18"/>
  <c r="M12" i="18"/>
  <c r="K12" i="18"/>
  <c r="A13" i="18"/>
  <c r="X12" i="18"/>
  <c r="L12" i="18"/>
  <c r="A14" i="17"/>
  <c r="AI13" i="17"/>
  <c r="AA12" i="6"/>
  <c r="O12" i="6"/>
  <c r="Z12" i="6"/>
  <c r="N12" i="6"/>
  <c r="Y12" i="6"/>
  <c r="M12" i="6"/>
  <c r="Q12" i="6"/>
  <c r="A13" i="6"/>
  <c r="X12" i="6"/>
  <c r="L12" i="6"/>
  <c r="E12" i="6"/>
  <c r="AI12" i="6"/>
  <c r="W12" i="6"/>
  <c r="K12" i="6"/>
  <c r="AH12" i="6"/>
  <c r="V12" i="6"/>
  <c r="J12" i="6"/>
  <c r="AG12" i="6"/>
  <c r="U12" i="6"/>
  <c r="I12" i="6"/>
  <c r="AF12" i="6"/>
  <c r="T12" i="6"/>
  <c r="H12" i="6"/>
  <c r="AE12" i="6"/>
  <c r="S12" i="6"/>
  <c r="G12" i="6"/>
  <c r="AD12" i="6"/>
  <c r="R12" i="6"/>
  <c r="F12" i="6"/>
  <c r="AC12" i="6"/>
  <c r="AB12" i="6"/>
  <c r="P12" i="6"/>
  <c r="A32" i="6"/>
  <c r="AG14" i="16" l="1"/>
  <c r="U14" i="16"/>
  <c r="I14" i="16"/>
  <c r="AF14" i="16"/>
  <c r="T14" i="16"/>
  <c r="H14" i="16"/>
  <c r="AE14" i="16"/>
  <c r="S14" i="16"/>
  <c r="G14" i="16"/>
  <c r="AD14" i="16"/>
  <c r="R14" i="16"/>
  <c r="F14" i="16"/>
  <c r="AC14" i="16"/>
  <c r="Q14" i="16"/>
  <c r="E14" i="16"/>
  <c r="AI14" i="16"/>
  <c r="K14" i="16"/>
  <c r="AB14" i="16"/>
  <c r="P14" i="16"/>
  <c r="W14" i="16"/>
  <c r="AA14" i="16"/>
  <c r="O14" i="16"/>
  <c r="Z14" i="16"/>
  <c r="N14" i="16"/>
  <c r="Y14" i="16"/>
  <c r="M14" i="16"/>
  <c r="X14" i="16"/>
  <c r="L14" i="16"/>
  <c r="AH14" i="16"/>
  <c r="V14" i="16"/>
  <c r="J14" i="16"/>
  <c r="A14" i="15"/>
  <c r="AI13" i="15"/>
  <c r="Y13" i="18"/>
  <c r="M13" i="18"/>
  <c r="A14" i="18"/>
  <c r="X13" i="18"/>
  <c r="L13" i="18"/>
  <c r="W13" i="18"/>
  <c r="K13" i="18"/>
  <c r="AH13" i="18"/>
  <c r="AI13" i="18" s="1"/>
  <c r="V13" i="18"/>
  <c r="J13" i="18"/>
  <c r="AG13" i="18"/>
  <c r="U13" i="18"/>
  <c r="I13" i="18"/>
  <c r="AF13" i="18"/>
  <c r="T13" i="18"/>
  <c r="H13" i="18"/>
  <c r="AE13" i="18"/>
  <c r="S13" i="18"/>
  <c r="G13" i="18"/>
  <c r="AD13" i="18"/>
  <c r="R13" i="18"/>
  <c r="F13" i="18"/>
  <c r="Z13" i="18"/>
  <c r="AC13" i="18"/>
  <c r="Q13" i="18"/>
  <c r="E13" i="18"/>
  <c r="AB13" i="18"/>
  <c r="P13" i="18"/>
  <c r="N13" i="18"/>
  <c r="AA13" i="18"/>
  <c r="O13" i="18"/>
  <c r="AD13" i="6"/>
  <c r="R13" i="6"/>
  <c r="F13" i="6"/>
  <c r="H13" i="6"/>
  <c r="AC13" i="6"/>
  <c r="Q13" i="6"/>
  <c r="E13" i="6"/>
  <c r="AF13" i="6"/>
  <c r="AB13" i="6"/>
  <c r="P13" i="6"/>
  <c r="AA13" i="6"/>
  <c r="O13" i="6"/>
  <c r="Z13" i="6"/>
  <c r="N13" i="6"/>
  <c r="A14" i="6"/>
  <c r="Y13" i="6"/>
  <c r="M13" i="6"/>
  <c r="X13" i="6"/>
  <c r="L13" i="6"/>
  <c r="W13" i="6"/>
  <c r="K13" i="6"/>
  <c r="AH13" i="6"/>
  <c r="AI13" i="6" s="1"/>
  <c r="V13" i="6"/>
  <c r="J13" i="6"/>
  <c r="AG13" i="6"/>
  <c r="U13" i="6"/>
  <c r="I13" i="6"/>
  <c r="AE13" i="6"/>
  <c r="S13" i="6"/>
  <c r="G13" i="6"/>
  <c r="T13" i="6"/>
  <c r="A33" i="6"/>
  <c r="AB14" i="18" l="1"/>
  <c r="P14" i="18"/>
  <c r="AA14" i="18"/>
  <c r="O14" i="18"/>
  <c r="Z14" i="18"/>
  <c r="N14" i="18"/>
  <c r="Y14" i="18"/>
  <c r="M14" i="18"/>
  <c r="X14" i="18"/>
  <c r="L14" i="18"/>
  <c r="AI14" i="18"/>
  <c r="W14" i="18"/>
  <c r="K14" i="18"/>
  <c r="AH14" i="18"/>
  <c r="V14" i="18"/>
  <c r="J14" i="18"/>
  <c r="AG14" i="18"/>
  <c r="U14" i="18"/>
  <c r="I14" i="18"/>
  <c r="AF14" i="18"/>
  <c r="T14" i="18"/>
  <c r="H14" i="18"/>
  <c r="AC14" i="18"/>
  <c r="AE14" i="18"/>
  <c r="S14" i="18"/>
  <c r="G14" i="18"/>
  <c r="Q14" i="18"/>
  <c r="AD14" i="18"/>
  <c r="R14" i="18"/>
  <c r="F14" i="18"/>
  <c r="E14" i="18"/>
  <c r="AG14" i="6"/>
  <c r="I14" i="6"/>
  <c r="AF14" i="6"/>
  <c r="T14" i="6"/>
  <c r="H14" i="6"/>
  <c r="G14" i="6"/>
  <c r="AE14" i="6"/>
  <c r="S14" i="6"/>
  <c r="W14" i="6"/>
  <c r="AD14" i="6"/>
  <c r="R14" i="6"/>
  <c r="F14" i="6"/>
  <c r="K14" i="6"/>
  <c r="AC14" i="6"/>
  <c r="Q14" i="6"/>
  <c r="E14" i="6"/>
  <c r="AB14" i="6"/>
  <c r="P14" i="6"/>
  <c r="O14" i="6"/>
  <c r="AA14" i="6"/>
  <c r="Z14" i="6"/>
  <c r="N14" i="6"/>
  <c r="Y14" i="6"/>
  <c r="M14" i="6"/>
  <c r="X14" i="6"/>
  <c r="L14" i="6"/>
  <c r="AH14" i="6"/>
  <c r="V14" i="6"/>
  <c r="J14" i="6"/>
  <c r="U14" i="6"/>
  <c r="AI14" i="6"/>
</calcChain>
</file>

<file path=xl/sharedStrings.xml><?xml version="1.0" encoding="utf-8"?>
<sst xmlns="http://schemas.openxmlformats.org/spreadsheetml/2006/main" count="131" uniqueCount="33">
  <si>
    <t>Beech</t>
  </si>
  <si>
    <t>LAI [m^2/m^2]</t>
  </si>
  <si>
    <t>C_int [mm/LAI]</t>
  </si>
  <si>
    <t>Intercept [mm]</t>
  </si>
  <si>
    <t>https://naturstyrelsen.dk/media/138885/mere-vand-fra-skove-rapport.pdf</t>
  </si>
  <si>
    <t xml:space="preserve">Side 52 </t>
  </si>
  <si>
    <t>1. maj</t>
  </si>
  <si>
    <t>1. sep</t>
  </si>
  <si>
    <t>31. okt</t>
  </si>
  <si>
    <t>1. juni</t>
  </si>
  <si>
    <t>Days (uden skudår)</t>
  </si>
  <si>
    <t>Year</t>
  </si>
  <si>
    <t>Day</t>
  </si>
  <si>
    <t>Hour</t>
  </si>
  <si>
    <t>feb</t>
  </si>
  <si>
    <t>maj</t>
  </si>
  <si>
    <t>jan</t>
  </si>
  <si>
    <t>mar</t>
  </si>
  <si>
    <t>apr</t>
  </si>
  <si>
    <t>jun</t>
  </si>
  <si>
    <t>jul</t>
  </si>
  <si>
    <t>aug</t>
  </si>
  <si>
    <t>sep</t>
  </si>
  <si>
    <t>okt</t>
  </si>
  <si>
    <t>nov</t>
  </si>
  <si>
    <t>dec</t>
  </si>
  <si>
    <t>First half</t>
  </si>
  <si>
    <t>Second half</t>
  </si>
  <si>
    <t>thrid half</t>
  </si>
  <si>
    <t>dage</t>
  </si>
  <si>
    <t>Pine</t>
  </si>
  <si>
    <t>LAI defalut</t>
  </si>
  <si>
    <t>Interception+10%LAI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</si>
</sst>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1" xfId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2" fontId="0" fillId="0" borderId="0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Spruce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'Beech and Pine (LAI)'!$B$11:$B$375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'Beech and Pine (LAI)'!$C$11:$C$375</c:f>
              <c:numCache>
                <c:formatCode>General</c:formatCode>
                <c:ptCount val="365"/>
                <c:pt idx="0">
                  <c:v>1.99</c:v>
                </c:pt>
                <c:pt idx="1">
                  <c:v>1.99</c:v>
                </c:pt>
                <c:pt idx="2">
                  <c:v>1.99</c:v>
                </c:pt>
                <c:pt idx="3">
                  <c:v>1.99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  <c:pt idx="9">
                  <c:v>1.99</c:v>
                </c:pt>
                <c:pt idx="10">
                  <c:v>1.99</c:v>
                </c:pt>
                <c:pt idx="11">
                  <c:v>1.99</c:v>
                </c:pt>
                <c:pt idx="12">
                  <c:v>1.99</c:v>
                </c:pt>
                <c:pt idx="13">
                  <c:v>1.99</c:v>
                </c:pt>
                <c:pt idx="14">
                  <c:v>1.99</c:v>
                </c:pt>
                <c:pt idx="15">
                  <c:v>1.99</c:v>
                </c:pt>
                <c:pt idx="16">
                  <c:v>1.99</c:v>
                </c:pt>
                <c:pt idx="17">
                  <c:v>1.99</c:v>
                </c:pt>
                <c:pt idx="18">
                  <c:v>1.99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1.99</c:v>
                </c:pt>
                <c:pt idx="23">
                  <c:v>1.99</c:v>
                </c:pt>
                <c:pt idx="24">
                  <c:v>1.99</c:v>
                </c:pt>
                <c:pt idx="25">
                  <c:v>1.99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1.99</c:v>
                </c:pt>
                <c:pt idx="30">
                  <c:v>1.99</c:v>
                </c:pt>
                <c:pt idx="31">
                  <c:v>1.99</c:v>
                </c:pt>
                <c:pt idx="32">
                  <c:v>1.99</c:v>
                </c:pt>
                <c:pt idx="33">
                  <c:v>1.99</c:v>
                </c:pt>
                <c:pt idx="34">
                  <c:v>1.99</c:v>
                </c:pt>
                <c:pt idx="35">
                  <c:v>1.99</c:v>
                </c:pt>
                <c:pt idx="36">
                  <c:v>1.99</c:v>
                </c:pt>
                <c:pt idx="37">
                  <c:v>1.99</c:v>
                </c:pt>
                <c:pt idx="38">
                  <c:v>1.99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1.99</c:v>
                </c:pt>
                <c:pt idx="46">
                  <c:v>1.99</c:v>
                </c:pt>
                <c:pt idx="47">
                  <c:v>1.99</c:v>
                </c:pt>
                <c:pt idx="48">
                  <c:v>1.99</c:v>
                </c:pt>
                <c:pt idx="49">
                  <c:v>1.99</c:v>
                </c:pt>
                <c:pt idx="50">
                  <c:v>1.99</c:v>
                </c:pt>
                <c:pt idx="51">
                  <c:v>1.99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1.99</c:v>
                </c:pt>
                <c:pt idx="56">
                  <c:v>1.99</c:v>
                </c:pt>
                <c:pt idx="57">
                  <c:v>1.99</c:v>
                </c:pt>
                <c:pt idx="58">
                  <c:v>1.99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1.99</c:v>
                </c:pt>
                <c:pt idx="63">
                  <c:v>1.99</c:v>
                </c:pt>
                <c:pt idx="64">
                  <c:v>1.99</c:v>
                </c:pt>
                <c:pt idx="65">
                  <c:v>1.99</c:v>
                </c:pt>
                <c:pt idx="66">
                  <c:v>1.99</c:v>
                </c:pt>
                <c:pt idx="67">
                  <c:v>1.99</c:v>
                </c:pt>
                <c:pt idx="68">
                  <c:v>1.99</c:v>
                </c:pt>
                <c:pt idx="69">
                  <c:v>1.99</c:v>
                </c:pt>
                <c:pt idx="70">
                  <c:v>1.99</c:v>
                </c:pt>
                <c:pt idx="71">
                  <c:v>1.99</c:v>
                </c:pt>
                <c:pt idx="72">
                  <c:v>1.99</c:v>
                </c:pt>
                <c:pt idx="73">
                  <c:v>1.99</c:v>
                </c:pt>
                <c:pt idx="74">
                  <c:v>1.99</c:v>
                </c:pt>
                <c:pt idx="75">
                  <c:v>1.99</c:v>
                </c:pt>
                <c:pt idx="76">
                  <c:v>1.99</c:v>
                </c:pt>
                <c:pt idx="77">
                  <c:v>1.99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1.99</c:v>
                </c:pt>
                <c:pt idx="87">
                  <c:v>1.99</c:v>
                </c:pt>
                <c:pt idx="88">
                  <c:v>1.99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1.99</c:v>
                </c:pt>
                <c:pt idx="101">
                  <c:v>1.99</c:v>
                </c:pt>
                <c:pt idx="102">
                  <c:v>1.99</c:v>
                </c:pt>
                <c:pt idx="103">
                  <c:v>1.99</c:v>
                </c:pt>
                <c:pt idx="104">
                  <c:v>1.99</c:v>
                </c:pt>
                <c:pt idx="105">
                  <c:v>1.99</c:v>
                </c:pt>
                <c:pt idx="106">
                  <c:v>1.99</c:v>
                </c:pt>
                <c:pt idx="107">
                  <c:v>1.99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1.99</c:v>
                </c:pt>
                <c:pt idx="116">
                  <c:v>1.99</c:v>
                </c:pt>
                <c:pt idx="117">
                  <c:v>1.99</c:v>
                </c:pt>
                <c:pt idx="118">
                  <c:v>1.99</c:v>
                </c:pt>
                <c:pt idx="119">
                  <c:v>1.99</c:v>
                </c:pt>
                <c:pt idx="120">
                  <c:v>1.99</c:v>
                </c:pt>
                <c:pt idx="121">
                  <c:v>1.99</c:v>
                </c:pt>
                <c:pt idx="122">
                  <c:v>1.99</c:v>
                </c:pt>
                <c:pt idx="123">
                  <c:v>1.99</c:v>
                </c:pt>
                <c:pt idx="124">
                  <c:v>1.99</c:v>
                </c:pt>
                <c:pt idx="125">
                  <c:v>1.99</c:v>
                </c:pt>
                <c:pt idx="126">
                  <c:v>1.99</c:v>
                </c:pt>
                <c:pt idx="127">
                  <c:v>1.99</c:v>
                </c:pt>
                <c:pt idx="128">
                  <c:v>1.99</c:v>
                </c:pt>
                <c:pt idx="129">
                  <c:v>1.99</c:v>
                </c:pt>
                <c:pt idx="130">
                  <c:v>1.99</c:v>
                </c:pt>
                <c:pt idx="131">
                  <c:v>1.99</c:v>
                </c:pt>
                <c:pt idx="132">
                  <c:v>1.99</c:v>
                </c:pt>
                <c:pt idx="133">
                  <c:v>1.99</c:v>
                </c:pt>
                <c:pt idx="134">
                  <c:v>1.99</c:v>
                </c:pt>
                <c:pt idx="135">
                  <c:v>1.99</c:v>
                </c:pt>
                <c:pt idx="136">
                  <c:v>1.99</c:v>
                </c:pt>
                <c:pt idx="137">
                  <c:v>1.99</c:v>
                </c:pt>
                <c:pt idx="138">
                  <c:v>1.99</c:v>
                </c:pt>
                <c:pt idx="139">
                  <c:v>1.99</c:v>
                </c:pt>
                <c:pt idx="140">
                  <c:v>1.99</c:v>
                </c:pt>
                <c:pt idx="141">
                  <c:v>1.99</c:v>
                </c:pt>
                <c:pt idx="142">
                  <c:v>1.99</c:v>
                </c:pt>
                <c:pt idx="143">
                  <c:v>1.99</c:v>
                </c:pt>
                <c:pt idx="144">
                  <c:v>1.99</c:v>
                </c:pt>
                <c:pt idx="145">
                  <c:v>1.99</c:v>
                </c:pt>
                <c:pt idx="146">
                  <c:v>1.99</c:v>
                </c:pt>
                <c:pt idx="147">
                  <c:v>1.99</c:v>
                </c:pt>
                <c:pt idx="148">
                  <c:v>1.99</c:v>
                </c:pt>
                <c:pt idx="149">
                  <c:v>1.99</c:v>
                </c:pt>
                <c:pt idx="150">
                  <c:v>1.99</c:v>
                </c:pt>
                <c:pt idx="151">
                  <c:v>1.99</c:v>
                </c:pt>
                <c:pt idx="152">
                  <c:v>1.99</c:v>
                </c:pt>
                <c:pt idx="153">
                  <c:v>1.99</c:v>
                </c:pt>
                <c:pt idx="154">
                  <c:v>1.99</c:v>
                </c:pt>
                <c:pt idx="155">
                  <c:v>1.99</c:v>
                </c:pt>
                <c:pt idx="156">
                  <c:v>1.99</c:v>
                </c:pt>
                <c:pt idx="157">
                  <c:v>1.99</c:v>
                </c:pt>
                <c:pt idx="158">
                  <c:v>1.99</c:v>
                </c:pt>
                <c:pt idx="159">
                  <c:v>1.99</c:v>
                </c:pt>
                <c:pt idx="160">
                  <c:v>1.99</c:v>
                </c:pt>
                <c:pt idx="161">
                  <c:v>1.99</c:v>
                </c:pt>
                <c:pt idx="162">
                  <c:v>1.99</c:v>
                </c:pt>
                <c:pt idx="163">
                  <c:v>1.99</c:v>
                </c:pt>
                <c:pt idx="164">
                  <c:v>1.99</c:v>
                </c:pt>
                <c:pt idx="165">
                  <c:v>1.99</c:v>
                </c:pt>
                <c:pt idx="166">
                  <c:v>1.99</c:v>
                </c:pt>
                <c:pt idx="167">
                  <c:v>1.99</c:v>
                </c:pt>
                <c:pt idx="168">
                  <c:v>1.99</c:v>
                </c:pt>
                <c:pt idx="169">
                  <c:v>1.99</c:v>
                </c:pt>
                <c:pt idx="170">
                  <c:v>1.99</c:v>
                </c:pt>
                <c:pt idx="171">
                  <c:v>1.99</c:v>
                </c:pt>
                <c:pt idx="172">
                  <c:v>1.99</c:v>
                </c:pt>
                <c:pt idx="173">
                  <c:v>1.99</c:v>
                </c:pt>
                <c:pt idx="174">
                  <c:v>1.99</c:v>
                </c:pt>
                <c:pt idx="175">
                  <c:v>1.99</c:v>
                </c:pt>
                <c:pt idx="176">
                  <c:v>1.99</c:v>
                </c:pt>
                <c:pt idx="177">
                  <c:v>1.99</c:v>
                </c:pt>
                <c:pt idx="178">
                  <c:v>1.99</c:v>
                </c:pt>
                <c:pt idx="179">
                  <c:v>1.99</c:v>
                </c:pt>
                <c:pt idx="180">
                  <c:v>1.99</c:v>
                </c:pt>
                <c:pt idx="181">
                  <c:v>1.99</c:v>
                </c:pt>
                <c:pt idx="182">
                  <c:v>1.99</c:v>
                </c:pt>
                <c:pt idx="183">
                  <c:v>1.99</c:v>
                </c:pt>
                <c:pt idx="184">
                  <c:v>1.99</c:v>
                </c:pt>
                <c:pt idx="185">
                  <c:v>1.99</c:v>
                </c:pt>
                <c:pt idx="186">
                  <c:v>1.99</c:v>
                </c:pt>
                <c:pt idx="187">
                  <c:v>1.99</c:v>
                </c:pt>
                <c:pt idx="188">
                  <c:v>1.99</c:v>
                </c:pt>
                <c:pt idx="189">
                  <c:v>1.99</c:v>
                </c:pt>
                <c:pt idx="190">
                  <c:v>1.99</c:v>
                </c:pt>
                <c:pt idx="191">
                  <c:v>1.99</c:v>
                </c:pt>
                <c:pt idx="192">
                  <c:v>1.99</c:v>
                </c:pt>
                <c:pt idx="193">
                  <c:v>1.99</c:v>
                </c:pt>
                <c:pt idx="194">
                  <c:v>1.99</c:v>
                </c:pt>
                <c:pt idx="195">
                  <c:v>1.99</c:v>
                </c:pt>
                <c:pt idx="196">
                  <c:v>1.99</c:v>
                </c:pt>
                <c:pt idx="197">
                  <c:v>1.99</c:v>
                </c:pt>
                <c:pt idx="198">
                  <c:v>1.99</c:v>
                </c:pt>
                <c:pt idx="199">
                  <c:v>1.99</c:v>
                </c:pt>
                <c:pt idx="200">
                  <c:v>1.99</c:v>
                </c:pt>
                <c:pt idx="201">
                  <c:v>1.99</c:v>
                </c:pt>
                <c:pt idx="202">
                  <c:v>1.99</c:v>
                </c:pt>
                <c:pt idx="203">
                  <c:v>1.99</c:v>
                </c:pt>
                <c:pt idx="204">
                  <c:v>1.99</c:v>
                </c:pt>
                <c:pt idx="205">
                  <c:v>1.99</c:v>
                </c:pt>
                <c:pt idx="206">
                  <c:v>1.99</c:v>
                </c:pt>
                <c:pt idx="207">
                  <c:v>1.99</c:v>
                </c:pt>
                <c:pt idx="208">
                  <c:v>1.99</c:v>
                </c:pt>
                <c:pt idx="209">
                  <c:v>1.99</c:v>
                </c:pt>
                <c:pt idx="210">
                  <c:v>1.99</c:v>
                </c:pt>
                <c:pt idx="211">
                  <c:v>1.99</c:v>
                </c:pt>
                <c:pt idx="212">
                  <c:v>1.99</c:v>
                </c:pt>
                <c:pt idx="213">
                  <c:v>1.99</c:v>
                </c:pt>
                <c:pt idx="214">
                  <c:v>1.99</c:v>
                </c:pt>
                <c:pt idx="215">
                  <c:v>1.99</c:v>
                </c:pt>
                <c:pt idx="216">
                  <c:v>1.99</c:v>
                </c:pt>
                <c:pt idx="217">
                  <c:v>1.99</c:v>
                </c:pt>
                <c:pt idx="218">
                  <c:v>1.99</c:v>
                </c:pt>
                <c:pt idx="219">
                  <c:v>1.99</c:v>
                </c:pt>
                <c:pt idx="220">
                  <c:v>1.99</c:v>
                </c:pt>
                <c:pt idx="221">
                  <c:v>1.99</c:v>
                </c:pt>
                <c:pt idx="222">
                  <c:v>1.99</c:v>
                </c:pt>
                <c:pt idx="223">
                  <c:v>1.99</c:v>
                </c:pt>
                <c:pt idx="224">
                  <c:v>1.99</c:v>
                </c:pt>
                <c:pt idx="225">
                  <c:v>1.99</c:v>
                </c:pt>
                <c:pt idx="226">
                  <c:v>1.99</c:v>
                </c:pt>
                <c:pt idx="227">
                  <c:v>1.99</c:v>
                </c:pt>
                <c:pt idx="228">
                  <c:v>1.99</c:v>
                </c:pt>
                <c:pt idx="229">
                  <c:v>1.99</c:v>
                </c:pt>
                <c:pt idx="230">
                  <c:v>1.99</c:v>
                </c:pt>
                <c:pt idx="231">
                  <c:v>1.99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1.99</c:v>
                </c:pt>
                <c:pt idx="237">
                  <c:v>1.99</c:v>
                </c:pt>
                <c:pt idx="238">
                  <c:v>1.99</c:v>
                </c:pt>
                <c:pt idx="239">
                  <c:v>1.99</c:v>
                </c:pt>
                <c:pt idx="240">
                  <c:v>1.99</c:v>
                </c:pt>
                <c:pt idx="241">
                  <c:v>1.99</c:v>
                </c:pt>
                <c:pt idx="242">
                  <c:v>1.99</c:v>
                </c:pt>
                <c:pt idx="243">
                  <c:v>1.99</c:v>
                </c:pt>
                <c:pt idx="244">
                  <c:v>1.99</c:v>
                </c:pt>
                <c:pt idx="245">
                  <c:v>1.99</c:v>
                </c:pt>
                <c:pt idx="246">
                  <c:v>1.99</c:v>
                </c:pt>
                <c:pt idx="247">
                  <c:v>1.99</c:v>
                </c:pt>
                <c:pt idx="248">
                  <c:v>1.99</c:v>
                </c:pt>
                <c:pt idx="249">
                  <c:v>1.99</c:v>
                </c:pt>
                <c:pt idx="250">
                  <c:v>1.99</c:v>
                </c:pt>
                <c:pt idx="251">
                  <c:v>1.99</c:v>
                </c:pt>
                <c:pt idx="252">
                  <c:v>1.99</c:v>
                </c:pt>
                <c:pt idx="253">
                  <c:v>1.99</c:v>
                </c:pt>
                <c:pt idx="254">
                  <c:v>1.99</c:v>
                </c:pt>
                <c:pt idx="255">
                  <c:v>1.99</c:v>
                </c:pt>
                <c:pt idx="256">
                  <c:v>1.99</c:v>
                </c:pt>
                <c:pt idx="257">
                  <c:v>1.99</c:v>
                </c:pt>
                <c:pt idx="258">
                  <c:v>1.99</c:v>
                </c:pt>
                <c:pt idx="259">
                  <c:v>1.99</c:v>
                </c:pt>
                <c:pt idx="260">
                  <c:v>1.99</c:v>
                </c:pt>
                <c:pt idx="261">
                  <c:v>1.99</c:v>
                </c:pt>
                <c:pt idx="262">
                  <c:v>1.99</c:v>
                </c:pt>
                <c:pt idx="263">
                  <c:v>1.99</c:v>
                </c:pt>
                <c:pt idx="264">
                  <c:v>1.99</c:v>
                </c:pt>
                <c:pt idx="265">
                  <c:v>1.99</c:v>
                </c:pt>
                <c:pt idx="266">
                  <c:v>1.99</c:v>
                </c:pt>
                <c:pt idx="267">
                  <c:v>1.99</c:v>
                </c:pt>
                <c:pt idx="268">
                  <c:v>1.99</c:v>
                </c:pt>
                <c:pt idx="269">
                  <c:v>1.99</c:v>
                </c:pt>
                <c:pt idx="270">
                  <c:v>1.99</c:v>
                </c:pt>
                <c:pt idx="271">
                  <c:v>1.99</c:v>
                </c:pt>
                <c:pt idx="272">
                  <c:v>1.99</c:v>
                </c:pt>
                <c:pt idx="273">
                  <c:v>1.99</c:v>
                </c:pt>
                <c:pt idx="274">
                  <c:v>1.99</c:v>
                </c:pt>
                <c:pt idx="275">
                  <c:v>1.99</c:v>
                </c:pt>
                <c:pt idx="276">
                  <c:v>1.99</c:v>
                </c:pt>
                <c:pt idx="277">
                  <c:v>1.99</c:v>
                </c:pt>
                <c:pt idx="278">
                  <c:v>1.99</c:v>
                </c:pt>
                <c:pt idx="279">
                  <c:v>1.99</c:v>
                </c:pt>
                <c:pt idx="280">
                  <c:v>1.99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1.99</c:v>
                </c:pt>
                <c:pt idx="285">
                  <c:v>1.99</c:v>
                </c:pt>
                <c:pt idx="286">
                  <c:v>1.99</c:v>
                </c:pt>
                <c:pt idx="287">
                  <c:v>1.99</c:v>
                </c:pt>
                <c:pt idx="288">
                  <c:v>1.99</c:v>
                </c:pt>
                <c:pt idx="289">
                  <c:v>1.99</c:v>
                </c:pt>
                <c:pt idx="290">
                  <c:v>1.99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1.99</c:v>
                </c:pt>
                <c:pt idx="295">
                  <c:v>1.99</c:v>
                </c:pt>
                <c:pt idx="296">
                  <c:v>1.99</c:v>
                </c:pt>
                <c:pt idx="297">
                  <c:v>1.99</c:v>
                </c:pt>
                <c:pt idx="298">
                  <c:v>1.99</c:v>
                </c:pt>
                <c:pt idx="299">
                  <c:v>1.99</c:v>
                </c:pt>
                <c:pt idx="300">
                  <c:v>1.99</c:v>
                </c:pt>
                <c:pt idx="301">
                  <c:v>1.99</c:v>
                </c:pt>
                <c:pt idx="302">
                  <c:v>1.99</c:v>
                </c:pt>
                <c:pt idx="303">
                  <c:v>1.99</c:v>
                </c:pt>
                <c:pt idx="304">
                  <c:v>1.99</c:v>
                </c:pt>
                <c:pt idx="305">
                  <c:v>1.99</c:v>
                </c:pt>
                <c:pt idx="306">
                  <c:v>1.99</c:v>
                </c:pt>
                <c:pt idx="307">
                  <c:v>1.99</c:v>
                </c:pt>
                <c:pt idx="308">
                  <c:v>1.99</c:v>
                </c:pt>
                <c:pt idx="309">
                  <c:v>1.99</c:v>
                </c:pt>
                <c:pt idx="310">
                  <c:v>1.99</c:v>
                </c:pt>
                <c:pt idx="311">
                  <c:v>1.99</c:v>
                </c:pt>
                <c:pt idx="312">
                  <c:v>1.99</c:v>
                </c:pt>
                <c:pt idx="313">
                  <c:v>1.99</c:v>
                </c:pt>
                <c:pt idx="314">
                  <c:v>1.99</c:v>
                </c:pt>
                <c:pt idx="315">
                  <c:v>1.99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1.99</c:v>
                </c:pt>
                <c:pt idx="321">
                  <c:v>1.99</c:v>
                </c:pt>
                <c:pt idx="322">
                  <c:v>1.99</c:v>
                </c:pt>
                <c:pt idx="323">
                  <c:v>1.99</c:v>
                </c:pt>
                <c:pt idx="324">
                  <c:v>1.99</c:v>
                </c:pt>
                <c:pt idx="325">
                  <c:v>1.99</c:v>
                </c:pt>
                <c:pt idx="326">
                  <c:v>1.99</c:v>
                </c:pt>
                <c:pt idx="327">
                  <c:v>1.99</c:v>
                </c:pt>
                <c:pt idx="328">
                  <c:v>1.99</c:v>
                </c:pt>
                <c:pt idx="329">
                  <c:v>1.99</c:v>
                </c:pt>
                <c:pt idx="330">
                  <c:v>1.99</c:v>
                </c:pt>
                <c:pt idx="331">
                  <c:v>1.99</c:v>
                </c:pt>
                <c:pt idx="332">
                  <c:v>1.99</c:v>
                </c:pt>
                <c:pt idx="333">
                  <c:v>1.99</c:v>
                </c:pt>
                <c:pt idx="334">
                  <c:v>1.99</c:v>
                </c:pt>
                <c:pt idx="335">
                  <c:v>1.99</c:v>
                </c:pt>
                <c:pt idx="336">
                  <c:v>1.99</c:v>
                </c:pt>
                <c:pt idx="337">
                  <c:v>1.99</c:v>
                </c:pt>
                <c:pt idx="338">
                  <c:v>1.99</c:v>
                </c:pt>
                <c:pt idx="339">
                  <c:v>1.99</c:v>
                </c:pt>
                <c:pt idx="340">
                  <c:v>1.99</c:v>
                </c:pt>
                <c:pt idx="341">
                  <c:v>1.99</c:v>
                </c:pt>
                <c:pt idx="342">
                  <c:v>1.99</c:v>
                </c:pt>
                <c:pt idx="343">
                  <c:v>1.99</c:v>
                </c:pt>
                <c:pt idx="344">
                  <c:v>1.99</c:v>
                </c:pt>
                <c:pt idx="345">
                  <c:v>1.99</c:v>
                </c:pt>
                <c:pt idx="346">
                  <c:v>1.99</c:v>
                </c:pt>
                <c:pt idx="347">
                  <c:v>1.99</c:v>
                </c:pt>
                <c:pt idx="348">
                  <c:v>1.99</c:v>
                </c:pt>
                <c:pt idx="349">
                  <c:v>1.99</c:v>
                </c:pt>
                <c:pt idx="350">
                  <c:v>1.99</c:v>
                </c:pt>
                <c:pt idx="351">
                  <c:v>1.99</c:v>
                </c:pt>
                <c:pt idx="352">
                  <c:v>1.99</c:v>
                </c:pt>
                <c:pt idx="353">
                  <c:v>1.99</c:v>
                </c:pt>
                <c:pt idx="354">
                  <c:v>1.99</c:v>
                </c:pt>
                <c:pt idx="355">
                  <c:v>1.99</c:v>
                </c:pt>
                <c:pt idx="356">
                  <c:v>1.99</c:v>
                </c:pt>
                <c:pt idx="357">
                  <c:v>1.99</c:v>
                </c:pt>
                <c:pt idx="358">
                  <c:v>1.99</c:v>
                </c:pt>
                <c:pt idx="359">
                  <c:v>1.99</c:v>
                </c:pt>
                <c:pt idx="360">
                  <c:v>1.99</c:v>
                </c:pt>
                <c:pt idx="361">
                  <c:v>1.99</c:v>
                </c:pt>
                <c:pt idx="362">
                  <c:v>1.99</c:v>
                </c:pt>
                <c:pt idx="363">
                  <c:v>1.99</c:v>
                </c:pt>
                <c:pt idx="36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6-4705-8066-B06437083681}"/>
            </c:ext>
          </c:extLst>
        </c:ser>
        <c:ser>
          <c:idx val="1"/>
          <c:order val="1"/>
          <c:tx>
            <c:v>Beech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'Beech and Pine (LAI)'!$B$11:$B$375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'Beech and Pine (LAI)'!$E$11:$E$375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9.8437499999999997E-2</c:v>
                </c:pt>
                <c:pt idx="121">
                  <c:v>0.19687499999999999</c:v>
                </c:pt>
                <c:pt idx="122">
                  <c:v>0.29531249999999998</c:v>
                </c:pt>
                <c:pt idx="123">
                  <c:v>0.39374999999999999</c:v>
                </c:pt>
                <c:pt idx="124">
                  <c:v>0.4921875</c:v>
                </c:pt>
                <c:pt idx="125">
                  <c:v>0.59062499999999996</c:v>
                </c:pt>
                <c:pt idx="126">
                  <c:v>0.68906250000000002</c:v>
                </c:pt>
                <c:pt idx="127">
                  <c:v>0.78749999999999998</c:v>
                </c:pt>
                <c:pt idx="128">
                  <c:v>0.88593749999999993</c:v>
                </c:pt>
                <c:pt idx="129">
                  <c:v>0.984375</c:v>
                </c:pt>
                <c:pt idx="130">
                  <c:v>1.0828125</c:v>
                </c:pt>
                <c:pt idx="131">
                  <c:v>1.1812499999999999</c:v>
                </c:pt>
                <c:pt idx="132">
                  <c:v>1.2796874999999999</c:v>
                </c:pt>
                <c:pt idx="133">
                  <c:v>1.378125</c:v>
                </c:pt>
                <c:pt idx="134">
                  <c:v>1.4765625</c:v>
                </c:pt>
                <c:pt idx="135">
                  <c:v>1.575</c:v>
                </c:pt>
                <c:pt idx="136">
                  <c:v>1.6734374999999999</c:v>
                </c:pt>
                <c:pt idx="137">
                  <c:v>1.7718749999999999</c:v>
                </c:pt>
                <c:pt idx="138">
                  <c:v>1.8703125</c:v>
                </c:pt>
                <c:pt idx="139">
                  <c:v>1.96875</c:v>
                </c:pt>
                <c:pt idx="140">
                  <c:v>2.0671874999999997</c:v>
                </c:pt>
                <c:pt idx="141">
                  <c:v>2.1656249999999999</c:v>
                </c:pt>
                <c:pt idx="142">
                  <c:v>2.2640625000000001</c:v>
                </c:pt>
                <c:pt idx="143">
                  <c:v>2.3624999999999998</c:v>
                </c:pt>
                <c:pt idx="144">
                  <c:v>2.4609375</c:v>
                </c:pt>
                <c:pt idx="145">
                  <c:v>2.5593749999999997</c:v>
                </c:pt>
                <c:pt idx="146">
                  <c:v>2.6578124999999999</c:v>
                </c:pt>
                <c:pt idx="147">
                  <c:v>2.7562500000000001</c:v>
                </c:pt>
                <c:pt idx="148">
                  <c:v>2.8546874999999998</c:v>
                </c:pt>
                <c:pt idx="149">
                  <c:v>2.953125</c:v>
                </c:pt>
                <c:pt idx="150">
                  <c:v>3.0515624999999997</c:v>
                </c:pt>
                <c:pt idx="151">
                  <c:v>3.15</c:v>
                </c:pt>
                <c:pt idx="152">
                  <c:v>3.15</c:v>
                </c:pt>
                <c:pt idx="153">
                  <c:v>3.15</c:v>
                </c:pt>
                <c:pt idx="154">
                  <c:v>3.15</c:v>
                </c:pt>
                <c:pt idx="155">
                  <c:v>3.15</c:v>
                </c:pt>
                <c:pt idx="156">
                  <c:v>3.15</c:v>
                </c:pt>
                <c:pt idx="157">
                  <c:v>3.15</c:v>
                </c:pt>
                <c:pt idx="158">
                  <c:v>3.15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3.15</c:v>
                </c:pt>
                <c:pt idx="164">
                  <c:v>3.15</c:v>
                </c:pt>
                <c:pt idx="165">
                  <c:v>3.15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3.15</c:v>
                </c:pt>
                <c:pt idx="197">
                  <c:v>3.15</c:v>
                </c:pt>
                <c:pt idx="198">
                  <c:v>3.15</c:v>
                </c:pt>
                <c:pt idx="199">
                  <c:v>3.15</c:v>
                </c:pt>
                <c:pt idx="200">
                  <c:v>3.15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3.15</c:v>
                </c:pt>
                <c:pt idx="208">
                  <c:v>3.15</c:v>
                </c:pt>
                <c:pt idx="209">
                  <c:v>3.15</c:v>
                </c:pt>
                <c:pt idx="210">
                  <c:v>3.15</c:v>
                </c:pt>
                <c:pt idx="211">
                  <c:v>3.15</c:v>
                </c:pt>
                <c:pt idx="212">
                  <c:v>3.15</c:v>
                </c:pt>
                <c:pt idx="213">
                  <c:v>3.15</c:v>
                </c:pt>
                <c:pt idx="214">
                  <c:v>3.15</c:v>
                </c:pt>
                <c:pt idx="215">
                  <c:v>3.15</c:v>
                </c:pt>
                <c:pt idx="216">
                  <c:v>3.15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3.15</c:v>
                </c:pt>
                <c:pt idx="231">
                  <c:v>3.15</c:v>
                </c:pt>
                <c:pt idx="232">
                  <c:v>3.15</c:v>
                </c:pt>
                <c:pt idx="233">
                  <c:v>3.15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3.15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3.15</c:v>
                </c:pt>
                <c:pt idx="242">
                  <c:v>3.15</c:v>
                </c:pt>
                <c:pt idx="243">
                  <c:v>3.0983606557377046</c:v>
                </c:pt>
                <c:pt idx="244">
                  <c:v>3.0467213114754097</c:v>
                </c:pt>
                <c:pt idx="245">
                  <c:v>2.9950819672131144</c:v>
                </c:pt>
                <c:pt idx="246">
                  <c:v>2.9434426229508199</c:v>
                </c:pt>
                <c:pt idx="247">
                  <c:v>2.8918032786885246</c:v>
                </c:pt>
                <c:pt idx="248">
                  <c:v>2.8401639344262293</c:v>
                </c:pt>
                <c:pt idx="249">
                  <c:v>2.7885245901639344</c:v>
                </c:pt>
                <c:pt idx="250">
                  <c:v>2.7368852459016391</c:v>
                </c:pt>
                <c:pt idx="251">
                  <c:v>2.6852459016393442</c:v>
                </c:pt>
                <c:pt idx="252">
                  <c:v>2.6336065573770493</c:v>
                </c:pt>
                <c:pt idx="253">
                  <c:v>2.581967213114754</c:v>
                </c:pt>
                <c:pt idx="254">
                  <c:v>2.5303278688524591</c:v>
                </c:pt>
                <c:pt idx="255">
                  <c:v>2.4786885245901638</c:v>
                </c:pt>
                <c:pt idx="256">
                  <c:v>2.4270491803278689</c:v>
                </c:pt>
                <c:pt idx="257">
                  <c:v>2.3754098360655735</c:v>
                </c:pt>
                <c:pt idx="258">
                  <c:v>2.3237704918032787</c:v>
                </c:pt>
                <c:pt idx="259">
                  <c:v>2.2721311475409838</c:v>
                </c:pt>
                <c:pt idx="260">
                  <c:v>2.2204918032786884</c:v>
                </c:pt>
                <c:pt idx="261">
                  <c:v>2.1688524590163931</c:v>
                </c:pt>
                <c:pt idx="262">
                  <c:v>2.1172131147540982</c:v>
                </c:pt>
                <c:pt idx="263">
                  <c:v>2.0655737704918029</c:v>
                </c:pt>
                <c:pt idx="264">
                  <c:v>2.0139344262295085</c:v>
                </c:pt>
                <c:pt idx="265">
                  <c:v>1.9622950819672131</c:v>
                </c:pt>
                <c:pt idx="266">
                  <c:v>1.910655737704918</c:v>
                </c:pt>
                <c:pt idx="267">
                  <c:v>1.8590163934426229</c:v>
                </c:pt>
                <c:pt idx="268">
                  <c:v>1.8073770491803278</c:v>
                </c:pt>
                <c:pt idx="269">
                  <c:v>1.7557377049180325</c:v>
                </c:pt>
                <c:pt idx="270">
                  <c:v>1.7040983606557378</c:v>
                </c:pt>
                <c:pt idx="271">
                  <c:v>1.6524590163934427</c:v>
                </c:pt>
                <c:pt idx="272">
                  <c:v>1.6008196721311476</c:v>
                </c:pt>
                <c:pt idx="273">
                  <c:v>1.5491803278688523</c:v>
                </c:pt>
                <c:pt idx="274">
                  <c:v>1.4975409836065572</c:v>
                </c:pt>
                <c:pt idx="275">
                  <c:v>1.4459016393442623</c:v>
                </c:pt>
                <c:pt idx="276">
                  <c:v>1.3942622950819672</c:v>
                </c:pt>
                <c:pt idx="277">
                  <c:v>1.3426229508196721</c:v>
                </c:pt>
                <c:pt idx="278">
                  <c:v>1.290983606557377</c:v>
                </c:pt>
                <c:pt idx="279">
                  <c:v>1.2393442622950819</c:v>
                </c:pt>
                <c:pt idx="280">
                  <c:v>1.1877049180327868</c:v>
                </c:pt>
                <c:pt idx="281">
                  <c:v>1.1360655737704919</c:v>
                </c:pt>
                <c:pt idx="282">
                  <c:v>1.0844262295081966</c:v>
                </c:pt>
                <c:pt idx="283">
                  <c:v>1.0327868852459015</c:v>
                </c:pt>
                <c:pt idx="284">
                  <c:v>0.98114754098360657</c:v>
                </c:pt>
                <c:pt idx="285">
                  <c:v>0.92950819672131146</c:v>
                </c:pt>
                <c:pt idx="286">
                  <c:v>0.87786885245901625</c:v>
                </c:pt>
                <c:pt idx="287">
                  <c:v>0.82622950819672136</c:v>
                </c:pt>
                <c:pt idx="288">
                  <c:v>0.77459016393442615</c:v>
                </c:pt>
                <c:pt idx="289">
                  <c:v>0.72295081967213115</c:v>
                </c:pt>
                <c:pt idx="290">
                  <c:v>0.67131147540983604</c:v>
                </c:pt>
                <c:pt idx="291">
                  <c:v>0.61967213114754094</c:v>
                </c:pt>
                <c:pt idx="292">
                  <c:v>0.56803278688524594</c:v>
                </c:pt>
                <c:pt idx="293">
                  <c:v>0.51639344262295073</c:v>
                </c:pt>
                <c:pt idx="294">
                  <c:v>0.46475409836065573</c:v>
                </c:pt>
                <c:pt idx="295">
                  <c:v>0.41311475409836068</c:v>
                </c:pt>
                <c:pt idx="296">
                  <c:v>0.36147540983606558</c:v>
                </c:pt>
                <c:pt idx="297">
                  <c:v>0.30983606557377047</c:v>
                </c:pt>
                <c:pt idx="298">
                  <c:v>0.25819672131147536</c:v>
                </c:pt>
                <c:pt idx="299">
                  <c:v>0.20655737704918034</c:v>
                </c:pt>
                <c:pt idx="300">
                  <c:v>0.15491803278688523</c:v>
                </c:pt>
                <c:pt idx="301">
                  <c:v>0.10327868852459017</c:v>
                </c:pt>
                <c:pt idx="302">
                  <c:v>5.1639344262295085E-2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6-4705-8066-B0643708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2224"/>
        <c:axId val="731643864"/>
      </c:scatterChart>
      <c:valAx>
        <c:axId val="73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3864"/>
        <c:crosses val="autoZero"/>
        <c:crossBetween val="midCat"/>
      </c:valAx>
      <c:valAx>
        <c:axId val="7316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Spruce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'Beech and Pine (LAI)'!$B$11:$B$375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'Beech and Pine (LAI)'!$D$11:$D$375</c:f>
              <c:numCache>
                <c:formatCode>General</c:formatCode>
                <c:ptCount val="36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4864-A863-81AE51496042}"/>
            </c:ext>
          </c:extLst>
        </c:ser>
        <c:ser>
          <c:idx val="1"/>
          <c:order val="1"/>
          <c:tx>
            <c:v>Beech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'Beech and Pine (LAI)'!$B$11:$B$375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'Beech and Pine (LAI)'!$F$11:$F$375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1.378125E-2</c:v>
                </c:pt>
                <c:pt idx="121">
                  <c:v>2.75625E-2</c:v>
                </c:pt>
                <c:pt idx="122">
                  <c:v>4.1343749999999999E-2</c:v>
                </c:pt>
                <c:pt idx="123">
                  <c:v>5.5125E-2</c:v>
                </c:pt>
                <c:pt idx="124">
                  <c:v>6.8906250000000002E-2</c:v>
                </c:pt>
                <c:pt idx="125">
                  <c:v>8.2687499999999997E-2</c:v>
                </c:pt>
                <c:pt idx="126">
                  <c:v>9.6468750000000006E-2</c:v>
                </c:pt>
                <c:pt idx="127">
                  <c:v>0.11025</c:v>
                </c:pt>
                <c:pt idx="128">
                  <c:v>0.12403125</c:v>
                </c:pt>
                <c:pt idx="129">
                  <c:v>0.1378125</c:v>
                </c:pt>
                <c:pt idx="130">
                  <c:v>0.15159375</c:v>
                </c:pt>
                <c:pt idx="131">
                  <c:v>0.16537499999999999</c:v>
                </c:pt>
                <c:pt idx="132">
                  <c:v>0.17915624999999999</c:v>
                </c:pt>
                <c:pt idx="133">
                  <c:v>0.19293750000000001</c:v>
                </c:pt>
                <c:pt idx="134">
                  <c:v>0.20671875000000001</c:v>
                </c:pt>
                <c:pt idx="135">
                  <c:v>0.2205</c:v>
                </c:pt>
                <c:pt idx="136">
                  <c:v>0.23428125</c:v>
                </c:pt>
                <c:pt idx="137">
                  <c:v>0.24806249999999999</c:v>
                </c:pt>
                <c:pt idx="138">
                  <c:v>0.26184375000000004</c:v>
                </c:pt>
                <c:pt idx="139">
                  <c:v>0.27562500000000001</c:v>
                </c:pt>
                <c:pt idx="140">
                  <c:v>0.28940624999999998</c:v>
                </c:pt>
                <c:pt idx="141">
                  <c:v>0.3031875</c:v>
                </c:pt>
                <c:pt idx="142">
                  <c:v>0.31696875000000002</c:v>
                </c:pt>
                <c:pt idx="143">
                  <c:v>0.33074999999999999</c:v>
                </c:pt>
                <c:pt idx="144">
                  <c:v>0.34453125000000001</c:v>
                </c:pt>
                <c:pt idx="145">
                  <c:v>0.35831249999999998</c:v>
                </c:pt>
                <c:pt idx="146">
                  <c:v>0.37209375</c:v>
                </c:pt>
                <c:pt idx="147">
                  <c:v>0.38587500000000002</c:v>
                </c:pt>
                <c:pt idx="148">
                  <c:v>0.39965624999999999</c:v>
                </c:pt>
                <c:pt idx="149">
                  <c:v>0.41343750000000001</c:v>
                </c:pt>
                <c:pt idx="150">
                  <c:v>0.42721874999999998</c:v>
                </c:pt>
                <c:pt idx="151">
                  <c:v>0.441</c:v>
                </c:pt>
                <c:pt idx="152">
                  <c:v>0.441</c:v>
                </c:pt>
                <c:pt idx="153">
                  <c:v>0.441</c:v>
                </c:pt>
                <c:pt idx="154">
                  <c:v>0.441</c:v>
                </c:pt>
                <c:pt idx="155">
                  <c:v>0.441</c:v>
                </c:pt>
                <c:pt idx="156">
                  <c:v>0.441</c:v>
                </c:pt>
                <c:pt idx="157">
                  <c:v>0.441</c:v>
                </c:pt>
                <c:pt idx="158">
                  <c:v>0.441</c:v>
                </c:pt>
                <c:pt idx="159">
                  <c:v>0.441</c:v>
                </c:pt>
                <c:pt idx="160">
                  <c:v>0.441</c:v>
                </c:pt>
                <c:pt idx="161">
                  <c:v>0.441</c:v>
                </c:pt>
                <c:pt idx="162">
                  <c:v>0.441</c:v>
                </c:pt>
                <c:pt idx="163">
                  <c:v>0.441</c:v>
                </c:pt>
                <c:pt idx="164">
                  <c:v>0.441</c:v>
                </c:pt>
                <c:pt idx="165">
                  <c:v>0.441</c:v>
                </c:pt>
                <c:pt idx="166">
                  <c:v>0.441</c:v>
                </c:pt>
                <c:pt idx="167">
                  <c:v>0.441</c:v>
                </c:pt>
                <c:pt idx="168">
                  <c:v>0.441</c:v>
                </c:pt>
                <c:pt idx="169">
                  <c:v>0.441</c:v>
                </c:pt>
                <c:pt idx="170">
                  <c:v>0.441</c:v>
                </c:pt>
                <c:pt idx="171">
                  <c:v>0.441</c:v>
                </c:pt>
                <c:pt idx="172">
                  <c:v>0.441</c:v>
                </c:pt>
                <c:pt idx="173">
                  <c:v>0.441</c:v>
                </c:pt>
                <c:pt idx="174">
                  <c:v>0.441</c:v>
                </c:pt>
                <c:pt idx="175">
                  <c:v>0.441</c:v>
                </c:pt>
                <c:pt idx="176">
                  <c:v>0.441</c:v>
                </c:pt>
                <c:pt idx="177">
                  <c:v>0.441</c:v>
                </c:pt>
                <c:pt idx="178">
                  <c:v>0.441</c:v>
                </c:pt>
                <c:pt idx="179">
                  <c:v>0.441</c:v>
                </c:pt>
                <c:pt idx="180">
                  <c:v>0.441</c:v>
                </c:pt>
                <c:pt idx="181">
                  <c:v>0.441</c:v>
                </c:pt>
                <c:pt idx="182">
                  <c:v>0.441</c:v>
                </c:pt>
                <c:pt idx="183">
                  <c:v>0.441</c:v>
                </c:pt>
                <c:pt idx="184">
                  <c:v>0.441</c:v>
                </c:pt>
                <c:pt idx="185">
                  <c:v>0.441</c:v>
                </c:pt>
                <c:pt idx="186">
                  <c:v>0.441</c:v>
                </c:pt>
                <c:pt idx="187">
                  <c:v>0.441</c:v>
                </c:pt>
                <c:pt idx="188">
                  <c:v>0.441</c:v>
                </c:pt>
                <c:pt idx="189">
                  <c:v>0.441</c:v>
                </c:pt>
                <c:pt idx="190">
                  <c:v>0.441</c:v>
                </c:pt>
                <c:pt idx="191">
                  <c:v>0.441</c:v>
                </c:pt>
                <c:pt idx="192">
                  <c:v>0.441</c:v>
                </c:pt>
                <c:pt idx="193">
                  <c:v>0.441</c:v>
                </c:pt>
                <c:pt idx="194">
                  <c:v>0.441</c:v>
                </c:pt>
                <c:pt idx="195">
                  <c:v>0.441</c:v>
                </c:pt>
                <c:pt idx="196">
                  <c:v>0.441</c:v>
                </c:pt>
                <c:pt idx="197">
                  <c:v>0.441</c:v>
                </c:pt>
                <c:pt idx="198">
                  <c:v>0.441</c:v>
                </c:pt>
                <c:pt idx="199">
                  <c:v>0.441</c:v>
                </c:pt>
                <c:pt idx="200">
                  <c:v>0.441</c:v>
                </c:pt>
                <c:pt idx="201">
                  <c:v>0.441</c:v>
                </c:pt>
                <c:pt idx="202">
                  <c:v>0.441</c:v>
                </c:pt>
                <c:pt idx="203">
                  <c:v>0.441</c:v>
                </c:pt>
                <c:pt idx="204">
                  <c:v>0.441</c:v>
                </c:pt>
                <c:pt idx="205">
                  <c:v>0.441</c:v>
                </c:pt>
                <c:pt idx="206">
                  <c:v>0.441</c:v>
                </c:pt>
                <c:pt idx="207">
                  <c:v>0.441</c:v>
                </c:pt>
                <c:pt idx="208">
                  <c:v>0.441</c:v>
                </c:pt>
                <c:pt idx="209">
                  <c:v>0.441</c:v>
                </c:pt>
                <c:pt idx="210">
                  <c:v>0.441</c:v>
                </c:pt>
                <c:pt idx="211">
                  <c:v>0.441</c:v>
                </c:pt>
                <c:pt idx="212">
                  <c:v>0.441</c:v>
                </c:pt>
                <c:pt idx="213">
                  <c:v>0.441</c:v>
                </c:pt>
                <c:pt idx="214">
                  <c:v>0.441</c:v>
                </c:pt>
                <c:pt idx="215">
                  <c:v>0.441</c:v>
                </c:pt>
                <c:pt idx="216">
                  <c:v>0.441</c:v>
                </c:pt>
                <c:pt idx="217">
                  <c:v>0.441</c:v>
                </c:pt>
                <c:pt idx="218">
                  <c:v>0.441</c:v>
                </c:pt>
                <c:pt idx="219">
                  <c:v>0.441</c:v>
                </c:pt>
                <c:pt idx="220">
                  <c:v>0.441</c:v>
                </c:pt>
                <c:pt idx="221">
                  <c:v>0.441</c:v>
                </c:pt>
                <c:pt idx="222">
                  <c:v>0.441</c:v>
                </c:pt>
                <c:pt idx="223">
                  <c:v>0.441</c:v>
                </c:pt>
                <c:pt idx="224">
                  <c:v>0.441</c:v>
                </c:pt>
                <c:pt idx="225">
                  <c:v>0.441</c:v>
                </c:pt>
                <c:pt idx="226">
                  <c:v>0.441</c:v>
                </c:pt>
                <c:pt idx="227">
                  <c:v>0.441</c:v>
                </c:pt>
                <c:pt idx="228">
                  <c:v>0.441</c:v>
                </c:pt>
                <c:pt idx="229">
                  <c:v>0.441</c:v>
                </c:pt>
                <c:pt idx="230">
                  <c:v>0.441</c:v>
                </c:pt>
                <c:pt idx="231">
                  <c:v>0.441</c:v>
                </c:pt>
                <c:pt idx="232">
                  <c:v>0.441</c:v>
                </c:pt>
                <c:pt idx="233">
                  <c:v>0.441</c:v>
                </c:pt>
                <c:pt idx="234">
                  <c:v>0.441</c:v>
                </c:pt>
                <c:pt idx="235">
                  <c:v>0.441</c:v>
                </c:pt>
                <c:pt idx="236">
                  <c:v>0.441</c:v>
                </c:pt>
                <c:pt idx="237">
                  <c:v>0.441</c:v>
                </c:pt>
                <c:pt idx="238">
                  <c:v>0.441</c:v>
                </c:pt>
                <c:pt idx="239">
                  <c:v>0.441</c:v>
                </c:pt>
                <c:pt idx="240">
                  <c:v>0.441</c:v>
                </c:pt>
                <c:pt idx="241">
                  <c:v>0.441</c:v>
                </c:pt>
                <c:pt idx="242">
                  <c:v>0.441</c:v>
                </c:pt>
                <c:pt idx="243">
                  <c:v>0.4337704918032787</c:v>
                </c:pt>
                <c:pt idx="244">
                  <c:v>0.4265409836065574</c:v>
                </c:pt>
                <c:pt idx="245">
                  <c:v>0.41931147540983604</c:v>
                </c:pt>
                <c:pt idx="246">
                  <c:v>0.41208196721311485</c:v>
                </c:pt>
                <c:pt idx="247">
                  <c:v>0.4048524590163935</c:v>
                </c:pt>
                <c:pt idx="248">
                  <c:v>0.39762295081967214</c:v>
                </c:pt>
                <c:pt idx="249">
                  <c:v>0.39039344262295084</c:v>
                </c:pt>
                <c:pt idx="250">
                  <c:v>0.38316393442622948</c:v>
                </c:pt>
                <c:pt idx="251">
                  <c:v>0.37593442622950823</c:v>
                </c:pt>
                <c:pt idx="252">
                  <c:v>0.36870491803278693</c:v>
                </c:pt>
                <c:pt idx="253">
                  <c:v>0.36147540983606558</c:v>
                </c:pt>
                <c:pt idx="254">
                  <c:v>0.35424590163934433</c:v>
                </c:pt>
                <c:pt idx="255">
                  <c:v>0.34701639344262297</c:v>
                </c:pt>
                <c:pt idx="256">
                  <c:v>0.33978688524590167</c:v>
                </c:pt>
                <c:pt idx="257">
                  <c:v>0.33255737704918031</c:v>
                </c:pt>
                <c:pt idx="258">
                  <c:v>0.32532786885245907</c:v>
                </c:pt>
                <c:pt idx="259">
                  <c:v>0.31809836065573777</c:v>
                </c:pt>
                <c:pt idx="260">
                  <c:v>0.31086885245901641</c:v>
                </c:pt>
                <c:pt idx="261">
                  <c:v>0.30363934426229505</c:v>
                </c:pt>
                <c:pt idx="262">
                  <c:v>0.29640983606557381</c:v>
                </c:pt>
                <c:pt idx="263">
                  <c:v>0.28918032786885245</c:v>
                </c:pt>
                <c:pt idx="264">
                  <c:v>0.2819508196721312</c:v>
                </c:pt>
                <c:pt idx="265">
                  <c:v>0.27472131147540985</c:v>
                </c:pt>
                <c:pt idx="266">
                  <c:v>0.26749180327868854</c:v>
                </c:pt>
                <c:pt idx="267">
                  <c:v>0.26026229508196724</c:v>
                </c:pt>
                <c:pt idx="268">
                  <c:v>0.25303278688524594</c:v>
                </c:pt>
                <c:pt idx="269">
                  <c:v>0.24580327868852458</c:v>
                </c:pt>
                <c:pt idx="270">
                  <c:v>0.23857377049180331</c:v>
                </c:pt>
                <c:pt idx="271">
                  <c:v>0.23134426229508201</c:v>
                </c:pt>
                <c:pt idx="272">
                  <c:v>0.22411475409836068</c:v>
                </c:pt>
                <c:pt idx="273">
                  <c:v>0.21688524590163935</c:v>
                </c:pt>
                <c:pt idx="274">
                  <c:v>0.20965573770491802</c:v>
                </c:pt>
                <c:pt idx="275">
                  <c:v>0.20242622950819675</c:v>
                </c:pt>
                <c:pt idx="276">
                  <c:v>0.19519672131147542</c:v>
                </c:pt>
                <c:pt idx="277">
                  <c:v>0.18796721311475412</c:v>
                </c:pt>
                <c:pt idx="278">
                  <c:v>0.18073770491803279</c:v>
                </c:pt>
                <c:pt idx="279">
                  <c:v>0.17350819672131149</c:v>
                </c:pt>
                <c:pt idx="280">
                  <c:v>0.16627868852459016</c:v>
                </c:pt>
                <c:pt idx="281">
                  <c:v>0.15904918032786888</c:v>
                </c:pt>
                <c:pt idx="282">
                  <c:v>0.15181967213114753</c:v>
                </c:pt>
                <c:pt idx="283">
                  <c:v>0.14459016393442622</c:v>
                </c:pt>
                <c:pt idx="284">
                  <c:v>0.13736065573770492</c:v>
                </c:pt>
                <c:pt idx="285">
                  <c:v>0.13013114754098362</c:v>
                </c:pt>
                <c:pt idx="286">
                  <c:v>0.12290163934426229</c:v>
                </c:pt>
                <c:pt idx="287">
                  <c:v>0.115672131147541</c:v>
                </c:pt>
                <c:pt idx="288">
                  <c:v>0.10844262295081968</c:v>
                </c:pt>
                <c:pt idx="289">
                  <c:v>0.10121311475409837</c:v>
                </c:pt>
                <c:pt idx="290">
                  <c:v>9.3983606557377058E-2</c:v>
                </c:pt>
                <c:pt idx="291">
                  <c:v>8.6754098360655743E-2</c:v>
                </c:pt>
                <c:pt idx="292">
                  <c:v>7.9524590163934442E-2</c:v>
                </c:pt>
                <c:pt idx="293">
                  <c:v>7.2295081967213112E-2</c:v>
                </c:pt>
                <c:pt idx="294">
                  <c:v>6.5065573770491811E-2</c:v>
                </c:pt>
                <c:pt idx="295">
                  <c:v>5.7836065573770502E-2</c:v>
                </c:pt>
                <c:pt idx="296">
                  <c:v>5.0606557377049187E-2</c:v>
                </c:pt>
                <c:pt idx="297">
                  <c:v>4.3377049180327872E-2</c:v>
                </c:pt>
                <c:pt idx="298">
                  <c:v>3.6147540983606556E-2</c:v>
                </c:pt>
                <c:pt idx="299">
                  <c:v>2.8918032786885251E-2</c:v>
                </c:pt>
                <c:pt idx="300">
                  <c:v>2.1688524590163936E-2</c:v>
                </c:pt>
                <c:pt idx="301">
                  <c:v>1.4459016393442626E-2</c:v>
                </c:pt>
                <c:pt idx="302">
                  <c:v>7.2295081967213128E-3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2-4864-A863-81AE5149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2224"/>
        <c:axId val="731643864"/>
      </c:scatterChart>
      <c:valAx>
        <c:axId val="73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3864"/>
        <c:crosses val="autoZero"/>
        <c:crossBetween val="midCat"/>
      </c:valAx>
      <c:valAx>
        <c:axId val="7316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'Winter wheat (LAI)'!$E$23:$E$387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'Winter wheat (LAI)'!$F$23:$F$387</c:f>
              <c:numCache>
                <c:formatCode>General</c:formatCode>
                <c:ptCount val="36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1.7333333333333334</c:v>
                </c:pt>
                <c:pt idx="106">
                  <c:v>1.9666666666666668</c:v>
                </c:pt>
                <c:pt idx="107">
                  <c:v>2.2000000000000002</c:v>
                </c:pt>
                <c:pt idx="108">
                  <c:v>2.4333333333333336</c:v>
                </c:pt>
                <c:pt idx="109">
                  <c:v>2.6666666666666665</c:v>
                </c:pt>
                <c:pt idx="110">
                  <c:v>2.9000000000000004</c:v>
                </c:pt>
                <c:pt idx="111">
                  <c:v>3.1333333333333333</c:v>
                </c:pt>
                <c:pt idx="112">
                  <c:v>3.3666666666666667</c:v>
                </c:pt>
                <c:pt idx="113">
                  <c:v>3.6</c:v>
                </c:pt>
                <c:pt idx="114">
                  <c:v>3.833333333333333</c:v>
                </c:pt>
                <c:pt idx="115">
                  <c:v>4.0666666666666664</c:v>
                </c:pt>
                <c:pt idx="116">
                  <c:v>4.3000000000000007</c:v>
                </c:pt>
                <c:pt idx="117">
                  <c:v>4.5333333333333332</c:v>
                </c:pt>
                <c:pt idx="118">
                  <c:v>4.7666666666666666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4.833333333333333</c:v>
                </c:pt>
                <c:pt idx="167">
                  <c:v>4.666666666666667</c:v>
                </c:pt>
                <c:pt idx="168">
                  <c:v>4.5</c:v>
                </c:pt>
                <c:pt idx="169">
                  <c:v>4.3333333333333339</c:v>
                </c:pt>
                <c:pt idx="170">
                  <c:v>4.166666666666667</c:v>
                </c:pt>
                <c:pt idx="171">
                  <c:v>4</c:v>
                </c:pt>
                <c:pt idx="172">
                  <c:v>3.8333333333333335</c:v>
                </c:pt>
                <c:pt idx="173">
                  <c:v>3.6666666666666665</c:v>
                </c:pt>
                <c:pt idx="174">
                  <c:v>3.5</c:v>
                </c:pt>
                <c:pt idx="175">
                  <c:v>3.333333333333333</c:v>
                </c:pt>
                <c:pt idx="176">
                  <c:v>3.1666666666666665</c:v>
                </c:pt>
                <c:pt idx="177">
                  <c:v>3</c:v>
                </c:pt>
                <c:pt idx="178">
                  <c:v>2.833333333333333</c:v>
                </c:pt>
                <c:pt idx="179">
                  <c:v>2.6666666666666665</c:v>
                </c:pt>
                <c:pt idx="180">
                  <c:v>2.5</c:v>
                </c:pt>
                <c:pt idx="181">
                  <c:v>2.3333333333333335</c:v>
                </c:pt>
                <c:pt idx="182">
                  <c:v>2.166666666666667</c:v>
                </c:pt>
                <c:pt idx="183">
                  <c:v>2</c:v>
                </c:pt>
                <c:pt idx="184">
                  <c:v>1.8333333333333333</c:v>
                </c:pt>
                <c:pt idx="185">
                  <c:v>1.6666666666666665</c:v>
                </c:pt>
                <c:pt idx="186">
                  <c:v>1.5</c:v>
                </c:pt>
                <c:pt idx="187">
                  <c:v>1.3333333333333333</c:v>
                </c:pt>
                <c:pt idx="188">
                  <c:v>1.1666666666666667</c:v>
                </c:pt>
                <c:pt idx="189">
                  <c:v>1</c:v>
                </c:pt>
                <c:pt idx="190">
                  <c:v>0.83333333333333326</c:v>
                </c:pt>
                <c:pt idx="191">
                  <c:v>0.66666666666666663</c:v>
                </c:pt>
                <c:pt idx="192">
                  <c:v>0.5</c:v>
                </c:pt>
                <c:pt idx="193">
                  <c:v>0.33333333333333331</c:v>
                </c:pt>
                <c:pt idx="194">
                  <c:v>0.16666666666666666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2.4590163934426229E-2</c:v>
                </c:pt>
                <c:pt idx="259">
                  <c:v>4.9180327868852458E-2</c:v>
                </c:pt>
                <c:pt idx="260">
                  <c:v>7.3770491803278687E-2</c:v>
                </c:pt>
                <c:pt idx="261">
                  <c:v>9.8360655737704916E-2</c:v>
                </c:pt>
                <c:pt idx="262">
                  <c:v>0.12295081967213115</c:v>
                </c:pt>
                <c:pt idx="263">
                  <c:v>0.14754098360655737</c:v>
                </c:pt>
                <c:pt idx="264">
                  <c:v>0.1721311475409836</c:v>
                </c:pt>
                <c:pt idx="265">
                  <c:v>0.19672131147540983</c:v>
                </c:pt>
                <c:pt idx="266">
                  <c:v>0.22131147540983606</c:v>
                </c:pt>
                <c:pt idx="267">
                  <c:v>0.24590163934426229</c:v>
                </c:pt>
                <c:pt idx="268">
                  <c:v>0.27049180327868855</c:v>
                </c:pt>
                <c:pt idx="269">
                  <c:v>0.29508196721311475</c:v>
                </c:pt>
                <c:pt idx="270">
                  <c:v>0.31967213114754095</c:v>
                </c:pt>
                <c:pt idx="271">
                  <c:v>0.34426229508196721</c:v>
                </c:pt>
                <c:pt idx="272">
                  <c:v>0.36885245901639341</c:v>
                </c:pt>
                <c:pt idx="273">
                  <c:v>0.39344262295081966</c:v>
                </c:pt>
                <c:pt idx="274">
                  <c:v>0.41803278688524587</c:v>
                </c:pt>
                <c:pt idx="275">
                  <c:v>0.44262295081967212</c:v>
                </c:pt>
                <c:pt idx="276">
                  <c:v>0.46721311475409838</c:v>
                </c:pt>
                <c:pt idx="277">
                  <c:v>0.49180327868852458</c:v>
                </c:pt>
                <c:pt idx="278">
                  <c:v>0.51639344262295084</c:v>
                </c:pt>
                <c:pt idx="279">
                  <c:v>0.54098360655737709</c:v>
                </c:pt>
                <c:pt idx="280">
                  <c:v>0.56557377049180324</c:v>
                </c:pt>
                <c:pt idx="281">
                  <c:v>0.5901639344262295</c:v>
                </c:pt>
                <c:pt idx="282">
                  <c:v>0.61475409836065575</c:v>
                </c:pt>
                <c:pt idx="283">
                  <c:v>0.6393442622950819</c:v>
                </c:pt>
                <c:pt idx="284">
                  <c:v>0.66393442622950816</c:v>
                </c:pt>
                <c:pt idx="285">
                  <c:v>0.68852459016393441</c:v>
                </c:pt>
                <c:pt idx="286">
                  <c:v>0.71311475409836067</c:v>
                </c:pt>
                <c:pt idx="287">
                  <c:v>0.73770491803278682</c:v>
                </c:pt>
                <c:pt idx="288">
                  <c:v>0.76229508196721318</c:v>
                </c:pt>
                <c:pt idx="289">
                  <c:v>0.78688524590163933</c:v>
                </c:pt>
                <c:pt idx="290">
                  <c:v>0.8114754098360657</c:v>
                </c:pt>
                <c:pt idx="291">
                  <c:v>0.83606557377049173</c:v>
                </c:pt>
                <c:pt idx="292">
                  <c:v>0.86065573770491799</c:v>
                </c:pt>
                <c:pt idx="293">
                  <c:v>0.88524590163934425</c:v>
                </c:pt>
                <c:pt idx="294">
                  <c:v>0.9098360655737705</c:v>
                </c:pt>
                <c:pt idx="295">
                  <c:v>0.93442622950819676</c:v>
                </c:pt>
                <c:pt idx="296">
                  <c:v>0.95901639344262302</c:v>
                </c:pt>
                <c:pt idx="297">
                  <c:v>0.98360655737704916</c:v>
                </c:pt>
                <c:pt idx="298">
                  <c:v>1.0081967213114753</c:v>
                </c:pt>
                <c:pt idx="299">
                  <c:v>1.0327868852459017</c:v>
                </c:pt>
                <c:pt idx="300">
                  <c:v>1.0573770491803278</c:v>
                </c:pt>
                <c:pt idx="301">
                  <c:v>1.0819672131147542</c:v>
                </c:pt>
                <c:pt idx="302">
                  <c:v>1.1065573770491803</c:v>
                </c:pt>
                <c:pt idx="303">
                  <c:v>1.1311475409836065</c:v>
                </c:pt>
                <c:pt idx="304">
                  <c:v>1.1557377049180326</c:v>
                </c:pt>
                <c:pt idx="305">
                  <c:v>1.180327868852459</c:v>
                </c:pt>
                <c:pt idx="306">
                  <c:v>1.2049180327868854</c:v>
                </c:pt>
                <c:pt idx="307">
                  <c:v>1.2295081967213115</c:v>
                </c:pt>
                <c:pt idx="308">
                  <c:v>1.2540983606557377</c:v>
                </c:pt>
                <c:pt idx="309">
                  <c:v>1.2786885245901638</c:v>
                </c:pt>
                <c:pt idx="310">
                  <c:v>1.3032786885245902</c:v>
                </c:pt>
                <c:pt idx="311">
                  <c:v>1.3278688524590163</c:v>
                </c:pt>
                <c:pt idx="312">
                  <c:v>1.3524590163934427</c:v>
                </c:pt>
                <c:pt idx="313">
                  <c:v>1.3770491803278688</c:v>
                </c:pt>
                <c:pt idx="314">
                  <c:v>1.4016393442622952</c:v>
                </c:pt>
                <c:pt idx="315">
                  <c:v>1.4262295081967213</c:v>
                </c:pt>
                <c:pt idx="316">
                  <c:v>1.4508196721311475</c:v>
                </c:pt>
                <c:pt idx="317">
                  <c:v>1.4754098360655736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E-4B65-B8CA-5DEA3734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9864"/>
        <c:axId val="523130192"/>
      </c:scatterChart>
      <c:valAx>
        <c:axId val="523129864"/>
        <c:scaling>
          <c:orientation val="minMax"/>
          <c:max val="3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0192"/>
        <c:crosses val="autoZero"/>
        <c:crossBetween val="midCat"/>
        <c:majorUnit val="31"/>
        <c:minorUnit val="1"/>
      </c:valAx>
      <c:valAx>
        <c:axId val="5231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'Grass (LAI)'!$E$14:$NE$14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'Grass (LAI)'!$E$15:$NE$15</c:f>
              <c:numCache>
                <c:formatCode>General</c:formatCode>
                <c:ptCount val="36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1.71875</c:v>
                </c:pt>
                <c:pt idx="105">
                  <c:v>1.9375</c:v>
                </c:pt>
                <c:pt idx="106">
                  <c:v>2.15625</c:v>
                </c:pt>
                <c:pt idx="107">
                  <c:v>2.375</c:v>
                </c:pt>
                <c:pt idx="108">
                  <c:v>2.59375</c:v>
                </c:pt>
                <c:pt idx="109">
                  <c:v>2.8125</c:v>
                </c:pt>
                <c:pt idx="110">
                  <c:v>3.03125</c:v>
                </c:pt>
                <c:pt idx="111">
                  <c:v>3.25</c:v>
                </c:pt>
                <c:pt idx="112">
                  <c:v>3.46875</c:v>
                </c:pt>
                <c:pt idx="113">
                  <c:v>3.6875</c:v>
                </c:pt>
                <c:pt idx="114">
                  <c:v>3.90625</c:v>
                </c:pt>
                <c:pt idx="115">
                  <c:v>4.125</c:v>
                </c:pt>
                <c:pt idx="116">
                  <c:v>4.34375</c:v>
                </c:pt>
                <c:pt idx="117">
                  <c:v>4.5625</c:v>
                </c:pt>
                <c:pt idx="118">
                  <c:v>4.78125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4.9533333333333331</c:v>
                </c:pt>
                <c:pt idx="214">
                  <c:v>4.9066666666666663</c:v>
                </c:pt>
                <c:pt idx="215">
                  <c:v>4.8599999999999994</c:v>
                </c:pt>
                <c:pt idx="216">
                  <c:v>4.8133333333333335</c:v>
                </c:pt>
                <c:pt idx="217">
                  <c:v>4.7666666666666666</c:v>
                </c:pt>
                <c:pt idx="218">
                  <c:v>4.7200000000000006</c:v>
                </c:pt>
                <c:pt idx="219">
                  <c:v>4.6733333333333338</c:v>
                </c:pt>
                <c:pt idx="220">
                  <c:v>4.6266666666666669</c:v>
                </c:pt>
                <c:pt idx="221">
                  <c:v>4.58</c:v>
                </c:pt>
                <c:pt idx="222">
                  <c:v>4.5333333333333332</c:v>
                </c:pt>
                <c:pt idx="223">
                  <c:v>4.4866666666666664</c:v>
                </c:pt>
                <c:pt idx="224">
                  <c:v>4.4399999999999995</c:v>
                </c:pt>
                <c:pt idx="225">
                  <c:v>4.3933333333333335</c:v>
                </c:pt>
                <c:pt idx="226">
                  <c:v>4.3466666666666667</c:v>
                </c:pt>
                <c:pt idx="227">
                  <c:v>4.3000000000000007</c:v>
                </c:pt>
                <c:pt idx="228">
                  <c:v>4.253333333333333</c:v>
                </c:pt>
                <c:pt idx="229">
                  <c:v>4.206666666666667</c:v>
                </c:pt>
                <c:pt idx="230">
                  <c:v>4.16</c:v>
                </c:pt>
                <c:pt idx="231">
                  <c:v>4.1133333333333333</c:v>
                </c:pt>
                <c:pt idx="232">
                  <c:v>4.0666666666666664</c:v>
                </c:pt>
                <c:pt idx="233">
                  <c:v>4.0199999999999996</c:v>
                </c:pt>
                <c:pt idx="234">
                  <c:v>3.9733333333333332</c:v>
                </c:pt>
                <c:pt idx="235">
                  <c:v>3.9266666666666667</c:v>
                </c:pt>
                <c:pt idx="236">
                  <c:v>3.8800000000000003</c:v>
                </c:pt>
                <c:pt idx="237">
                  <c:v>3.833333333333333</c:v>
                </c:pt>
                <c:pt idx="238">
                  <c:v>3.7866666666666666</c:v>
                </c:pt>
                <c:pt idx="239">
                  <c:v>3.74</c:v>
                </c:pt>
                <c:pt idx="240">
                  <c:v>3.6933333333333334</c:v>
                </c:pt>
                <c:pt idx="241">
                  <c:v>3.6466666666666665</c:v>
                </c:pt>
                <c:pt idx="242">
                  <c:v>3.6</c:v>
                </c:pt>
                <c:pt idx="243">
                  <c:v>3.5533333333333332</c:v>
                </c:pt>
                <c:pt idx="244">
                  <c:v>3.5066666666666668</c:v>
                </c:pt>
                <c:pt idx="245">
                  <c:v>3.46</c:v>
                </c:pt>
                <c:pt idx="246">
                  <c:v>3.4133333333333331</c:v>
                </c:pt>
                <c:pt idx="247">
                  <c:v>3.3666666666666667</c:v>
                </c:pt>
                <c:pt idx="248">
                  <c:v>3.3200000000000003</c:v>
                </c:pt>
                <c:pt idx="249">
                  <c:v>3.2733333333333334</c:v>
                </c:pt>
                <c:pt idx="250">
                  <c:v>3.2266666666666666</c:v>
                </c:pt>
                <c:pt idx="251">
                  <c:v>3.1799999999999997</c:v>
                </c:pt>
                <c:pt idx="252">
                  <c:v>3.1333333333333333</c:v>
                </c:pt>
                <c:pt idx="253">
                  <c:v>3.0866666666666669</c:v>
                </c:pt>
                <c:pt idx="254">
                  <c:v>3.04</c:v>
                </c:pt>
                <c:pt idx="255">
                  <c:v>2.9933333333333332</c:v>
                </c:pt>
                <c:pt idx="256">
                  <c:v>2.9466666666666668</c:v>
                </c:pt>
                <c:pt idx="257">
                  <c:v>2.9000000000000004</c:v>
                </c:pt>
                <c:pt idx="258">
                  <c:v>2.8533333333333335</c:v>
                </c:pt>
                <c:pt idx="259">
                  <c:v>2.8066666666666666</c:v>
                </c:pt>
                <c:pt idx="260">
                  <c:v>2.76</c:v>
                </c:pt>
                <c:pt idx="261">
                  <c:v>2.7133333333333334</c:v>
                </c:pt>
                <c:pt idx="262">
                  <c:v>2.6666666666666665</c:v>
                </c:pt>
                <c:pt idx="263">
                  <c:v>2.62</c:v>
                </c:pt>
                <c:pt idx="264">
                  <c:v>2.5733333333333333</c:v>
                </c:pt>
                <c:pt idx="265">
                  <c:v>2.5266666666666664</c:v>
                </c:pt>
                <c:pt idx="266">
                  <c:v>2.48</c:v>
                </c:pt>
                <c:pt idx="267">
                  <c:v>2.4333333333333336</c:v>
                </c:pt>
                <c:pt idx="268">
                  <c:v>2.3866666666666667</c:v>
                </c:pt>
                <c:pt idx="269">
                  <c:v>2.34</c:v>
                </c:pt>
                <c:pt idx="270">
                  <c:v>2.2933333333333334</c:v>
                </c:pt>
                <c:pt idx="271">
                  <c:v>2.2466666666666666</c:v>
                </c:pt>
                <c:pt idx="272">
                  <c:v>2.2000000000000002</c:v>
                </c:pt>
                <c:pt idx="273">
                  <c:v>2.1533333333333333</c:v>
                </c:pt>
                <c:pt idx="274">
                  <c:v>2.1066666666666665</c:v>
                </c:pt>
                <c:pt idx="275">
                  <c:v>2.06</c:v>
                </c:pt>
                <c:pt idx="276">
                  <c:v>2.0133333333333332</c:v>
                </c:pt>
                <c:pt idx="277">
                  <c:v>1.9666666666666668</c:v>
                </c:pt>
                <c:pt idx="278">
                  <c:v>1.92</c:v>
                </c:pt>
                <c:pt idx="279">
                  <c:v>1.8733333333333333</c:v>
                </c:pt>
                <c:pt idx="280">
                  <c:v>1.8266666666666667</c:v>
                </c:pt>
                <c:pt idx="281">
                  <c:v>1.78</c:v>
                </c:pt>
                <c:pt idx="282">
                  <c:v>1.7333333333333334</c:v>
                </c:pt>
                <c:pt idx="283">
                  <c:v>1.6866666666666668</c:v>
                </c:pt>
                <c:pt idx="284">
                  <c:v>1.6400000000000001</c:v>
                </c:pt>
                <c:pt idx="285">
                  <c:v>1.5933333333333333</c:v>
                </c:pt>
                <c:pt idx="286">
                  <c:v>1.5466666666666666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A-4A41-829A-8AA29AE2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43888"/>
        <c:axId val="808046512"/>
      </c:scatterChart>
      <c:valAx>
        <c:axId val="8080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46512"/>
        <c:crosses val="autoZero"/>
        <c:crossBetween val="midCat"/>
      </c:valAx>
      <c:valAx>
        <c:axId val="808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'Winter wheat (E_p)'!$E$14:$NE$14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'Winter wheat (E_p)'!$E$15:$NE$15</c:f>
              <c:numCache>
                <c:formatCode>General</c:formatCode>
                <c:ptCount val="36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0-458C-8322-D6F73C44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44080"/>
        <c:axId val="722542112"/>
      </c:scatterChart>
      <c:valAx>
        <c:axId val="7225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2112"/>
        <c:crosses val="autoZero"/>
        <c:crossBetween val="midCat"/>
      </c:valAx>
      <c:valAx>
        <c:axId val="7225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76200</xdr:rowOff>
    </xdr:from>
    <xdr:to>
      <xdr:col>0</xdr:col>
      <xdr:colOff>3070860</xdr:colOff>
      <xdr:row>22</xdr:row>
      <xdr:rowOff>105410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A56408B5-A3CD-49D6-A68C-449EA91B750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r="57360"/>
        <a:stretch/>
      </xdr:blipFill>
      <xdr:spPr bwMode="auto">
        <a:xfrm>
          <a:off x="22860" y="449580"/>
          <a:ext cx="3048000" cy="3702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518160</xdr:colOff>
      <xdr:row>1</xdr:row>
      <xdr:rowOff>83820</xdr:rowOff>
    </xdr:from>
    <xdr:to>
      <xdr:col>12</xdr:col>
      <xdr:colOff>236220</xdr:colOff>
      <xdr:row>14</xdr:row>
      <xdr:rowOff>106680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A425D0E5-FA15-4A58-9D77-A01C04126A0C}"/>
            </a:ext>
          </a:extLst>
        </xdr:cNvPr>
        <xdr:cNvSpPr txBox="1"/>
      </xdr:nvSpPr>
      <xdr:spPr>
        <a:xfrm>
          <a:off x="9448800" y="266700"/>
          <a:ext cx="384048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LAI is specified as constant for spruce. The beech is assumed to come into leaf at May 1 and the maximum LAI is reached within a month. The LAI decrease moderately from beginning of September and the LAI reach its minimum level at the end of October. </a:t>
          </a:r>
        </a:p>
        <a:p>
          <a:endParaRPr lang="en-GB" sz="1100"/>
        </a:p>
        <a:p>
          <a:r>
            <a:rPr lang="en-GB" sz="1100"/>
            <a:t>https://naturstyrelsen.dk/media/138885/mere-vand-fra-skove-rapport.pdf</a:t>
          </a:r>
          <a:r>
            <a:rPr lang="en-GB" sz="1100" baseline="0"/>
            <a:t> </a:t>
          </a:r>
        </a:p>
        <a:p>
          <a:r>
            <a:rPr lang="en-GB" sz="1100" baseline="0"/>
            <a:t>Side 75-76</a:t>
          </a:r>
          <a:endParaRPr lang="en-GB" sz="1100"/>
        </a:p>
      </xdr:txBody>
    </xdr:sp>
    <xdr:clientData/>
  </xdr:twoCellAnchor>
  <xdr:twoCellAnchor>
    <xdr:from>
      <xdr:col>6</xdr:col>
      <xdr:colOff>472440</xdr:colOff>
      <xdr:row>27</xdr:row>
      <xdr:rowOff>80010</xdr:rowOff>
    </xdr:from>
    <xdr:to>
      <xdr:col>13</xdr:col>
      <xdr:colOff>312420</xdr:colOff>
      <xdr:row>42</xdr:row>
      <xdr:rowOff>80010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ED84705-C951-4E1C-9E3C-249F0878C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12</xdr:row>
      <xdr:rowOff>15240</xdr:rowOff>
    </xdr:from>
    <xdr:to>
      <xdr:col>13</xdr:col>
      <xdr:colOff>281940</xdr:colOff>
      <xdr:row>27</xdr:row>
      <xdr:rowOff>15240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CC64603-001F-40AA-A71A-28F9B2AC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502920</xdr:colOff>
      <xdr:row>26</xdr:row>
      <xdr:rowOff>129540</xdr:rowOff>
    </xdr:from>
    <xdr:to>
      <xdr:col>23</xdr:col>
      <xdr:colOff>235415</xdr:colOff>
      <xdr:row>40</xdr:row>
      <xdr:rowOff>45410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A9B23DA1-297E-4FEB-B345-D9701B801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8120" y="4884420"/>
          <a:ext cx="6438095" cy="2476190"/>
        </a:xfrm>
        <a:prstGeom prst="rect">
          <a:avLst/>
        </a:prstGeom>
      </xdr:spPr>
    </xdr:pic>
    <xdr:clientData/>
  </xdr:twoCellAnchor>
  <xdr:twoCellAnchor>
    <xdr:from>
      <xdr:col>10</xdr:col>
      <xdr:colOff>312420</xdr:colOff>
      <xdr:row>21</xdr:row>
      <xdr:rowOff>68580</xdr:rowOff>
    </xdr:from>
    <xdr:to>
      <xdr:col>18</xdr:col>
      <xdr:colOff>601980</xdr:colOff>
      <xdr:row>28</xdr:row>
      <xdr:rowOff>60960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B234D05A-999A-4E4F-AD38-9379708E475E}"/>
            </a:ext>
          </a:extLst>
        </xdr:cNvPr>
        <xdr:cNvSpPr txBox="1"/>
      </xdr:nvSpPr>
      <xdr:spPr>
        <a:xfrm>
          <a:off x="8846820" y="3909060"/>
          <a:ext cx="516636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1.5 frem til 15. arpil.</a:t>
          </a:r>
        </a:p>
        <a:p>
          <a:r>
            <a:rPr lang="en-GB" sz="1100"/>
            <a:t>Fra 15. april til 1. maj stiger</a:t>
          </a:r>
          <a:r>
            <a:rPr lang="en-GB" sz="1100" baseline="0"/>
            <a:t> mod 5.</a:t>
          </a:r>
        </a:p>
        <a:p>
          <a:r>
            <a:rPr lang="en-GB" sz="1100" baseline="0"/>
            <a:t>5 stabil til 15. juni herefter faldende mod 0 frem til 15. juli</a:t>
          </a:r>
        </a:p>
        <a:p>
          <a:r>
            <a:rPr lang="en-GB" sz="1100" baseline="0"/>
            <a:t>0 stabil til 15. september herefter stigende mod 1.5 frem til 15. november</a:t>
          </a:r>
        </a:p>
        <a:p>
          <a:r>
            <a:rPr lang="en-GB" sz="1100" baseline="0"/>
            <a:t>stabil 1.5 året ud dvs. til 31. december.</a:t>
          </a:r>
          <a:endParaRPr lang="en-GB" sz="1100"/>
        </a:p>
      </xdr:txBody>
    </xdr:sp>
    <xdr:clientData/>
  </xdr:twoCellAnchor>
  <xdr:twoCellAnchor>
    <xdr:from>
      <xdr:col>6</xdr:col>
      <xdr:colOff>76200</xdr:colOff>
      <xdr:row>26</xdr:row>
      <xdr:rowOff>11430</xdr:rowOff>
    </xdr:from>
    <xdr:to>
      <xdr:col>13</xdr:col>
      <xdr:colOff>381000</xdr:colOff>
      <xdr:row>41</xdr:row>
      <xdr:rowOff>11430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D3C6801-5C3D-471F-AAB3-52EB066A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213360</xdr:colOff>
      <xdr:row>40</xdr:row>
      <xdr:rowOff>152400</xdr:rowOff>
    </xdr:from>
    <xdr:to>
      <xdr:col>14</xdr:col>
      <xdr:colOff>391504</xdr:colOff>
      <xdr:row>58</xdr:row>
      <xdr:rowOff>161338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57D04AA2-DD3B-4CBC-8D9A-930CBA95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0960" y="7467600"/>
          <a:ext cx="5054944" cy="3300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60960</xdr:rowOff>
    </xdr:from>
    <xdr:to>
      <xdr:col>18</xdr:col>
      <xdr:colOff>281940</xdr:colOff>
      <xdr:row>23</xdr:row>
      <xdr:rowOff>91440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A47EAE7F-42DA-4324-9914-F7971DBF17E6}"/>
            </a:ext>
          </a:extLst>
        </xdr:cNvPr>
        <xdr:cNvSpPr txBox="1"/>
      </xdr:nvSpPr>
      <xdr:spPr>
        <a:xfrm>
          <a:off x="6073140" y="2987040"/>
          <a:ext cx="51816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1.5 frem til 15. april</a:t>
          </a:r>
          <a:r>
            <a:rPr lang="en-GB" sz="1100" baseline="0"/>
            <a:t> (d.105)</a:t>
          </a:r>
          <a:endParaRPr lang="en-GB" sz="1100"/>
        </a:p>
        <a:p>
          <a:r>
            <a:rPr lang="en-GB" sz="1100"/>
            <a:t>stiger mod 5 fra 15.</a:t>
          </a:r>
          <a:r>
            <a:rPr lang="en-GB" sz="1100" baseline="0"/>
            <a:t> april (d.105) til 1. maj (d.121)</a:t>
          </a:r>
        </a:p>
        <a:p>
          <a:r>
            <a:rPr lang="en-GB" sz="1100" baseline="0"/>
            <a:t>5 konstant frem til 1. august (d. 213) hvorefter den falder mod 1.5 from til 15. oktober (d.288).</a:t>
          </a:r>
        </a:p>
        <a:p>
          <a:r>
            <a:rPr lang="en-GB" sz="1100" baseline="0"/>
            <a:t>1.5 konstant året ud.</a:t>
          </a:r>
          <a:endParaRPr lang="en-GB" sz="1100"/>
        </a:p>
      </xdr:txBody>
    </xdr:sp>
    <xdr:clientData/>
  </xdr:twoCellAnchor>
  <xdr:twoCellAnchor editAs="oneCell">
    <xdr:from>
      <xdr:col>9</xdr:col>
      <xdr:colOff>563879</xdr:colOff>
      <xdr:row>23</xdr:row>
      <xdr:rowOff>171050</xdr:rowOff>
    </xdr:from>
    <xdr:to>
      <xdr:col>19</xdr:col>
      <xdr:colOff>563880</xdr:colOff>
      <xdr:row>37</xdr:row>
      <xdr:rowOff>21658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6A3F5168-41ED-4600-AC18-BFC101C1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0279" y="4377290"/>
          <a:ext cx="6096001" cy="2410928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16</xdr:row>
      <xdr:rowOff>110490</xdr:rowOff>
    </xdr:from>
    <xdr:to>
      <xdr:col>9</xdr:col>
      <xdr:colOff>358140</xdr:colOff>
      <xdr:row>31</xdr:row>
      <xdr:rowOff>110490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DF501EEF-9572-4AC3-AE95-708FF549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502920</xdr:colOff>
      <xdr:row>16</xdr:row>
      <xdr:rowOff>121920</xdr:rowOff>
    </xdr:from>
    <xdr:to>
      <xdr:col>28</xdr:col>
      <xdr:colOff>71464</xdr:colOff>
      <xdr:row>34</xdr:row>
      <xdr:rowOff>130858</xdr:rowOff>
    </xdr:to>
    <xdr:pic>
      <xdr:nvPicPr>
        <xdr:cNvPr id="9" name="Billede 8">
          <a:extLst>
            <a:ext uri="{FF2B5EF4-FFF2-40B4-BE49-F238E27FC236}">
              <a16:creationId xmlns:a16="http://schemas.microsoft.com/office/drawing/2014/main" id="{D5FC0E3F-4EAE-48A0-9822-767D55981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5320" y="3048000"/>
          <a:ext cx="5054944" cy="33007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34</xdr:row>
      <xdr:rowOff>91440</xdr:rowOff>
    </xdr:from>
    <xdr:to>
      <xdr:col>15</xdr:col>
      <xdr:colOff>486031</xdr:colOff>
      <xdr:row>41</xdr:row>
      <xdr:rowOff>167640</xdr:rowOff>
    </xdr:to>
    <xdr:pic>
      <xdr:nvPicPr>
        <xdr:cNvPr id="2" name="Billede 1" descr="Ingen tilgængelig beskrivelse.">
          <a:extLst>
            <a:ext uri="{FF2B5EF4-FFF2-40B4-BE49-F238E27FC236}">
              <a16:creationId xmlns:a16="http://schemas.microsoft.com/office/drawing/2014/main" id="{36496C27-060E-4C5C-8FD0-33025204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6309360"/>
          <a:ext cx="7732651" cy="1356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22860</xdr:colOff>
      <xdr:row>30</xdr:row>
      <xdr:rowOff>133350</xdr:rowOff>
    </xdr:from>
    <xdr:to>
      <xdr:col>23</xdr:col>
      <xdr:colOff>327660</xdr:colOff>
      <xdr:row>45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32A07EB-3980-4918-B615-3C304207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turstyrelsen.dk/media/138885/mere-vand-fra-skove-rapport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615B-5077-414F-A745-A590320CC230}">
  <dimension ref="A1:G375"/>
  <sheetViews>
    <sheetView workbookViewId="0">
      <selection activeCell="D7" sqref="D7"/>
    </sheetView>
  </sheetViews>
  <sheetFormatPr defaultRowHeight="14.4" x14ac:dyDescent="0.3"/>
  <cols>
    <col min="1" max="1" width="63.109375" bestFit="1" customWidth="1"/>
    <col min="2" max="2" width="16.33203125" bestFit="1" customWidth="1"/>
    <col min="3" max="3" width="13.33203125" bestFit="1" customWidth="1"/>
    <col min="4" max="4" width="13.44140625" bestFit="1" customWidth="1"/>
    <col min="5" max="5" width="13.33203125" bestFit="1" customWidth="1"/>
    <col min="6" max="6" width="13.44140625" bestFit="1" customWidth="1"/>
    <col min="8" max="8" width="13.33203125" bestFit="1" customWidth="1"/>
    <col min="9" max="9" width="11.33203125" bestFit="1" customWidth="1"/>
  </cols>
  <sheetData>
    <row r="1" spans="1:6" x14ac:dyDescent="0.3">
      <c r="A1" s="2" t="s">
        <v>4</v>
      </c>
    </row>
    <row r="2" spans="1:6" ht="15" thickBot="1" x14ac:dyDescent="0.35">
      <c r="A2" s="3" t="s">
        <v>5</v>
      </c>
    </row>
    <row r="3" spans="1:6" ht="15" thickBot="1" x14ac:dyDescent="0.35"/>
    <row r="4" spans="1:6" x14ac:dyDescent="0.3">
      <c r="B4" s="4"/>
      <c r="C4" s="5" t="s">
        <v>30</v>
      </c>
      <c r="D4" s="6" t="s">
        <v>0</v>
      </c>
    </row>
    <row r="5" spans="1:6" x14ac:dyDescent="0.3">
      <c r="B5" s="7" t="s">
        <v>1</v>
      </c>
      <c r="C5" s="1">
        <v>1.99</v>
      </c>
      <c r="D5" s="8">
        <v>3.15</v>
      </c>
    </row>
    <row r="6" spans="1:6" x14ac:dyDescent="0.3">
      <c r="B6" s="7" t="s">
        <v>2</v>
      </c>
      <c r="C6" s="17">
        <f>C7/C5</f>
        <v>0.49748743718592964</v>
      </c>
      <c r="D6" s="8">
        <v>0.14000000000000001</v>
      </c>
    </row>
    <row r="7" spans="1:6" ht="15" thickBot="1" x14ac:dyDescent="0.35">
      <c r="B7" s="9" t="s">
        <v>3</v>
      </c>
      <c r="C7" s="10">
        <f>0.99</f>
        <v>0.99</v>
      </c>
      <c r="D7" s="11">
        <f>D6*D5</f>
        <v>0.441</v>
      </c>
    </row>
    <row r="9" spans="1:6" x14ac:dyDescent="0.3">
      <c r="C9" s="18" t="s">
        <v>30</v>
      </c>
      <c r="D9" s="18"/>
      <c r="E9" s="18" t="s">
        <v>0</v>
      </c>
      <c r="F9" s="18"/>
    </row>
    <row r="10" spans="1:6" x14ac:dyDescent="0.3">
      <c r="B10" t="s">
        <v>10</v>
      </c>
      <c r="C10" s="1" t="s">
        <v>1</v>
      </c>
      <c r="D10" s="1" t="s">
        <v>3</v>
      </c>
      <c r="E10" s="1" t="s">
        <v>1</v>
      </c>
      <c r="F10" s="1" t="s">
        <v>3</v>
      </c>
    </row>
    <row r="11" spans="1:6" x14ac:dyDescent="0.3">
      <c r="B11" s="12">
        <v>1</v>
      </c>
      <c r="C11">
        <f>$C$5</f>
        <v>1.99</v>
      </c>
      <c r="D11">
        <f>$C$7</f>
        <v>0.99</v>
      </c>
      <c r="E11">
        <v>0</v>
      </c>
      <c r="F11">
        <f>E11*$D$6</f>
        <v>0</v>
      </c>
    </row>
    <row r="12" spans="1:6" x14ac:dyDescent="0.3">
      <c r="B12" s="12">
        <v>2</v>
      </c>
      <c r="C12">
        <f t="shared" ref="C12:C75" si="0">$C$5</f>
        <v>1.99</v>
      </c>
      <c r="D12">
        <f t="shared" ref="D12:D75" si="1">$C$7</f>
        <v>0.99</v>
      </c>
      <c r="E12">
        <v>0</v>
      </c>
      <c r="F12">
        <f t="shared" ref="F12:F75" si="2">E12*$D$6</f>
        <v>0</v>
      </c>
    </row>
    <row r="13" spans="1:6" x14ac:dyDescent="0.3">
      <c r="B13" s="12">
        <v>3</v>
      </c>
      <c r="C13">
        <f t="shared" si="0"/>
        <v>1.99</v>
      </c>
      <c r="D13">
        <f t="shared" si="1"/>
        <v>0.99</v>
      </c>
      <c r="E13">
        <v>0</v>
      </c>
      <c r="F13">
        <f t="shared" si="2"/>
        <v>0</v>
      </c>
    </row>
    <row r="14" spans="1:6" x14ac:dyDescent="0.3">
      <c r="B14" s="12">
        <v>4</v>
      </c>
      <c r="C14">
        <f t="shared" si="0"/>
        <v>1.99</v>
      </c>
      <c r="D14">
        <f t="shared" si="1"/>
        <v>0.99</v>
      </c>
      <c r="E14">
        <v>0</v>
      </c>
      <c r="F14">
        <f t="shared" si="2"/>
        <v>0</v>
      </c>
    </row>
    <row r="15" spans="1:6" x14ac:dyDescent="0.3">
      <c r="B15" s="12">
        <v>5</v>
      </c>
      <c r="C15">
        <f t="shared" si="0"/>
        <v>1.99</v>
      </c>
      <c r="D15">
        <f t="shared" si="1"/>
        <v>0.99</v>
      </c>
      <c r="E15">
        <v>0</v>
      </c>
      <c r="F15">
        <f t="shared" si="2"/>
        <v>0</v>
      </c>
    </row>
    <row r="16" spans="1:6" x14ac:dyDescent="0.3">
      <c r="B16" s="12">
        <v>6</v>
      </c>
      <c r="C16">
        <f t="shared" si="0"/>
        <v>1.99</v>
      </c>
      <c r="D16">
        <f t="shared" si="1"/>
        <v>0.99</v>
      </c>
      <c r="E16">
        <v>0</v>
      </c>
      <c r="F16">
        <f t="shared" si="2"/>
        <v>0</v>
      </c>
    </row>
    <row r="17" spans="2:6" x14ac:dyDescent="0.3">
      <c r="B17" s="12">
        <v>7</v>
      </c>
      <c r="C17">
        <f t="shared" si="0"/>
        <v>1.99</v>
      </c>
      <c r="D17">
        <f t="shared" si="1"/>
        <v>0.99</v>
      </c>
      <c r="E17">
        <v>0</v>
      </c>
      <c r="F17">
        <f t="shared" si="2"/>
        <v>0</v>
      </c>
    </row>
    <row r="18" spans="2:6" x14ac:dyDescent="0.3">
      <c r="B18" s="12">
        <v>8</v>
      </c>
      <c r="C18">
        <f t="shared" si="0"/>
        <v>1.99</v>
      </c>
      <c r="D18">
        <f t="shared" si="1"/>
        <v>0.99</v>
      </c>
      <c r="E18">
        <v>0</v>
      </c>
      <c r="F18">
        <f t="shared" si="2"/>
        <v>0</v>
      </c>
    </row>
    <row r="19" spans="2:6" x14ac:dyDescent="0.3">
      <c r="B19" s="12">
        <v>9</v>
      </c>
      <c r="C19">
        <f t="shared" si="0"/>
        <v>1.99</v>
      </c>
      <c r="D19">
        <f t="shared" si="1"/>
        <v>0.99</v>
      </c>
      <c r="E19">
        <v>0</v>
      </c>
      <c r="F19">
        <f t="shared" si="2"/>
        <v>0</v>
      </c>
    </row>
    <row r="20" spans="2:6" x14ac:dyDescent="0.3">
      <c r="B20" s="12">
        <v>10</v>
      </c>
      <c r="C20">
        <f t="shared" si="0"/>
        <v>1.99</v>
      </c>
      <c r="D20">
        <f t="shared" si="1"/>
        <v>0.99</v>
      </c>
      <c r="E20">
        <v>0</v>
      </c>
      <c r="F20">
        <f t="shared" si="2"/>
        <v>0</v>
      </c>
    </row>
    <row r="21" spans="2:6" x14ac:dyDescent="0.3">
      <c r="B21" s="12">
        <v>11</v>
      </c>
      <c r="C21">
        <f t="shared" si="0"/>
        <v>1.99</v>
      </c>
      <c r="D21">
        <f t="shared" si="1"/>
        <v>0.99</v>
      </c>
      <c r="E21">
        <v>0</v>
      </c>
      <c r="F21">
        <f t="shared" si="2"/>
        <v>0</v>
      </c>
    </row>
    <row r="22" spans="2:6" x14ac:dyDescent="0.3">
      <c r="B22" s="12">
        <v>12</v>
      </c>
      <c r="C22">
        <f t="shared" si="0"/>
        <v>1.99</v>
      </c>
      <c r="D22">
        <f t="shared" si="1"/>
        <v>0.99</v>
      </c>
      <c r="E22">
        <v>0</v>
      </c>
      <c r="F22">
        <f t="shared" si="2"/>
        <v>0</v>
      </c>
    </row>
    <row r="23" spans="2:6" x14ac:dyDescent="0.3">
      <c r="B23" s="12">
        <v>13</v>
      </c>
      <c r="C23">
        <f t="shared" si="0"/>
        <v>1.99</v>
      </c>
      <c r="D23">
        <f t="shared" si="1"/>
        <v>0.99</v>
      </c>
      <c r="E23">
        <v>0</v>
      </c>
      <c r="F23">
        <f t="shared" si="2"/>
        <v>0</v>
      </c>
    </row>
    <row r="24" spans="2:6" x14ac:dyDescent="0.3">
      <c r="B24" s="12">
        <v>14</v>
      </c>
      <c r="C24">
        <f t="shared" si="0"/>
        <v>1.99</v>
      </c>
      <c r="D24">
        <f t="shared" si="1"/>
        <v>0.99</v>
      </c>
      <c r="E24">
        <v>0</v>
      </c>
      <c r="F24">
        <f t="shared" si="2"/>
        <v>0</v>
      </c>
    </row>
    <row r="25" spans="2:6" x14ac:dyDescent="0.3">
      <c r="B25" s="12">
        <v>15</v>
      </c>
      <c r="C25">
        <f t="shared" si="0"/>
        <v>1.99</v>
      </c>
      <c r="D25">
        <f t="shared" si="1"/>
        <v>0.99</v>
      </c>
      <c r="E25">
        <v>0</v>
      </c>
      <c r="F25">
        <f t="shared" si="2"/>
        <v>0</v>
      </c>
    </row>
    <row r="26" spans="2:6" x14ac:dyDescent="0.3">
      <c r="B26" s="12">
        <v>16</v>
      </c>
      <c r="C26">
        <f t="shared" si="0"/>
        <v>1.99</v>
      </c>
      <c r="D26">
        <f t="shared" si="1"/>
        <v>0.99</v>
      </c>
      <c r="E26">
        <v>0</v>
      </c>
      <c r="F26">
        <f t="shared" si="2"/>
        <v>0</v>
      </c>
    </row>
    <row r="27" spans="2:6" x14ac:dyDescent="0.3">
      <c r="B27" s="12">
        <v>17</v>
      </c>
      <c r="C27">
        <f t="shared" si="0"/>
        <v>1.99</v>
      </c>
      <c r="D27">
        <f t="shared" si="1"/>
        <v>0.99</v>
      </c>
      <c r="E27">
        <v>0</v>
      </c>
      <c r="F27">
        <f t="shared" si="2"/>
        <v>0</v>
      </c>
    </row>
    <row r="28" spans="2:6" x14ac:dyDescent="0.3">
      <c r="B28" s="12">
        <v>18</v>
      </c>
      <c r="C28">
        <f t="shared" si="0"/>
        <v>1.99</v>
      </c>
      <c r="D28">
        <f t="shared" si="1"/>
        <v>0.99</v>
      </c>
      <c r="E28">
        <v>0</v>
      </c>
      <c r="F28">
        <f t="shared" si="2"/>
        <v>0</v>
      </c>
    </row>
    <row r="29" spans="2:6" x14ac:dyDescent="0.3">
      <c r="B29" s="12">
        <v>19</v>
      </c>
      <c r="C29">
        <f t="shared" si="0"/>
        <v>1.99</v>
      </c>
      <c r="D29">
        <f t="shared" si="1"/>
        <v>0.99</v>
      </c>
      <c r="E29">
        <v>0</v>
      </c>
      <c r="F29">
        <f t="shared" si="2"/>
        <v>0</v>
      </c>
    </row>
    <row r="30" spans="2:6" x14ac:dyDescent="0.3">
      <c r="B30" s="12">
        <v>20</v>
      </c>
      <c r="C30">
        <f t="shared" si="0"/>
        <v>1.99</v>
      </c>
      <c r="D30">
        <f t="shared" si="1"/>
        <v>0.99</v>
      </c>
      <c r="E30">
        <v>0</v>
      </c>
      <c r="F30">
        <f t="shared" si="2"/>
        <v>0</v>
      </c>
    </row>
    <row r="31" spans="2:6" x14ac:dyDescent="0.3">
      <c r="B31" s="12">
        <v>21</v>
      </c>
      <c r="C31">
        <f t="shared" si="0"/>
        <v>1.99</v>
      </c>
      <c r="D31">
        <f t="shared" si="1"/>
        <v>0.99</v>
      </c>
      <c r="E31">
        <v>0</v>
      </c>
      <c r="F31">
        <f t="shared" si="2"/>
        <v>0</v>
      </c>
    </row>
    <row r="32" spans="2:6" x14ac:dyDescent="0.3">
      <c r="B32" s="12">
        <v>22</v>
      </c>
      <c r="C32">
        <f t="shared" si="0"/>
        <v>1.99</v>
      </c>
      <c r="D32">
        <f t="shared" si="1"/>
        <v>0.99</v>
      </c>
      <c r="E32">
        <v>0</v>
      </c>
      <c r="F32">
        <f t="shared" si="2"/>
        <v>0</v>
      </c>
    </row>
    <row r="33" spans="2:6" x14ac:dyDescent="0.3">
      <c r="B33" s="12">
        <v>23</v>
      </c>
      <c r="C33">
        <f t="shared" si="0"/>
        <v>1.99</v>
      </c>
      <c r="D33">
        <f t="shared" si="1"/>
        <v>0.99</v>
      </c>
      <c r="E33">
        <v>0</v>
      </c>
      <c r="F33">
        <f t="shared" si="2"/>
        <v>0</v>
      </c>
    </row>
    <row r="34" spans="2:6" x14ac:dyDescent="0.3">
      <c r="B34" s="12">
        <v>24</v>
      </c>
      <c r="C34">
        <f t="shared" si="0"/>
        <v>1.99</v>
      </c>
      <c r="D34">
        <f t="shared" si="1"/>
        <v>0.99</v>
      </c>
      <c r="E34">
        <v>0</v>
      </c>
      <c r="F34">
        <f t="shared" si="2"/>
        <v>0</v>
      </c>
    </row>
    <row r="35" spans="2:6" x14ac:dyDescent="0.3">
      <c r="B35" s="12">
        <v>25</v>
      </c>
      <c r="C35">
        <f t="shared" si="0"/>
        <v>1.99</v>
      </c>
      <c r="D35">
        <f t="shared" si="1"/>
        <v>0.99</v>
      </c>
      <c r="E35">
        <v>0</v>
      </c>
      <c r="F35">
        <f t="shared" si="2"/>
        <v>0</v>
      </c>
    </row>
    <row r="36" spans="2:6" x14ac:dyDescent="0.3">
      <c r="B36" s="12">
        <v>26</v>
      </c>
      <c r="C36">
        <f t="shared" si="0"/>
        <v>1.99</v>
      </c>
      <c r="D36">
        <f t="shared" si="1"/>
        <v>0.99</v>
      </c>
      <c r="E36">
        <v>0</v>
      </c>
      <c r="F36">
        <f t="shared" si="2"/>
        <v>0</v>
      </c>
    </row>
    <row r="37" spans="2:6" x14ac:dyDescent="0.3">
      <c r="B37" s="12">
        <v>27</v>
      </c>
      <c r="C37">
        <f t="shared" si="0"/>
        <v>1.99</v>
      </c>
      <c r="D37">
        <f t="shared" si="1"/>
        <v>0.99</v>
      </c>
      <c r="E37">
        <v>0</v>
      </c>
      <c r="F37">
        <f t="shared" si="2"/>
        <v>0</v>
      </c>
    </row>
    <row r="38" spans="2:6" x14ac:dyDescent="0.3">
      <c r="B38" s="12">
        <v>28</v>
      </c>
      <c r="C38">
        <f t="shared" si="0"/>
        <v>1.99</v>
      </c>
      <c r="D38">
        <f t="shared" si="1"/>
        <v>0.99</v>
      </c>
      <c r="E38">
        <v>0</v>
      </c>
      <c r="F38">
        <f t="shared" si="2"/>
        <v>0</v>
      </c>
    </row>
    <row r="39" spans="2:6" x14ac:dyDescent="0.3">
      <c r="B39" s="12">
        <v>29</v>
      </c>
      <c r="C39">
        <f t="shared" si="0"/>
        <v>1.99</v>
      </c>
      <c r="D39">
        <f t="shared" si="1"/>
        <v>0.99</v>
      </c>
      <c r="E39">
        <v>0</v>
      </c>
      <c r="F39">
        <f t="shared" si="2"/>
        <v>0</v>
      </c>
    </row>
    <row r="40" spans="2:6" x14ac:dyDescent="0.3">
      <c r="B40" s="12">
        <v>30</v>
      </c>
      <c r="C40">
        <f t="shared" si="0"/>
        <v>1.99</v>
      </c>
      <c r="D40">
        <f t="shared" si="1"/>
        <v>0.99</v>
      </c>
      <c r="E40">
        <v>0</v>
      </c>
      <c r="F40">
        <f t="shared" si="2"/>
        <v>0</v>
      </c>
    </row>
    <row r="41" spans="2:6" x14ac:dyDescent="0.3">
      <c r="B41" s="12">
        <v>31</v>
      </c>
      <c r="C41">
        <f t="shared" si="0"/>
        <v>1.99</v>
      </c>
      <c r="D41">
        <f t="shared" si="1"/>
        <v>0.99</v>
      </c>
      <c r="E41">
        <v>0</v>
      </c>
      <c r="F41">
        <f t="shared" si="2"/>
        <v>0</v>
      </c>
    </row>
    <row r="42" spans="2:6" x14ac:dyDescent="0.3">
      <c r="B42" s="12">
        <v>32</v>
      </c>
      <c r="C42">
        <f t="shared" si="0"/>
        <v>1.99</v>
      </c>
      <c r="D42">
        <f t="shared" si="1"/>
        <v>0.99</v>
      </c>
      <c r="E42">
        <v>0</v>
      </c>
      <c r="F42">
        <f t="shared" si="2"/>
        <v>0</v>
      </c>
    </row>
    <row r="43" spans="2:6" x14ac:dyDescent="0.3">
      <c r="B43" s="12">
        <v>33</v>
      </c>
      <c r="C43">
        <f t="shared" si="0"/>
        <v>1.99</v>
      </c>
      <c r="D43">
        <f t="shared" si="1"/>
        <v>0.99</v>
      </c>
      <c r="E43">
        <v>0</v>
      </c>
      <c r="F43">
        <f t="shared" si="2"/>
        <v>0</v>
      </c>
    </row>
    <row r="44" spans="2:6" x14ac:dyDescent="0.3">
      <c r="B44" s="12">
        <v>34</v>
      </c>
      <c r="C44">
        <f t="shared" si="0"/>
        <v>1.99</v>
      </c>
      <c r="D44">
        <f t="shared" si="1"/>
        <v>0.99</v>
      </c>
      <c r="E44">
        <v>0</v>
      </c>
      <c r="F44">
        <f t="shared" si="2"/>
        <v>0</v>
      </c>
    </row>
    <row r="45" spans="2:6" x14ac:dyDescent="0.3">
      <c r="B45" s="12">
        <v>35</v>
      </c>
      <c r="C45">
        <f t="shared" si="0"/>
        <v>1.99</v>
      </c>
      <c r="D45">
        <f t="shared" si="1"/>
        <v>0.99</v>
      </c>
      <c r="E45">
        <v>0</v>
      </c>
      <c r="F45">
        <f t="shared" si="2"/>
        <v>0</v>
      </c>
    </row>
    <row r="46" spans="2:6" x14ac:dyDescent="0.3">
      <c r="B46" s="12">
        <v>36</v>
      </c>
      <c r="C46">
        <f t="shared" si="0"/>
        <v>1.99</v>
      </c>
      <c r="D46">
        <f t="shared" si="1"/>
        <v>0.99</v>
      </c>
      <c r="E46">
        <v>0</v>
      </c>
      <c r="F46">
        <f t="shared" si="2"/>
        <v>0</v>
      </c>
    </row>
    <row r="47" spans="2:6" x14ac:dyDescent="0.3">
      <c r="B47" s="12">
        <v>37</v>
      </c>
      <c r="C47">
        <f t="shared" si="0"/>
        <v>1.99</v>
      </c>
      <c r="D47">
        <f t="shared" si="1"/>
        <v>0.99</v>
      </c>
      <c r="E47">
        <v>0</v>
      </c>
      <c r="F47">
        <f t="shared" si="2"/>
        <v>0</v>
      </c>
    </row>
    <row r="48" spans="2:6" x14ac:dyDescent="0.3">
      <c r="B48" s="12">
        <v>38</v>
      </c>
      <c r="C48">
        <f t="shared" si="0"/>
        <v>1.99</v>
      </c>
      <c r="D48">
        <f t="shared" si="1"/>
        <v>0.99</v>
      </c>
      <c r="E48">
        <v>0</v>
      </c>
      <c r="F48">
        <f t="shared" si="2"/>
        <v>0</v>
      </c>
    </row>
    <row r="49" spans="2:6" x14ac:dyDescent="0.3">
      <c r="B49" s="12">
        <v>39</v>
      </c>
      <c r="C49">
        <f t="shared" si="0"/>
        <v>1.99</v>
      </c>
      <c r="D49">
        <f t="shared" si="1"/>
        <v>0.99</v>
      </c>
      <c r="E49">
        <v>0</v>
      </c>
      <c r="F49">
        <f t="shared" si="2"/>
        <v>0</v>
      </c>
    </row>
    <row r="50" spans="2:6" x14ac:dyDescent="0.3">
      <c r="B50" s="12">
        <v>40</v>
      </c>
      <c r="C50">
        <f t="shared" si="0"/>
        <v>1.99</v>
      </c>
      <c r="D50">
        <f t="shared" si="1"/>
        <v>0.99</v>
      </c>
      <c r="E50">
        <v>0</v>
      </c>
      <c r="F50">
        <f t="shared" si="2"/>
        <v>0</v>
      </c>
    </row>
    <row r="51" spans="2:6" x14ac:dyDescent="0.3">
      <c r="B51" s="12">
        <v>41</v>
      </c>
      <c r="C51">
        <f t="shared" si="0"/>
        <v>1.99</v>
      </c>
      <c r="D51">
        <f t="shared" si="1"/>
        <v>0.99</v>
      </c>
      <c r="E51">
        <v>0</v>
      </c>
      <c r="F51">
        <f t="shared" si="2"/>
        <v>0</v>
      </c>
    </row>
    <row r="52" spans="2:6" x14ac:dyDescent="0.3">
      <c r="B52" s="12">
        <v>42</v>
      </c>
      <c r="C52">
        <f t="shared" si="0"/>
        <v>1.99</v>
      </c>
      <c r="D52">
        <f t="shared" si="1"/>
        <v>0.99</v>
      </c>
      <c r="E52">
        <v>0</v>
      </c>
      <c r="F52">
        <f t="shared" si="2"/>
        <v>0</v>
      </c>
    </row>
    <row r="53" spans="2:6" x14ac:dyDescent="0.3">
      <c r="B53" s="12">
        <v>43</v>
      </c>
      <c r="C53">
        <f t="shared" si="0"/>
        <v>1.99</v>
      </c>
      <c r="D53">
        <f t="shared" si="1"/>
        <v>0.99</v>
      </c>
      <c r="E53">
        <v>0</v>
      </c>
      <c r="F53">
        <f t="shared" si="2"/>
        <v>0</v>
      </c>
    </row>
    <row r="54" spans="2:6" x14ac:dyDescent="0.3">
      <c r="B54" s="12">
        <v>44</v>
      </c>
      <c r="C54">
        <f t="shared" si="0"/>
        <v>1.99</v>
      </c>
      <c r="D54">
        <f t="shared" si="1"/>
        <v>0.99</v>
      </c>
      <c r="E54">
        <v>0</v>
      </c>
      <c r="F54">
        <f t="shared" si="2"/>
        <v>0</v>
      </c>
    </row>
    <row r="55" spans="2:6" x14ac:dyDescent="0.3">
      <c r="B55" s="12">
        <v>45</v>
      </c>
      <c r="C55">
        <f t="shared" si="0"/>
        <v>1.99</v>
      </c>
      <c r="D55">
        <f t="shared" si="1"/>
        <v>0.99</v>
      </c>
      <c r="E55">
        <v>0</v>
      </c>
      <c r="F55">
        <f t="shared" si="2"/>
        <v>0</v>
      </c>
    </row>
    <row r="56" spans="2:6" x14ac:dyDescent="0.3">
      <c r="B56" s="12">
        <v>46</v>
      </c>
      <c r="C56">
        <f t="shared" si="0"/>
        <v>1.99</v>
      </c>
      <c r="D56">
        <f t="shared" si="1"/>
        <v>0.99</v>
      </c>
      <c r="E56">
        <v>0</v>
      </c>
      <c r="F56">
        <f t="shared" si="2"/>
        <v>0</v>
      </c>
    </row>
    <row r="57" spans="2:6" x14ac:dyDescent="0.3">
      <c r="B57" s="12">
        <v>47</v>
      </c>
      <c r="C57">
        <f t="shared" si="0"/>
        <v>1.99</v>
      </c>
      <c r="D57">
        <f t="shared" si="1"/>
        <v>0.99</v>
      </c>
      <c r="E57">
        <v>0</v>
      </c>
      <c r="F57">
        <f t="shared" si="2"/>
        <v>0</v>
      </c>
    </row>
    <row r="58" spans="2:6" x14ac:dyDescent="0.3">
      <c r="B58" s="12">
        <v>48</v>
      </c>
      <c r="C58">
        <f t="shared" si="0"/>
        <v>1.99</v>
      </c>
      <c r="D58">
        <f t="shared" si="1"/>
        <v>0.99</v>
      </c>
      <c r="E58">
        <v>0</v>
      </c>
      <c r="F58">
        <f t="shared" si="2"/>
        <v>0</v>
      </c>
    </row>
    <row r="59" spans="2:6" x14ac:dyDescent="0.3">
      <c r="B59" s="12">
        <v>49</v>
      </c>
      <c r="C59">
        <f t="shared" si="0"/>
        <v>1.99</v>
      </c>
      <c r="D59">
        <f t="shared" si="1"/>
        <v>0.99</v>
      </c>
      <c r="E59">
        <v>0</v>
      </c>
      <c r="F59">
        <f t="shared" si="2"/>
        <v>0</v>
      </c>
    </row>
    <row r="60" spans="2:6" x14ac:dyDescent="0.3">
      <c r="B60" s="12">
        <v>50</v>
      </c>
      <c r="C60">
        <f t="shared" si="0"/>
        <v>1.99</v>
      </c>
      <c r="D60">
        <f t="shared" si="1"/>
        <v>0.99</v>
      </c>
      <c r="E60">
        <v>0</v>
      </c>
      <c r="F60">
        <f t="shared" si="2"/>
        <v>0</v>
      </c>
    </row>
    <row r="61" spans="2:6" x14ac:dyDescent="0.3">
      <c r="B61" s="12">
        <v>51</v>
      </c>
      <c r="C61">
        <f t="shared" si="0"/>
        <v>1.99</v>
      </c>
      <c r="D61">
        <f t="shared" si="1"/>
        <v>0.99</v>
      </c>
      <c r="E61">
        <v>0</v>
      </c>
      <c r="F61">
        <f t="shared" si="2"/>
        <v>0</v>
      </c>
    </row>
    <row r="62" spans="2:6" x14ac:dyDescent="0.3">
      <c r="B62" s="12">
        <v>52</v>
      </c>
      <c r="C62">
        <f t="shared" si="0"/>
        <v>1.99</v>
      </c>
      <c r="D62">
        <f t="shared" si="1"/>
        <v>0.99</v>
      </c>
      <c r="E62">
        <v>0</v>
      </c>
      <c r="F62">
        <f t="shared" si="2"/>
        <v>0</v>
      </c>
    </row>
    <row r="63" spans="2:6" x14ac:dyDescent="0.3">
      <c r="B63" s="12">
        <v>53</v>
      </c>
      <c r="C63">
        <f t="shared" si="0"/>
        <v>1.99</v>
      </c>
      <c r="D63">
        <f t="shared" si="1"/>
        <v>0.99</v>
      </c>
      <c r="E63">
        <v>0</v>
      </c>
      <c r="F63">
        <f t="shared" si="2"/>
        <v>0</v>
      </c>
    </row>
    <row r="64" spans="2:6" x14ac:dyDescent="0.3">
      <c r="B64" s="12">
        <v>54</v>
      </c>
      <c r="C64">
        <f t="shared" si="0"/>
        <v>1.99</v>
      </c>
      <c r="D64">
        <f t="shared" si="1"/>
        <v>0.99</v>
      </c>
      <c r="E64">
        <v>0</v>
      </c>
      <c r="F64">
        <f t="shared" si="2"/>
        <v>0</v>
      </c>
    </row>
    <row r="65" spans="2:6" x14ac:dyDescent="0.3">
      <c r="B65" s="12">
        <v>55</v>
      </c>
      <c r="C65">
        <f t="shared" si="0"/>
        <v>1.99</v>
      </c>
      <c r="D65">
        <f t="shared" si="1"/>
        <v>0.99</v>
      </c>
      <c r="E65">
        <v>0</v>
      </c>
      <c r="F65">
        <f t="shared" si="2"/>
        <v>0</v>
      </c>
    </row>
    <row r="66" spans="2:6" x14ac:dyDescent="0.3">
      <c r="B66" s="12">
        <v>56</v>
      </c>
      <c r="C66">
        <f t="shared" si="0"/>
        <v>1.99</v>
      </c>
      <c r="D66">
        <f t="shared" si="1"/>
        <v>0.99</v>
      </c>
      <c r="E66">
        <v>0</v>
      </c>
      <c r="F66">
        <f t="shared" si="2"/>
        <v>0</v>
      </c>
    </row>
    <row r="67" spans="2:6" x14ac:dyDescent="0.3">
      <c r="B67" s="12">
        <v>57</v>
      </c>
      <c r="C67">
        <f t="shared" si="0"/>
        <v>1.99</v>
      </c>
      <c r="D67">
        <f t="shared" si="1"/>
        <v>0.99</v>
      </c>
      <c r="E67">
        <v>0</v>
      </c>
      <c r="F67">
        <f t="shared" si="2"/>
        <v>0</v>
      </c>
    </row>
    <row r="68" spans="2:6" x14ac:dyDescent="0.3">
      <c r="B68" s="12">
        <v>58</v>
      </c>
      <c r="C68">
        <f t="shared" si="0"/>
        <v>1.99</v>
      </c>
      <c r="D68">
        <f t="shared" si="1"/>
        <v>0.99</v>
      </c>
      <c r="E68">
        <v>0</v>
      </c>
      <c r="F68">
        <f t="shared" si="2"/>
        <v>0</v>
      </c>
    </row>
    <row r="69" spans="2:6" x14ac:dyDescent="0.3">
      <c r="B69" s="12">
        <v>59</v>
      </c>
      <c r="C69">
        <f t="shared" si="0"/>
        <v>1.99</v>
      </c>
      <c r="D69">
        <f t="shared" si="1"/>
        <v>0.99</v>
      </c>
      <c r="E69">
        <v>0</v>
      </c>
      <c r="F69">
        <f t="shared" si="2"/>
        <v>0</v>
      </c>
    </row>
    <row r="70" spans="2:6" x14ac:dyDescent="0.3">
      <c r="B70" s="12">
        <v>60</v>
      </c>
      <c r="C70">
        <f t="shared" si="0"/>
        <v>1.99</v>
      </c>
      <c r="D70">
        <f t="shared" si="1"/>
        <v>0.99</v>
      </c>
      <c r="E70">
        <v>0</v>
      </c>
      <c r="F70">
        <f t="shared" si="2"/>
        <v>0</v>
      </c>
    </row>
    <row r="71" spans="2:6" x14ac:dyDescent="0.3">
      <c r="B71" s="12">
        <v>61</v>
      </c>
      <c r="C71">
        <f t="shared" si="0"/>
        <v>1.99</v>
      </c>
      <c r="D71">
        <f t="shared" si="1"/>
        <v>0.99</v>
      </c>
      <c r="E71">
        <v>0</v>
      </c>
      <c r="F71">
        <f t="shared" si="2"/>
        <v>0</v>
      </c>
    </row>
    <row r="72" spans="2:6" x14ac:dyDescent="0.3">
      <c r="B72" s="12">
        <v>62</v>
      </c>
      <c r="C72">
        <f t="shared" si="0"/>
        <v>1.99</v>
      </c>
      <c r="D72">
        <f t="shared" si="1"/>
        <v>0.99</v>
      </c>
      <c r="E72">
        <v>0</v>
      </c>
      <c r="F72">
        <f t="shared" si="2"/>
        <v>0</v>
      </c>
    </row>
    <row r="73" spans="2:6" x14ac:dyDescent="0.3">
      <c r="B73" s="12">
        <v>63</v>
      </c>
      <c r="C73">
        <f t="shared" si="0"/>
        <v>1.99</v>
      </c>
      <c r="D73">
        <f t="shared" si="1"/>
        <v>0.99</v>
      </c>
      <c r="E73">
        <v>0</v>
      </c>
      <c r="F73">
        <f t="shared" si="2"/>
        <v>0</v>
      </c>
    </row>
    <row r="74" spans="2:6" x14ac:dyDescent="0.3">
      <c r="B74" s="12">
        <v>64</v>
      </c>
      <c r="C74">
        <f t="shared" si="0"/>
        <v>1.99</v>
      </c>
      <c r="D74">
        <f t="shared" si="1"/>
        <v>0.99</v>
      </c>
      <c r="E74">
        <v>0</v>
      </c>
      <c r="F74">
        <f t="shared" si="2"/>
        <v>0</v>
      </c>
    </row>
    <row r="75" spans="2:6" x14ac:dyDescent="0.3">
      <c r="B75" s="12">
        <v>65</v>
      </c>
      <c r="C75">
        <f t="shared" si="0"/>
        <v>1.99</v>
      </c>
      <c r="D75">
        <f t="shared" si="1"/>
        <v>0.99</v>
      </c>
      <c r="E75">
        <v>0</v>
      </c>
      <c r="F75">
        <f t="shared" si="2"/>
        <v>0</v>
      </c>
    </row>
    <row r="76" spans="2:6" x14ac:dyDescent="0.3">
      <c r="B76" s="12">
        <v>66</v>
      </c>
      <c r="C76">
        <f t="shared" ref="C76:C139" si="3">$C$5</f>
        <v>1.99</v>
      </c>
      <c r="D76">
        <f t="shared" ref="D76:D139" si="4">$C$7</f>
        <v>0.99</v>
      </c>
      <c r="E76">
        <v>0</v>
      </c>
      <c r="F76">
        <f t="shared" ref="F76:F139" si="5">E76*$D$6</f>
        <v>0</v>
      </c>
    </row>
    <row r="77" spans="2:6" x14ac:dyDescent="0.3">
      <c r="B77" s="12">
        <v>67</v>
      </c>
      <c r="C77">
        <f t="shared" si="3"/>
        <v>1.99</v>
      </c>
      <c r="D77">
        <f t="shared" si="4"/>
        <v>0.99</v>
      </c>
      <c r="E77">
        <v>0</v>
      </c>
      <c r="F77">
        <f t="shared" si="5"/>
        <v>0</v>
      </c>
    </row>
    <row r="78" spans="2:6" x14ac:dyDescent="0.3">
      <c r="B78" s="12">
        <v>68</v>
      </c>
      <c r="C78">
        <f t="shared" si="3"/>
        <v>1.99</v>
      </c>
      <c r="D78">
        <f t="shared" si="4"/>
        <v>0.99</v>
      </c>
      <c r="E78">
        <v>0</v>
      </c>
      <c r="F78">
        <f t="shared" si="5"/>
        <v>0</v>
      </c>
    </row>
    <row r="79" spans="2:6" x14ac:dyDescent="0.3">
      <c r="B79" s="12">
        <v>69</v>
      </c>
      <c r="C79">
        <f t="shared" si="3"/>
        <v>1.99</v>
      </c>
      <c r="D79">
        <f t="shared" si="4"/>
        <v>0.99</v>
      </c>
      <c r="E79">
        <v>0</v>
      </c>
      <c r="F79">
        <f t="shared" si="5"/>
        <v>0</v>
      </c>
    </row>
    <row r="80" spans="2:6" x14ac:dyDescent="0.3">
      <c r="B80" s="12">
        <v>70</v>
      </c>
      <c r="C80">
        <f t="shared" si="3"/>
        <v>1.99</v>
      </c>
      <c r="D80">
        <f t="shared" si="4"/>
        <v>0.99</v>
      </c>
      <c r="E80">
        <v>0</v>
      </c>
      <c r="F80">
        <f t="shared" si="5"/>
        <v>0</v>
      </c>
    </row>
    <row r="81" spans="2:6" x14ac:dyDescent="0.3">
      <c r="B81" s="12">
        <v>71</v>
      </c>
      <c r="C81">
        <f t="shared" si="3"/>
        <v>1.99</v>
      </c>
      <c r="D81">
        <f t="shared" si="4"/>
        <v>0.99</v>
      </c>
      <c r="E81">
        <v>0</v>
      </c>
      <c r="F81">
        <f t="shared" si="5"/>
        <v>0</v>
      </c>
    </row>
    <row r="82" spans="2:6" x14ac:dyDescent="0.3">
      <c r="B82" s="12">
        <v>72</v>
      </c>
      <c r="C82">
        <f t="shared" si="3"/>
        <v>1.99</v>
      </c>
      <c r="D82">
        <f t="shared" si="4"/>
        <v>0.99</v>
      </c>
      <c r="E82">
        <v>0</v>
      </c>
      <c r="F82">
        <f t="shared" si="5"/>
        <v>0</v>
      </c>
    </row>
    <row r="83" spans="2:6" x14ac:dyDescent="0.3">
      <c r="B83" s="12">
        <v>73</v>
      </c>
      <c r="C83">
        <f t="shared" si="3"/>
        <v>1.99</v>
      </c>
      <c r="D83">
        <f t="shared" si="4"/>
        <v>0.99</v>
      </c>
      <c r="E83">
        <v>0</v>
      </c>
      <c r="F83">
        <f t="shared" si="5"/>
        <v>0</v>
      </c>
    </row>
    <row r="84" spans="2:6" x14ac:dyDescent="0.3">
      <c r="B84" s="12">
        <v>74</v>
      </c>
      <c r="C84">
        <f t="shared" si="3"/>
        <v>1.99</v>
      </c>
      <c r="D84">
        <f t="shared" si="4"/>
        <v>0.99</v>
      </c>
      <c r="E84">
        <v>0</v>
      </c>
      <c r="F84">
        <f t="shared" si="5"/>
        <v>0</v>
      </c>
    </row>
    <row r="85" spans="2:6" x14ac:dyDescent="0.3">
      <c r="B85" s="12">
        <v>75</v>
      </c>
      <c r="C85">
        <f t="shared" si="3"/>
        <v>1.99</v>
      </c>
      <c r="D85">
        <f t="shared" si="4"/>
        <v>0.99</v>
      </c>
      <c r="E85">
        <v>0</v>
      </c>
      <c r="F85">
        <f t="shared" si="5"/>
        <v>0</v>
      </c>
    </row>
    <row r="86" spans="2:6" x14ac:dyDescent="0.3">
      <c r="B86" s="12">
        <v>76</v>
      </c>
      <c r="C86">
        <f t="shared" si="3"/>
        <v>1.99</v>
      </c>
      <c r="D86">
        <f t="shared" si="4"/>
        <v>0.99</v>
      </c>
      <c r="E86">
        <v>0</v>
      </c>
      <c r="F86">
        <f t="shared" si="5"/>
        <v>0</v>
      </c>
    </row>
    <row r="87" spans="2:6" x14ac:dyDescent="0.3">
      <c r="B87" s="12">
        <v>77</v>
      </c>
      <c r="C87">
        <f t="shared" si="3"/>
        <v>1.99</v>
      </c>
      <c r="D87">
        <f t="shared" si="4"/>
        <v>0.99</v>
      </c>
      <c r="E87">
        <v>0</v>
      </c>
      <c r="F87">
        <f t="shared" si="5"/>
        <v>0</v>
      </c>
    </row>
    <row r="88" spans="2:6" x14ac:dyDescent="0.3">
      <c r="B88" s="12">
        <v>78</v>
      </c>
      <c r="C88">
        <f t="shared" si="3"/>
        <v>1.99</v>
      </c>
      <c r="D88">
        <f t="shared" si="4"/>
        <v>0.99</v>
      </c>
      <c r="E88">
        <v>0</v>
      </c>
      <c r="F88">
        <f t="shared" si="5"/>
        <v>0</v>
      </c>
    </row>
    <row r="89" spans="2:6" x14ac:dyDescent="0.3">
      <c r="B89" s="12">
        <v>79</v>
      </c>
      <c r="C89">
        <f t="shared" si="3"/>
        <v>1.99</v>
      </c>
      <c r="D89">
        <f t="shared" si="4"/>
        <v>0.99</v>
      </c>
      <c r="E89">
        <v>0</v>
      </c>
      <c r="F89">
        <f t="shared" si="5"/>
        <v>0</v>
      </c>
    </row>
    <row r="90" spans="2:6" x14ac:dyDescent="0.3">
      <c r="B90" s="12">
        <v>80</v>
      </c>
      <c r="C90">
        <f t="shared" si="3"/>
        <v>1.99</v>
      </c>
      <c r="D90">
        <f t="shared" si="4"/>
        <v>0.99</v>
      </c>
      <c r="E90">
        <v>0</v>
      </c>
      <c r="F90">
        <f t="shared" si="5"/>
        <v>0</v>
      </c>
    </row>
    <row r="91" spans="2:6" x14ac:dyDescent="0.3">
      <c r="B91" s="12">
        <v>81</v>
      </c>
      <c r="C91">
        <f t="shared" si="3"/>
        <v>1.99</v>
      </c>
      <c r="D91">
        <f t="shared" si="4"/>
        <v>0.99</v>
      </c>
      <c r="E91">
        <v>0</v>
      </c>
      <c r="F91">
        <f t="shared" si="5"/>
        <v>0</v>
      </c>
    </row>
    <row r="92" spans="2:6" x14ac:dyDescent="0.3">
      <c r="B92" s="12">
        <v>82</v>
      </c>
      <c r="C92">
        <f t="shared" si="3"/>
        <v>1.99</v>
      </c>
      <c r="D92">
        <f t="shared" si="4"/>
        <v>0.99</v>
      </c>
      <c r="E92">
        <v>0</v>
      </c>
      <c r="F92">
        <f t="shared" si="5"/>
        <v>0</v>
      </c>
    </row>
    <row r="93" spans="2:6" x14ac:dyDescent="0.3">
      <c r="B93" s="12">
        <v>83</v>
      </c>
      <c r="C93">
        <f t="shared" si="3"/>
        <v>1.99</v>
      </c>
      <c r="D93">
        <f t="shared" si="4"/>
        <v>0.99</v>
      </c>
      <c r="E93">
        <v>0</v>
      </c>
      <c r="F93">
        <f t="shared" si="5"/>
        <v>0</v>
      </c>
    </row>
    <row r="94" spans="2:6" x14ac:dyDescent="0.3">
      <c r="B94" s="12">
        <v>84</v>
      </c>
      <c r="C94">
        <f t="shared" si="3"/>
        <v>1.99</v>
      </c>
      <c r="D94">
        <f t="shared" si="4"/>
        <v>0.99</v>
      </c>
      <c r="E94">
        <v>0</v>
      </c>
      <c r="F94">
        <f t="shared" si="5"/>
        <v>0</v>
      </c>
    </row>
    <row r="95" spans="2:6" x14ac:dyDescent="0.3">
      <c r="B95" s="12">
        <v>85</v>
      </c>
      <c r="C95">
        <f t="shared" si="3"/>
        <v>1.99</v>
      </c>
      <c r="D95">
        <f t="shared" si="4"/>
        <v>0.99</v>
      </c>
      <c r="E95">
        <v>0</v>
      </c>
      <c r="F95">
        <f t="shared" si="5"/>
        <v>0</v>
      </c>
    </row>
    <row r="96" spans="2:6" x14ac:dyDescent="0.3">
      <c r="B96" s="12">
        <v>86</v>
      </c>
      <c r="C96">
        <f t="shared" si="3"/>
        <v>1.99</v>
      </c>
      <c r="D96">
        <f t="shared" si="4"/>
        <v>0.99</v>
      </c>
      <c r="E96">
        <v>0</v>
      </c>
      <c r="F96">
        <f t="shared" si="5"/>
        <v>0</v>
      </c>
    </row>
    <row r="97" spans="2:6" x14ac:dyDescent="0.3">
      <c r="B97" s="12">
        <v>87</v>
      </c>
      <c r="C97">
        <f t="shared" si="3"/>
        <v>1.99</v>
      </c>
      <c r="D97">
        <f t="shared" si="4"/>
        <v>0.99</v>
      </c>
      <c r="E97">
        <v>0</v>
      </c>
      <c r="F97">
        <f t="shared" si="5"/>
        <v>0</v>
      </c>
    </row>
    <row r="98" spans="2:6" x14ac:dyDescent="0.3">
      <c r="B98" s="12">
        <v>88</v>
      </c>
      <c r="C98">
        <f t="shared" si="3"/>
        <v>1.99</v>
      </c>
      <c r="D98">
        <f t="shared" si="4"/>
        <v>0.99</v>
      </c>
      <c r="E98">
        <v>0</v>
      </c>
      <c r="F98">
        <f t="shared" si="5"/>
        <v>0</v>
      </c>
    </row>
    <row r="99" spans="2:6" x14ac:dyDescent="0.3">
      <c r="B99" s="12">
        <v>89</v>
      </c>
      <c r="C99">
        <f t="shared" si="3"/>
        <v>1.99</v>
      </c>
      <c r="D99">
        <f t="shared" si="4"/>
        <v>0.99</v>
      </c>
      <c r="E99">
        <v>0</v>
      </c>
      <c r="F99">
        <f t="shared" si="5"/>
        <v>0</v>
      </c>
    </row>
    <row r="100" spans="2:6" x14ac:dyDescent="0.3">
      <c r="B100" s="12">
        <v>90</v>
      </c>
      <c r="C100">
        <f t="shared" si="3"/>
        <v>1.99</v>
      </c>
      <c r="D100">
        <f t="shared" si="4"/>
        <v>0.99</v>
      </c>
      <c r="E100">
        <v>0</v>
      </c>
      <c r="F100">
        <f t="shared" si="5"/>
        <v>0</v>
      </c>
    </row>
    <row r="101" spans="2:6" x14ac:dyDescent="0.3">
      <c r="B101" s="12">
        <v>91</v>
      </c>
      <c r="C101">
        <f t="shared" si="3"/>
        <v>1.99</v>
      </c>
      <c r="D101">
        <f t="shared" si="4"/>
        <v>0.99</v>
      </c>
      <c r="E101">
        <v>0</v>
      </c>
      <c r="F101">
        <f t="shared" si="5"/>
        <v>0</v>
      </c>
    </row>
    <row r="102" spans="2:6" x14ac:dyDescent="0.3">
      <c r="B102" s="12">
        <v>92</v>
      </c>
      <c r="C102">
        <f t="shared" si="3"/>
        <v>1.99</v>
      </c>
      <c r="D102">
        <f t="shared" si="4"/>
        <v>0.99</v>
      </c>
      <c r="E102">
        <v>0</v>
      </c>
      <c r="F102">
        <f t="shared" si="5"/>
        <v>0</v>
      </c>
    </row>
    <row r="103" spans="2:6" x14ac:dyDescent="0.3">
      <c r="B103" s="12">
        <v>93</v>
      </c>
      <c r="C103">
        <f t="shared" si="3"/>
        <v>1.99</v>
      </c>
      <c r="D103">
        <f t="shared" si="4"/>
        <v>0.99</v>
      </c>
      <c r="E103">
        <v>0</v>
      </c>
      <c r="F103">
        <f t="shared" si="5"/>
        <v>0</v>
      </c>
    </row>
    <row r="104" spans="2:6" x14ac:dyDescent="0.3">
      <c r="B104" s="12">
        <v>94</v>
      </c>
      <c r="C104">
        <f t="shared" si="3"/>
        <v>1.99</v>
      </c>
      <c r="D104">
        <f t="shared" si="4"/>
        <v>0.99</v>
      </c>
      <c r="E104">
        <v>0</v>
      </c>
      <c r="F104">
        <f t="shared" si="5"/>
        <v>0</v>
      </c>
    </row>
    <row r="105" spans="2:6" x14ac:dyDescent="0.3">
      <c r="B105" s="12">
        <v>95</v>
      </c>
      <c r="C105">
        <f t="shared" si="3"/>
        <v>1.99</v>
      </c>
      <c r="D105">
        <f t="shared" si="4"/>
        <v>0.99</v>
      </c>
      <c r="E105">
        <v>0</v>
      </c>
      <c r="F105">
        <f t="shared" si="5"/>
        <v>0</v>
      </c>
    </row>
    <row r="106" spans="2:6" x14ac:dyDescent="0.3">
      <c r="B106" s="12">
        <v>96</v>
      </c>
      <c r="C106">
        <f t="shared" si="3"/>
        <v>1.99</v>
      </c>
      <c r="D106">
        <f t="shared" si="4"/>
        <v>0.99</v>
      </c>
      <c r="E106">
        <v>0</v>
      </c>
      <c r="F106">
        <f t="shared" si="5"/>
        <v>0</v>
      </c>
    </row>
    <row r="107" spans="2:6" x14ac:dyDescent="0.3">
      <c r="B107" s="12">
        <v>97</v>
      </c>
      <c r="C107">
        <f t="shared" si="3"/>
        <v>1.99</v>
      </c>
      <c r="D107">
        <f t="shared" si="4"/>
        <v>0.99</v>
      </c>
      <c r="E107">
        <v>0</v>
      </c>
      <c r="F107">
        <f t="shared" si="5"/>
        <v>0</v>
      </c>
    </row>
    <row r="108" spans="2:6" x14ac:dyDescent="0.3">
      <c r="B108" s="12">
        <v>98</v>
      </c>
      <c r="C108">
        <f t="shared" si="3"/>
        <v>1.99</v>
      </c>
      <c r="D108">
        <f t="shared" si="4"/>
        <v>0.99</v>
      </c>
      <c r="E108">
        <v>0</v>
      </c>
      <c r="F108">
        <f t="shared" si="5"/>
        <v>0</v>
      </c>
    </row>
    <row r="109" spans="2:6" x14ac:dyDescent="0.3">
      <c r="B109" s="12">
        <v>99</v>
      </c>
      <c r="C109">
        <f t="shared" si="3"/>
        <v>1.99</v>
      </c>
      <c r="D109">
        <f t="shared" si="4"/>
        <v>0.99</v>
      </c>
      <c r="E109">
        <v>0</v>
      </c>
      <c r="F109">
        <f t="shared" si="5"/>
        <v>0</v>
      </c>
    </row>
    <row r="110" spans="2:6" x14ac:dyDescent="0.3">
      <c r="B110" s="12">
        <v>100</v>
      </c>
      <c r="C110">
        <f t="shared" si="3"/>
        <v>1.99</v>
      </c>
      <c r="D110">
        <f t="shared" si="4"/>
        <v>0.99</v>
      </c>
      <c r="E110">
        <v>0</v>
      </c>
      <c r="F110">
        <f t="shared" si="5"/>
        <v>0</v>
      </c>
    </row>
    <row r="111" spans="2:6" x14ac:dyDescent="0.3">
      <c r="B111" s="12">
        <v>101</v>
      </c>
      <c r="C111">
        <f t="shared" si="3"/>
        <v>1.99</v>
      </c>
      <c r="D111">
        <f t="shared" si="4"/>
        <v>0.99</v>
      </c>
      <c r="E111">
        <v>0</v>
      </c>
      <c r="F111">
        <f t="shared" si="5"/>
        <v>0</v>
      </c>
    </row>
    <row r="112" spans="2:6" x14ac:dyDescent="0.3">
      <c r="B112" s="12">
        <v>102</v>
      </c>
      <c r="C112">
        <f t="shared" si="3"/>
        <v>1.99</v>
      </c>
      <c r="D112">
        <f t="shared" si="4"/>
        <v>0.99</v>
      </c>
      <c r="E112">
        <v>0</v>
      </c>
      <c r="F112">
        <f t="shared" si="5"/>
        <v>0</v>
      </c>
    </row>
    <row r="113" spans="2:6" x14ac:dyDescent="0.3">
      <c r="B113" s="12">
        <v>103</v>
      </c>
      <c r="C113">
        <f t="shared" si="3"/>
        <v>1.99</v>
      </c>
      <c r="D113">
        <f t="shared" si="4"/>
        <v>0.99</v>
      </c>
      <c r="E113">
        <v>0</v>
      </c>
      <c r="F113">
        <f t="shared" si="5"/>
        <v>0</v>
      </c>
    </row>
    <row r="114" spans="2:6" x14ac:dyDescent="0.3">
      <c r="B114" s="12">
        <v>104</v>
      </c>
      <c r="C114">
        <f t="shared" si="3"/>
        <v>1.99</v>
      </c>
      <c r="D114">
        <f t="shared" si="4"/>
        <v>0.99</v>
      </c>
      <c r="E114">
        <v>0</v>
      </c>
      <c r="F114">
        <f t="shared" si="5"/>
        <v>0</v>
      </c>
    </row>
    <row r="115" spans="2:6" x14ac:dyDescent="0.3">
      <c r="B115" s="12">
        <v>105</v>
      </c>
      <c r="C115">
        <f t="shared" si="3"/>
        <v>1.99</v>
      </c>
      <c r="D115">
        <f t="shared" si="4"/>
        <v>0.99</v>
      </c>
      <c r="E115">
        <v>0</v>
      </c>
      <c r="F115">
        <f t="shared" si="5"/>
        <v>0</v>
      </c>
    </row>
    <row r="116" spans="2:6" x14ac:dyDescent="0.3">
      <c r="B116" s="12">
        <v>106</v>
      </c>
      <c r="C116">
        <f t="shared" si="3"/>
        <v>1.99</v>
      </c>
      <c r="D116">
        <f t="shared" si="4"/>
        <v>0.99</v>
      </c>
      <c r="E116">
        <v>0</v>
      </c>
      <c r="F116">
        <f t="shared" si="5"/>
        <v>0</v>
      </c>
    </row>
    <row r="117" spans="2:6" x14ac:dyDescent="0.3">
      <c r="B117" s="12">
        <v>107</v>
      </c>
      <c r="C117">
        <f t="shared" si="3"/>
        <v>1.99</v>
      </c>
      <c r="D117">
        <f t="shared" si="4"/>
        <v>0.99</v>
      </c>
      <c r="E117">
        <v>0</v>
      </c>
      <c r="F117">
        <f t="shared" si="5"/>
        <v>0</v>
      </c>
    </row>
    <row r="118" spans="2:6" x14ac:dyDescent="0.3">
      <c r="B118" s="12">
        <v>108</v>
      </c>
      <c r="C118">
        <f t="shared" si="3"/>
        <v>1.99</v>
      </c>
      <c r="D118">
        <f t="shared" si="4"/>
        <v>0.99</v>
      </c>
      <c r="E118">
        <v>0</v>
      </c>
      <c r="F118">
        <f t="shared" si="5"/>
        <v>0</v>
      </c>
    </row>
    <row r="119" spans="2:6" x14ac:dyDescent="0.3">
      <c r="B119" s="12">
        <v>109</v>
      </c>
      <c r="C119">
        <f t="shared" si="3"/>
        <v>1.99</v>
      </c>
      <c r="D119">
        <f t="shared" si="4"/>
        <v>0.99</v>
      </c>
      <c r="E119">
        <v>0</v>
      </c>
      <c r="F119">
        <f t="shared" si="5"/>
        <v>0</v>
      </c>
    </row>
    <row r="120" spans="2:6" x14ac:dyDescent="0.3">
      <c r="B120" s="12">
        <v>110</v>
      </c>
      <c r="C120">
        <f t="shared" si="3"/>
        <v>1.99</v>
      </c>
      <c r="D120">
        <f t="shared" si="4"/>
        <v>0.99</v>
      </c>
      <c r="E120">
        <v>0</v>
      </c>
      <c r="F120">
        <f t="shared" si="5"/>
        <v>0</v>
      </c>
    </row>
    <row r="121" spans="2:6" x14ac:dyDescent="0.3">
      <c r="B121" s="12">
        <v>111</v>
      </c>
      <c r="C121">
        <f t="shared" si="3"/>
        <v>1.99</v>
      </c>
      <c r="D121">
        <f t="shared" si="4"/>
        <v>0.99</v>
      </c>
      <c r="E121">
        <v>0</v>
      </c>
      <c r="F121">
        <f t="shared" si="5"/>
        <v>0</v>
      </c>
    </row>
    <row r="122" spans="2:6" x14ac:dyDescent="0.3">
      <c r="B122" s="12">
        <v>112</v>
      </c>
      <c r="C122">
        <f t="shared" si="3"/>
        <v>1.99</v>
      </c>
      <c r="D122">
        <f t="shared" si="4"/>
        <v>0.99</v>
      </c>
      <c r="E122">
        <v>0</v>
      </c>
      <c r="F122">
        <f t="shared" si="5"/>
        <v>0</v>
      </c>
    </row>
    <row r="123" spans="2:6" x14ac:dyDescent="0.3">
      <c r="B123" s="12">
        <v>113</v>
      </c>
      <c r="C123">
        <f t="shared" si="3"/>
        <v>1.99</v>
      </c>
      <c r="D123">
        <f t="shared" si="4"/>
        <v>0.99</v>
      </c>
      <c r="E123">
        <v>0</v>
      </c>
      <c r="F123">
        <f t="shared" si="5"/>
        <v>0</v>
      </c>
    </row>
    <row r="124" spans="2:6" x14ac:dyDescent="0.3">
      <c r="B124" s="12">
        <v>114</v>
      </c>
      <c r="C124">
        <f t="shared" si="3"/>
        <v>1.99</v>
      </c>
      <c r="D124">
        <f t="shared" si="4"/>
        <v>0.99</v>
      </c>
      <c r="E124">
        <v>0</v>
      </c>
      <c r="F124">
        <f t="shared" si="5"/>
        <v>0</v>
      </c>
    </row>
    <row r="125" spans="2:6" x14ac:dyDescent="0.3">
      <c r="B125" s="12">
        <v>115</v>
      </c>
      <c r="C125">
        <f t="shared" si="3"/>
        <v>1.99</v>
      </c>
      <c r="D125">
        <f t="shared" si="4"/>
        <v>0.99</v>
      </c>
      <c r="E125">
        <v>0</v>
      </c>
      <c r="F125">
        <f t="shared" si="5"/>
        <v>0</v>
      </c>
    </row>
    <row r="126" spans="2:6" x14ac:dyDescent="0.3">
      <c r="B126" s="12">
        <v>116</v>
      </c>
      <c r="C126">
        <f t="shared" si="3"/>
        <v>1.99</v>
      </c>
      <c r="D126">
        <f t="shared" si="4"/>
        <v>0.99</v>
      </c>
      <c r="E126">
        <v>0</v>
      </c>
      <c r="F126">
        <f t="shared" si="5"/>
        <v>0</v>
      </c>
    </row>
    <row r="127" spans="2:6" x14ac:dyDescent="0.3">
      <c r="B127" s="12">
        <v>117</v>
      </c>
      <c r="C127">
        <f t="shared" si="3"/>
        <v>1.99</v>
      </c>
      <c r="D127">
        <f t="shared" si="4"/>
        <v>0.99</v>
      </c>
      <c r="E127">
        <v>0</v>
      </c>
      <c r="F127">
        <f t="shared" si="5"/>
        <v>0</v>
      </c>
    </row>
    <row r="128" spans="2:6" x14ac:dyDescent="0.3">
      <c r="B128" s="12">
        <v>118</v>
      </c>
      <c r="C128">
        <f t="shared" si="3"/>
        <v>1.99</v>
      </c>
      <c r="D128">
        <f t="shared" si="4"/>
        <v>0.99</v>
      </c>
      <c r="E128">
        <v>0</v>
      </c>
      <c r="F128">
        <f t="shared" si="5"/>
        <v>0</v>
      </c>
    </row>
    <row r="129" spans="2:7" x14ac:dyDescent="0.3">
      <c r="B129" s="12">
        <v>119</v>
      </c>
      <c r="C129">
        <f t="shared" si="3"/>
        <v>1.99</v>
      </c>
      <c r="D129">
        <f t="shared" si="4"/>
        <v>0.99</v>
      </c>
      <c r="E129">
        <v>0</v>
      </c>
      <c r="F129">
        <f t="shared" si="5"/>
        <v>0</v>
      </c>
    </row>
    <row r="130" spans="2:7" x14ac:dyDescent="0.3">
      <c r="B130" s="12">
        <v>120</v>
      </c>
      <c r="C130">
        <f t="shared" si="3"/>
        <v>1.99</v>
      </c>
      <c r="D130">
        <f t="shared" si="4"/>
        <v>0.99</v>
      </c>
      <c r="E130">
        <v>0</v>
      </c>
      <c r="F130">
        <f t="shared" si="5"/>
        <v>0</v>
      </c>
    </row>
    <row r="131" spans="2:7" x14ac:dyDescent="0.3">
      <c r="B131" s="12">
        <v>121</v>
      </c>
      <c r="C131">
        <f t="shared" si="3"/>
        <v>1.99</v>
      </c>
      <c r="D131">
        <f t="shared" si="4"/>
        <v>0.99</v>
      </c>
      <c r="E131">
        <f>(B131-$B$130)/($B$163-$B$131)*$D$5</f>
        <v>9.8437499999999997E-2</v>
      </c>
      <c r="F131">
        <f t="shared" si="5"/>
        <v>1.378125E-2</v>
      </c>
      <c r="G131" t="s">
        <v>6</v>
      </c>
    </row>
    <row r="132" spans="2:7" x14ac:dyDescent="0.3">
      <c r="B132" s="12">
        <v>122</v>
      </c>
      <c r="C132">
        <f t="shared" si="3"/>
        <v>1.99</v>
      </c>
      <c r="D132">
        <f t="shared" si="4"/>
        <v>0.99</v>
      </c>
      <c r="E132">
        <f t="shared" ref="E132:E162" si="6">(B132-$B$130)/($B$163-$B$131)*$D$5</f>
        <v>0.19687499999999999</v>
      </c>
      <c r="F132">
        <f t="shared" si="5"/>
        <v>2.75625E-2</v>
      </c>
    </row>
    <row r="133" spans="2:7" x14ac:dyDescent="0.3">
      <c r="B133" s="12">
        <v>123</v>
      </c>
      <c r="C133">
        <f t="shared" si="3"/>
        <v>1.99</v>
      </c>
      <c r="D133">
        <f t="shared" si="4"/>
        <v>0.99</v>
      </c>
      <c r="E133">
        <f t="shared" si="6"/>
        <v>0.29531249999999998</v>
      </c>
      <c r="F133">
        <f t="shared" si="5"/>
        <v>4.1343749999999999E-2</v>
      </c>
    </row>
    <row r="134" spans="2:7" x14ac:dyDescent="0.3">
      <c r="B134" s="12">
        <v>124</v>
      </c>
      <c r="C134">
        <f t="shared" si="3"/>
        <v>1.99</v>
      </c>
      <c r="D134">
        <f t="shared" si="4"/>
        <v>0.99</v>
      </c>
      <c r="E134">
        <f t="shared" si="6"/>
        <v>0.39374999999999999</v>
      </c>
      <c r="F134">
        <f t="shared" si="5"/>
        <v>5.5125E-2</v>
      </c>
    </row>
    <row r="135" spans="2:7" x14ac:dyDescent="0.3">
      <c r="B135" s="12">
        <v>125</v>
      </c>
      <c r="C135">
        <f t="shared" si="3"/>
        <v>1.99</v>
      </c>
      <c r="D135">
        <f t="shared" si="4"/>
        <v>0.99</v>
      </c>
      <c r="E135">
        <f t="shared" si="6"/>
        <v>0.4921875</v>
      </c>
      <c r="F135">
        <f t="shared" si="5"/>
        <v>6.8906250000000002E-2</v>
      </c>
    </row>
    <row r="136" spans="2:7" x14ac:dyDescent="0.3">
      <c r="B136" s="12">
        <v>126</v>
      </c>
      <c r="C136">
        <f t="shared" si="3"/>
        <v>1.99</v>
      </c>
      <c r="D136">
        <f t="shared" si="4"/>
        <v>0.99</v>
      </c>
      <c r="E136">
        <f t="shared" si="6"/>
        <v>0.59062499999999996</v>
      </c>
      <c r="F136">
        <f t="shared" si="5"/>
        <v>8.2687499999999997E-2</v>
      </c>
    </row>
    <row r="137" spans="2:7" x14ac:dyDescent="0.3">
      <c r="B137" s="12">
        <v>127</v>
      </c>
      <c r="C137">
        <f t="shared" si="3"/>
        <v>1.99</v>
      </c>
      <c r="D137">
        <f t="shared" si="4"/>
        <v>0.99</v>
      </c>
      <c r="E137">
        <f t="shared" si="6"/>
        <v>0.68906250000000002</v>
      </c>
      <c r="F137">
        <f t="shared" si="5"/>
        <v>9.6468750000000006E-2</v>
      </c>
    </row>
    <row r="138" spans="2:7" x14ac:dyDescent="0.3">
      <c r="B138" s="12">
        <v>128</v>
      </c>
      <c r="C138">
        <f t="shared" si="3"/>
        <v>1.99</v>
      </c>
      <c r="D138">
        <f t="shared" si="4"/>
        <v>0.99</v>
      </c>
      <c r="E138">
        <f t="shared" si="6"/>
        <v>0.78749999999999998</v>
      </c>
      <c r="F138">
        <f t="shared" si="5"/>
        <v>0.11025</v>
      </c>
    </row>
    <row r="139" spans="2:7" x14ac:dyDescent="0.3">
      <c r="B139" s="12">
        <v>129</v>
      </c>
      <c r="C139">
        <f t="shared" si="3"/>
        <v>1.99</v>
      </c>
      <c r="D139">
        <f t="shared" si="4"/>
        <v>0.99</v>
      </c>
      <c r="E139">
        <f t="shared" si="6"/>
        <v>0.88593749999999993</v>
      </c>
      <c r="F139">
        <f t="shared" si="5"/>
        <v>0.12403125</v>
      </c>
    </row>
    <row r="140" spans="2:7" x14ac:dyDescent="0.3">
      <c r="B140" s="12">
        <v>130</v>
      </c>
      <c r="C140">
        <f t="shared" ref="C140:C203" si="7">$C$5</f>
        <v>1.99</v>
      </c>
      <c r="D140">
        <f t="shared" ref="D140:D203" si="8">$C$7</f>
        <v>0.99</v>
      </c>
      <c r="E140">
        <f t="shared" si="6"/>
        <v>0.984375</v>
      </c>
      <c r="F140">
        <f t="shared" ref="F140:F203" si="9">E140*$D$6</f>
        <v>0.1378125</v>
      </c>
    </row>
    <row r="141" spans="2:7" x14ac:dyDescent="0.3">
      <c r="B141" s="12">
        <v>131</v>
      </c>
      <c r="C141">
        <f t="shared" si="7"/>
        <v>1.99</v>
      </c>
      <c r="D141">
        <f t="shared" si="8"/>
        <v>0.99</v>
      </c>
      <c r="E141">
        <f t="shared" si="6"/>
        <v>1.0828125</v>
      </c>
      <c r="F141">
        <f t="shared" si="9"/>
        <v>0.15159375</v>
      </c>
    </row>
    <row r="142" spans="2:7" x14ac:dyDescent="0.3">
      <c r="B142" s="12">
        <v>132</v>
      </c>
      <c r="C142">
        <f t="shared" si="7"/>
        <v>1.99</v>
      </c>
      <c r="D142">
        <f t="shared" si="8"/>
        <v>0.99</v>
      </c>
      <c r="E142">
        <f t="shared" si="6"/>
        <v>1.1812499999999999</v>
      </c>
      <c r="F142">
        <f t="shared" si="9"/>
        <v>0.16537499999999999</v>
      </c>
    </row>
    <row r="143" spans="2:7" x14ac:dyDescent="0.3">
      <c r="B143" s="12">
        <v>133</v>
      </c>
      <c r="C143">
        <f t="shared" si="7"/>
        <v>1.99</v>
      </c>
      <c r="D143">
        <f t="shared" si="8"/>
        <v>0.99</v>
      </c>
      <c r="E143">
        <f t="shared" si="6"/>
        <v>1.2796874999999999</v>
      </c>
      <c r="F143">
        <f t="shared" si="9"/>
        <v>0.17915624999999999</v>
      </c>
    </row>
    <row r="144" spans="2:7" x14ac:dyDescent="0.3">
      <c r="B144" s="12">
        <v>134</v>
      </c>
      <c r="C144">
        <f t="shared" si="7"/>
        <v>1.99</v>
      </c>
      <c r="D144">
        <f t="shared" si="8"/>
        <v>0.99</v>
      </c>
      <c r="E144">
        <f t="shared" si="6"/>
        <v>1.378125</v>
      </c>
      <c r="F144">
        <f t="shared" si="9"/>
        <v>0.19293750000000001</v>
      </c>
    </row>
    <row r="145" spans="2:6" x14ac:dyDescent="0.3">
      <c r="B145" s="12">
        <v>135</v>
      </c>
      <c r="C145">
        <f t="shared" si="7"/>
        <v>1.99</v>
      </c>
      <c r="D145">
        <f t="shared" si="8"/>
        <v>0.99</v>
      </c>
      <c r="E145">
        <f t="shared" si="6"/>
        <v>1.4765625</v>
      </c>
      <c r="F145">
        <f t="shared" si="9"/>
        <v>0.20671875000000001</v>
      </c>
    </row>
    <row r="146" spans="2:6" x14ac:dyDescent="0.3">
      <c r="B146" s="12">
        <v>136</v>
      </c>
      <c r="C146">
        <f t="shared" si="7"/>
        <v>1.99</v>
      </c>
      <c r="D146">
        <f t="shared" si="8"/>
        <v>0.99</v>
      </c>
      <c r="E146">
        <f t="shared" si="6"/>
        <v>1.575</v>
      </c>
      <c r="F146">
        <f t="shared" si="9"/>
        <v>0.2205</v>
      </c>
    </row>
    <row r="147" spans="2:6" x14ac:dyDescent="0.3">
      <c r="B147" s="12">
        <v>137</v>
      </c>
      <c r="C147">
        <f t="shared" si="7"/>
        <v>1.99</v>
      </c>
      <c r="D147">
        <f t="shared" si="8"/>
        <v>0.99</v>
      </c>
      <c r="E147">
        <f t="shared" si="6"/>
        <v>1.6734374999999999</v>
      </c>
      <c r="F147">
        <f t="shared" si="9"/>
        <v>0.23428125</v>
      </c>
    </row>
    <row r="148" spans="2:6" x14ac:dyDescent="0.3">
      <c r="B148" s="12">
        <v>138</v>
      </c>
      <c r="C148">
        <f t="shared" si="7"/>
        <v>1.99</v>
      </c>
      <c r="D148">
        <f t="shared" si="8"/>
        <v>0.99</v>
      </c>
      <c r="E148">
        <f t="shared" si="6"/>
        <v>1.7718749999999999</v>
      </c>
      <c r="F148">
        <f t="shared" si="9"/>
        <v>0.24806249999999999</v>
      </c>
    </row>
    <row r="149" spans="2:6" x14ac:dyDescent="0.3">
      <c r="B149" s="12">
        <v>139</v>
      </c>
      <c r="C149">
        <f t="shared" si="7"/>
        <v>1.99</v>
      </c>
      <c r="D149">
        <f t="shared" si="8"/>
        <v>0.99</v>
      </c>
      <c r="E149">
        <f t="shared" si="6"/>
        <v>1.8703125</v>
      </c>
      <c r="F149">
        <f t="shared" si="9"/>
        <v>0.26184375000000004</v>
      </c>
    </row>
    <row r="150" spans="2:6" x14ac:dyDescent="0.3">
      <c r="B150" s="12">
        <v>140</v>
      </c>
      <c r="C150">
        <f t="shared" si="7"/>
        <v>1.99</v>
      </c>
      <c r="D150">
        <f t="shared" si="8"/>
        <v>0.99</v>
      </c>
      <c r="E150">
        <f t="shared" si="6"/>
        <v>1.96875</v>
      </c>
      <c r="F150">
        <f t="shared" si="9"/>
        <v>0.27562500000000001</v>
      </c>
    </row>
    <row r="151" spans="2:6" x14ac:dyDescent="0.3">
      <c r="B151" s="12">
        <v>141</v>
      </c>
      <c r="C151">
        <f t="shared" si="7"/>
        <v>1.99</v>
      </c>
      <c r="D151">
        <f t="shared" si="8"/>
        <v>0.99</v>
      </c>
      <c r="E151">
        <f t="shared" si="6"/>
        <v>2.0671874999999997</v>
      </c>
      <c r="F151">
        <f t="shared" si="9"/>
        <v>0.28940624999999998</v>
      </c>
    </row>
    <row r="152" spans="2:6" x14ac:dyDescent="0.3">
      <c r="B152" s="12">
        <v>142</v>
      </c>
      <c r="C152">
        <f t="shared" si="7"/>
        <v>1.99</v>
      </c>
      <c r="D152">
        <f t="shared" si="8"/>
        <v>0.99</v>
      </c>
      <c r="E152">
        <f t="shared" si="6"/>
        <v>2.1656249999999999</v>
      </c>
      <c r="F152">
        <f t="shared" si="9"/>
        <v>0.3031875</v>
      </c>
    </row>
    <row r="153" spans="2:6" x14ac:dyDescent="0.3">
      <c r="B153" s="12">
        <v>143</v>
      </c>
      <c r="C153">
        <f t="shared" si="7"/>
        <v>1.99</v>
      </c>
      <c r="D153">
        <f t="shared" si="8"/>
        <v>0.99</v>
      </c>
      <c r="E153">
        <f t="shared" si="6"/>
        <v>2.2640625000000001</v>
      </c>
      <c r="F153">
        <f t="shared" si="9"/>
        <v>0.31696875000000002</v>
      </c>
    </row>
    <row r="154" spans="2:6" x14ac:dyDescent="0.3">
      <c r="B154" s="12">
        <v>144</v>
      </c>
      <c r="C154">
        <f t="shared" si="7"/>
        <v>1.99</v>
      </c>
      <c r="D154">
        <f t="shared" si="8"/>
        <v>0.99</v>
      </c>
      <c r="E154">
        <f t="shared" si="6"/>
        <v>2.3624999999999998</v>
      </c>
      <c r="F154">
        <f t="shared" si="9"/>
        <v>0.33074999999999999</v>
      </c>
    </row>
    <row r="155" spans="2:6" x14ac:dyDescent="0.3">
      <c r="B155" s="12">
        <v>145</v>
      </c>
      <c r="C155">
        <f t="shared" si="7"/>
        <v>1.99</v>
      </c>
      <c r="D155">
        <f t="shared" si="8"/>
        <v>0.99</v>
      </c>
      <c r="E155">
        <f t="shared" si="6"/>
        <v>2.4609375</v>
      </c>
      <c r="F155">
        <f t="shared" si="9"/>
        <v>0.34453125000000001</v>
      </c>
    </row>
    <row r="156" spans="2:6" x14ac:dyDescent="0.3">
      <c r="B156" s="12">
        <v>146</v>
      </c>
      <c r="C156">
        <f t="shared" si="7"/>
        <v>1.99</v>
      </c>
      <c r="D156">
        <f t="shared" si="8"/>
        <v>0.99</v>
      </c>
      <c r="E156">
        <f t="shared" si="6"/>
        <v>2.5593749999999997</v>
      </c>
      <c r="F156">
        <f t="shared" si="9"/>
        <v>0.35831249999999998</v>
      </c>
    </row>
    <row r="157" spans="2:6" x14ac:dyDescent="0.3">
      <c r="B157" s="12">
        <v>147</v>
      </c>
      <c r="C157">
        <f t="shared" si="7"/>
        <v>1.99</v>
      </c>
      <c r="D157">
        <f t="shared" si="8"/>
        <v>0.99</v>
      </c>
      <c r="E157">
        <f t="shared" si="6"/>
        <v>2.6578124999999999</v>
      </c>
      <c r="F157">
        <f t="shared" si="9"/>
        <v>0.37209375</v>
      </c>
    </row>
    <row r="158" spans="2:6" x14ac:dyDescent="0.3">
      <c r="B158" s="12">
        <v>148</v>
      </c>
      <c r="C158">
        <f t="shared" si="7"/>
        <v>1.99</v>
      </c>
      <c r="D158">
        <f t="shared" si="8"/>
        <v>0.99</v>
      </c>
      <c r="E158">
        <f t="shared" si="6"/>
        <v>2.7562500000000001</v>
      </c>
      <c r="F158">
        <f t="shared" si="9"/>
        <v>0.38587500000000002</v>
      </c>
    </row>
    <row r="159" spans="2:6" x14ac:dyDescent="0.3">
      <c r="B159" s="12">
        <v>149</v>
      </c>
      <c r="C159">
        <f t="shared" si="7"/>
        <v>1.99</v>
      </c>
      <c r="D159">
        <f t="shared" si="8"/>
        <v>0.99</v>
      </c>
      <c r="E159">
        <f t="shared" si="6"/>
        <v>2.8546874999999998</v>
      </c>
      <c r="F159">
        <f t="shared" si="9"/>
        <v>0.39965624999999999</v>
      </c>
    </row>
    <row r="160" spans="2:6" x14ac:dyDescent="0.3">
      <c r="B160" s="12">
        <v>150</v>
      </c>
      <c r="C160">
        <f t="shared" si="7"/>
        <v>1.99</v>
      </c>
      <c r="D160">
        <f t="shared" si="8"/>
        <v>0.99</v>
      </c>
      <c r="E160">
        <f t="shared" si="6"/>
        <v>2.953125</v>
      </c>
      <c r="F160">
        <f t="shared" si="9"/>
        <v>0.41343750000000001</v>
      </c>
    </row>
    <row r="161" spans="2:7" x14ac:dyDescent="0.3">
      <c r="B161" s="12">
        <v>151</v>
      </c>
      <c r="C161">
        <f t="shared" si="7"/>
        <v>1.99</v>
      </c>
      <c r="D161">
        <f t="shared" si="8"/>
        <v>0.99</v>
      </c>
      <c r="E161">
        <f t="shared" si="6"/>
        <v>3.0515624999999997</v>
      </c>
      <c r="F161">
        <f t="shared" si="9"/>
        <v>0.42721874999999998</v>
      </c>
    </row>
    <row r="162" spans="2:7" x14ac:dyDescent="0.3">
      <c r="B162" s="12">
        <v>152</v>
      </c>
      <c r="C162">
        <f t="shared" si="7"/>
        <v>1.99</v>
      </c>
      <c r="D162">
        <f t="shared" si="8"/>
        <v>0.99</v>
      </c>
      <c r="E162">
        <f t="shared" si="6"/>
        <v>3.15</v>
      </c>
      <c r="F162">
        <f t="shared" si="9"/>
        <v>0.441</v>
      </c>
      <c r="G162" t="s">
        <v>9</v>
      </c>
    </row>
    <row r="163" spans="2:7" x14ac:dyDescent="0.3">
      <c r="B163" s="12">
        <v>153</v>
      </c>
      <c r="C163">
        <f t="shared" si="7"/>
        <v>1.99</v>
      </c>
      <c r="D163">
        <f t="shared" si="8"/>
        <v>0.99</v>
      </c>
      <c r="E163">
        <f>$D$5</f>
        <v>3.15</v>
      </c>
      <c r="F163">
        <f t="shared" si="9"/>
        <v>0.441</v>
      </c>
    </row>
    <row r="164" spans="2:7" x14ac:dyDescent="0.3">
      <c r="B164" s="12">
        <v>154</v>
      </c>
      <c r="C164">
        <f t="shared" si="7"/>
        <v>1.99</v>
      </c>
      <c r="D164">
        <f t="shared" si="8"/>
        <v>0.99</v>
      </c>
      <c r="E164">
        <f t="shared" ref="E164:E227" si="10">$D$5</f>
        <v>3.15</v>
      </c>
      <c r="F164">
        <f t="shared" si="9"/>
        <v>0.441</v>
      </c>
    </row>
    <row r="165" spans="2:7" x14ac:dyDescent="0.3">
      <c r="B165" s="12">
        <v>155</v>
      </c>
      <c r="C165">
        <f t="shared" si="7"/>
        <v>1.99</v>
      </c>
      <c r="D165">
        <f t="shared" si="8"/>
        <v>0.99</v>
      </c>
      <c r="E165">
        <f t="shared" si="10"/>
        <v>3.15</v>
      </c>
      <c r="F165">
        <f t="shared" si="9"/>
        <v>0.441</v>
      </c>
    </row>
    <row r="166" spans="2:7" x14ac:dyDescent="0.3">
      <c r="B166" s="12">
        <v>156</v>
      </c>
      <c r="C166">
        <f t="shared" si="7"/>
        <v>1.99</v>
      </c>
      <c r="D166">
        <f t="shared" si="8"/>
        <v>0.99</v>
      </c>
      <c r="E166">
        <f t="shared" si="10"/>
        <v>3.15</v>
      </c>
      <c r="F166">
        <f t="shared" si="9"/>
        <v>0.441</v>
      </c>
    </row>
    <row r="167" spans="2:7" x14ac:dyDescent="0.3">
      <c r="B167" s="12">
        <v>157</v>
      </c>
      <c r="C167">
        <f t="shared" si="7"/>
        <v>1.99</v>
      </c>
      <c r="D167">
        <f t="shared" si="8"/>
        <v>0.99</v>
      </c>
      <c r="E167">
        <f t="shared" si="10"/>
        <v>3.15</v>
      </c>
      <c r="F167">
        <f t="shared" si="9"/>
        <v>0.441</v>
      </c>
    </row>
    <row r="168" spans="2:7" x14ac:dyDescent="0.3">
      <c r="B168" s="12">
        <v>158</v>
      </c>
      <c r="C168">
        <f t="shared" si="7"/>
        <v>1.99</v>
      </c>
      <c r="D168">
        <f t="shared" si="8"/>
        <v>0.99</v>
      </c>
      <c r="E168">
        <f t="shared" si="10"/>
        <v>3.15</v>
      </c>
      <c r="F168">
        <f t="shared" si="9"/>
        <v>0.441</v>
      </c>
    </row>
    <row r="169" spans="2:7" x14ac:dyDescent="0.3">
      <c r="B169" s="12">
        <v>159</v>
      </c>
      <c r="C169">
        <f t="shared" si="7"/>
        <v>1.99</v>
      </c>
      <c r="D169">
        <f t="shared" si="8"/>
        <v>0.99</v>
      </c>
      <c r="E169">
        <f t="shared" si="10"/>
        <v>3.15</v>
      </c>
      <c r="F169">
        <f t="shared" si="9"/>
        <v>0.441</v>
      </c>
    </row>
    <row r="170" spans="2:7" x14ac:dyDescent="0.3">
      <c r="B170" s="12">
        <v>160</v>
      </c>
      <c r="C170">
        <f t="shared" si="7"/>
        <v>1.99</v>
      </c>
      <c r="D170">
        <f t="shared" si="8"/>
        <v>0.99</v>
      </c>
      <c r="E170">
        <f t="shared" si="10"/>
        <v>3.15</v>
      </c>
      <c r="F170">
        <f t="shared" si="9"/>
        <v>0.441</v>
      </c>
    </row>
    <row r="171" spans="2:7" x14ac:dyDescent="0.3">
      <c r="B171" s="12">
        <v>161</v>
      </c>
      <c r="C171">
        <f t="shared" si="7"/>
        <v>1.99</v>
      </c>
      <c r="D171">
        <f t="shared" si="8"/>
        <v>0.99</v>
      </c>
      <c r="E171">
        <f t="shared" si="10"/>
        <v>3.15</v>
      </c>
      <c r="F171">
        <f t="shared" si="9"/>
        <v>0.441</v>
      </c>
    </row>
    <row r="172" spans="2:7" x14ac:dyDescent="0.3">
      <c r="B172" s="12">
        <v>162</v>
      </c>
      <c r="C172">
        <f t="shared" si="7"/>
        <v>1.99</v>
      </c>
      <c r="D172">
        <f t="shared" si="8"/>
        <v>0.99</v>
      </c>
      <c r="E172">
        <f t="shared" si="10"/>
        <v>3.15</v>
      </c>
      <c r="F172">
        <f t="shared" si="9"/>
        <v>0.441</v>
      </c>
    </row>
    <row r="173" spans="2:7" x14ac:dyDescent="0.3">
      <c r="B173" s="12">
        <v>163</v>
      </c>
      <c r="C173">
        <f t="shared" si="7"/>
        <v>1.99</v>
      </c>
      <c r="D173">
        <f t="shared" si="8"/>
        <v>0.99</v>
      </c>
      <c r="E173">
        <f t="shared" si="10"/>
        <v>3.15</v>
      </c>
      <c r="F173">
        <f t="shared" si="9"/>
        <v>0.441</v>
      </c>
    </row>
    <row r="174" spans="2:7" x14ac:dyDescent="0.3">
      <c r="B174" s="12">
        <v>164</v>
      </c>
      <c r="C174">
        <f t="shared" si="7"/>
        <v>1.99</v>
      </c>
      <c r="D174">
        <f t="shared" si="8"/>
        <v>0.99</v>
      </c>
      <c r="E174">
        <f t="shared" si="10"/>
        <v>3.15</v>
      </c>
      <c r="F174">
        <f t="shared" si="9"/>
        <v>0.441</v>
      </c>
    </row>
    <row r="175" spans="2:7" x14ac:dyDescent="0.3">
      <c r="B175" s="12">
        <v>165</v>
      </c>
      <c r="C175">
        <f t="shared" si="7"/>
        <v>1.99</v>
      </c>
      <c r="D175">
        <f t="shared" si="8"/>
        <v>0.99</v>
      </c>
      <c r="E175">
        <f t="shared" si="10"/>
        <v>3.15</v>
      </c>
      <c r="F175">
        <f t="shared" si="9"/>
        <v>0.441</v>
      </c>
    </row>
    <row r="176" spans="2:7" x14ac:dyDescent="0.3">
      <c r="B176" s="12">
        <v>166</v>
      </c>
      <c r="C176">
        <f t="shared" si="7"/>
        <v>1.99</v>
      </c>
      <c r="D176">
        <f t="shared" si="8"/>
        <v>0.99</v>
      </c>
      <c r="E176">
        <f t="shared" si="10"/>
        <v>3.15</v>
      </c>
      <c r="F176">
        <f t="shared" si="9"/>
        <v>0.441</v>
      </c>
    </row>
    <row r="177" spans="2:6" x14ac:dyDescent="0.3">
      <c r="B177" s="12">
        <v>167</v>
      </c>
      <c r="C177">
        <f t="shared" si="7"/>
        <v>1.99</v>
      </c>
      <c r="D177">
        <f t="shared" si="8"/>
        <v>0.99</v>
      </c>
      <c r="E177">
        <f t="shared" si="10"/>
        <v>3.15</v>
      </c>
      <c r="F177">
        <f t="shared" si="9"/>
        <v>0.441</v>
      </c>
    </row>
    <row r="178" spans="2:6" x14ac:dyDescent="0.3">
      <c r="B178" s="12">
        <v>168</v>
      </c>
      <c r="C178">
        <f t="shared" si="7"/>
        <v>1.99</v>
      </c>
      <c r="D178">
        <f t="shared" si="8"/>
        <v>0.99</v>
      </c>
      <c r="E178">
        <f t="shared" si="10"/>
        <v>3.15</v>
      </c>
      <c r="F178">
        <f t="shared" si="9"/>
        <v>0.441</v>
      </c>
    </row>
    <row r="179" spans="2:6" x14ac:dyDescent="0.3">
      <c r="B179" s="12">
        <v>169</v>
      </c>
      <c r="C179">
        <f t="shared" si="7"/>
        <v>1.99</v>
      </c>
      <c r="D179">
        <f t="shared" si="8"/>
        <v>0.99</v>
      </c>
      <c r="E179">
        <f t="shared" si="10"/>
        <v>3.15</v>
      </c>
      <c r="F179">
        <f t="shared" si="9"/>
        <v>0.441</v>
      </c>
    </row>
    <row r="180" spans="2:6" x14ac:dyDescent="0.3">
      <c r="B180" s="12">
        <v>170</v>
      </c>
      <c r="C180">
        <f t="shared" si="7"/>
        <v>1.99</v>
      </c>
      <c r="D180">
        <f t="shared" si="8"/>
        <v>0.99</v>
      </c>
      <c r="E180">
        <f t="shared" si="10"/>
        <v>3.15</v>
      </c>
      <c r="F180">
        <f t="shared" si="9"/>
        <v>0.441</v>
      </c>
    </row>
    <row r="181" spans="2:6" x14ac:dyDescent="0.3">
      <c r="B181" s="12">
        <v>171</v>
      </c>
      <c r="C181">
        <f t="shared" si="7"/>
        <v>1.99</v>
      </c>
      <c r="D181">
        <f t="shared" si="8"/>
        <v>0.99</v>
      </c>
      <c r="E181">
        <f t="shared" si="10"/>
        <v>3.15</v>
      </c>
      <c r="F181">
        <f t="shared" si="9"/>
        <v>0.441</v>
      </c>
    </row>
    <row r="182" spans="2:6" x14ac:dyDescent="0.3">
      <c r="B182" s="12">
        <v>172</v>
      </c>
      <c r="C182">
        <f t="shared" si="7"/>
        <v>1.99</v>
      </c>
      <c r="D182">
        <f t="shared" si="8"/>
        <v>0.99</v>
      </c>
      <c r="E182">
        <f t="shared" si="10"/>
        <v>3.15</v>
      </c>
      <c r="F182">
        <f t="shared" si="9"/>
        <v>0.441</v>
      </c>
    </row>
    <row r="183" spans="2:6" x14ac:dyDescent="0.3">
      <c r="B183" s="12">
        <v>173</v>
      </c>
      <c r="C183">
        <f t="shared" si="7"/>
        <v>1.99</v>
      </c>
      <c r="D183">
        <f t="shared" si="8"/>
        <v>0.99</v>
      </c>
      <c r="E183">
        <f t="shared" si="10"/>
        <v>3.15</v>
      </c>
      <c r="F183">
        <f t="shared" si="9"/>
        <v>0.441</v>
      </c>
    </row>
    <row r="184" spans="2:6" x14ac:dyDescent="0.3">
      <c r="B184" s="12">
        <v>174</v>
      </c>
      <c r="C184">
        <f t="shared" si="7"/>
        <v>1.99</v>
      </c>
      <c r="D184">
        <f t="shared" si="8"/>
        <v>0.99</v>
      </c>
      <c r="E184">
        <f t="shared" si="10"/>
        <v>3.15</v>
      </c>
      <c r="F184">
        <f t="shared" si="9"/>
        <v>0.441</v>
      </c>
    </row>
    <row r="185" spans="2:6" x14ac:dyDescent="0.3">
      <c r="B185" s="12">
        <v>175</v>
      </c>
      <c r="C185">
        <f t="shared" si="7"/>
        <v>1.99</v>
      </c>
      <c r="D185">
        <f t="shared" si="8"/>
        <v>0.99</v>
      </c>
      <c r="E185">
        <f t="shared" si="10"/>
        <v>3.15</v>
      </c>
      <c r="F185">
        <f t="shared" si="9"/>
        <v>0.441</v>
      </c>
    </row>
    <row r="186" spans="2:6" x14ac:dyDescent="0.3">
      <c r="B186" s="12">
        <v>176</v>
      </c>
      <c r="C186">
        <f t="shared" si="7"/>
        <v>1.99</v>
      </c>
      <c r="D186">
        <f t="shared" si="8"/>
        <v>0.99</v>
      </c>
      <c r="E186">
        <f t="shared" si="10"/>
        <v>3.15</v>
      </c>
      <c r="F186">
        <f t="shared" si="9"/>
        <v>0.441</v>
      </c>
    </row>
    <row r="187" spans="2:6" x14ac:dyDescent="0.3">
      <c r="B187" s="12">
        <v>177</v>
      </c>
      <c r="C187">
        <f t="shared" si="7"/>
        <v>1.99</v>
      </c>
      <c r="D187">
        <f t="shared" si="8"/>
        <v>0.99</v>
      </c>
      <c r="E187">
        <f t="shared" si="10"/>
        <v>3.15</v>
      </c>
      <c r="F187">
        <f t="shared" si="9"/>
        <v>0.441</v>
      </c>
    </row>
    <row r="188" spans="2:6" x14ac:dyDescent="0.3">
      <c r="B188" s="12">
        <v>178</v>
      </c>
      <c r="C188">
        <f t="shared" si="7"/>
        <v>1.99</v>
      </c>
      <c r="D188">
        <f t="shared" si="8"/>
        <v>0.99</v>
      </c>
      <c r="E188">
        <f t="shared" si="10"/>
        <v>3.15</v>
      </c>
      <c r="F188">
        <f t="shared" si="9"/>
        <v>0.441</v>
      </c>
    </row>
    <row r="189" spans="2:6" x14ac:dyDescent="0.3">
      <c r="B189" s="12">
        <v>179</v>
      </c>
      <c r="C189">
        <f t="shared" si="7"/>
        <v>1.99</v>
      </c>
      <c r="D189">
        <f t="shared" si="8"/>
        <v>0.99</v>
      </c>
      <c r="E189">
        <f t="shared" si="10"/>
        <v>3.15</v>
      </c>
      <c r="F189">
        <f t="shared" si="9"/>
        <v>0.441</v>
      </c>
    </row>
    <row r="190" spans="2:6" x14ac:dyDescent="0.3">
      <c r="B190" s="12">
        <v>180</v>
      </c>
      <c r="C190">
        <f t="shared" si="7"/>
        <v>1.99</v>
      </c>
      <c r="D190">
        <f t="shared" si="8"/>
        <v>0.99</v>
      </c>
      <c r="E190">
        <f t="shared" si="10"/>
        <v>3.15</v>
      </c>
      <c r="F190">
        <f t="shared" si="9"/>
        <v>0.441</v>
      </c>
    </row>
    <row r="191" spans="2:6" x14ac:dyDescent="0.3">
      <c r="B191" s="12">
        <v>181</v>
      </c>
      <c r="C191">
        <f t="shared" si="7"/>
        <v>1.99</v>
      </c>
      <c r="D191">
        <f t="shared" si="8"/>
        <v>0.99</v>
      </c>
      <c r="E191">
        <f t="shared" si="10"/>
        <v>3.15</v>
      </c>
      <c r="F191">
        <f t="shared" si="9"/>
        <v>0.441</v>
      </c>
    </row>
    <row r="192" spans="2:6" x14ac:dyDescent="0.3">
      <c r="B192" s="12">
        <v>182</v>
      </c>
      <c r="C192">
        <f t="shared" si="7"/>
        <v>1.99</v>
      </c>
      <c r="D192">
        <f t="shared" si="8"/>
        <v>0.99</v>
      </c>
      <c r="E192">
        <f t="shared" si="10"/>
        <v>3.15</v>
      </c>
      <c r="F192">
        <f t="shared" si="9"/>
        <v>0.441</v>
      </c>
    </row>
    <row r="193" spans="2:6" x14ac:dyDescent="0.3">
      <c r="B193" s="12">
        <v>183</v>
      </c>
      <c r="C193">
        <f t="shared" si="7"/>
        <v>1.99</v>
      </c>
      <c r="D193">
        <f t="shared" si="8"/>
        <v>0.99</v>
      </c>
      <c r="E193">
        <f t="shared" si="10"/>
        <v>3.15</v>
      </c>
      <c r="F193">
        <f t="shared" si="9"/>
        <v>0.441</v>
      </c>
    </row>
    <row r="194" spans="2:6" x14ac:dyDescent="0.3">
      <c r="B194" s="12">
        <v>184</v>
      </c>
      <c r="C194">
        <f t="shared" si="7"/>
        <v>1.99</v>
      </c>
      <c r="D194">
        <f t="shared" si="8"/>
        <v>0.99</v>
      </c>
      <c r="E194">
        <f t="shared" si="10"/>
        <v>3.15</v>
      </c>
      <c r="F194">
        <f t="shared" si="9"/>
        <v>0.441</v>
      </c>
    </row>
    <row r="195" spans="2:6" x14ac:dyDescent="0.3">
      <c r="B195" s="12">
        <v>185</v>
      </c>
      <c r="C195">
        <f t="shared" si="7"/>
        <v>1.99</v>
      </c>
      <c r="D195">
        <f t="shared" si="8"/>
        <v>0.99</v>
      </c>
      <c r="E195">
        <f t="shared" si="10"/>
        <v>3.15</v>
      </c>
      <c r="F195">
        <f t="shared" si="9"/>
        <v>0.441</v>
      </c>
    </row>
    <row r="196" spans="2:6" x14ac:dyDescent="0.3">
      <c r="B196" s="12">
        <v>186</v>
      </c>
      <c r="C196">
        <f t="shared" si="7"/>
        <v>1.99</v>
      </c>
      <c r="D196">
        <f t="shared" si="8"/>
        <v>0.99</v>
      </c>
      <c r="E196">
        <f t="shared" si="10"/>
        <v>3.15</v>
      </c>
      <c r="F196">
        <f t="shared" si="9"/>
        <v>0.441</v>
      </c>
    </row>
    <row r="197" spans="2:6" x14ac:dyDescent="0.3">
      <c r="B197" s="12">
        <v>187</v>
      </c>
      <c r="C197">
        <f t="shared" si="7"/>
        <v>1.99</v>
      </c>
      <c r="D197">
        <f t="shared" si="8"/>
        <v>0.99</v>
      </c>
      <c r="E197">
        <f t="shared" si="10"/>
        <v>3.15</v>
      </c>
      <c r="F197">
        <f t="shared" si="9"/>
        <v>0.441</v>
      </c>
    </row>
    <row r="198" spans="2:6" x14ac:dyDescent="0.3">
      <c r="B198" s="12">
        <v>188</v>
      </c>
      <c r="C198">
        <f t="shared" si="7"/>
        <v>1.99</v>
      </c>
      <c r="D198">
        <f t="shared" si="8"/>
        <v>0.99</v>
      </c>
      <c r="E198">
        <f t="shared" si="10"/>
        <v>3.15</v>
      </c>
      <c r="F198">
        <f t="shared" si="9"/>
        <v>0.441</v>
      </c>
    </row>
    <row r="199" spans="2:6" x14ac:dyDescent="0.3">
      <c r="B199" s="12">
        <v>189</v>
      </c>
      <c r="C199">
        <f t="shared" si="7"/>
        <v>1.99</v>
      </c>
      <c r="D199">
        <f t="shared" si="8"/>
        <v>0.99</v>
      </c>
      <c r="E199">
        <f t="shared" si="10"/>
        <v>3.15</v>
      </c>
      <c r="F199">
        <f t="shared" si="9"/>
        <v>0.441</v>
      </c>
    </row>
    <row r="200" spans="2:6" x14ac:dyDescent="0.3">
      <c r="B200" s="12">
        <v>190</v>
      </c>
      <c r="C200">
        <f t="shared" si="7"/>
        <v>1.99</v>
      </c>
      <c r="D200">
        <f t="shared" si="8"/>
        <v>0.99</v>
      </c>
      <c r="E200">
        <f t="shared" si="10"/>
        <v>3.15</v>
      </c>
      <c r="F200">
        <f t="shared" si="9"/>
        <v>0.441</v>
      </c>
    </row>
    <row r="201" spans="2:6" x14ac:dyDescent="0.3">
      <c r="B201" s="12">
        <v>191</v>
      </c>
      <c r="C201">
        <f t="shared" si="7"/>
        <v>1.99</v>
      </c>
      <c r="D201">
        <f t="shared" si="8"/>
        <v>0.99</v>
      </c>
      <c r="E201">
        <f t="shared" si="10"/>
        <v>3.15</v>
      </c>
      <c r="F201">
        <f t="shared" si="9"/>
        <v>0.441</v>
      </c>
    </row>
    <row r="202" spans="2:6" x14ac:dyDescent="0.3">
      <c r="B202" s="12">
        <v>192</v>
      </c>
      <c r="C202">
        <f t="shared" si="7"/>
        <v>1.99</v>
      </c>
      <c r="D202">
        <f t="shared" si="8"/>
        <v>0.99</v>
      </c>
      <c r="E202">
        <f t="shared" si="10"/>
        <v>3.15</v>
      </c>
      <c r="F202">
        <f t="shared" si="9"/>
        <v>0.441</v>
      </c>
    </row>
    <row r="203" spans="2:6" x14ac:dyDescent="0.3">
      <c r="B203" s="12">
        <v>193</v>
      </c>
      <c r="C203">
        <f t="shared" si="7"/>
        <v>1.99</v>
      </c>
      <c r="D203">
        <f t="shared" si="8"/>
        <v>0.99</v>
      </c>
      <c r="E203">
        <f t="shared" si="10"/>
        <v>3.15</v>
      </c>
      <c r="F203">
        <f t="shared" si="9"/>
        <v>0.441</v>
      </c>
    </row>
    <row r="204" spans="2:6" x14ac:dyDescent="0.3">
      <c r="B204" s="12">
        <v>194</v>
      </c>
      <c r="C204">
        <f t="shared" ref="C204:C267" si="11">$C$5</f>
        <v>1.99</v>
      </c>
      <c r="D204">
        <f t="shared" ref="D204:D267" si="12">$C$7</f>
        <v>0.99</v>
      </c>
      <c r="E204">
        <f t="shared" si="10"/>
        <v>3.15</v>
      </c>
      <c r="F204">
        <f t="shared" ref="F204:F267" si="13">E204*$D$6</f>
        <v>0.441</v>
      </c>
    </row>
    <row r="205" spans="2:6" x14ac:dyDescent="0.3">
      <c r="B205" s="12">
        <v>195</v>
      </c>
      <c r="C205">
        <f t="shared" si="11"/>
        <v>1.99</v>
      </c>
      <c r="D205">
        <f t="shared" si="12"/>
        <v>0.99</v>
      </c>
      <c r="E205">
        <f t="shared" si="10"/>
        <v>3.15</v>
      </c>
      <c r="F205">
        <f t="shared" si="13"/>
        <v>0.441</v>
      </c>
    </row>
    <row r="206" spans="2:6" x14ac:dyDescent="0.3">
      <c r="B206" s="12">
        <v>196</v>
      </c>
      <c r="C206">
        <f t="shared" si="11"/>
        <v>1.99</v>
      </c>
      <c r="D206">
        <f t="shared" si="12"/>
        <v>0.99</v>
      </c>
      <c r="E206">
        <f t="shared" si="10"/>
        <v>3.15</v>
      </c>
      <c r="F206">
        <f t="shared" si="13"/>
        <v>0.441</v>
      </c>
    </row>
    <row r="207" spans="2:6" x14ac:dyDescent="0.3">
      <c r="B207" s="12">
        <v>197</v>
      </c>
      <c r="C207">
        <f t="shared" si="11"/>
        <v>1.99</v>
      </c>
      <c r="D207">
        <f t="shared" si="12"/>
        <v>0.99</v>
      </c>
      <c r="E207">
        <f t="shared" si="10"/>
        <v>3.15</v>
      </c>
      <c r="F207">
        <f t="shared" si="13"/>
        <v>0.441</v>
      </c>
    </row>
    <row r="208" spans="2:6" x14ac:dyDescent="0.3">
      <c r="B208" s="12">
        <v>198</v>
      </c>
      <c r="C208">
        <f t="shared" si="11"/>
        <v>1.99</v>
      </c>
      <c r="D208">
        <f t="shared" si="12"/>
        <v>0.99</v>
      </c>
      <c r="E208">
        <f t="shared" si="10"/>
        <v>3.15</v>
      </c>
      <c r="F208">
        <f t="shared" si="13"/>
        <v>0.441</v>
      </c>
    </row>
    <row r="209" spans="2:6" x14ac:dyDescent="0.3">
      <c r="B209" s="12">
        <v>199</v>
      </c>
      <c r="C209">
        <f t="shared" si="11"/>
        <v>1.99</v>
      </c>
      <c r="D209">
        <f t="shared" si="12"/>
        <v>0.99</v>
      </c>
      <c r="E209">
        <f t="shared" si="10"/>
        <v>3.15</v>
      </c>
      <c r="F209">
        <f t="shared" si="13"/>
        <v>0.441</v>
      </c>
    </row>
    <row r="210" spans="2:6" x14ac:dyDescent="0.3">
      <c r="B210" s="12">
        <v>200</v>
      </c>
      <c r="C210">
        <f t="shared" si="11"/>
        <v>1.99</v>
      </c>
      <c r="D210">
        <f t="shared" si="12"/>
        <v>0.99</v>
      </c>
      <c r="E210">
        <f t="shared" si="10"/>
        <v>3.15</v>
      </c>
      <c r="F210">
        <f t="shared" si="13"/>
        <v>0.441</v>
      </c>
    </row>
    <row r="211" spans="2:6" x14ac:dyDescent="0.3">
      <c r="B211" s="12">
        <v>201</v>
      </c>
      <c r="C211">
        <f t="shared" si="11"/>
        <v>1.99</v>
      </c>
      <c r="D211">
        <f t="shared" si="12"/>
        <v>0.99</v>
      </c>
      <c r="E211">
        <f t="shared" si="10"/>
        <v>3.15</v>
      </c>
      <c r="F211">
        <f t="shared" si="13"/>
        <v>0.441</v>
      </c>
    </row>
    <row r="212" spans="2:6" x14ac:dyDescent="0.3">
      <c r="B212" s="12">
        <v>202</v>
      </c>
      <c r="C212">
        <f t="shared" si="11"/>
        <v>1.99</v>
      </c>
      <c r="D212">
        <f t="shared" si="12"/>
        <v>0.99</v>
      </c>
      <c r="E212">
        <f t="shared" si="10"/>
        <v>3.15</v>
      </c>
      <c r="F212">
        <f t="shared" si="13"/>
        <v>0.441</v>
      </c>
    </row>
    <row r="213" spans="2:6" x14ac:dyDescent="0.3">
      <c r="B213" s="12">
        <v>203</v>
      </c>
      <c r="C213">
        <f t="shared" si="11"/>
        <v>1.99</v>
      </c>
      <c r="D213">
        <f t="shared" si="12"/>
        <v>0.99</v>
      </c>
      <c r="E213">
        <f t="shared" si="10"/>
        <v>3.15</v>
      </c>
      <c r="F213">
        <f t="shared" si="13"/>
        <v>0.441</v>
      </c>
    </row>
    <row r="214" spans="2:6" x14ac:dyDescent="0.3">
      <c r="B214" s="12">
        <v>204</v>
      </c>
      <c r="C214">
        <f t="shared" si="11"/>
        <v>1.99</v>
      </c>
      <c r="D214">
        <f t="shared" si="12"/>
        <v>0.99</v>
      </c>
      <c r="E214">
        <f t="shared" si="10"/>
        <v>3.15</v>
      </c>
      <c r="F214">
        <f t="shared" si="13"/>
        <v>0.441</v>
      </c>
    </row>
    <row r="215" spans="2:6" x14ac:dyDescent="0.3">
      <c r="B215" s="12">
        <v>205</v>
      </c>
      <c r="C215">
        <f t="shared" si="11"/>
        <v>1.99</v>
      </c>
      <c r="D215">
        <f t="shared" si="12"/>
        <v>0.99</v>
      </c>
      <c r="E215">
        <f t="shared" si="10"/>
        <v>3.15</v>
      </c>
      <c r="F215">
        <f t="shared" si="13"/>
        <v>0.441</v>
      </c>
    </row>
    <row r="216" spans="2:6" x14ac:dyDescent="0.3">
      <c r="B216" s="12">
        <v>206</v>
      </c>
      <c r="C216">
        <f t="shared" si="11"/>
        <v>1.99</v>
      </c>
      <c r="D216">
        <f t="shared" si="12"/>
        <v>0.99</v>
      </c>
      <c r="E216">
        <f t="shared" si="10"/>
        <v>3.15</v>
      </c>
      <c r="F216">
        <f t="shared" si="13"/>
        <v>0.441</v>
      </c>
    </row>
    <row r="217" spans="2:6" x14ac:dyDescent="0.3">
      <c r="B217" s="12">
        <v>207</v>
      </c>
      <c r="C217">
        <f t="shared" si="11"/>
        <v>1.99</v>
      </c>
      <c r="D217">
        <f t="shared" si="12"/>
        <v>0.99</v>
      </c>
      <c r="E217">
        <f t="shared" si="10"/>
        <v>3.15</v>
      </c>
      <c r="F217">
        <f t="shared" si="13"/>
        <v>0.441</v>
      </c>
    </row>
    <row r="218" spans="2:6" x14ac:dyDescent="0.3">
      <c r="B218" s="12">
        <v>208</v>
      </c>
      <c r="C218">
        <f t="shared" si="11"/>
        <v>1.99</v>
      </c>
      <c r="D218">
        <f t="shared" si="12"/>
        <v>0.99</v>
      </c>
      <c r="E218">
        <f t="shared" si="10"/>
        <v>3.15</v>
      </c>
      <c r="F218">
        <f t="shared" si="13"/>
        <v>0.441</v>
      </c>
    </row>
    <row r="219" spans="2:6" x14ac:dyDescent="0.3">
      <c r="B219" s="12">
        <v>209</v>
      </c>
      <c r="C219">
        <f t="shared" si="11"/>
        <v>1.99</v>
      </c>
      <c r="D219">
        <f t="shared" si="12"/>
        <v>0.99</v>
      </c>
      <c r="E219">
        <f t="shared" si="10"/>
        <v>3.15</v>
      </c>
      <c r="F219">
        <f t="shared" si="13"/>
        <v>0.441</v>
      </c>
    </row>
    <row r="220" spans="2:6" x14ac:dyDescent="0.3">
      <c r="B220" s="12">
        <v>210</v>
      </c>
      <c r="C220">
        <f t="shared" si="11"/>
        <v>1.99</v>
      </c>
      <c r="D220">
        <f t="shared" si="12"/>
        <v>0.99</v>
      </c>
      <c r="E220">
        <f t="shared" si="10"/>
        <v>3.15</v>
      </c>
      <c r="F220">
        <f t="shared" si="13"/>
        <v>0.441</v>
      </c>
    </row>
    <row r="221" spans="2:6" x14ac:dyDescent="0.3">
      <c r="B221" s="12">
        <v>211</v>
      </c>
      <c r="C221">
        <f t="shared" si="11"/>
        <v>1.99</v>
      </c>
      <c r="D221">
        <f t="shared" si="12"/>
        <v>0.99</v>
      </c>
      <c r="E221">
        <f t="shared" si="10"/>
        <v>3.15</v>
      </c>
      <c r="F221">
        <f t="shared" si="13"/>
        <v>0.441</v>
      </c>
    </row>
    <row r="222" spans="2:6" x14ac:dyDescent="0.3">
      <c r="B222" s="12">
        <v>212</v>
      </c>
      <c r="C222">
        <f t="shared" si="11"/>
        <v>1.99</v>
      </c>
      <c r="D222">
        <f t="shared" si="12"/>
        <v>0.99</v>
      </c>
      <c r="E222">
        <f t="shared" si="10"/>
        <v>3.15</v>
      </c>
      <c r="F222">
        <f t="shared" si="13"/>
        <v>0.441</v>
      </c>
    </row>
    <row r="223" spans="2:6" x14ac:dyDescent="0.3">
      <c r="B223" s="12">
        <v>213</v>
      </c>
      <c r="C223">
        <f t="shared" si="11"/>
        <v>1.99</v>
      </c>
      <c r="D223">
        <f t="shared" si="12"/>
        <v>0.99</v>
      </c>
      <c r="E223">
        <f t="shared" si="10"/>
        <v>3.15</v>
      </c>
      <c r="F223">
        <f t="shared" si="13"/>
        <v>0.441</v>
      </c>
    </row>
    <row r="224" spans="2:6" x14ac:dyDescent="0.3">
      <c r="B224" s="12">
        <v>214</v>
      </c>
      <c r="C224">
        <f t="shared" si="11"/>
        <v>1.99</v>
      </c>
      <c r="D224">
        <f t="shared" si="12"/>
        <v>0.99</v>
      </c>
      <c r="E224">
        <f t="shared" si="10"/>
        <v>3.15</v>
      </c>
      <c r="F224">
        <f t="shared" si="13"/>
        <v>0.441</v>
      </c>
    </row>
    <row r="225" spans="2:6" x14ac:dyDescent="0.3">
      <c r="B225" s="12">
        <v>215</v>
      </c>
      <c r="C225">
        <f t="shared" si="11"/>
        <v>1.99</v>
      </c>
      <c r="D225">
        <f t="shared" si="12"/>
        <v>0.99</v>
      </c>
      <c r="E225">
        <f t="shared" si="10"/>
        <v>3.15</v>
      </c>
      <c r="F225">
        <f t="shared" si="13"/>
        <v>0.441</v>
      </c>
    </row>
    <row r="226" spans="2:6" x14ac:dyDescent="0.3">
      <c r="B226" s="12">
        <v>216</v>
      </c>
      <c r="C226">
        <f t="shared" si="11"/>
        <v>1.99</v>
      </c>
      <c r="D226">
        <f t="shared" si="12"/>
        <v>0.99</v>
      </c>
      <c r="E226">
        <f t="shared" si="10"/>
        <v>3.15</v>
      </c>
      <c r="F226">
        <f t="shared" si="13"/>
        <v>0.441</v>
      </c>
    </row>
    <row r="227" spans="2:6" x14ac:dyDescent="0.3">
      <c r="B227" s="12">
        <v>217</v>
      </c>
      <c r="C227">
        <f t="shared" si="11"/>
        <v>1.99</v>
      </c>
      <c r="D227">
        <f t="shared" si="12"/>
        <v>0.99</v>
      </c>
      <c r="E227">
        <f t="shared" si="10"/>
        <v>3.15</v>
      </c>
      <c r="F227">
        <f t="shared" si="13"/>
        <v>0.441</v>
      </c>
    </row>
    <row r="228" spans="2:6" x14ac:dyDescent="0.3">
      <c r="B228" s="12">
        <v>218</v>
      </c>
      <c r="C228">
        <f t="shared" si="11"/>
        <v>1.99</v>
      </c>
      <c r="D228">
        <f t="shared" si="12"/>
        <v>0.99</v>
      </c>
      <c r="E228">
        <f t="shared" ref="E228:E252" si="14">$D$5</f>
        <v>3.15</v>
      </c>
      <c r="F228">
        <f t="shared" si="13"/>
        <v>0.441</v>
      </c>
    </row>
    <row r="229" spans="2:6" x14ac:dyDescent="0.3">
      <c r="B229" s="12">
        <v>219</v>
      </c>
      <c r="C229">
        <f t="shared" si="11"/>
        <v>1.99</v>
      </c>
      <c r="D229">
        <f t="shared" si="12"/>
        <v>0.99</v>
      </c>
      <c r="E229">
        <f t="shared" si="14"/>
        <v>3.15</v>
      </c>
      <c r="F229">
        <f t="shared" si="13"/>
        <v>0.441</v>
      </c>
    </row>
    <row r="230" spans="2:6" x14ac:dyDescent="0.3">
      <c r="B230" s="12">
        <v>220</v>
      </c>
      <c r="C230">
        <f t="shared" si="11"/>
        <v>1.99</v>
      </c>
      <c r="D230">
        <f t="shared" si="12"/>
        <v>0.99</v>
      </c>
      <c r="E230">
        <f t="shared" si="14"/>
        <v>3.15</v>
      </c>
      <c r="F230">
        <f t="shared" si="13"/>
        <v>0.441</v>
      </c>
    </row>
    <row r="231" spans="2:6" x14ac:dyDescent="0.3">
      <c r="B231" s="12">
        <v>221</v>
      </c>
      <c r="C231">
        <f t="shared" si="11"/>
        <v>1.99</v>
      </c>
      <c r="D231">
        <f t="shared" si="12"/>
        <v>0.99</v>
      </c>
      <c r="E231">
        <f t="shared" si="14"/>
        <v>3.15</v>
      </c>
      <c r="F231">
        <f t="shared" si="13"/>
        <v>0.441</v>
      </c>
    </row>
    <row r="232" spans="2:6" x14ac:dyDescent="0.3">
      <c r="B232" s="12">
        <v>222</v>
      </c>
      <c r="C232">
        <f t="shared" si="11"/>
        <v>1.99</v>
      </c>
      <c r="D232">
        <f t="shared" si="12"/>
        <v>0.99</v>
      </c>
      <c r="E232">
        <f t="shared" si="14"/>
        <v>3.15</v>
      </c>
      <c r="F232">
        <f t="shared" si="13"/>
        <v>0.441</v>
      </c>
    </row>
    <row r="233" spans="2:6" x14ac:dyDescent="0.3">
      <c r="B233" s="12">
        <v>223</v>
      </c>
      <c r="C233">
        <f t="shared" si="11"/>
        <v>1.99</v>
      </c>
      <c r="D233">
        <f t="shared" si="12"/>
        <v>0.99</v>
      </c>
      <c r="E233">
        <f t="shared" si="14"/>
        <v>3.15</v>
      </c>
      <c r="F233">
        <f t="shared" si="13"/>
        <v>0.441</v>
      </c>
    </row>
    <row r="234" spans="2:6" x14ac:dyDescent="0.3">
      <c r="B234" s="12">
        <v>224</v>
      </c>
      <c r="C234">
        <f t="shared" si="11"/>
        <v>1.99</v>
      </c>
      <c r="D234">
        <f t="shared" si="12"/>
        <v>0.99</v>
      </c>
      <c r="E234">
        <f t="shared" si="14"/>
        <v>3.15</v>
      </c>
      <c r="F234">
        <f t="shared" si="13"/>
        <v>0.441</v>
      </c>
    </row>
    <row r="235" spans="2:6" x14ac:dyDescent="0.3">
      <c r="B235" s="12">
        <v>225</v>
      </c>
      <c r="C235">
        <f t="shared" si="11"/>
        <v>1.99</v>
      </c>
      <c r="D235">
        <f t="shared" si="12"/>
        <v>0.99</v>
      </c>
      <c r="E235">
        <f t="shared" si="14"/>
        <v>3.15</v>
      </c>
      <c r="F235">
        <f t="shared" si="13"/>
        <v>0.441</v>
      </c>
    </row>
    <row r="236" spans="2:6" x14ac:dyDescent="0.3">
      <c r="B236" s="12">
        <v>226</v>
      </c>
      <c r="C236">
        <f t="shared" si="11"/>
        <v>1.99</v>
      </c>
      <c r="D236">
        <f t="shared" si="12"/>
        <v>0.99</v>
      </c>
      <c r="E236">
        <f t="shared" si="14"/>
        <v>3.15</v>
      </c>
      <c r="F236">
        <f t="shared" si="13"/>
        <v>0.441</v>
      </c>
    </row>
    <row r="237" spans="2:6" x14ac:dyDescent="0.3">
      <c r="B237" s="12">
        <v>227</v>
      </c>
      <c r="C237">
        <f t="shared" si="11"/>
        <v>1.99</v>
      </c>
      <c r="D237">
        <f t="shared" si="12"/>
        <v>0.99</v>
      </c>
      <c r="E237">
        <f t="shared" si="14"/>
        <v>3.15</v>
      </c>
      <c r="F237">
        <f t="shared" si="13"/>
        <v>0.441</v>
      </c>
    </row>
    <row r="238" spans="2:6" x14ac:dyDescent="0.3">
      <c r="B238" s="12">
        <v>228</v>
      </c>
      <c r="C238">
        <f t="shared" si="11"/>
        <v>1.99</v>
      </c>
      <c r="D238">
        <f t="shared" si="12"/>
        <v>0.99</v>
      </c>
      <c r="E238">
        <f t="shared" si="14"/>
        <v>3.15</v>
      </c>
      <c r="F238">
        <f t="shared" si="13"/>
        <v>0.441</v>
      </c>
    </row>
    <row r="239" spans="2:6" x14ac:dyDescent="0.3">
      <c r="B239" s="12">
        <v>229</v>
      </c>
      <c r="C239">
        <f t="shared" si="11"/>
        <v>1.99</v>
      </c>
      <c r="D239">
        <f t="shared" si="12"/>
        <v>0.99</v>
      </c>
      <c r="E239">
        <f t="shared" si="14"/>
        <v>3.15</v>
      </c>
      <c r="F239">
        <f t="shared" si="13"/>
        <v>0.441</v>
      </c>
    </row>
    <row r="240" spans="2:6" x14ac:dyDescent="0.3">
      <c r="B240" s="12">
        <v>230</v>
      </c>
      <c r="C240">
        <f t="shared" si="11"/>
        <v>1.99</v>
      </c>
      <c r="D240">
        <f t="shared" si="12"/>
        <v>0.99</v>
      </c>
      <c r="E240">
        <f t="shared" si="14"/>
        <v>3.15</v>
      </c>
      <c r="F240">
        <f t="shared" si="13"/>
        <v>0.441</v>
      </c>
    </row>
    <row r="241" spans="2:7" x14ac:dyDescent="0.3">
      <c r="B241" s="12">
        <v>231</v>
      </c>
      <c r="C241">
        <f t="shared" si="11"/>
        <v>1.99</v>
      </c>
      <c r="D241">
        <f t="shared" si="12"/>
        <v>0.99</v>
      </c>
      <c r="E241">
        <f t="shared" si="14"/>
        <v>3.15</v>
      </c>
      <c r="F241">
        <f t="shared" si="13"/>
        <v>0.441</v>
      </c>
    </row>
    <row r="242" spans="2:7" x14ac:dyDescent="0.3">
      <c r="B242" s="12">
        <v>232</v>
      </c>
      <c r="C242">
        <f t="shared" si="11"/>
        <v>1.99</v>
      </c>
      <c r="D242">
        <f t="shared" si="12"/>
        <v>0.99</v>
      </c>
      <c r="E242">
        <f t="shared" si="14"/>
        <v>3.15</v>
      </c>
      <c r="F242">
        <f t="shared" si="13"/>
        <v>0.441</v>
      </c>
    </row>
    <row r="243" spans="2:7" x14ac:dyDescent="0.3">
      <c r="B243" s="12">
        <v>233</v>
      </c>
      <c r="C243">
        <f t="shared" si="11"/>
        <v>1.99</v>
      </c>
      <c r="D243">
        <f t="shared" si="12"/>
        <v>0.99</v>
      </c>
      <c r="E243">
        <f t="shared" si="14"/>
        <v>3.15</v>
      </c>
      <c r="F243">
        <f t="shared" si="13"/>
        <v>0.441</v>
      </c>
    </row>
    <row r="244" spans="2:7" x14ac:dyDescent="0.3">
      <c r="B244" s="12">
        <v>234</v>
      </c>
      <c r="C244">
        <f t="shared" si="11"/>
        <v>1.99</v>
      </c>
      <c r="D244">
        <f t="shared" si="12"/>
        <v>0.99</v>
      </c>
      <c r="E244">
        <f t="shared" si="14"/>
        <v>3.15</v>
      </c>
      <c r="F244">
        <f t="shared" si="13"/>
        <v>0.441</v>
      </c>
    </row>
    <row r="245" spans="2:7" x14ac:dyDescent="0.3">
      <c r="B245" s="12">
        <v>235</v>
      </c>
      <c r="C245">
        <f t="shared" si="11"/>
        <v>1.99</v>
      </c>
      <c r="D245">
        <f t="shared" si="12"/>
        <v>0.99</v>
      </c>
      <c r="E245">
        <f t="shared" si="14"/>
        <v>3.15</v>
      </c>
      <c r="F245">
        <f t="shared" si="13"/>
        <v>0.441</v>
      </c>
    </row>
    <row r="246" spans="2:7" x14ac:dyDescent="0.3">
      <c r="B246" s="12">
        <v>236</v>
      </c>
      <c r="C246">
        <f t="shared" si="11"/>
        <v>1.99</v>
      </c>
      <c r="D246">
        <f t="shared" si="12"/>
        <v>0.99</v>
      </c>
      <c r="E246">
        <f t="shared" si="14"/>
        <v>3.15</v>
      </c>
      <c r="F246">
        <f t="shared" si="13"/>
        <v>0.441</v>
      </c>
    </row>
    <row r="247" spans="2:7" x14ac:dyDescent="0.3">
      <c r="B247" s="12">
        <v>237</v>
      </c>
      <c r="C247">
        <f t="shared" si="11"/>
        <v>1.99</v>
      </c>
      <c r="D247">
        <f t="shared" si="12"/>
        <v>0.99</v>
      </c>
      <c r="E247">
        <f t="shared" si="14"/>
        <v>3.15</v>
      </c>
      <c r="F247">
        <f t="shared" si="13"/>
        <v>0.441</v>
      </c>
    </row>
    <row r="248" spans="2:7" x14ac:dyDescent="0.3">
      <c r="B248" s="12">
        <v>238</v>
      </c>
      <c r="C248">
        <f t="shared" si="11"/>
        <v>1.99</v>
      </c>
      <c r="D248">
        <f t="shared" si="12"/>
        <v>0.99</v>
      </c>
      <c r="E248">
        <f t="shared" si="14"/>
        <v>3.15</v>
      </c>
      <c r="F248">
        <f t="shared" si="13"/>
        <v>0.441</v>
      </c>
    </row>
    <row r="249" spans="2:7" x14ac:dyDescent="0.3">
      <c r="B249" s="12">
        <v>239</v>
      </c>
      <c r="C249">
        <f t="shared" si="11"/>
        <v>1.99</v>
      </c>
      <c r="D249">
        <f t="shared" si="12"/>
        <v>0.99</v>
      </c>
      <c r="E249">
        <f t="shared" si="14"/>
        <v>3.15</v>
      </c>
      <c r="F249">
        <f t="shared" si="13"/>
        <v>0.441</v>
      </c>
    </row>
    <row r="250" spans="2:7" x14ac:dyDescent="0.3">
      <c r="B250" s="12">
        <v>240</v>
      </c>
      <c r="C250">
        <f t="shared" si="11"/>
        <v>1.99</v>
      </c>
      <c r="D250">
        <f t="shared" si="12"/>
        <v>0.99</v>
      </c>
      <c r="E250">
        <f t="shared" si="14"/>
        <v>3.15</v>
      </c>
      <c r="F250">
        <f t="shared" si="13"/>
        <v>0.441</v>
      </c>
    </row>
    <row r="251" spans="2:7" x14ac:dyDescent="0.3">
      <c r="B251" s="12">
        <v>241</v>
      </c>
      <c r="C251">
        <f t="shared" si="11"/>
        <v>1.99</v>
      </c>
      <c r="D251">
        <f t="shared" si="12"/>
        <v>0.99</v>
      </c>
      <c r="E251">
        <f t="shared" si="14"/>
        <v>3.15</v>
      </c>
      <c r="F251">
        <f t="shared" si="13"/>
        <v>0.441</v>
      </c>
    </row>
    <row r="252" spans="2:7" x14ac:dyDescent="0.3">
      <c r="B252" s="12">
        <v>242</v>
      </c>
      <c r="C252">
        <f t="shared" si="11"/>
        <v>1.99</v>
      </c>
      <c r="D252">
        <f t="shared" si="12"/>
        <v>0.99</v>
      </c>
      <c r="E252">
        <f t="shared" si="14"/>
        <v>3.15</v>
      </c>
      <c r="F252">
        <f t="shared" si="13"/>
        <v>0.441</v>
      </c>
    </row>
    <row r="253" spans="2:7" x14ac:dyDescent="0.3">
      <c r="B253" s="12">
        <v>243</v>
      </c>
      <c r="C253">
        <f t="shared" si="11"/>
        <v>1.99</v>
      </c>
      <c r="D253">
        <f t="shared" si="12"/>
        <v>0.99</v>
      </c>
      <c r="E253">
        <f>($B$314-B253)/($B$314-$B$253)*$D$5</f>
        <v>3.15</v>
      </c>
      <c r="F253">
        <f t="shared" si="13"/>
        <v>0.441</v>
      </c>
    </row>
    <row r="254" spans="2:7" x14ac:dyDescent="0.3">
      <c r="B254" s="12">
        <v>244</v>
      </c>
      <c r="C254">
        <f t="shared" si="11"/>
        <v>1.99</v>
      </c>
      <c r="D254">
        <f t="shared" si="12"/>
        <v>0.99</v>
      </c>
      <c r="E254">
        <f t="shared" ref="E254:E314" si="15">($B$314-B254)/($B$314-$B$253)*$D$5</f>
        <v>3.0983606557377046</v>
      </c>
      <c r="F254">
        <f t="shared" si="13"/>
        <v>0.4337704918032787</v>
      </c>
      <c r="G254" t="s">
        <v>7</v>
      </c>
    </row>
    <row r="255" spans="2:7" x14ac:dyDescent="0.3">
      <c r="B255" s="12">
        <v>245</v>
      </c>
      <c r="C255">
        <f t="shared" si="11"/>
        <v>1.99</v>
      </c>
      <c r="D255">
        <f t="shared" si="12"/>
        <v>0.99</v>
      </c>
      <c r="E255">
        <f t="shared" si="15"/>
        <v>3.0467213114754097</v>
      </c>
      <c r="F255">
        <f t="shared" si="13"/>
        <v>0.4265409836065574</v>
      </c>
    </row>
    <row r="256" spans="2:7" x14ac:dyDescent="0.3">
      <c r="B256" s="12">
        <v>246</v>
      </c>
      <c r="C256">
        <f t="shared" si="11"/>
        <v>1.99</v>
      </c>
      <c r="D256">
        <f t="shared" si="12"/>
        <v>0.99</v>
      </c>
      <c r="E256">
        <f t="shared" si="15"/>
        <v>2.9950819672131144</v>
      </c>
      <c r="F256">
        <f t="shared" si="13"/>
        <v>0.41931147540983604</v>
      </c>
    </row>
    <row r="257" spans="2:6" x14ac:dyDescent="0.3">
      <c r="B257" s="12">
        <v>247</v>
      </c>
      <c r="C257">
        <f t="shared" si="11"/>
        <v>1.99</v>
      </c>
      <c r="D257">
        <f t="shared" si="12"/>
        <v>0.99</v>
      </c>
      <c r="E257">
        <f t="shared" si="15"/>
        <v>2.9434426229508199</v>
      </c>
      <c r="F257">
        <f t="shared" si="13"/>
        <v>0.41208196721311485</v>
      </c>
    </row>
    <row r="258" spans="2:6" x14ac:dyDescent="0.3">
      <c r="B258" s="12">
        <v>248</v>
      </c>
      <c r="C258">
        <f t="shared" si="11"/>
        <v>1.99</v>
      </c>
      <c r="D258">
        <f t="shared" si="12"/>
        <v>0.99</v>
      </c>
      <c r="E258">
        <f t="shared" si="15"/>
        <v>2.8918032786885246</v>
      </c>
      <c r="F258">
        <f t="shared" si="13"/>
        <v>0.4048524590163935</v>
      </c>
    </row>
    <row r="259" spans="2:6" x14ac:dyDescent="0.3">
      <c r="B259" s="12">
        <v>249</v>
      </c>
      <c r="C259">
        <f t="shared" si="11"/>
        <v>1.99</v>
      </c>
      <c r="D259">
        <f t="shared" si="12"/>
        <v>0.99</v>
      </c>
      <c r="E259">
        <f t="shared" si="15"/>
        <v>2.8401639344262293</v>
      </c>
      <c r="F259">
        <f t="shared" si="13"/>
        <v>0.39762295081967214</v>
      </c>
    </row>
    <row r="260" spans="2:6" x14ac:dyDescent="0.3">
      <c r="B260" s="12">
        <v>250</v>
      </c>
      <c r="C260">
        <f t="shared" si="11"/>
        <v>1.99</v>
      </c>
      <c r="D260">
        <f t="shared" si="12"/>
        <v>0.99</v>
      </c>
      <c r="E260">
        <f t="shared" si="15"/>
        <v>2.7885245901639344</v>
      </c>
      <c r="F260">
        <f t="shared" si="13"/>
        <v>0.39039344262295084</v>
      </c>
    </row>
    <row r="261" spans="2:6" x14ac:dyDescent="0.3">
      <c r="B261" s="12">
        <v>251</v>
      </c>
      <c r="C261">
        <f t="shared" si="11"/>
        <v>1.99</v>
      </c>
      <c r="D261">
        <f t="shared" si="12"/>
        <v>0.99</v>
      </c>
      <c r="E261">
        <f t="shared" si="15"/>
        <v>2.7368852459016391</v>
      </c>
      <c r="F261">
        <f t="shared" si="13"/>
        <v>0.38316393442622948</v>
      </c>
    </row>
    <row r="262" spans="2:6" x14ac:dyDescent="0.3">
      <c r="B262" s="12">
        <v>252</v>
      </c>
      <c r="C262">
        <f t="shared" si="11"/>
        <v>1.99</v>
      </c>
      <c r="D262">
        <f t="shared" si="12"/>
        <v>0.99</v>
      </c>
      <c r="E262">
        <f t="shared" si="15"/>
        <v>2.6852459016393442</v>
      </c>
      <c r="F262">
        <f t="shared" si="13"/>
        <v>0.37593442622950823</v>
      </c>
    </row>
    <row r="263" spans="2:6" x14ac:dyDescent="0.3">
      <c r="B263" s="12">
        <v>253</v>
      </c>
      <c r="C263">
        <f t="shared" si="11"/>
        <v>1.99</v>
      </c>
      <c r="D263">
        <f t="shared" si="12"/>
        <v>0.99</v>
      </c>
      <c r="E263">
        <f t="shared" si="15"/>
        <v>2.6336065573770493</v>
      </c>
      <c r="F263">
        <f t="shared" si="13"/>
        <v>0.36870491803278693</v>
      </c>
    </row>
    <row r="264" spans="2:6" x14ac:dyDescent="0.3">
      <c r="B264" s="12">
        <v>254</v>
      </c>
      <c r="C264">
        <f t="shared" si="11"/>
        <v>1.99</v>
      </c>
      <c r="D264">
        <f t="shared" si="12"/>
        <v>0.99</v>
      </c>
      <c r="E264">
        <f t="shared" si="15"/>
        <v>2.581967213114754</v>
      </c>
      <c r="F264">
        <f t="shared" si="13"/>
        <v>0.36147540983606558</v>
      </c>
    </row>
    <row r="265" spans="2:6" x14ac:dyDescent="0.3">
      <c r="B265" s="12">
        <v>255</v>
      </c>
      <c r="C265">
        <f t="shared" si="11"/>
        <v>1.99</v>
      </c>
      <c r="D265">
        <f t="shared" si="12"/>
        <v>0.99</v>
      </c>
      <c r="E265">
        <f t="shared" si="15"/>
        <v>2.5303278688524591</v>
      </c>
      <c r="F265">
        <f t="shared" si="13"/>
        <v>0.35424590163934433</v>
      </c>
    </row>
    <row r="266" spans="2:6" x14ac:dyDescent="0.3">
      <c r="B266" s="12">
        <v>256</v>
      </c>
      <c r="C266">
        <f t="shared" si="11"/>
        <v>1.99</v>
      </c>
      <c r="D266">
        <f t="shared" si="12"/>
        <v>0.99</v>
      </c>
      <c r="E266">
        <f t="shared" si="15"/>
        <v>2.4786885245901638</v>
      </c>
      <c r="F266">
        <f t="shared" si="13"/>
        <v>0.34701639344262297</v>
      </c>
    </row>
    <row r="267" spans="2:6" x14ac:dyDescent="0.3">
      <c r="B267" s="12">
        <v>257</v>
      </c>
      <c r="C267">
        <f t="shared" si="11"/>
        <v>1.99</v>
      </c>
      <c r="D267">
        <f t="shared" si="12"/>
        <v>0.99</v>
      </c>
      <c r="E267">
        <f t="shared" si="15"/>
        <v>2.4270491803278689</v>
      </c>
      <c r="F267">
        <f t="shared" si="13"/>
        <v>0.33978688524590167</v>
      </c>
    </row>
    <row r="268" spans="2:6" x14ac:dyDescent="0.3">
      <c r="B268" s="12">
        <v>258</v>
      </c>
      <c r="C268">
        <f t="shared" ref="C268:C331" si="16">$C$5</f>
        <v>1.99</v>
      </c>
      <c r="D268">
        <f t="shared" ref="D268:D331" si="17">$C$7</f>
        <v>0.99</v>
      </c>
      <c r="E268">
        <f t="shared" si="15"/>
        <v>2.3754098360655735</v>
      </c>
      <c r="F268">
        <f t="shared" ref="F268:F331" si="18">E268*$D$6</f>
        <v>0.33255737704918031</v>
      </c>
    </row>
    <row r="269" spans="2:6" x14ac:dyDescent="0.3">
      <c r="B269" s="12">
        <v>259</v>
      </c>
      <c r="C269">
        <f t="shared" si="16"/>
        <v>1.99</v>
      </c>
      <c r="D269">
        <f t="shared" si="17"/>
        <v>0.99</v>
      </c>
      <c r="E269">
        <f t="shared" si="15"/>
        <v>2.3237704918032787</v>
      </c>
      <c r="F269">
        <f t="shared" si="18"/>
        <v>0.32532786885245907</v>
      </c>
    </row>
    <row r="270" spans="2:6" x14ac:dyDescent="0.3">
      <c r="B270" s="12">
        <v>260</v>
      </c>
      <c r="C270">
        <f t="shared" si="16"/>
        <v>1.99</v>
      </c>
      <c r="D270">
        <f t="shared" si="17"/>
        <v>0.99</v>
      </c>
      <c r="E270">
        <f t="shared" si="15"/>
        <v>2.2721311475409838</v>
      </c>
      <c r="F270">
        <f t="shared" si="18"/>
        <v>0.31809836065573777</v>
      </c>
    </row>
    <row r="271" spans="2:6" x14ac:dyDescent="0.3">
      <c r="B271" s="12">
        <v>261</v>
      </c>
      <c r="C271">
        <f t="shared" si="16"/>
        <v>1.99</v>
      </c>
      <c r="D271">
        <f t="shared" si="17"/>
        <v>0.99</v>
      </c>
      <c r="E271">
        <f t="shared" si="15"/>
        <v>2.2204918032786884</v>
      </c>
      <c r="F271">
        <f t="shared" si="18"/>
        <v>0.31086885245901641</v>
      </c>
    </row>
    <row r="272" spans="2:6" x14ac:dyDescent="0.3">
      <c r="B272" s="12">
        <v>262</v>
      </c>
      <c r="C272">
        <f t="shared" si="16"/>
        <v>1.99</v>
      </c>
      <c r="D272">
        <f t="shared" si="17"/>
        <v>0.99</v>
      </c>
      <c r="E272">
        <f t="shared" si="15"/>
        <v>2.1688524590163931</v>
      </c>
      <c r="F272">
        <f t="shared" si="18"/>
        <v>0.30363934426229505</v>
      </c>
    </row>
    <row r="273" spans="2:6" x14ac:dyDescent="0.3">
      <c r="B273" s="12">
        <v>263</v>
      </c>
      <c r="C273">
        <f t="shared" si="16"/>
        <v>1.99</v>
      </c>
      <c r="D273">
        <f t="shared" si="17"/>
        <v>0.99</v>
      </c>
      <c r="E273">
        <f t="shared" si="15"/>
        <v>2.1172131147540982</v>
      </c>
      <c r="F273">
        <f t="shared" si="18"/>
        <v>0.29640983606557381</v>
      </c>
    </row>
    <row r="274" spans="2:6" x14ac:dyDescent="0.3">
      <c r="B274" s="12">
        <v>264</v>
      </c>
      <c r="C274">
        <f t="shared" si="16"/>
        <v>1.99</v>
      </c>
      <c r="D274">
        <f t="shared" si="17"/>
        <v>0.99</v>
      </c>
      <c r="E274">
        <f t="shared" si="15"/>
        <v>2.0655737704918029</v>
      </c>
      <c r="F274">
        <f t="shared" si="18"/>
        <v>0.28918032786885245</v>
      </c>
    </row>
    <row r="275" spans="2:6" x14ac:dyDescent="0.3">
      <c r="B275" s="12">
        <v>265</v>
      </c>
      <c r="C275">
        <f t="shared" si="16"/>
        <v>1.99</v>
      </c>
      <c r="D275">
        <f t="shared" si="17"/>
        <v>0.99</v>
      </c>
      <c r="E275">
        <f t="shared" si="15"/>
        <v>2.0139344262295085</v>
      </c>
      <c r="F275">
        <f t="shared" si="18"/>
        <v>0.2819508196721312</v>
      </c>
    </row>
    <row r="276" spans="2:6" x14ac:dyDescent="0.3">
      <c r="B276" s="12">
        <v>266</v>
      </c>
      <c r="C276">
        <f t="shared" si="16"/>
        <v>1.99</v>
      </c>
      <c r="D276">
        <f t="shared" si="17"/>
        <v>0.99</v>
      </c>
      <c r="E276">
        <f t="shared" si="15"/>
        <v>1.9622950819672131</v>
      </c>
      <c r="F276">
        <f t="shared" si="18"/>
        <v>0.27472131147540985</v>
      </c>
    </row>
    <row r="277" spans="2:6" x14ac:dyDescent="0.3">
      <c r="B277" s="12">
        <v>267</v>
      </c>
      <c r="C277">
        <f t="shared" si="16"/>
        <v>1.99</v>
      </c>
      <c r="D277">
        <f t="shared" si="17"/>
        <v>0.99</v>
      </c>
      <c r="E277">
        <f t="shared" si="15"/>
        <v>1.910655737704918</v>
      </c>
      <c r="F277">
        <f t="shared" si="18"/>
        <v>0.26749180327868854</v>
      </c>
    </row>
    <row r="278" spans="2:6" x14ac:dyDescent="0.3">
      <c r="B278" s="12">
        <v>268</v>
      </c>
      <c r="C278">
        <f t="shared" si="16"/>
        <v>1.99</v>
      </c>
      <c r="D278">
        <f t="shared" si="17"/>
        <v>0.99</v>
      </c>
      <c r="E278">
        <f t="shared" si="15"/>
        <v>1.8590163934426229</v>
      </c>
      <c r="F278">
        <f t="shared" si="18"/>
        <v>0.26026229508196724</v>
      </c>
    </row>
    <row r="279" spans="2:6" x14ac:dyDescent="0.3">
      <c r="B279" s="12">
        <v>269</v>
      </c>
      <c r="C279">
        <f t="shared" si="16"/>
        <v>1.99</v>
      </c>
      <c r="D279">
        <f t="shared" si="17"/>
        <v>0.99</v>
      </c>
      <c r="E279">
        <f t="shared" si="15"/>
        <v>1.8073770491803278</v>
      </c>
      <c r="F279">
        <f t="shared" si="18"/>
        <v>0.25303278688524594</v>
      </c>
    </row>
    <row r="280" spans="2:6" x14ac:dyDescent="0.3">
      <c r="B280" s="12">
        <v>270</v>
      </c>
      <c r="C280">
        <f t="shared" si="16"/>
        <v>1.99</v>
      </c>
      <c r="D280">
        <f t="shared" si="17"/>
        <v>0.99</v>
      </c>
      <c r="E280">
        <f t="shared" si="15"/>
        <v>1.7557377049180325</v>
      </c>
      <c r="F280">
        <f t="shared" si="18"/>
        <v>0.24580327868852458</v>
      </c>
    </row>
    <row r="281" spans="2:6" x14ac:dyDescent="0.3">
      <c r="B281" s="12">
        <v>271</v>
      </c>
      <c r="C281">
        <f t="shared" si="16"/>
        <v>1.99</v>
      </c>
      <c r="D281">
        <f t="shared" si="17"/>
        <v>0.99</v>
      </c>
      <c r="E281">
        <f t="shared" si="15"/>
        <v>1.7040983606557378</v>
      </c>
      <c r="F281">
        <f t="shared" si="18"/>
        <v>0.23857377049180331</v>
      </c>
    </row>
    <row r="282" spans="2:6" x14ac:dyDescent="0.3">
      <c r="B282" s="12">
        <v>272</v>
      </c>
      <c r="C282">
        <f t="shared" si="16"/>
        <v>1.99</v>
      </c>
      <c r="D282">
        <f t="shared" si="17"/>
        <v>0.99</v>
      </c>
      <c r="E282">
        <f t="shared" si="15"/>
        <v>1.6524590163934427</v>
      </c>
      <c r="F282">
        <f t="shared" si="18"/>
        <v>0.23134426229508201</v>
      </c>
    </row>
    <row r="283" spans="2:6" x14ac:dyDescent="0.3">
      <c r="B283" s="12">
        <v>273</v>
      </c>
      <c r="C283">
        <f t="shared" si="16"/>
        <v>1.99</v>
      </c>
      <c r="D283">
        <f t="shared" si="17"/>
        <v>0.99</v>
      </c>
      <c r="E283">
        <f t="shared" si="15"/>
        <v>1.6008196721311476</v>
      </c>
      <c r="F283">
        <f t="shared" si="18"/>
        <v>0.22411475409836068</v>
      </c>
    </row>
    <row r="284" spans="2:6" x14ac:dyDescent="0.3">
      <c r="B284" s="12">
        <v>274</v>
      </c>
      <c r="C284">
        <f t="shared" si="16"/>
        <v>1.99</v>
      </c>
      <c r="D284">
        <f t="shared" si="17"/>
        <v>0.99</v>
      </c>
      <c r="E284">
        <f t="shared" si="15"/>
        <v>1.5491803278688523</v>
      </c>
      <c r="F284">
        <f t="shared" si="18"/>
        <v>0.21688524590163935</v>
      </c>
    </row>
    <row r="285" spans="2:6" x14ac:dyDescent="0.3">
      <c r="B285" s="12">
        <v>275</v>
      </c>
      <c r="C285">
        <f t="shared" si="16"/>
        <v>1.99</v>
      </c>
      <c r="D285">
        <f t="shared" si="17"/>
        <v>0.99</v>
      </c>
      <c r="E285">
        <f t="shared" si="15"/>
        <v>1.4975409836065572</v>
      </c>
      <c r="F285">
        <f t="shared" si="18"/>
        <v>0.20965573770491802</v>
      </c>
    </row>
    <row r="286" spans="2:6" x14ac:dyDescent="0.3">
      <c r="B286" s="12">
        <v>276</v>
      </c>
      <c r="C286">
        <f t="shared" si="16"/>
        <v>1.99</v>
      </c>
      <c r="D286">
        <f t="shared" si="17"/>
        <v>0.99</v>
      </c>
      <c r="E286">
        <f t="shared" si="15"/>
        <v>1.4459016393442623</v>
      </c>
      <c r="F286">
        <f t="shared" si="18"/>
        <v>0.20242622950819675</v>
      </c>
    </row>
    <row r="287" spans="2:6" x14ac:dyDescent="0.3">
      <c r="B287" s="12">
        <v>277</v>
      </c>
      <c r="C287">
        <f t="shared" si="16"/>
        <v>1.99</v>
      </c>
      <c r="D287">
        <f t="shared" si="17"/>
        <v>0.99</v>
      </c>
      <c r="E287">
        <f t="shared" si="15"/>
        <v>1.3942622950819672</v>
      </c>
      <c r="F287">
        <f t="shared" si="18"/>
        <v>0.19519672131147542</v>
      </c>
    </row>
    <row r="288" spans="2:6" x14ac:dyDescent="0.3">
      <c r="B288" s="12">
        <v>278</v>
      </c>
      <c r="C288">
        <f t="shared" si="16"/>
        <v>1.99</v>
      </c>
      <c r="D288">
        <f t="shared" si="17"/>
        <v>0.99</v>
      </c>
      <c r="E288">
        <f t="shared" si="15"/>
        <v>1.3426229508196721</v>
      </c>
      <c r="F288">
        <f t="shared" si="18"/>
        <v>0.18796721311475412</v>
      </c>
    </row>
    <row r="289" spans="2:6" x14ac:dyDescent="0.3">
      <c r="B289" s="12">
        <v>279</v>
      </c>
      <c r="C289">
        <f t="shared" si="16"/>
        <v>1.99</v>
      </c>
      <c r="D289">
        <f t="shared" si="17"/>
        <v>0.99</v>
      </c>
      <c r="E289">
        <f t="shared" si="15"/>
        <v>1.290983606557377</v>
      </c>
      <c r="F289">
        <f t="shared" si="18"/>
        <v>0.18073770491803279</v>
      </c>
    </row>
    <row r="290" spans="2:6" x14ac:dyDescent="0.3">
      <c r="B290" s="12">
        <v>280</v>
      </c>
      <c r="C290">
        <f t="shared" si="16"/>
        <v>1.99</v>
      </c>
      <c r="D290">
        <f t="shared" si="17"/>
        <v>0.99</v>
      </c>
      <c r="E290">
        <f t="shared" si="15"/>
        <v>1.2393442622950819</v>
      </c>
      <c r="F290">
        <f t="shared" si="18"/>
        <v>0.17350819672131149</v>
      </c>
    </row>
    <row r="291" spans="2:6" x14ac:dyDescent="0.3">
      <c r="B291" s="12">
        <v>281</v>
      </c>
      <c r="C291">
        <f t="shared" si="16"/>
        <v>1.99</v>
      </c>
      <c r="D291">
        <f t="shared" si="17"/>
        <v>0.99</v>
      </c>
      <c r="E291">
        <f t="shared" si="15"/>
        <v>1.1877049180327868</v>
      </c>
      <c r="F291">
        <f t="shared" si="18"/>
        <v>0.16627868852459016</v>
      </c>
    </row>
    <row r="292" spans="2:6" x14ac:dyDescent="0.3">
      <c r="B292" s="12">
        <v>282</v>
      </c>
      <c r="C292">
        <f t="shared" si="16"/>
        <v>1.99</v>
      </c>
      <c r="D292">
        <f t="shared" si="17"/>
        <v>0.99</v>
      </c>
      <c r="E292">
        <f t="shared" si="15"/>
        <v>1.1360655737704919</v>
      </c>
      <c r="F292">
        <f t="shared" si="18"/>
        <v>0.15904918032786888</v>
      </c>
    </row>
    <row r="293" spans="2:6" x14ac:dyDescent="0.3">
      <c r="B293" s="12">
        <v>283</v>
      </c>
      <c r="C293">
        <f t="shared" si="16"/>
        <v>1.99</v>
      </c>
      <c r="D293">
        <f t="shared" si="17"/>
        <v>0.99</v>
      </c>
      <c r="E293">
        <f t="shared" si="15"/>
        <v>1.0844262295081966</v>
      </c>
      <c r="F293">
        <f t="shared" si="18"/>
        <v>0.15181967213114753</v>
      </c>
    </row>
    <row r="294" spans="2:6" x14ac:dyDescent="0.3">
      <c r="B294" s="12">
        <v>284</v>
      </c>
      <c r="C294">
        <f t="shared" si="16"/>
        <v>1.99</v>
      </c>
      <c r="D294">
        <f t="shared" si="17"/>
        <v>0.99</v>
      </c>
      <c r="E294">
        <f t="shared" si="15"/>
        <v>1.0327868852459015</v>
      </c>
      <c r="F294">
        <f t="shared" si="18"/>
        <v>0.14459016393442622</v>
      </c>
    </row>
    <row r="295" spans="2:6" x14ac:dyDescent="0.3">
      <c r="B295" s="12">
        <v>285</v>
      </c>
      <c r="C295">
        <f t="shared" si="16"/>
        <v>1.99</v>
      </c>
      <c r="D295">
        <f t="shared" si="17"/>
        <v>0.99</v>
      </c>
      <c r="E295">
        <f t="shared" si="15"/>
        <v>0.98114754098360657</v>
      </c>
      <c r="F295">
        <f t="shared" si="18"/>
        <v>0.13736065573770492</v>
      </c>
    </row>
    <row r="296" spans="2:6" x14ac:dyDescent="0.3">
      <c r="B296" s="12">
        <v>286</v>
      </c>
      <c r="C296">
        <f t="shared" si="16"/>
        <v>1.99</v>
      </c>
      <c r="D296">
        <f t="shared" si="17"/>
        <v>0.99</v>
      </c>
      <c r="E296">
        <f t="shared" si="15"/>
        <v>0.92950819672131146</v>
      </c>
      <c r="F296">
        <f t="shared" si="18"/>
        <v>0.13013114754098362</v>
      </c>
    </row>
    <row r="297" spans="2:6" x14ac:dyDescent="0.3">
      <c r="B297" s="12">
        <v>287</v>
      </c>
      <c r="C297">
        <f t="shared" si="16"/>
        <v>1.99</v>
      </c>
      <c r="D297">
        <f t="shared" si="17"/>
        <v>0.99</v>
      </c>
      <c r="E297">
        <f t="shared" si="15"/>
        <v>0.87786885245901625</v>
      </c>
      <c r="F297">
        <f t="shared" si="18"/>
        <v>0.12290163934426229</v>
      </c>
    </row>
    <row r="298" spans="2:6" x14ac:dyDescent="0.3">
      <c r="B298" s="12">
        <v>288</v>
      </c>
      <c r="C298">
        <f t="shared" si="16"/>
        <v>1.99</v>
      </c>
      <c r="D298">
        <f t="shared" si="17"/>
        <v>0.99</v>
      </c>
      <c r="E298">
        <f t="shared" si="15"/>
        <v>0.82622950819672136</v>
      </c>
      <c r="F298">
        <f t="shared" si="18"/>
        <v>0.115672131147541</v>
      </c>
    </row>
    <row r="299" spans="2:6" x14ac:dyDescent="0.3">
      <c r="B299" s="12">
        <v>289</v>
      </c>
      <c r="C299">
        <f t="shared" si="16"/>
        <v>1.99</v>
      </c>
      <c r="D299">
        <f t="shared" si="17"/>
        <v>0.99</v>
      </c>
      <c r="E299">
        <f t="shared" si="15"/>
        <v>0.77459016393442615</v>
      </c>
      <c r="F299">
        <f t="shared" si="18"/>
        <v>0.10844262295081968</v>
      </c>
    </row>
    <row r="300" spans="2:6" x14ac:dyDescent="0.3">
      <c r="B300" s="12">
        <v>290</v>
      </c>
      <c r="C300">
        <f t="shared" si="16"/>
        <v>1.99</v>
      </c>
      <c r="D300">
        <f t="shared" si="17"/>
        <v>0.99</v>
      </c>
      <c r="E300">
        <f t="shared" si="15"/>
        <v>0.72295081967213115</v>
      </c>
      <c r="F300">
        <f t="shared" si="18"/>
        <v>0.10121311475409837</v>
      </c>
    </row>
    <row r="301" spans="2:6" x14ac:dyDescent="0.3">
      <c r="B301" s="12">
        <v>291</v>
      </c>
      <c r="C301">
        <f t="shared" si="16"/>
        <v>1.99</v>
      </c>
      <c r="D301">
        <f t="shared" si="17"/>
        <v>0.99</v>
      </c>
      <c r="E301">
        <f t="shared" si="15"/>
        <v>0.67131147540983604</v>
      </c>
      <c r="F301">
        <f t="shared" si="18"/>
        <v>9.3983606557377058E-2</v>
      </c>
    </row>
    <row r="302" spans="2:6" x14ac:dyDescent="0.3">
      <c r="B302" s="12">
        <v>292</v>
      </c>
      <c r="C302">
        <f t="shared" si="16"/>
        <v>1.99</v>
      </c>
      <c r="D302">
        <f t="shared" si="17"/>
        <v>0.99</v>
      </c>
      <c r="E302">
        <f t="shared" si="15"/>
        <v>0.61967213114754094</v>
      </c>
      <c r="F302">
        <f t="shared" si="18"/>
        <v>8.6754098360655743E-2</v>
      </c>
    </row>
    <row r="303" spans="2:6" x14ac:dyDescent="0.3">
      <c r="B303" s="12">
        <v>293</v>
      </c>
      <c r="C303">
        <f t="shared" si="16"/>
        <v>1.99</v>
      </c>
      <c r="D303">
        <f t="shared" si="17"/>
        <v>0.99</v>
      </c>
      <c r="E303">
        <f t="shared" si="15"/>
        <v>0.56803278688524594</v>
      </c>
      <c r="F303">
        <f t="shared" si="18"/>
        <v>7.9524590163934442E-2</v>
      </c>
    </row>
    <row r="304" spans="2:6" x14ac:dyDescent="0.3">
      <c r="B304" s="12">
        <v>294</v>
      </c>
      <c r="C304">
        <f t="shared" si="16"/>
        <v>1.99</v>
      </c>
      <c r="D304">
        <f t="shared" si="17"/>
        <v>0.99</v>
      </c>
      <c r="E304">
        <f t="shared" si="15"/>
        <v>0.51639344262295073</v>
      </c>
      <c r="F304">
        <f t="shared" si="18"/>
        <v>7.2295081967213112E-2</v>
      </c>
    </row>
    <row r="305" spans="2:7" x14ac:dyDescent="0.3">
      <c r="B305" s="12">
        <v>295</v>
      </c>
      <c r="C305">
        <f t="shared" si="16"/>
        <v>1.99</v>
      </c>
      <c r="D305">
        <f t="shared" si="17"/>
        <v>0.99</v>
      </c>
      <c r="E305">
        <f t="shared" si="15"/>
        <v>0.46475409836065573</v>
      </c>
      <c r="F305">
        <f t="shared" si="18"/>
        <v>6.5065573770491811E-2</v>
      </c>
    </row>
    <row r="306" spans="2:7" x14ac:dyDescent="0.3">
      <c r="B306" s="12">
        <v>296</v>
      </c>
      <c r="C306">
        <f t="shared" si="16"/>
        <v>1.99</v>
      </c>
      <c r="D306">
        <f t="shared" si="17"/>
        <v>0.99</v>
      </c>
      <c r="E306">
        <f t="shared" si="15"/>
        <v>0.41311475409836068</v>
      </c>
      <c r="F306">
        <f t="shared" si="18"/>
        <v>5.7836065573770502E-2</v>
      </c>
    </row>
    <row r="307" spans="2:7" x14ac:dyDescent="0.3">
      <c r="B307" s="12">
        <v>297</v>
      </c>
      <c r="C307">
        <f t="shared" si="16"/>
        <v>1.99</v>
      </c>
      <c r="D307">
        <f t="shared" si="17"/>
        <v>0.99</v>
      </c>
      <c r="E307">
        <f t="shared" si="15"/>
        <v>0.36147540983606558</v>
      </c>
      <c r="F307">
        <f t="shared" si="18"/>
        <v>5.0606557377049187E-2</v>
      </c>
    </row>
    <row r="308" spans="2:7" x14ac:dyDescent="0.3">
      <c r="B308" s="12">
        <v>298</v>
      </c>
      <c r="C308">
        <f t="shared" si="16"/>
        <v>1.99</v>
      </c>
      <c r="D308">
        <f t="shared" si="17"/>
        <v>0.99</v>
      </c>
      <c r="E308">
        <f t="shared" si="15"/>
        <v>0.30983606557377047</v>
      </c>
      <c r="F308">
        <f t="shared" si="18"/>
        <v>4.3377049180327872E-2</v>
      </c>
    </row>
    <row r="309" spans="2:7" x14ac:dyDescent="0.3">
      <c r="B309" s="12">
        <v>299</v>
      </c>
      <c r="C309">
        <f t="shared" si="16"/>
        <v>1.99</v>
      </c>
      <c r="D309">
        <f t="shared" si="17"/>
        <v>0.99</v>
      </c>
      <c r="E309">
        <f t="shared" si="15"/>
        <v>0.25819672131147536</v>
      </c>
      <c r="F309">
        <f t="shared" si="18"/>
        <v>3.6147540983606556E-2</v>
      </c>
    </row>
    <row r="310" spans="2:7" x14ac:dyDescent="0.3">
      <c r="B310" s="12">
        <v>300</v>
      </c>
      <c r="C310">
        <f t="shared" si="16"/>
        <v>1.99</v>
      </c>
      <c r="D310">
        <f t="shared" si="17"/>
        <v>0.99</v>
      </c>
      <c r="E310">
        <f t="shared" si="15"/>
        <v>0.20655737704918034</v>
      </c>
      <c r="F310">
        <f t="shared" si="18"/>
        <v>2.8918032786885251E-2</v>
      </c>
    </row>
    <row r="311" spans="2:7" x14ac:dyDescent="0.3">
      <c r="B311" s="12">
        <v>301</v>
      </c>
      <c r="C311">
        <f t="shared" si="16"/>
        <v>1.99</v>
      </c>
      <c r="D311">
        <f t="shared" si="17"/>
        <v>0.99</v>
      </c>
      <c r="E311">
        <f t="shared" si="15"/>
        <v>0.15491803278688523</v>
      </c>
      <c r="F311">
        <f t="shared" si="18"/>
        <v>2.1688524590163936E-2</v>
      </c>
    </row>
    <row r="312" spans="2:7" x14ac:dyDescent="0.3">
      <c r="B312" s="12">
        <v>302</v>
      </c>
      <c r="C312">
        <f t="shared" si="16"/>
        <v>1.99</v>
      </c>
      <c r="D312">
        <f t="shared" si="17"/>
        <v>0.99</v>
      </c>
      <c r="E312">
        <f t="shared" si="15"/>
        <v>0.10327868852459017</v>
      </c>
      <c r="F312">
        <f t="shared" si="18"/>
        <v>1.4459016393442626E-2</v>
      </c>
    </row>
    <row r="313" spans="2:7" x14ac:dyDescent="0.3">
      <c r="B313" s="12">
        <v>303</v>
      </c>
      <c r="C313">
        <f t="shared" si="16"/>
        <v>1.99</v>
      </c>
      <c r="D313">
        <f t="shared" si="17"/>
        <v>0.99</v>
      </c>
      <c r="E313">
        <f t="shared" si="15"/>
        <v>5.1639344262295085E-2</v>
      </c>
      <c r="F313">
        <f t="shared" si="18"/>
        <v>7.2295081967213128E-3</v>
      </c>
    </row>
    <row r="314" spans="2:7" x14ac:dyDescent="0.3">
      <c r="B314" s="12">
        <v>304</v>
      </c>
      <c r="C314">
        <f t="shared" si="16"/>
        <v>1.99</v>
      </c>
      <c r="D314">
        <f t="shared" si="17"/>
        <v>0.99</v>
      </c>
      <c r="E314">
        <f t="shared" si="15"/>
        <v>0</v>
      </c>
      <c r="F314">
        <f t="shared" si="18"/>
        <v>0</v>
      </c>
      <c r="G314" t="s">
        <v>8</v>
      </c>
    </row>
    <row r="315" spans="2:7" x14ac:dyDescent="0.3">
      <c r="B315" s="12">
        <v>305</v>
      </c>
      <c r="C315">
        <f t="shared" si="16"/>
        <v>1.99</v>
      </c>
      <c r="D315">
        <f t="shared" si="17"/>
        <v>0.99</v>
      </c>
      <c r="E315">
        <v>0</v>
      </c>
      <c r="F315">
        <f t="shared" si="18"/>
        <v>0</v>
      </c>
    </row>
    <row r="316" spans="2:7" x14ac:dyDescent="0.3">
      <c r="B316" s="12">
        <v>306</v>
      </c>
      <c r="C316">
        <f t="shared" si="16"/>
        <v>1.99</v>
      </c>
      <c r="D316">
        <f t="shared" si="17"/>
        <v>0.99</v>
      </c>
      <c r="E316">
        <v>0</v>
      </c>
      <c r="F316">
        <f t="shared" si="18"/>
        <v>0</v>
      </c>
    </row>
    <row r="317" spans="2:7" x14ac:dyDescent="0.3">
      <c r="B317" s="12">
        <v>307</v>
      </c>
      <c r="C317">
        <f t="shared" si="16"/>
        <v>1.99</v>
      </c>
      <c r="D317">
        <f t="shared" si="17"/>
        <v>0.99</v>
      </c>
      <c r="E317">
        <v>0</v>
      </c>
      <c r="F317">
        <f t="shared" si="18"/>
        <v>0</v>
      </c>
    </row>
    <row r="318" spans="2:7" x14ac:dyDescent="0.3">
      <c r="B318" s="12">
        <v>308</v>
      </c>
      <c r="C318">
        <f t="shared" si="16"/>
        <v>1.99</v>
      </c>
      <c r="D318">
        <f t="shared" si="17"/>
        <v>0.99</v>
      </c>
      <c r="E318">
        <v>0</v>
      </c>
      <c r="F318">
        <f t="shared" si="18"/>
        <v>0</v>
      </c>
    </row>
    <row r="319" spans="2:7" x14ac:dyDescent="0.3">
      <c r="B319" s="12">
        <v>309</v>
      </c>
      <c r="C319">
        <f t="shared" si="16"/>
        <v>1.99</v>
      </c>
      <c r="D319">
        <f t="shared" si="17"/>
        <v>0.99</v>
      </c>
      <c r="E319">
        <v>0</v>
      </c>
      <c r="F319">
        <f t="shared" si="18"/>
        <v>0</v>
      </c>
    </row>
    <row r="320" spans="2:7" x14ac:dyDescent="0.3">
      <c r="B320" s="12">
        <v>310</v>
      </c>
      <c r="C320">
        <f t="shared" si="16"/>
        <v>1.99</v>
      </c>
      <c r="D320">
        <f t="shared" si="17"/>
        <v>0.99</v>
      </c>
      <c r="E320">
        <v>0</v>
      </c>
      <c r="F320">
        <f t="shared" si="18"/>
        <v>0</v>
      </c>
    </row>
    <row r="321" spans="2:6" x14ac:dyDescent="0.3">
      <c r="B321" s="12">
        <v>311</v>
      </c>
      <c r="C321">
        <f t="shared" si="16"/>
        <v>1.99</v>
      </c>
      <c r="D321">
        <f t="shared" si="17"/>
        <v>0.99</v>
      </c>
      <c r="E321">
        <v>0</v>
      </c>
      <c r="F321">
        <f t="shared" si="18"/>
        <v>0</v>
      </c>
    </row>
    <row r="322" spans="2:6" x14ac:dyDescent="0.3">
      <c r="B322" s="12">
        <v>312</v>
      </c>
      <c r="C322">
        <f t="shared" si="16"/>
        <v>1.99</v>
      </c>
      <c r="D322">
        <f t="shared" si="17"/>
        <v>0.99</v>
      </c>
      <c r="E322">
        <v>0</v>
      </c>
      <c r="F322">
        <f t="shared" si="18"/>
        <v>0</v>
      </c>
    </row>
    <row r="323" spans="2:6" x14ac:dyDescent="0.3">
      <c r="B323" s="12">
        <v>313</v>
      </c>
      <c r="C323">
        <f t="shared" si="16"/>
        <v>1.99</v>
      </c>
      <c r="D323">
        <f t="shared" si="17"/>
        <v>0.99</v>
      </c>
      <c r="E323">
        <v>0</v>
      </c>
      <c r="F323">
        <f t="shared" si="18"/>
        <v>0</v>
      </c>
    </row>
    <row r="324" spans="2:6" x14ac:dyDescent="0.3">
      <c r="B324" s="12">
        <v>314</v>
      </c>
      <c r="C324">
        <f t="shared" si="16"/>
        <v>1.99</v>
      </c>
      <c r="D324">
        <f t="shared" si="17"/>
        <v>0.99</v>
      </c>
      <c r="E324">
        <v>0</v>
      </c>
      <c r="F324">
        <f t="shared" si="18"/>
        <v>0</v>
      </c>
    </row>
    <row r="325" spans="2:6" x14ac:dyDescent="0.3">
      <c r="B325" s="12">
        <v>315</v>
      </c>
      <c r="C325">
        <f t="shared" si="16"/>
        <v>1.99</v>
      </c>
      <c r="D325">
        <f t="shared" si="17"/>
        <v>0.99</v>
      </c>
      <c r="E325">
        <v>0</v>
      </c>
      <c r="F325">
        <f t="shared" si="18"/>
        <v>0</v>
      </c>
    </row>
    <row r="326" spans="2:6" x14ac:dyDescent="0.3">
      <c r="B326" s="12">
        <v>316</v>
      </c>
      <c r="C326">
        <f t="shared" si="16"/>
        <v>1.99</v>
      </c>
      <c r="D326">
        <f t="shared" si="17"/>
        <v>0.99</v>
      </c>
      <c r="E326">
        <v>0</v>
      </c>
      <c r="F326">
        <f t="shared" si="18"/>
        <v>0</v>
      </c>
    </row>
    <row r="327" spans="2:6" x14ac:dyDescent="0.3">
      <c r="B327" s="12">
        <v>317</v>
      </c>
      <c r="C327">
        <f t="shared" si="16"/>
        <v>1.99</v>
      </c>
      <c r="D327">
        <f t="shared" si="17"/>
        <v>0.99</v>
      </c>
      <c r="E327">
        <v>0</v>
      </c>
      <c r="F327">
        <f t="shared" si="18"/>
        <v>0</v>
      </c>
    </row>
    <row r="328" spans="2:6" x14ac:dyDescent="0.3">
      <c r="B328" s="12">
        <v>318</v>
      </c>
      <c r="C328">
        <f t="shared" si="16"/>
        <v>1.99</v>
      </c>
      <c r="D328">
        <f t="shared" si="17"/>
        <v>0.99</v>
      </c>
      <c r="E328">
        <v>0</v>
      </c>
      <c r="F328">
        <f t="shared" si="18"/>
        <v>0</v>
      </c>
    </row>
    <row r="329" spans="2:6" x14ac:dyDescent="0.3">
      <c r="B329" s="12">
        <v>319</v>
      </c>
      <c r="C329">
        <f t="shared" si="16"/>
        <v>1.99</v>
      </c>
      <c r="D329">
        <f t="shared" si="17"/>
        <v>0.99</v>
      </c>
      <c r="E329">
        <v>0</v>
      </c>
      <c r="F329">
        <f t="shared" si="18"/>
        <v>0</v>
      </c>
    </row>
    <row r="330" spans="2:6" x14ac:dyDescent="0.3">
      <c r="B330" s="12">
        <v>320</v>
      </c>
      <c r="C330">
        <f t="shared" si="16"/>
        <v>1.99</v>
      </c>
      <c r="D330">
        <f t="shared" si="17"/>
        <v>0.99</v>
      </c>
      <c r="E330">
        <v>0</v>
      </c>
      <c r="F330">
        <f t="shared" si="18"/>
        <v>0</v>
      </c>
    </row>
    <row r="331" spans="2:6" x14ac:dyDescent="0.3">
      <c r="B331" s="12">
        <v>321</v>
      </c>
      <c r="C331">
        <f t="shared" si="16"/>
        <v>1.99</v>
      </c>
      <c r="D331">
        <f t="shared" si="17"/>
        <v>0.99</v>
      </c>
      <c r="E331">
        <v>0</v>
      </c>
      <c r="F331">
        <f t="shared" si="18"/>
        <v>0</v>
      </c>
    </row>
    <row r="332" spans="2:6" x14ac:dyDescent="0.3">
      <c r="B332" s="12">
        <v>322</v>
      </c>
      <c r="C332">
        <f t="shared" ref="C332:C375" si="19">$C$5</f>
        <v>1.99</v>
      </c>
      <c r="D332">
        <f t="shared" ref="D332:D375" si="20">$C$7</f>
        <v>0.99</v>
      </c>
      <c r="E332">
        <v>0</v>
      </c>
      <c r="F332">
        <f t="shared" ref="F332:F375" si="21">E332*$D$6</f>
        <v>0</v>
      </c>
    </row>
    <row r="333" spans="2:6" x14ac:dyDescent="0.3">
      <c r="B333" s="12">
        <v>323</v>
      </c>
      <c r="C333">
        <f t="shared" si="19"/>
        <v>1.99</v>
      </c>
      <c r="D333">
        <f t="shared" si="20"/>
        <v>0.99</v>
      </c>
      <c r="E333">
        <v>0</v>
      </c>
      <c r="F333">
        <f t="shared" si="21"/>
        <v>0</v>
      </c>
    </row>
    <row r="334" spans="2:6" x14ac:dyDescent="0.3">
      <c r="B334" s="12">
        <v>324</v>
      </c>
      <c r="C334">
        <f t="shared" si="19"/>
        <v>1.99</v>
      </c>
      <c r="D334">
        <f t="shared" si="20"/>
        <v>0.99</v>
      </c>
      <c r="E334">
        <v>0</v>
      </c>
      <c r="F334">
        <f t="shared" si="21"/>
        <v>0</v>
      </c>
    </row>
    <row r="335" spans="2:6" x14ac:dyDescent="0.3">
      <c r="B335" s="12">
        <v>325</v>
      </c>
      <c r="C335">
        <f t="shared" si="19"/>
        <v>1.99</v>
      </c>
      <c r="D335">
        <f t="shared" si="20"/>
        <v>0.99</v>
      </c>
      <c r="E335">
        <v>0</v>
      </c>
      <c r="F335">
        <f t="shared" si="21"/>
        <v>0</v>
      </c>
    </row>
    <row r="336" spans="2:6" x14ac:dyDescent="0.3">
      <c r="B336" s="12">
        <v>326</v>
      </c>
      <c r="C336">
        <f t="shared" si="19"/>
        <v>1.99</v>
      </c>
      <c r="D336">
        <f t="shared" si="20"/>
        <v>0.99</v>
      </c>
      <c r="E336">
        <v>0</v>
      </c>
      <c r="F336">
        <f t="shared" si="21"/>
        <v>0</v>
      </c>
    </row>
    <row r="337" spans="2:6" x14ac:dyDescent="0.3">
      <c r="B337" s="12">
        <v>327</v>
      </c>
      <c r="C337">
        <f t="shared" si="19"/>
        <v>1.99</v>
      </c>
      <c r="D337">
        <f t="shared" si="20"/>
        <v>0.99</v>
      </c>
      <c r="E337">
        <v>0</v>
      </c>
      <c r="F337">
        <f t="shared" si="21"/>
        <v>0</v>
      </c>
    </row>
    <row r="338" spans="2:6" x14ac:dyDescent="0.3">
      <c r="B338" s="12">
        <v>328</v>
      </c>
      <c r="C338">
        <f t="shared" si="19"/>
        <v>1.99</v>
      </c>
      <c r="D338">
        <f t="shared" si="20"/>
        <v>0.99</v>
      </c>
      <c r="E338">
        <v>0</v>
      </c>
      <c r="F338">
        <f t="shared" si="21"/>
        <v>0</v>
      </c>
    </row>
    <row r="339" spans="2:6" x14ac:dyDescent="0.3">
      <c r="B339" s="12">
        <v>329</v>
      </c>
      <c r="C339">
        <f t="shared" si="19"/>
        <v>1.99</v>
      </c>
      <c r="D339">
        <f t="shared" si="20"/>
        <v>0.99</v>
      </c>
      <c r="E339">
        <v>0</v>
      </c>
      <c r="F339">
        <f t="shared" si="21"/>
        <v>0</v>
      </c>
    </row>
    <row r="340" spans="2:6" x14ac:dyDescent="0.3">
      <c r="B340" s="12">
        <v>330</v>
      </c>
      <c r="C340">
        <f t="shared" si="19"/>
        <v>1.99</v>
      </c>
      <c r="D340">
        <f t="shared" si="20"/>
        <v>0.99</v>
      </c>
      <c r="E340">
        <v>0</v>
      </c>
      <c r="F340">
        <f t="shared" si="21"/>
        <v>0</v>
      </c>
    </row>
    <row r="341" spans="2:6" x14ac:dyDescent="0.3">
      <c r="B341" s="12">
        <v>331</v>
      </c>
      <c r="C341">
        <f t="shared" si="19"/>
        <v>1.99</v>
      </c>
      <c r="D341">
        <f t="shared" si="20"/>
        <v>0.99</v>
      </c>
      <c r="E341">
        <v>0</v>
      </c>
      <c r="F341">
        <f t="shared" si="21"/>
        <v>0</v>
      </c>
    </row>
    <row r="342" spans="2:6" x14ac:dyDescent="0.3">
      <c r="B342" s="12">
        <v>332</v>
      </c>
      <c r="C342">
        <f t="shared" si="19"/>
        <v>1.99</v>
      </c>
      <c r="D342">
        <f t="shared" si="20"/>
        <v>0.99</v>
      </c>
      <c r="E342">
        <v>0</v>
      </c>
      <c r="F342">
        <f t="shared" si="21"/>
        <v>0</v>
      </c>
    </row>
    <row r="343" spans="2:6" x14ac:dyDescent="0.3">
      <c r="B343" s="12">
        <v>333</v>
      </c>
      <c r="C343">
        <f t="shared" si="19"/>
        <v>1.99</v>
      </c>
      <c r="D343">
        <f t="shared" si="20"/>
        <v>0.99</v>
      </c>
      <c r="E343">
        <v>0</v>
      </c>
      <c r="F343">
        <f t="shared" si="21"/>
        <v>0</v>
      </c>
    </row>
    <row r="344" spans="2:6" x14ac:dyDescent="0.3">
      <c r="B344" s="12">
        <v>334</v>
      </c>
      <c r="C344">
        <f t="shared" si="19"/>
        <v>1.99</v>
      </c>
      <c r="D344">
        <f t="shared" si="20"/>
        <v>0.99</v>
      </c>
      <c r="E344">
        <v>0</v>
      </c>
      <c r="F344">
        <f t="shared" si="21"/>
        <v>0</v>
      </c>
    </row>
    <row r="345" spans="2:6" x14ac:dyDescent="0.3">
      <c r="B345" s="12">
        <v>335</v>
      </c>
      <c r="C345">
        <f t="shared" si="19"/>
        <v>1.99</v>
      </c>
      <c r="D345">
        <f t="shared" si="20"/>
        <v>0.99</v>
      </c>
      <c r="E345">
        <v>0</v>
      </c>
      <c r="F345">
        <f t="shared" si="21"/>
        <v>0</v>
      </c>
    </row>
    <row r="346" spans="2:6" x14ac:dyDescent="0.3">
      <c r="B346" s="12">
        <v>336</v>
      </c>
      <c r="C346">
        <f t="shared" si="19"/>
        <v>1.99</v>
      </c>
      <c r="D346">
        <f t="shared" si="20"/>
        <v>0.99</v>
      </c>
      <c r="E346">
        <v>0</v>
      </c>
      <c r="F346">
        <f t="shared" si="21"/>
        <v>0</v>
      </c>
    </row>
    <row r="347" spans="2:6" x14ac:dyDescent="0.3">
      <c r="B347" s="12">
        <v>337</v>
      </c>
      <c r="C347">
        <f t="shared" si="19"/>
        <v>1.99</v>
      </c>
      <c r="D347">
        <f t="shared" si="20"/>
        <v>0.99</v>
      </c>
      <c r="E347">
        <v>0</v>
      </c>
      <c r="F347">
        <f t="shared" si="21"/>
        <v>0</v>
      </c>
    </row>
    <row r="348" spans="2:6" x14ac:dyDescent="0.3">
      <c r="B348" s="12">
        <v>338</v>
      </c>
      <c r="C348">
        <f t="shared" si="19"/>
        <v>1.99</v>
      </c>
      <c r="D348">
        <f t="shared" si="20"/>
        <v>0.99</v>
      </c>
      <c r="E348">
        <v>0</v>
      </c>
      <c r="F348">
        <f t="shared" si="21"/>
        <v>0</v>
      </c>
    </row>
    <row r="349" spans="2:6" x14ac:dyDescent="0.3">
      <c r="B349" s="12">
        <v>339</v>
      </c>
      <c r="C349">
        <f t="shared" si="19"/>
        <v>1.99</v>
      </c>
      <c r="D349">
        <f t="shared" si="20"/>
        <v>0.99</v>
      </c>
      <c r="E349">
        <v>0</v>
      </c>
      <c r="F349">
        <f t="shared" si="21"/>
        <v>0</v>
      </c>
    </row>
    <row r="350" spans="2:6" x14ac:dyDescent="0.3">
      <c r="B350" s="12">
        <v>340</v>
      </c>
      <c r="C350">
        <f t="shared" si="19"/>
        <v>1.99</v>
      </c>
      <c r="D350">
        <f t="shared" si="20"/>
        <v>0.99</v>
      </c>
      <c r="E350">
        <v>0</v>
      </c>
      <c r="F350">
        <f t="shared" si="21"/>
        <v>0</v>
      </c>
    </row>
    <row r="351" spans="2:6" x14ac:dyDescent="0.3">
      <c r="B351" s="12">
        <v>341</v>
      </c>
      <c r="C351">
        <f t="shared" si="19"/>
        <v>1.99</v>
      </c>
      <c r="D351">
        <f t="shared" si="20"/>
        <v>0.99</v>
      </c>
      <c r="E351">
        <v>0</v>
      </c>
      <c r="F351">
        <f t="shared" si="21"/>
        <v>0</v>
      </c>
    </row>
    <row r="352" spans="2:6" x14ac:dyDescent="0.3">
      <c r="B352" s="12">
        <v>342</v>
      </c>
      <c r="C352">
        <f t="shared" si="19"/>
        <v>1.99</v>
      </c>
      <c r="D352">
        <f t="shared" si="20"/>
        <v>0.99</v>
      </c>
      <c r="E352">
        <v>0</v>
      </c>
      <c r="F352">
        <f t="shared" si="21"/>
        <v>0</v>
      </c>
    </row>
    <row r="353" spans="2:6" x14ac:dyDescent="0.3">
      <c r="B353" s="12">
        <v>343</v>
      </c>
      <c r="C353">
        <f t="shared" si="19"/>
        <v>1.99</v>
      </c>
      <c r="D353">
        <f t="shared" si="20"/>
        <v>0.99</v>
      </c>
      <c r="E353">
        <v>0</v>
      </c>
      <c r="F353">
        <f t="shared" si="21"/>
        <v>0</v>
      </c>
    </row>
    <row r="354" spans="2:6" x14ac:dyDescent="0.3">
      <c r="B354" s="12">
        <v>344</v>
      </c>
      <c r="C354">
        <f t="shared" si="19"/>
        <v>1.99</v>
      </c>
      <c r="D354">
        <f t="shared" si="20"/>
        <v>0.99</v>
      </c>
      <c r="E354">
        <v>0</v>
      </c>
      <c r="F354">
        <f t="shared" si="21"/>
        <v>0</v>
      </c>
    </row>
    <row r="355" spans="2:6" x14ac:dyDescent="0.3">
      <c r="B355" s="12">
        <v>345</v>
      </c>
      <c r="C355">
        <f t="shared" si="19"/>
        <v>1.99</v>
      </c>
      <c r="D355">
        <f t="shared" si="20"/>
        <v>0.99</v>
      </c>
      <c r="E355">
        <v>0</v>
      </c>
      <c r="F355">
        <f t="shared" si="21"/>
        <v>0</v>
      </c>
    </row>
    <row r="356" spans="2:6" x14ac:dyDescent="0.3">
      <c r="B356" s="12">
        <v>346</v>
      </c>
      <c r="C356">
        <f t="shared" si="19"/>
        <v>1.99</v>
      </c>
      <c r="D356">
        <f t="shared" si="20"/>
        <v>0.99</v>
      </c>
      <c r="E356">
        <v>0</v>
      </c>
      <c r="F356">
        <f t="shared" si="21"/>
        <v>0</v>
      </c>
    </row>
    <row r="357" spans="2:6" x14ac:dyDescent="0.3">
      <c r="B357" s="12">
        <v>347</v>
      </c>
      <c r="C357">
        <f t="shared" si="19"/>
        <v>1.99</v>
      </c>
      <c r="D357">
        <f t="shared" si="20"/>
        <v>0.99</v>
      </c>
      <c r="E357">
        <v>0</v>
      </c>
      <c r="F357">
        <f t="shared" si="21"/>
        <v>0</v>
      </c>
    </row>
    <row r="358" spans="2:6" x14ac:dyDescent="0.3">
      <c r="B358" s="12">
        <v>348</v>
      </c>
      <c r="C358">
        <f t="shared" si="19"/>
        <v>1.99</v>
      </c>
      <c r="D358">
        <f t="shared" si="20"/>
        <v>0.99</v>
      </c>
      <c r="E358">
        <v>0</v>
      </c>
      <c r="F358">
        <f t="shared" si="21"/>
        <v>0</v>
      </c>
    </row>
    <row r="359" spans="2:6" x14ac:dyDescent="0.3">
      <c r="B359" s="12">
        <v>349</v>
      </c>
      <c r="C359">
        <f t="shared" si="19"/>
        <v>1.99</v>
      </c>
      <c r="D359">
        <f t="shared" si="20"/>
        <v>0.99</v>
      </c>
      <c r="E359">
        <v>0</v>
      </c>
      <c r="F359">
        <f t="shared" si="21"/>
        <v>0</v>
      </c>
    </row>
    <row r="360" spans="2:6" x14ac:dyDescent="0.3">
      <c r="B360" s="12">
        <v>350</v>
      </c>
      <c r="C360">
        <f t="shared" si="19"/>
        <v>1.99</v>
      </c>
      <c r="D360">
        <f t="shared" si="20"/>
        <v>0.99</v>
      </c>
      <c r="E360">
        <v>0</v>
      </c>
      <c r="F360">
        <f t="shared" si="21"/>
        <v>0</v>
      </c>
    </row>
    <row r="361" spans="2:6" x14ac:dyDescent="0.3">
      <c r="B361" s="12">
        <v>351</v>
      </c>
      <c r="C361">
        <f t="shared" si="19"/>
        <v>1.99</v>
      </c>
      <c r="D361">
        <f t="shared" si="20"/>
        <v>0.99</v>
      </c>
      <c r="E361">
        <v>0</v>
      </c>
      <c r="F361">
        <f t="shared" si="21"/>
        <v>0</v>
      </c>
    </row>
    <row r="362" spans="2:6" x14ac:dyDescent="0.3">
      <c r="B362" s="12">
        <v>352</v>
      </c>
      <c r="C362">
        <f t="shared" si="19"/>
        <v>1.99</v>
      </c>
      <c r="D362">
        <f t="shared" si="20"/>
        <v>0.99</v>
      </c>
      <c r="E362">
        <v>0</v>
      </c>
      <c r="F362">
        <f t="shared" si="21"/>
        <v>0</v>
      </c>
    </row>
    <row r="363" spans="2:6" x14ac:dyDescent="0.3">
      <c r="B363" s="12">
        <v>353</v>
      </c>
      <c r="C363">
        <f t="shared" si="19"/>
        <v>1.99</v>
      </c>
      <c r="D363">
        <f t="shared" si="20"/>
        <v>0.99</v>
      </c>
      <c r="E363">
        <v>0</v>
      </c>
      <c r="F363">
        <f t="shared" si="21"/>
        <v>0</v>
      </c>
    </row>
    <row r="364" spans="2:6" x14ac:dyDescent="0.3">
      <c r="B364" s="12">
        <v>354</v>
      </c>
      <c r="C364">
        <f t="shared" si="19"/>
        <v>1.99</v>
      </c>
      <c r="D364">
        <f t="shared" si="20"/>
        <v>0.99</v>
      </c>
      <c r="E364">
        <v>0</v>
      </c>
      <c r="F364">
        <f t="shared" si="21"/>
        <v>0</v>
      </c>
    </row>
    <row r="365" spans="2:6" x14ac:dyDescent="0.3">
      <c r="B365" s="12">
        <v>355</v>
      </c>
      <c r="C365">
        <f t="shared" si="19"/>
        <v>1.99</v>
      </c>
      <c r="D365">
        <f t="shared" si="20"/>
        <v>0.99</v>
      </c>
      <c r="E365">
        <v>0</v>
      </c>
      <c r="F365">
        <f t="shared" si="21"/>
        <v>0</v>
      </c>
    </row>
    <row r="366" spans="2:6" x14ac:dyDescent="0.3">
      <c r="B366" s="12">
        <v>356</v>
      </c>
      <c r="C366">
        <f t="shared" si="19"/>
        <v>1.99</v>
      </c>
      <c r="D366">
        <f t="shared" si="20"/>
        <v>0.99</v>
      </c>
      <c r="E366">
        <v>0</v>
      </c>
      <c r="F366">
        <f t="shared" si="21"/>
        <v>0</v>
      </c>
    </row>
    <row r="367" spans="2:6" x14ac:dyDescent="0.3">
      <c r="B367" s="12">
        <v>357</v>
      </c>
      <c r="C367">
        <f t="shared" si="19"/>
        <v>1.99</v>
      </c>
      <c r="D367">
        <f t="shared" si="20"/>
        <v>0.99</v>
      </c>
      <c r="E367">
        <v>0</v>
      </c>
      <c r="F367">
        <f t="shared" si="21"/>
        <v>0</v>
      </c>
    </row>
    <row r="368" spans="2:6" x14ac:dyDescent="0.3">
      <c r="B368" s="12">
        <v>358</v>
      </c>
      <c r="C368">
        <f t="shared" si="19"/>
        <v>1.99</v>
      </c>
      <c r="D368">
        <f t="shared" si="20"/>
        <v>0.99</v>
      </c>
      <c r="E368">
        <v>0</v>
      </c>
      <c r="F368">
        <f t="shared" si="21"/>
        <v>0</v>
      </c>
    </row>
    <row r="369" spans="2:6" x14ac:dyDescent="0.3">
      <c r="B369" s="12">
        <v>359</v>
      </c>
      <c r="C369">
        <f t="shared" si="19"/>
        <v>1.99</v>
      </c>
      <c r="D369">
        <f t="shared" si="20"/>
        <v>0.99</v>
      </c>
      <c r="E369">
        <v>0</v>
      </c>
      <c r="F369">
        <f t="shared" si="21"/>
        <v>0</v>
      </c>
    </row>
    <row r="370" spans="2:6" x14ac:dyDescent="0.3">
      <c r="B370" s="12">
        <v>360</v>
      </c>
      <c r="C370">
        <f t="shared" si="19"/>
        <v>1.99</v>
      </c>
      <c r="D370">
        <f t="shared" si="20"/>
        <v>0.99</v>
      </c>
      <c r="E370">
        <v>0</v>
      </c>
      <c r="F370">
        <f t="shared" si="21"/>
        <v>0</v>
      </c>
    </row>
    <row r="371" spans="2:6" x14ac:dyDescent="0.3">
      <c r="B371" s="12">
        <v>361</v>
      </c>
      <c r="C371">
        <f t="shared" si="19"/>
        <v>1.99</v>
      </c>
      <c r="D371">
        <f t="shared" si="20"/>
        <v>0.99</v>
      </c>
      <c r="E371">
        <v>0</v>
      </c>
      <c r="F371">
        <f t="shared" si="21"/>
        <v>0</v>
      </c>
    </row>
    <row r="372" spans="2:6" x14ac:dyDescent="0.3">
      <c r="B372" s="12">
        <v>362</v>
      </c>
      <c r="C372">
        <f t="shared" si="19"/>
        <v>1.99</v>
      </c>
      <c r="D372">
        <f t="shared" si="20"/>
        <v>0.99</v>
      </c>
      <c r="E372">
        <v>0</v>
      </c>
      <c r="F372">
        <f t="shared" si="21"/>
        <v>0</v>
      </c>
    </row>
    <row r="373" spans="2:6" x14ac:dyDescent="0.3">
      <c r="B373" s="12">
        <v>363</v>
      </c>
      <c r="C373">
        <f t="shared" si="19"/>
        <v>1.99</v>
      </c>
      <c r="D373">
        <f t="shared" si="20"/>
        <v>0.99</v>
      </c>
      <c r="E373">
        <v>0</v>
      </c>
      <c r="F373">
        <f t="shared" si="21"/>
        <v>0</v>
      </c>
    </row>
    <row r="374" spans="2:6" x14ac:dyDescent="0.3">
      <c r="B374" s="12">
        <v>364</v>
      </c>
      <c r="C374">
        <f t="shared" si="19"/>
        <v>1.99</v>
      </c>
      <c r="D374">
        <f t="shared" si="20"/>
        <v>0.99</v>
      </c>
      <c r="E374">
        <v>0</v>
      </c>
      <c r="F374">
        <f t="shared" si="21"/>
        <v>0</v>
      </c>
    </row>
    <row r="375" spans="2:6" x14ac:dyDescent="0.3">
      <c r="B375" s="12">
        <v>365</v>
      </c>
      <c r="C375">
        <f t="shared" si="19"/>
        <v>1.99</v>
      </c>
      <c r="D375">
        <f t="shared" si="20"/>
        <v>0.99</v>
      </c>
      <c r="E375">
        <v>0</v>
      </c>
      <c r="F375">
        <f t="shared" si="21"/>
        <v>0</v>
      </c>
    </row>
  </sheetData>
  <mergeCells count="2">
    <mergeCell ref="C9:D9"/>
    <mergeCell ref="E9:F9"/>
  </mergeCells>
  <phoneticPr fontId="2" type="noConversion"/>
  <hyperlinks>
    <hyperlink ref="A1" r:id="rId1" xr:uid="{14470D28-D8A3-4E90-A44B-0A0C106E915C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7F57-CD22-491C-AEB1-C8DF32E1FF12}">
  <dimension ref="A1:NE17"/>
  <sheetViews>
    <sheetView workbookViewId="0">
      <selection activeCell="E17" sqref="E17"/>
    </sheetView>
  </sheetViews>
  <sheetFormatPr defaultRowHeight="14.4" x14ac:dyDescent="0.3"/>
  <sheetData>
    <row r="1" spans="1:369" ht="15" customHeight="1" x14ac:dyDescent="0.3">
      <c r="A1" s="19" t="s">
        <v>0</v>
      </c>
      <c r="B1" s="19"/>
      <c r="C1" s="19"/>
      <c r="D1" s="19"/>
    </row>
    <row r="2" spans="1:369" ht="15" customHeight="1" x14ac:dyDescent="0.3">
      <c r="A2" s="19"/>
      <c r="B2" s="19"/>
      <c r="C2" s="19"/>
      <c r="D2" s="19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</row>
    <row r="3" spans="1:369" x14ac:dyDescent="0.3">
      <c r="A3" s="16">
        <v>0</v>
      </c>
      <c r="B3" s="16">
        <f>SUM(C3+B2)</f>
        <v>31</v>
      </c>
      <c r="C3" s="16">
        <v>31</v>
      </c>
      <c r="D3" s="16" t="s">
        <v>16</v>
      </c>
      <c r="E3">
        <f>HLOOKUP(E$2+$A3,$E$15:$NE$17,3,)</f>
        <v>0</v>
      </c>
      <c r="F3">
        <f t="shared" ref="F3:AF12" si="0">HLOOKUP(F$2+$A3,$E$15:$NE$17,3,)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ref="AG3:AI3" si="1">HLOOKUP(AG$2+$A3,$E$15:$NE$17,3,)</f>
        <v>0</v>
      </c>
      <c r="AH3">
        <f t="shared" si="1"/>
        <v>0</v>
      </c>
      <c r="AI3">
        <f t="shared" si="1"/>
        <v>0</v>
      </c>
    </row>
    <row r="4" spans="1:369" x14ac:dyDescent="0.3">
      <c r="A4" s="16">
        <f>C3+A3</f>
        <v>31</v>
      </c>
      <c r="B4" s="16">
        <f t="shared" ref="B4:B14" si="2">SUM(C4+B3)</f>
        <v>59</v>
      </c>
      <c r="C4" s="16">
        <v>28</v>
      </c>
      <c r="D4" s="16" t="s">
        <v>14</v>
      </c>
      <c r="E4">
        <f t="shared" ref="E4:T14" si="3">HLOOKUP(E$2+$A4,$E$15:$NE$17,3,)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 s="13">
        <f>AF4</f>
        <v>0</v>
      </c>
      <c r="AH4" s="13">
        <f t="shared" ref="AH4:AI4" si="4">AG4</f>
        <v>0</v>
      </c>
      <c r="AI4" s="13">
        <f t="shared" si="4"/>
        <v>0</v>
      </c>
    </row>
    <row r="5" spans="1:369" x14ac:dyDescent="0.3">
      <c r="A5" s="16">
        <f t="shared" ref="A5:A14" si="5">C4+A4</f>
        <v>59</v>
      </c>
      <c r="B5" s="16">
        <f t="shared" si="2"/>
        <v>90</v>
      </c>
      <c r="C5" s="16">
        <v>31</v>
      </c>
      <c r="D5" s="16" t="s">
        <v>17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ref="AG5:AI14" si="6">HLOOKUP(AG$2+$A5,$E$15:$NE$17,3,)</f>
        <v>0</v>
      </c>
      <c r="AH5">
        <f t="shared" si="6"/>
        <v>0</v>
      </c>
      <c r="AI5">
        <f t="shared" si="6"/>
        <v>0</v>
      </c>
    </row>
    <row r="6" spans="1:369" x14ac:dyDescent="0.3">
      <c r="A6" s="16">
        <f t="shared" si="5"/>
        <v>90</v>
      </c>
      <c r="B6" s="16">
        <f t="shared" si="2"/>
        <v>120</v>
      </c>
      <c r="C6" s="16">
        <v>30</v>
      </c>
      <c r="D6" s="16" t="s">
        <v>18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6"/>
        <v>0</v>
      </c>
      <c r="AH6">
        <f t="shared" si="6"/>
        <v>0</v>
      </c>
      <c r="AI6" s="13">
        <f>AH6</f>
        <v>0</v>
      </c>
    </row>
    <row r="7" spans="1:369" x14ac:dyDescent="0.3">
      <c r="A7" s="16">
        <f t="shared" si="5"/>
        <v>120</v>
      </c>
      <c r="B7" s="16">
        <f t="shared" si="2"/>
        <v>151</v>
      </c>
      <c r="C7" s="16">
        <v>31</v>
      </c>
      <c r="D7" s="16" t="s">
        <v>15</v>
      </c>
      <c r="E7">
        <f t="shared" si="3"/>
        <v>1.3230000000000002E-2</v>
      </c>
      <c r="F7">
        <f t="shared" si="0"/>
        <v>2.6460000000000004E-2</v>
      </c>
      <c r="G7">
        <f t="shared" si="0"/>
        <v>3.9690000000000003E-2</v>
      </c>
      <c r="H7">
        <f t="shared" si="0"/>
        <v>5.2920000000000009E-2</v>
      </c>
      <c r="I7">
        <f t="shared" si="0"/>
        <v>6.6150000000000014E-2</v>
      </c>
      <c r="J7">
        <f t="shared" si="0"/>
        <v>7.9380000000000006E-2</v>
      </c>
      <c r="K7">
        <f t="shared" si="0"/>
        <v>9.2610000000000012E-2</v>
      </c>
      <c r="L7">
        <f t="shared" si="0"/>
        <v>0.10584000000000002</v>
      </c>
      <c r="M7">
        <f t="shared" si="0"/>
        <v>0.11907000000000001</v>
      </c>
      <c r="N7">
        <f t="shared" si="0"/>
        <v>0.13230000000000003</v>
      </c>
      <c r="O7">
        <f t="shared" si="0"/>
        <v>0.14553000000000002</v>
      </c>
      <c r="P7">
        <f t="shared" si="0"/>
        <v>0.15876000000000001</v>
      </c>
      <c r="Q7">
        <f t="shared" si="0"/>
        <v>0.17199</v>
      </c>
      <c r="R7">
        <f t="shared" si="0"/>
        <v>0.18522000000000002</v>
      </c>
      <c r="S7">
        <f t="shared" si="0"/>
        <v>0.19845000000000002</v>
      </c>
      <c r="T7">
        <f t="shared" si="0"/>
        <v>0.21168000000000003</v>
      </c>
      <c r="U7">
        <f t="shared" si="0"/>
        <v>0.22491000000000003</v>
      </c>
      <c r="V7">
        <f t="shared" si="0"/>
        <v>0.23814000000000002</v>
      </c>
      <c r="W7">
        <f t="shared" si="0"/>
        <v>0.25137000000000004</v>
      </c>
      <c r="X7">
        <f t="shared" si="0"/>
        <v>0.26460000000000006</v>
      </c>
      <c r="Y7">
        <f t="shared" si="0"/>
        <v>0.27783000000000002</v>
      </c>
      <c r="Z7">
        <f t="shared" si="0"/>
        <v>0.29106000000000004</v>
      </c>
      <c r="AA7">
        <f t="shared" si="0"/>
        <v>0.30429000000000006</v>
      </c>
      <c r="AB7">
        <f t="shared" si="0"/>
        <v>0.31752000000000002</v>
      </c>
      <c r="AC7">
        <f t="shared" si="0"/>
        <v>0.33074999999999999</v>
      </c>
      <c r="AD7">
        <f t="shared" si="0"/>
        <v>0.34398000000000001</v>
      </c>
      <c r="AE7">
        <f t="shared" si="0"/>
        <v>0.35721000000000003</v>
      </c>
      <c r="AF7">
        <f t="shared" si="0"/>
        <v>0.37044000000000005</v>
      </c>
      <c r="AG7">
        <f t="shared" si="6"/>
        <v>0.38367000000000001</v>
      </c>
      <c r="AH7">
        <f t="shared" si="6"/>
        <v>0.39690000000000003</v>
      </c>
      <c r="AI7">
        <f t="shared" si="6"/>
        <v>0.41013000000000005</v>
      </c>
    </row>
    <row r="8" spans="1:369" x14ac:dyDescent="0.3">
      <c r="A8" s="16">
        <f t="shared" si="5"/>
        <v>151</v>
      </c>
      <c r="B8" s="16">
        <f t="shared" si="2"/>
        <v>181</v>
      </c>
      <c r="C8" s="16">
        <v>30</v>
      </c>
      <c r="D8" s="16" t="s">
        <v>19</v>
      </c>
      <c r="E8">
        <f t="shared" si="3"/>
        <v>0.42336000000000007</v>
      </c>
      <c r="F8">
        <f t="shared" si="0"/>
        <v>0.42336000000000007</v>
      </c>
      <c r="G8">
        <f t="shared" si="0"/>
        <v>0.42336000000000007</v>
      </c>
      <c r="H8">
        <f t="shared" si="0"/>
        <v>0.42336000000000007</v>
      </c>
      <c r="I8">
        <f t="shared" si="0"/>
        <v>0.42336000000000007</v>
      </c>
      <c r="J8">
        <f t="shared" si="0"/>
        <v>0.42336000000000007</v>
      </c>
      <c r="K8">
        <f t="shared" si="0"/>
        <v>0.42336000000000007</v>
      </c>
      <c r="L8">
        <f t="shared" si="0"/>
        <v>0.42336000000000007</v>
      </c>
      <c r="M8">
        <f t="shared" si="0"/>
        <v>0.42336000000000007</v>
      </c>
      <c r="N8">
        <f t="shared" si="0"/>
        <v>0.42336000000000007</v>
      </c>
      <c r="O8">
        <f t="shared" si="0"/>
        <v>0.42336000000000007</v>
      </c>
      <c r="P8">
        <f t="shared" si="0"/>
        <v>0.42336000000000007</v>
      </c>
      <c r="Q8">
        <f t="shared" si="0"/>
        <v>0.42336000000000007</v>
      </c>
      <c r="R8">
        <f t="shared" si="0"/>
        <v>0.42336000000000007</v>
      </c>
      <c r="S8">
        <f t="shared" si="0"/>
        <v>0.42336000000000007</v>
      </c>
      <c r="T8">
        <f t="shared" si="0"/>
        <v>0.42336000000000007</v>
      </c>
      <c r="U8">
        <f t="shared" si="0"/>
        <v>0.42336000000000007</v>
      </c>
      <c r="V8">
        <f t="shared" si="0"/>
        <v>0.42336000000000007</v>
      </c>
      <c r="W8">
        <f t="shared" si="0"/>
        <v>0.42336000000000007</v>
      </c>
      <c r="X8">
        <f t="shared" si="0"/>
        <v>0.42336000000000007</v>
      </c>
      <c r="Y8">
        <f t="shared" si="0"/>
        <v>0.42336000000000007</v>
      </c>
      <c r="Z8">
        <f t="shared" si="0"/>
        <v>0.42336000000000007</v>
      </c>
      <c r="AA8">
        <f t="shared" si="0"/>
        <v>0.42336000000000007</v>
      </c>
      <c r="AB8">
        <f t="shared" si="0"/>
        <v>0.42336000000000007</v>
      </c>
      <c r="AC8">
        <f t="shared" si="0"/>
        <v>0.42336000000000007</v>
      </c>
      <c r="AD8">
        <f t="shared" si="0"/>
        <v>0.42336000000000007</v>
      </c>
      <c r="AE8">
        <f t="shared" si="0"/>
        <v>0.42336000000000007</v>
      </c>
      <c r="AF8">
        <f t="shared" si="0"/>
        <v>0.42336000000000007</v>
      </c>
      <c r="AG8">
        <f t="shared" si="6"/>
        <v>0.42336000000000007</v>
      </c>
      <c r="AH8">
        <f t="shared" si="6"/>
        <v>0.42336000000000007</v>
      </c>
      <c r="AI8" s="13">
        <f>AH8</f>
        <v>0.42336000000000007</v>
      </c>
    </row>
    <row r="9" spans="1:369" x14ac:dyDescent="0.3">
      <c r="A9" s="16">
        <f t="shared" si="5"/>
        <v>181</v>
      </c>
      <c r="B9" s="16">
        <f t="shared" si="2"/>
        <v>212</v>
      </c>
      <c r="C9" s="16">
        <v>31</v>
      </c>
      <c r="D9" s="16" t="s">
        <v>20</v>
      </c>
      <c r="E9">
        <f t="shared" si="3"/>
        <v>0.42336000000000007</v>
      </c>
      <c r="F9">
        <f t="shared" si="0"/>
        <v>0.42336000000000007</v>
      </c>
      <c r="G9">
        <f t="shared" si="0"/>
        <v>0.42336000000000007</v>
      </c>
      <c r="H9">
        <f t="shared" si="0"/>
        <v>0.42336000000000007</v>
      </c>
      <c r="I9">
        <f t="shared" si="0"/>
        <v>0.42336000000000007</v>
      </c>
      <c r="J9">
        <f t="shared" si="0"/>
        <v>0.42336000000000007</v>
      </c>
      <c r="K9">
        <f t="shared" si="0"/>
        <v>0.42336000000000007</v>
      </c>
      <c r="L9">
        <f t="shared" si="0"/>
        <v>0.42336000000000007</v>
      </c>
      <c r="M9">
        <f t="shared" si="0"/>
        <v>0.42336000000000007</v>
      </c>
      <c r="N9">
        <f t="shared" si="0"/>
        <v>0.42336000000000007</v>
      </c>
      <c r="O9">
        <f t="shared" si="0"/>
        <v>0.42336000000000007</v>
      </c>
      <c r="P9">
        <f t="shared" si="0"/>
        <v>0.42336000000000007</v>
      </c>
      <c r="Q9">
        <f t="shared" si="0"/>
        <v>0.42336000000000007</v>
      </c>
      <c r="R9">
        <f t="shared" si="0"/>
        <v>0.42336000000000007</v>
      </c>
      <c r="S9">
        <f t="shared" si="0"/>
        <v>0.42336000000000007</v>
      </c>
      <c r="T9">
        <f t="shared" si="0"/>
        <v>0.42336000000000007</v>
      </c>
      <c r="U9">
        <f t="shared" si="0"/>
        <v>0.42336000000000007</v>
      </c>
      <c r="V9">
        <f t="shared" si="0"/>
        <v>0.42336000000000007</v>
      </c>
      <c r="W9">
        <f t="shared" si="0"/>
        <v>0.42336000000000007</v>
      </c>
      <c r="X9">
        <f t="shared" si="0"/>
        <v>0.42336000000000007</v>
      </c>
      <c r="Y9">
        <f t="shared" si="0"/>
        <v>0.42336000000000007</v>
      </c>
      <c r="Z9">
        <f t="shared" si="0"/>
        <v>0.42336000000000007</v>
      </c>
      <c r="AA9">
        <f t="shared" si="0"/>
        <v>0.42336000000000007</v>
      </c>
      <c r="AB9">
        <f t="shared" si="0"/>
        <v>0.42336000000000007</v>
      </c>
      <c r="AC9">
        <f t="shared" si="0"/>
        <v>0.42336000000000007</v>
      </c>
      <c r="AD9">
        <f t="shared" si="0"/>
        <v>0.42336000000000007</v>
      </c>
      <c r="AE9">
        <f t="shared" si="0"/>
        <v>0.42336000000000007</v>
      </c>
      <c r="AF9">
        <f t="shared" si="0"/>
        <v>0.42336000000000007</v>
      </c>
      <c r="AG9">
        <f t="shared" si="6"/>
        <v>0.42336000000000007</v>
      </c>
      <c r="AH9">
        <f t="shared" si="6"/>
        <v>0.42336000000000007</v>
      </c>
      <c r="AI9">
        <f t="shared" si="6"/>
        <v>0.42336000000000007</v>
      </c>
    </row>
    <row r="10" spans="1:369" x14ac:dyDescent="0.3">
      <c r="A10" s="16">
        <f t="shared" si="5"/>
        <v>212</v>
      </c>
      <c r="B10" s="16">
        <f t="shared" si="2"/>
        <v>243</v>
      </c>
      <c r="C10" s="16">
        <v>31</v>
      </c>
      <c r="D10" s="16" t="s">
        <v>21</v>
      </c>
      <c r="E10">
        <f t="shared" si="3"/>
        <v>0.42336000000000007</v>
      </c>
      <c r="F10">
        <f t="shared" si="0"/>
        <v>0.42336000000000007</v>
      </c>
      <c r="G10">
        <f t="shared" si="0"/>
        <v>0.42336000000000007</v>
      </c>
      <c r="H10">
        <f t="shared" si="0"/>
        <v>0.42336000000000007</v>
      </c>
      <c r="I10">
        <f t="shared" si="0"/>
        <v>0.42336000000000007</v>
      </c>
      <c r="J10">
        <f t="shared" si="0"/>
        <v>0.42336000000000007</v>
      </c>
      <c r="K10">
        <f t="shared" si="0"/>
        <v>0.42336000000000007</v>
      </c>
      <c r="L10">
        <f t="shared" si="0"/>
        <v>0.42336000000000007</v>
      </c>
      <c r="M10">
        <f t="shared" si="0"/>
        <v>0.42336000000000007</v>
      </c>
      <c r="N10">
        <f t="shared" si="0"/>
        <v>0.42336000000000007</v>
      </c>
      <c r="O10">
        <f t="shared" si="0"/>
        <v>0.42336000000000007</v>
      </c>
      <c r="P10">
        <f t="shared" si="0"/>
        <v>0.42336000000000007</v>
      </c>
      <c r="Q10">
        <f t="shared" si="0"/>
        <v>0.42336000000000007</v>
      </c>
      <c r="R10">
        <f t="shared" si="0"/>
        <v>0.42336000000000007</v>
      </c>
      <c r="S10">
        <f t="shared" si="0"/>
        <v>0.42336000000000007</v>
      </c>
      <c r="T10">
        <f t="shared" si="0"/>
        <v>0.42336000000000007</v>
      </c>
      <c r="U10">
        <f t="shared" si="0"/>
        <v>0.42336000000000007</v>
      </c>
      <c r="V10">
        <f t="shared" si="0"/>
        <v>0.42336000000000007</v>
      </c>
      <c r="W10">
        <f t="shared" si="0"/>
        <v>0.42336000000000007</v>
      </c>
      <c r="X10">
        <f t="shared" si="0"/>
        <v>0.42336000000000007</v>
      </c>
      <c r="Y10">
        <f t="shared" si="0"/>
        <v>0.42336000000000007</v>
      </c>
      <c r="Z10">
        <f t="shared" si="0"/>
        <v>0.42336000000000007</v>
      </c>
      <c r="AA10">
        <f t="shared" si="0"/>
        <v>0.42336000000000007</v>
      </c>
      <c r="AB10">
        <f t="shared" si="0"/>
        <v>0.42336000000000007</v>
      </c>
      <c r="AC10">
        <f t="shared" si="0"/>
        <v>0.42336000000000007</v>
      </c>
      <c r="AD10">
        <f t="shared" si="0"/>
        <v>0.42336000000000007</v>
      </c>
      <c r="AE10">
        <f t="shared" si="0"/>
        <v>0.42336000000000007</v>
      </c>
      <c r="AF10">
        <f t="shared" si="0"/>
        <v>0.42336000000000007</v>
      </c>
      <c r="AG10">
        <f t="shared" si="6"/>
        <v>0.42336000000000007</v>
      </c>
      <c r="AH10">
        <f t="shared" si="6"/>
        <v>0.42336000000000007</v>
      </c>
      <c r="AI10">
        <f t="shared" si="6"/>
        <v>0.42336000000000007</v>
      </c>
    </row>
    <row r="11" spans="1:369" x14ac:dyDescent="0.3">
      <c r="A11" s="16">
        <f t="shared" si="5"/>
        <v>243</v>
      </c>
      <c r="B11" s="16">
        <f t="shared" si="2"/>
        <v>273</v>
      </c>
      <c r="C11" s="16">
        <v>30</v>
      </c>
      <c r="D11" s="16" t="s">
        <v>22</v>
      </c>
      <c r="E11">
        <f t="shared" si="3"/>
        <v>0.41641967213114756</v>
      </c>
      <c r="F11">
        <f t="shared" si="0"/>
        <v>0.4094793442622951</v>
      </c>
      <c r="G11">
        <f t="shared" si="0"/>
        <v>0.40253901639344264</v>
      </c>
      <c r="H11">
        <f t="shared" si="0"/>
        <v>0.39559868852459024</v>
      </c>
      <c r="I11">
        <f t="shared" si="0"/>
        <v>0.38865836065573778</v>
      </c>
      <c r="J11">
        <f t="shared" si="0"/>
        <v>0.38171803278688532</v>
      </c>
      <c r="K11">
        <f t="shared" si="0"/>
        <v>0.37477770491803281</v>
      </c>
      <c r="L11">
        <f t="shared" si="0"/>
        <v>0.36783737704918035</v>
      </c>
      <c r="M11">
        <f t="shared" si="0"/>
        <v>0.36089704918032789</v>
      </c>
      <c r="N11">
        <f t="shared" si="0"/>
        <v>0.35395672131147549</v>
      </c>
      <c r="O11">
        <f t="shared" si="0"/>
        <v>0.34701639344262303</v>
      </c>
      <c r="P11">
        <f t="shared" si="0"/>
        <v>0.34007606557377057</v>
      </c>
      <c r="Q11">
        <f t="shared" si="0"/>
        <v>0.33313573770491811</v>
      </c>
      <c r="R11">
        <f t="shared" si="0"/>
        <v>0.3261954098360656</v>
      </c>
      <c r="S11">
        <f t="shared" si="0"/>
        <v>0.31925508196721314</v>
      </c>
      <c r="T11">
        <f t="shared" si="0"/>
        <v>0.31231475409836068</v>
      </c>
      <c r="U11">
        <f t="shared" si="0"/>
        <v>0.30537442622950822</v>
      </c>
      <c r="V11">
        <f t="shared" si="0"/>
        <v>0.29843409836065576</v>
      </c>
      <c r="W11">
        <f t="shared" si="0"/>
        <v>0.29149377049180325</v>
      </c>
      <c r="X11">
        <f t="shared" si="0"/>
        <v>0.28455344262295079</v>
      </c>
      <c r="Y11">
        <f t="shared" si="0"/>
        <v>0.27761311475409839</v>
      </c>
      <c r="Z11">
        <f t="shared" si="0"/>
        <v>0.27067278688524593</v>
      </c>
      <c r="AA11">
        <f t="shared" si="0"/>
        <v>0.26373245901639347</v>
      </c>
      <c r="AB11">
        <f t="shared" si="0"/>
        <v>0.25679213114754101</v>
      </c>
      <c r="AC11">
        <f t="shared" si="0"/>
        <v>0.24985180327868853</v>
      </c>
      <c r="AD11">
        <f t="shared" si="0"/>
        <v>0.24291147540983607</v>
      </c>
      <c r="AE11">
        <f t="shared" si="0"/>
        <v>0.23597114754098358</v>
      </c>
      <c r="AF11">
        <f t="shared" si="0"/>
        <v>0.22903081967213118</v>
      </c>
      <c r="AG11">
        <f t="shared" si="6"/>
        <v>0.22209049180327872</v>
      </c>
      <c r="AH11">
        <f t="shared" si="6"/>
        <v>0.21515016393442626</v>
      </c>
      <c r="AI11" s="13">
        <f>AH11</f>
        <v>0.21515016393442626</v>
      </c>
    </row>
    <row r="12" spans="1:369" x14ac:dyDescent="0.3">
      <c r="A12" s="16">
        <f t="shared" si="5"/>
        <v>273</v>
      </c>
      <c r="B12" s="16">
        <f t="shared" si="2"/>
        <v>304</v>
      </c>
      <c r="C12" s="16">
        <v>31</v>
      </c>
      <c r="D12" s="16" t="s">
        <v>23</v>
      </c>
      <c r="E12">
        <f t="shared" si="3"/>
        <v>0.20820983606557378</v>
      </c>
      <c r="F12">
        <f t="shared" si="0"/>
        <v>0.20126950819672132</v>
      </c>
      <c r="G12">
        <f t="shared" si="0"/>
        <v>0.19432918032786889</v>
      </c>
      <c r="H12">
        <f t="shared" si="0"/>
        <v>0.1873888524590164</v>
      </c>
      <c r="I12">
        <f t="shared" si="0"/>
        <v>0.18044852459016394</v>
      </c>
      <c r="J12">
        <f t="shared" si="0"/>
        <v>0.17350819672131151</v>
      </c>
      <c r="K12">
        <f t="shared" si="0"/>
        <v>0.16656786885245906</v>
      </c>
      <c r="L12">
        <f t="shared" si="0"/>
        <v>0.15962754098360657</v>
      </c>
      <c r="M12">
        <f t="shared" si="0"/>
        <v>0.15268721311475411</v>
      </c>
      <c r="N12">
        <f t="shared" si="0"/>
        <v>0.14574688524590163</v>
      </c>
      <c r="O12">
        <f t="shared" si="0"/>
        <v>0.13880655737704919</v>
      </c>
      <c r="P12">
        <f t="shared" si="0"/>
        <v>0.13186622950819674</v>
      </c>
      <c r="Q12">
        <f t="shared" si="0"/>
        <v>0.12492590163934426</v>
      </c>
      <c r="R12">
        <f t="shared" si="0"/>
        <v>0.11798557377049179</v>
      </c>
      <c r="S12">
        <f t="shared" si="0"/>
        <v>0.11104524590163936</v>
      </c>
      <c r="T12">
        <f t="shared" si="0"/>
        <v>0.10410491803278689</v>
      </c>
      <c r="U12">
        <f t="shared" si="0"/>
        <v>9.7164590163934444E-2</v>
      </c>
      <c r="V12">
        <f t="shared" si="0"/>
        <v>9.0224262295081972E-2</v>
      </c>
      <c r="W12">
        <f t="shared" si="0"/>
        <v>8.3283934426229528E-2</v>
      </c>
      <c r="X12">
        <f t="shared" si="0"/>
        <v>7.6343606557377056E-2</v>
      </c>
      <c r="Y12">
        <f t="shared" si="0"/>
        <v>6.9403278688524597E-2</v>
      </c>
      <c r="Z12">
        <f t="shared" si="0"/>
        <v>6.2462950819672132E-2</v>
      </c>
      <c r="AA12">
        <f t="shared" si="0"/>
        <v>5.5522622950819681E-2</v>
      </c>
      <c r="AB12">
        <f t="shared" si="0"/>
        <v>4.8582295081967222E-2</v>
      </c>
      <c r="AC12">
        <f t="shared" si="0"/>
        <v>4.1641967213114764E-2</v>
      </c>
      <c r="AD12">
        <f t="shared" si="0"/>
        <v>3.4701639344262299E-2</v>
      </c>
      <c r="AE12">
        <f t="shared" si="0"/>
        <v>2.776131147540984E-2</v>
      </c>
      <c r="AF12">
        <f t="shared" si="0"/>
        <v>2.0820983606557382E-2</v>
      </c>
      <c r="AG12">
        <f t="shared" si="6"/>
        <v>1.388065573770492E-2</v>
      </c>
      <c r="AH12">
        <f t="shared" si="6"/>
        <v>6.9403278688524601E-3</v>
      </c>
      <c r="AI12">
        <f t="shared" si="6"/>
        <v>0</v>
      </c>
    </row>
    <row r="13" spans="1:369" x14ac:dyDescent="0.3">
      <c r="A13" s="16">
        <f t="shared" si="5"/>
        <v>304</v>
      </c>
      <c r="B13" s="16">
        <f t="shared" si="2"/>
        <v>334</v>
      </c>
      <c r="C13" s="16">
        <v>30</v>
      </c>
      <c r="D13" s="16" t="s">
        <v>24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ref="U13:AG14" si="7">HLOOKUP(U$2+$A13,$E$15:$NE$17,3,)</f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  <c r="AB13">
        <f t="shared" si="7"/>
        <v>0</v>
      </c>
      <c r="AC13">
        <f t="shared" si="7"/>
        <v>0</v>
      </c>
      <c r="AD13">
        <f t="shared" si="7"/>
        <v>0</v>
      </c>
      <c r="AE13">
        <f t="shared" si="7"/>
        <v>0</v>
      </c>
      <c r="AF13">
        <f t="shared" si="7"/>
        <v>0</v>
      </c>
      <c r="AG13">
        <f t="shared" si="7"/>
        <v>0</v>
      </c>
      <c r="AH13">
        <f t="shared" si="6"/>
        <v>0</v>
      </c>
      <c r="AI13" s="13">
        <f>AH13</f>
        <v>0</v>
      </c>
    </row>
    <row r="14" spans="1:369" x14ac:dyDescent="0.3">
      <c r="A14" s="16">
        <f t="shared" si="5"/>
        <v>334</v>
      </c>
      <c r="B14" s="16">
        <f t="shared" si="2"/>
        <v>365</v>
      </c>
      <c r="C14" s="16">
        <v>31</v>
      </c>
      <c r="D14" s="16" t="s">
        <v>25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6"/>
        <v>0</v>
      </c>
      <c r="AH14">
        <f t="shared" si="6"/>
        <v>0</v>
      </c>
      <c r="AI14">
        <f t="shared" si="6"/>
        <v>0</v>
      </c>
    </row>
    <row r="15" spans="1:369" x14ac:dyDescent="0.3"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R15" s="16">
        <v>14</v>
      </c>
      <c r="S15" s="16">
        <v>15</v>
      </c>
      <c r="T15" s="16">
        <v>16</v>
      </c>
      <c r="U15" s="16">
        <v>17</v>
      </c>
      <c r="V15" s="16">
        <v>18</v>
      </c>
      <c r="W15" s="16">
        <v>19</v>
      </c>
      <c r="X15" s="16">
        <v>20</v>
      </c>
      <c r="Y15" s="16">
        <v>21</v>
      </c>
      <c r="Z15" s="16">
        <v>22</v>
      </c>
      <c r="AA15" s="16">
        <v>23</v>
      </c>
      <c r="AB15" s="16">
        <v>24</v>
      </c>
      <c r="AC15" s="16">
        <v>25</v>
      </c>
      <c r="AD15" s="16">
        <v>26</v>
      </c>
      <c r="AE15" s="16">
        <v>27</v>
      </c>
      <c r="AF15" s="16">
        <v>28</v>
      </c>
      <c r="AG15" s="16">
        <v>29</v>
      </c>
      <c r="AH15" s="16">
        <v>30</v>
      </c>
      <c r="AI15" s="16">
        <v>31</v>
      </c>
      <c r="AJ15" s="16">
        <v>32</v>
      </c>
      <c r="AK15" s="16">
        <v>33</v>
      </c>
      <c r="AL15" s="16">
        <v>34</v>
      </c>
      <c r="AM15" s="16">
        <v>35</v>
      </c>
      <c r="AN15" s="16">
        <v>36</v>
      </c>
      <c r="AO15" s="16">
        <v>37</v>
      </c>
      <c r="AP15" s="16">
        <v>38</v>
      </c>
      <c r="AQ15" s="16">
        <v>39</v>
      </c>
      <c r="AR15" s="16">
        <v>40</v>
      </c>
      <c r="AS15" s="16">
        <v>41</v>
      </c>
      <c r="AT15" s="16">
        <v>42</v>
      </c>
      <c r="AU15" s="16">
        <v>43</v>
      </c>
      <c r="AV15" s="16">
        <v>44</v>
      </c>
      <c r="AW15" s="16">
        <v>45</v>
      </c>
      <c r="AX15" s="16">
        <v>46</v>
      </c>
      <c r="AY15" s="16">
        <v>47</v>
      </c>
      <c r="AZ15" s="16">
        <v>48</v>
      </c>
      <c r="BA15" s="16">
        <v>49</v>
      </c>
      <c r="BB15" s="16">
        <v>50</v>
      </c>
      <c r="BC15" s="16">
        <v>51</v>
      </c>
      <c r="BD15" s="16">
        <v>52</v>
      </c>
      <c r="BE15" s="16">
        <v>53</v>
      </c>
      <c r="BF15" s="16">
        <v>54</v>
      </c>
      <c r="BG15" s="16">
        <v>55</v>
      </c>
      <c r="BH15" s="16">
        <v>56</v>
      </c>
      <c r="BI15" s="16">
        <v>57</v>
      </c>
      <c r="BJ15" s="16">
        <v>58</v>
      </c>
      <c r="BK15" s="16">
        <v>59</v>
      </c>
      <c r="BL15" s="16">
        <v>60</v>
      </c>
      <c r="BM15" s="16">
        <v>61</v>
      </c>
      <c r="BN15" s="16">
        <v>62</v>
      </c>
      <c r="BO15" s="16">
        <v>63</v>
      </c>
      <c r="BP15" s="16">
        <v>64</v>
      </c>
      <c r="BQ15" s="16">
        <v>65</v>
      </c>
      <c r="BR15" s="16">
        <v>66</v>
      </c>
      <c r="BS15" s="16">
        <v>67</v>
      </c>
      <c r="BT15" s="16">
        <v>68</v>
      </c>
      <c r="BU15" s="16">
        <v>69</v>
      </c>
      <c r="BV15" s="16">
        <v>70</v>
      </c>
      <c r="BW15" s="16">
        <v>71</v>
      </c>
      <c r="BX15" s="16">
        <v>72</v>
      </c>
      <c r="BY15" s="16">
        <v>73</v>
      </c>
      <c r="BZ15" s="16">
        <v>74</v>
      </c>
      <c r="CA15" s="16">
        <v>75</v>
      </c>
      <c r="CB15" s="16">
        <v>76</v>
      </c>
      <c r="CC15" s="16">
        <v>77</v>
      </c>
      <c r="CD15" s="16">
        <v>78</v>
      </c>
      <c r="CE15" s="16">
        <v>79</v>
      </c>
      <c r="CF15" s="16">
        <v>80</v>
      </c>
      <c r="CG15" s="16">
        <v>81</v>
      </c>
      <c r="CH15" s="16">
        <v>82</v>
      </c>
      <c r="CI15" s="16">
        <v>83</v>
      </c>
      <c r="CJ15" s="16">
        <v>84</v>
      </c>
      <c r="CK15" s="16">
        <v>85</v>
      </c>
      <c r="CL15" s="16">
        <v>86</v>
      </c>
      <c r="CM15" s="16">
        <v>87</v>
      </c>
      <c r="CN15" s="16">
        <v>88</v>
      </c>
      <c r="CO15" s="16">
        <v>89</v>
      </c>
      <c r="CP15" s="16">
        <v>90</v>
      </c>
      <c r="CQ15" s="16">
        <v>91</v>
      </c>
      <c r="CR15" s="16">
        <v>92</v>
      </c>
      <c r="CS15" s="16">
        <v>93</v>
      </c>
      <c r="CT15" s="16">
        <v>94</v>
      </c>
      <c r="CU15" s="16">
        <v>95</v>
      </c>
      <c r="CV15" s="16">
        <v>96</v>
      </c>
      <c r="CW15" s="16">
        <v>97</v>
      </c>
      <c r="CX15" s="16">
        <v>98</v>
      </c>
      <c r="CY15" s="16">
        <v>99</v>
      </c>
      <c r="CZ15" s="16">
        <v>100</v>
      </c>
      <c r="DA15" s="16">
        <v>101</v>
      </c>
      <c r="DB15" s="16">
        <v>102</v>
      </c>
      <c r="DC15" s="16">
        <v>103</v>
      </c>
      <c r="DD15" s="16">
        <v>104</v>
      </c>
      <c r="DE15" s="16">
        <v>105</v>
      </c>
      <c r="DF15" s="16">
        <v>106</v>
      </c>
      <c r="DG15" s="16">
        <v>107</v>
      </c>
      <c r="DH15" s="16">
        <v>108</v>
      </c>
      <c r="DI15" s="16">
        <v>109</v>
      </c>
      <c r="DJ15" s="16">
        <v>110</v>
      </c>
      <c r="DK15" s="16">
        <v>111</v>
      </c>
      <c r="DL15" s="16">
        <v>112</v>
      </c>
      <c r="DM15" s="16">
        <v>113</v>
      </c>
      <c r="DN15" s="16">
        <v>114</v>
      </c>
      <c r="DO15" s="16">
        <v>115</v>
      </c>
      <c r="DP15" s="16">
        <v>116</v>
      </c>
      <c r="DQ15" s="16">
        <v>117</v>
      </c>
      <c r="DR15" s="16">
        <v>118</v>
      </c>
      <c r="DS15" s="16">
        <v>119</v>
      </c>
      <c r="DT15" s="16">
        <v>120</v>
      </c>
      <c r="DU15" s="16">
        <v>121</v>
      </c>
      <c r="DV15" s="16">
        <v>122</v>
      </c>
      <c r="DW15" s="16">
        <v>123</v>
      </c>
      <c r="DX15" s="16">
        <v>124</v>
      </c>
      <c r="DY15" s="16">
        <v>125</v>
      </c>
      <c r="DZ15" s="16">
        <v>126</v>
      </c>
      <c r="EA15" s="16">
        <v>127</v>
      </c>
      <c r="EB15" s="16">
        <v>128</v>
      </c>
      <c r="EC15" s="16">
        <v>129</v>
      </c>
      <c r="ED15" s="16">
        <v>130</v>
      </c>
      <c r="EE15" s="16">
        <v>131</v>
      </c>
      <c r="EF15" s="16">
        <v>132</v>
      </c>
      <c r="EG15" s="16">
        <v>133</v>
      </c>
      <c r="EH15" s="16">
        <v>134</v>
      </c>
      <c r="EI15" s="16">
        <v>135</v>
      </c>
      <c r="EJ15" s="16">
        <v>136</v>
      </c>
      <c r="EK15" s="16">
        <v>137</v>
      </c>
      <c r="EL15" s="16">
        <v>138</v>
      </c>
      <c r="EM15" s="16">
        <v>139</v>
      </c>
      <c r="EN15" s="16">
        <v>140</v>
      </c>
      <c r="EO15" s="16">
        <v>141</v>
      </c>
      <c r="EP15" s="16">
        <v>142</v>
      </c>
      <c r="EQ15" s="16">
        <v>143</v>
      </c>
      <c r="ER15" s="16">
        <v>144</v>
      </c>
      <c r="ES15" s="16">
        <v>145</v>
      </c>
      <c r="ET15" s="16">
        <v>146</v>
      </c>
      <c r="EU15" s="16">
        <v>147</v>
      </c>
      <c r="EV15" s="16">
        <v>148</v>
      </c>
      <c r="EW15" s="16">
        <v>149</v>
      </c>
      <c r="EX15" s="16">
        <v>150</v>
      </c>
      <c r="EY15" s="16">
        <v>151</v>
      </c>
      <c r="EZ15" s="16">
        <v>152</v>
      </c>
      <c r="FA15" s="16">
        <v>153</v>
      </c>
      <c r="FB15" s="16">
        <v>154</v>
      </c>
      <c r="FC15" s="16">
        <v>155</v>
      </c>
      <c r="FD15" s="16">
        <v>156</v>
      </c>
      <c r="FE15" s="16">
        <v>157</v>
      </c>
      <c r="FF15" s="16">
        <v>158</v>
      </c>
      <c r="FG15" s="16">
        <v>159</v>
      </c>
      <c r="FH15" s="16">
        <v>160</v>
      </c>
      <c r="FI15" s="16">
        <v>161</v>
      </c>
      <c r="FJ15" s="16">
        <v>162</v>
      </c>
      <c r="FK15" s="16">
        <v>163</v>
      </c>
      <c r="FL15" s="16">
        <v>164</v>
      </c>
      <c r="FM15" s="16">
        <v>165</v>
      </c>
      <c r="FN15" s="16">
        <v>166</v>
      </c>
      <c r="FO15" s="16">
        <v>167</v>
      </c>
      <c r="FP15" s="16">
        <v>168</v>
      </c>
      <c r="FQ15" s="16">
        <v>169</v>
      </c>
      <c r="FR15" s="16">
        <v>170</v>
      </c>
      <c r="FS15" s="16">
        <v>171</v>
      </c>
      <c r="FT15" s="16">
        <v>172</v>
      </c>
      <c r="FU15" s="16">
        <v>173</v>
      </c>
      <c r="FV15" s="16">
        <v>174</v>
      </c>
      <c r="FW15" s="16">
        <v>175</v>
      </c>
      <c r="FX15" s="16">
        <v>176</v>
      </c>
      <c r="FY15" s="16">
        <v>177</v>
      </c>
      <c r="FZ15" s="16">
        <v>178</v>
      </c>
      <c r="GA15" s="16">
        <v>179</v>
      </c>
      <c r="GB15" s="16">
        <v>180</v>
      </c>
      <c r="GC15" s="16">
        <v>181</v>
      </c>
      <c r="GD15" s="16">
        <v>182</v>
      </c>
      <c r="GE15" s="16">
        <v>183</v>
      </c>
      <c r="GF15" s="16">
        <v>184</v>
      </c>
      <c r="GG15" s="16">
        <v>185</v>
      </c>
      <c r="GH15" s="16">
        <v>186</v>
      </c>
      <c r="GI15" s="16">
        <v>187</v>
      </c>
      <c r="GJ15" s="16">
        <v>188</v>
      </c>
      <c r="GK15" s="16">
        <v>189</v>
      </c>
      <c r="GL15" s="16">
        <v>190</v>
      </c>
      <c r="GM15" s="16">
        <v>191</v>
      </c>
      <c r="GN15" s="16">
        <v>192</v>
      </c>
      <c r="GO15" s="16">
        <v>193</v>
      </c>
      <c r="GP15" s="16">
        <v>194</v>
      </c>
      <c r="GQ15" s="16">
        <v>195</v>
      </c>
      <c r="GR15" s="16">
        <v>196</v>
      </c>
      <c r="GS15" s="16">
        <v>197</v>
      </c>
      <c r="GT15" s="16">
        <v>198</v>
      </c>
      <c r="GU15" s="16">
        <v>199</v>
      </c>
      <c r="GV15" s="16">
        <v>200</v>
      </c>
      <c r="GW15" s="16">
        <v>201</v>
      </c>
      <c r="GX15" s="16">
        <v>202</v>
      </c>
      <c r="GY15" s="16">
        <v>203</v>
      </c>
      <c r="GZ15" s="16">
        <v>204</v>
      </c>
      <c r="HA15" s="16">
        <v>205</v>
      </c>
      <c r="HB15" s="16">
        <v>206</v>
      </c>
      <c r="HC15" s="16">
        <v>207</v>
      </c>
      <c r="HD15" s="16">
        <v>208</v>
      </c>
      <c r="HE15" s="16">
        <v>209</v>
      </c>
      <c r="HF15" s="16">
        <v>210</v>
      </c>
      <c r="HG15" s="16">
        <v>211</v>
      </c>
      <c r="HH15" s="16">
        <v>212</v>
      </c>
      <c r="HI15" s="16">
        <v>213</v>
      </c>
      <c r="HJ15" s="16">
        <v>214</v>
      </c>
      <c r="HK15" s="16">
        <v>215</v>
      </c>
      <c r="HL15" s="16">
        <v>216</v>
      </c>
      <c r="HM15" s="16">
        <v>217</v>
      </c>
      <c r="HN15" s="16">
        <v>218</v>
      </c>
      <c r="HO15" s="16">
        <v>219</v>
      </c>
      <c r="HP15" s="16">
        <v>220</v>
      </c>
      <c r="HQ15" s="16">
        <v>221</v>
      </c>
      <c r="HR15" s="16">
        <v>222</v>
      </c>
      <c r="HS15" s="16">
        <v>223</v>
      </c>
      <c r="HT15" s="16">
        <v>224</v>
      </c>
      <c r="HU15" s="16">
        <v>225</v>
      </c>
      <c r="HV15" s="16">
        <v>226</v>
      </c>
      <c r="HW15" s="16">
        <v>227</v>
      </c>
      <c r="HX15" s="16">
        <v>228</v>
      </c>
      <c r="HY15" s="16">
        <v>229</v>
      </c>
      <c r="HZ15" s="16">
        <v>230</v>
      </c>
      <c r="IA15" s="16">
        <v>231</v>
      </c>
      <c r="IB15" s="16">
        <v>232</v>
      </c>
      <c r="IC15" s="16">
        <v>233</v>
      </c>
      <c r="ID15" s="16">
        <v>234</v>
      </c>
      <c r="IE15" s="16">
        <v>235</v>
      </c>
      <c r="IF15" s="16">
        <v>236</v>
      </c>
      <c r="IG15" s="16">
        <v>237</v>
      </c>
      <c r="IH15" s="16">
        <v>238</v>
      </c>
      <c r="II15" s="16">
        <v>239</v>
      </c>
      <c r="IJ15" s="16">
        <v>240</v>
      </c>
      <c r="IK15" s="16">
        <v>241</v>
      </c>
      <c r="IL15" s="16">
        <v>242</v>
      </c>
      <c r="IM15" s="16">
        <v>243</v>
      </c>
      <c r="IN15" s="16">
        <v>244</v>
      </c>
      <c r="IO15" s="16">
        <v>245</v>
      </c>
      <c r="IP15" s="16">
        <v>246</v>
      </c>
      <c r="IQ15" s="16">
        <v>247</v>
      </c>
      <c r="IR15" s="16">
        <v>248</v>
      </c>
      <c r="IS15" s="16">
        <v>249</v>
      </c>
      <c r="IT15" s="16">
        <v>250</v>
      </c>
      <c r="IU15" s="16">
        <v>251</v>
      </c>
      <c r="IV15" s="16">
        <v>252</v>
      </c>
      <c r="IW15" s="16">
        <v>253</v>
      </c>
      <c r="IX15" s="16">
        <v>254</v>
      </c>
      <c r="IY15" s="16">
        <v>255</v>
      </c>
      <c r="IZ15" s="16">
        <v>256</v>
      </c>
      <c r="JA15" s="16">
        <v>257</v>
      </c>
      <c r="JB15" s="16">
        <v>258</v>
      </c>
      <c r="JC15" s="16">
        <v>259</v>
      </c>
      <c r="JD15" s="16">
        <v>260</v>
      </c>
      <c r="JE15" s="16">
        <v>261</v>
      </c>
      <c r="JF15" s="16">
        <v>262</v>
      </c>
      <c r="JG15" s="16">
        <v>263</v>
      </c>
      <c r="JH15" s="16">
        <v>264</v>
      </c>
      <c r="JI15" s="16">
        <v>265</v>
      </c>
      <c r="JJ15" s="16">
        <v>266</v>
      </c>
      <c r="JK15" s="16">
        <v>267</v>
      </c>
      <c r="JL15" s="16">
        <v>268</v>
      </c>
      <c r="JM15" s="16">
        <v>269</v>
      </c>
      <c r="JN15" s="16">
        <v>270</v>
      </c>
      <c r="JO15" s="16">
        <v>271</v>
      </c>
      <c r="JP15" s="16">
        <v>272</v>
      </c>
      <c r="JQ15" s="16">
        <v>273</v>
      </c>
      <c r="JR15" s="16">
        <v>274</v>
      </c>
      <c r="JS15" s="16">
        <v>275</v>
      </c>
      <c r="JT15" s="16">
        <v>276</v>
      </c>
      <c r="JU15" s="16">
        <v>277</v>
      </c>
      <c r="JV15" s="16">
        <v>278</v>
      </c>
      <c r="JW15" s="16">
        <v>279</v>
      </c>
      <c r="JX15" s="16">
        <v>280</v>
      </c>
      <c r="JY15" s="16">
        <v>281</v>
      </c>
      <c r="JZ15" s="16">
        <v>282</v>
      </c>
      <c r="KA15" s="16">
        <v>283</v>
      </c>
      <c r="KB15" s="16">
        <v>284</v>
      </c>
      <c r="KC15" s="16">
        <v>285</v>
      </c>
      <c r="KD15" s="16">
        <v>286</v>
      </c>
      <c r="KE15" s="16">
        <v>287</v>
      </c>
      <c r="KF15" s="16">
        <v>288</v>
      </c>
      <c r="KG15" s="16">
        <v>289</v>
      </c>
      <c r="KH15" s="16">
        <v>290</v>
      </c>
      <c r="KI15" s="16">
        <v>291</v>
      </c>
      <c r="KJ15" s="16">
        <v>292</v>
      </c>
      <c r="KK15" s="16">
        <v>293</v>
      </c>
      <c r="KL15" s="16">
        <v>294</v>
      </c>
      <c r="KM15" s="16">
        <v>295</v>
      </c>
      <c r="KN15" s="16">
        <v>296</v>
      </c>
      <c r="KO15" s="16">
        <v>297</v>
      </c>
      <c r="KP15" s="16">
        <v>298</v>
      </c>
      <c r="KQ15" s="16">
        <v>299</v>
      </c>
      <c r="KR15" s="16">
        <v>300</v>
      </c>
      <c r="KS15" s="16">
        <v>301</v>
      </c>
      <c r="KT15" s="16">
        <v>302</v>
      </c>
      <c r="KU15" s="16">
        <v>303</v>
      </c>
      <c r="KV15" s="16">
        <v>304</v>
      </c>
      <c r="KW15" s="16">
        <v>305</v>
      </c>
      <c r="KX15" s="16">
        <v>306</v>
      </c>
      <c r="KY15" s="16">
        <v>307</v>
      </c>
      <c r="KZ15" s="16">
        <v>308</v>
      </c>
      <c r="LA15" s="16">
        <v>309</v>
      </c>
      <c r="LB15" s="16">
        <v>310</v>
      </c>
      <c r="LC15" s="16">
        <v>311</v>
      </c>
      <c r="LD15" s="16">
        <v>312</v>
      </c>
      <c r="LE15" s="16">
        <v>313</v>
      </c>
      <c r="LF15" s="16">
        <v>314</v>
      </c>
      <c r="LG15" s="16">
        <v>315</v>
      </c>
      <c r="LH15" s="16">
        <v>316</v>
      </c>
      <c r="LI15" s="16">
        <v>317</v>
      </c>
      <c r="LJ15" s="16">
        <v>318</v>
      </c>
      <c r="LK15" s="16">
        <v>319</v>
      </c>
      <c r="LL15" s="16">
        <v>320</v>
      </c>
      <c r="LM15" s="16">
        <v>321</v>
      </c>
      <c r="LN15" s="16">
        <v>322</v>
      </c>
      <c r="LO15" s="16">
        <v>323</v>
      </c>
      <c r="LP15" s="16">
        <v>324</v>
      </c>
      <c r="LQ15" s="16">
        <v>325</v>
      </c>
      <c r="LR15" s="16">
        <v>326</v>
      </c>
      <c r="LS15" s="16">
        <v>327</v>
      </c>
      <c r="LT15" s="16">
        <v>328</v>
      </c>
      <c r="LU15" s="16">
        <v>329</v>
      </c>
      <c r="LV15" s="16">
        <v>330</v>
      </c>
      <c r="LW15" s="16">
        <v>331</v>
      </c>
      <c r="LX15" s="16">
        <v>332</v>
      </c>
      <c r="LY15" s="16">
        <v>333</v>
      </c>
      <c r="LZ15" s="16">
        <v>334</v>
      </c>
      <c r="MA15" s="16">
        <v>335</v>
      </c>
      <c r="MB15" s="16">
        <v>336</v>
      </c>
      <c r="MC15" s="16">
        <v>337</v>
      </c>
      <c r="MD15" s="16">
        <v>338</v>
      </c>
      <c r="ME15" s="16">
        <v>339</v>
      </c>
      <c r="MF15" s="16">
        <v>340</v>
      </c>
      <c r="MG15" s="16">
        <v>341</v>
      </c>
      <c r="MH15" s="16">
        <v>342</v>
      </c>
      <c r="MI15" s="16">
        <v>343</v>
      </c>
      <c r="MJ15" s="16">
        <v>344</v>
      </c>
      <c r="MK15" s="16">
        <v>345</v>
      </c>
      <c r="ML15" s="16">
        <v>346</v>
      </c>
      <c r="MM15" s="16">
        <v>347</v>
      </c>
      <c r="MN15" s="16">
        <v>348</v>
      </c>
      <c r="MO15" s="16">
        <v>349</v>
      </c>
      <c r="MP15" s="16">
        <v>350</v>
      </c>
      <c r="MQ15" s="16">
        <v>351</v>
      </c>
      <c r="MR15" s="16">
        <v>352</v>
      </c>
      <c r="MS15" s="16">
        <v>353</v>
      </c>
      <c r="MT15" s="16">
        <v>354</v>
      </c>
      <c r="MU15" s="16">
        <v>355</v>
      </c>
      <c r="MV15" s="16">
        <v>356</v>
      </c>
      <c r="MW15" s="16">
        <v>357</v>
      </c>
      <c r="MX15" s="16">
        <v>358</v>
      </c>
      <c r="MY15" s="16">
        <v>359</v>
      </c>
      <c r="MZ15" s="16">
        <v>360</v>
      </c>
      <c r="NA15" s="16">
        <v>361</v>
      </c>
      <c r="NB15" s="16">
        <v>362</v>
      </c>
      <c r="NC15" s="16">
        <v>363</v>
      </c>
      <c r="ND15" s="16">
        <v>364</v>
      </c>
      <c r="NE15" s="16">
        <v>365</v>
      </c>
    </row>
    <row r="16" spans="1:369" x14ac:dyDescent="0.3">
      <c r="A16">
        <v>-0.126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f>(DT15-$DT$15)/($EZ$15-$DT$15)*('Beech and Pine (LAI)'!$D$5+$A$16)</f>
        <v>0</v>
      </c>
      <c r="DU16" s="16">
        <f>(DU15-$DT$15)/($EZ$15-$DT$15)*('Beech and Pine (LAI)'!$D$5+$A$16)</f>
        <v>9.4500000000000001E-2</v>
      </c>
      <c r="DV16" s="16">
        <f>(DV15-$DT$15)/($EZ$15-$DT$15)*('Beech and Pine (LAI)'!$D$5+$A$16)</f>
        <v>0.189</v>
      </c>
      <c r="DW16" s="16">
        <f>(DW15-$DT$15)/($EZ$15-$DT$15)*('Beech and Pine (LAI)'!$D$5+$A$16)</f>
        <v>0.28349999999999997</v>
      </c>
      <c r="DX16" s="16">
        <f>(DX15-$DT$15)/($EZ$15-$DT$15)*('Beech and Pine (LAI)'!$D$5+$A$16)</f>
        <v>0.378</v>
      </c>
      <c r="DY16" s="16">
        <f>(DY15-$DT$15)/($EZ$15-$DT$15)*('Beech and Pine (LAI)'!$D$5+$A$16)</f>
        <v>0.47250000000000003</v>
      </c>
      <c r="DZ16" s="16">
        <f>(DZ15-$DT$15)/($EZ$15-$DT$15)*('Beech and Pine (LAI)'!$D$5+$A$16)</f>
        <v>0.56699999999999995</v>
      </c>
      <c r="EA16" s="16">
        <f>(EA15-$DT$15)/($EZ$15-$DT$15)*('Beech and Pine (LAI)'!$D$5+$A$16)</f>
        <v>0.66149999999999998</v>
      </c>
      <c r="EB16" s="16">
        <f>(EB15-$DT$15)/($EZ$15-$DT$15)*('Beech and Pine (LAI)'!$D$5+$A$16)</f>
        <v>0.75600000000000001</v>
      </c>
      <c r="EC16" s="16">
        <f>(EC15-$DT$15)/($EZ$15-$DT$15)*('Beech and Pine (LAI)'!$D$5+$A$16)</f>
        <v>0.85050000000000003</v>
      </c>
      <c r="ED16" s="16">
        <f>(ED15-$DT$15)/($EZ$15-$DT$15)*('Beech and Pine (LAI)'!$D$5+$A$16)</f>
        <v>0.94500000000000006</v>
      </c>
      <c r="EE16" s="16">
        <f>(EE15-$DT$15)/($EZ$15-$DT$15)*('Beech and Pine (LAI)'!$D$5+$A$16)</f>
        <v>1.0395000000000001</v>
      </c>
      <c r="EF16" s="16">
        <f>(EF15-$DT$15)/($EZ$15-$DT$15)*('Beech and Pine (LAI)'!$D$5+$A$16)</f>
        <v>1.1339999999999999</v>
      </c>
      <c r="EG16" s="16">
        <f>(EG15-$DT$15)/($EZ$15-$DT$15)*('Beech and Pine (LAI)'!$D$5+$A$16)</f>
        <v>1.2284999999999999</v>
      </c>
      <c r="EH16" s="16">
        <f>(EH15-$DT$15)/($EZ$15-$DT$15)*('Beech and Pine (LAI)'!$D$5+$A$16)</f>
        <v>1.323</v>
      </c>
      <c r="EI16" s="16">
        <f>(EI15-$DT$15)/($EZ$15-$DT$15)*('Beech and Pine (LAI)'!$D$5+$A$16)</f>
        <v>1.4175</v>
      </c>
      <c r="EJ16" s="16">
        <f>(EJ15-$DT$15)/($EZ$15-$DT$15)*('Beech and Pine (LAI)'!$D$5+$A$16)</f>
        <v>1.512</v>
      </c>
      <c r="EK16" s="16">
        <f>(EK15-$DT$15)/($EZ$15-$DT$15)*('Beech and Pine (LAI)'!$D$5+$A$16)</f>
        <v>1.6065</v>
      </c>
      <c r="EL16" s="16">
        <f>(EL15-$DT$15)/($EZ$15-$DT$15)*('Beech and Pine (LAI)'!$D$5+$A$16)</f>
        <v>1.7010000000000001</v>
      </c>
      <c r="EM16" s="16">
        <f>(EM15-$DT$15)/($EZ$15-$DT$15)*('Beech and Pine (LAI)'!$D$5+$A$16)</f>
        <v>1.7955000000000001</v>
      </c>
      <c r="EN16" s="16">
        <f>(EN15-$DT$15)/($EZ$15-$DT$15)*('Beech and Pine (LAI)'!$D$5+$A$16)</f>
        <v>1.8900000000000001</v>
      </c>
      <c r="EO16" s="16">
        <f>(EO15-$DT$15)/($EZ$15-$DT$15)*('Beech and Pine (LAI)'!$D$5+$A$16)</f>
        <v>1.9844999999999999</v>
      </c>
      <c r="EP16" s="16">
        <f>(EP15-$DT$15)/($EZ$15-$DT$15)*('Beech and Pine (LAI)'!$D$5+$A$16)</f>
        <v>2.0790000000000002</v>
      </c>
      <c r="EQ16" s="16">
        <f>(EQ15-$DT$15)/($EZ$15-$DT$15)*('Beech and Pine (LAI)'!$D$5+$A$16)</f>
        <v>2.1735000000000002</v>
      </c>
      <c r="ER16" s="16">
        <f>(ER15-$DT$15)/($EZ$15-$DT$15)*('Beech and Pine (LAI)'!$D$5+$A$16)</f>
        <v>2.2679999999999998</v>
      </c>
      <c r="ES16" s="16">
        <f>(ES15-$DT$15)/($EZ$15-$DT$15)*('Beech and Pine (LAI)'!$D$5+$A$16)</f>
        <v>2.3624999999999998</v>
      </c>
      <c r="ET16" s="16">
        <f>(ET15-$DT$15)/($EZ$15-$DT$15)*('Beech and Pine (LAI)'!$D$5+$A$16)</f>
        <v>2.4569999999999999</v>
      </c>
      <c r="EU16" s="16">
        <f>(EU15-$DT$15)/($EZ$15-$DT$15)*('Beech and Pine (LAI)'!$D$5+$A$16)</f>
        <v>2.5514999999999999</v>
      </c>
      <c r="EV16" s="16">
        <f>(EV15-$DT$15)/($EZ$15-$DT$15)*('Beech and Pine (LAI)'!$D$5+$A$16)</f>
        <v>2.6459999999999999</v>
      </c>
      <c r="EW16" s="16">
        <f>(EW15-$DT$15)/($EZ$15-$DT$15)*('Beech and Pine (LAI)'!$D$5+$A$16)</f>
        <v>2.7404999999999999</v>
      </c>
      <c r="EX16" s="16">
        <f>(EX15-$DT$15)/($EZ$15-$DT$15)*('Beech and Pine (LAI)'!$D$5+$A$16)</f>
        <v>2.835</v>
      </c>
      <c r="EY16" s="16">
        <f>(EY15-$DT$15)/($EZ$15-$DT$15)*('Beech and Pine (LAI)'!$D$5+$A$16)</f>
        <v>2.9295</v>
      </c>
      <c r="EZ16" s="16">
        <f>(EZ15-$DT$15)/($EZ$15-$DT$15)*('Beech and Pine (LAI)'!$D$5+$A$16)</f>
        <v>3.024</v>
      </c>
      <c r="FA16" s="16">
        <f>3.15+$A$16</f>
        <v>3.024</v>
      </c>
      <c r="FB16" s="16">
        <f>3.15+$A$16</f>
        <v>3.024</v>
      </c>
      <c r="FC16" s="16">
        <f t="shared" ref="FC16:HN16" si="8">3.15+$A$16</f>
        <v>3.024</v>
      </c>
      <c r="FD16" s="16">
        <f t="shared" si="8"/>
        <v>3.024</v>
      </c>
      <c r="FE16" s="16">
        <f t="shared" si="8"/>
        <v>3.024</v>
      </c>
      <c r="FF16" s="16">
        <f t="shared" si="8"/>
        <v>3.024</v>
      </c>
      <c r="FG16" s="16">
        <f t="shared" si="8"/>
        <v>3.024</v>
      </c>
      <c r="FH16" s="16">
        <f t="shared" si="8"/>
        <v>3.024</v>
      </c>
      <c r="FI16" s="16">
        <f t="shared" si="8"/>
        <v>3.024</v>
      </c>
      <c r="FJ16" s="16">
        <f t="shared" si="8"/>
        <v>3.024</v>
      </c>
      <c r="FK16" s="16">
        <f t="shared" si="8"/>
        <v>3.024</v>
      </c>
      <c r="FL16" s="16">
        <f t="shared" si="8"/>
        <v>3.024</v>
      </c>
      <c r="FM16" s="16">
        <f t="shared" si="8"/>
        <v>3.024</v>
      </c>
      <c r="FN16" s="16">
        <f t="shared" si="8"/>
        <v>3.024</v>
      </c>
      <c r="FO16" s="16">
        <f t="shared" si="8"/>
        <v>3.024</v>
      </c>
      <c r="FP16" s="16">
        <f t="shared" si="8"/>
        <v>3.024</v>
      </c>
      <c r="FQ16" s="16">
        <f t="shared" si="8"/>
        <v>3.024</v>
      </c>
      <c r="FR16" s="16">
        <f t="shared" si="8"/>
        <v>3.024</v>
      </c>
      <c r="FS16" s="16">
        <f t="shared" si="8"/>
        <v>3.024</v>
      </c>
      <c r="FT16" s="16">
        <f t="shared" si="8"/>
        <v>3.024</v>
      </c>
      <c r="FU16" s="16">
        <f t="shared" si="8"/>
        <v>3.024</v>
      </c>
      <c r="FV16" s="16">
        <f t="shared" si="8"/>
        <v>3.024</v>
      </c>
      <c r="FW16" s="16">
        <f t="shared" si="8"/>
        <v>3.024</v>
      </c>
      <c r="FX16" s="16">
        <f t="shared" si="8"/>
        <v>3.024</v>
      </c>
      <c r="FY16" s="16">
        <f t="shared" si="8"/>
        <v>3.024</v>
      </c>
      <c r="FZ16" s="16">
        <f t="shared" si="8"/>
        <v>3.024</v>
      </c>
      <c r="GA16" s="16">
        <f t="shared" si="8"/>
        <v>3.024</v>
      </c>
      <c r="GB16" s="16">
        <f t="shared" si="8"/>
        <v>3.024</v>
      </c>
      <c r="GC16" s="16">
        <f t="shared" si="8"/>
        <v>3.024</v>
      </c>
      <c r="GD16" s="16">
        <f t="shared" si="8"/>
        <v>3.024</v>
      </c>
      <c r="GE16" s="16">
        <f t="shared" si="8"/>
        <v>3.024</v>
      </c>
      <c r="GF16" s="16">
        <f t="shared" si="8"/>
        <v>3.024</v>
      </c>
      <c r="GG16" s="16">
        <f t="shared" si="8"/>
        <v>3.024</v>
      </c>
      <c r="GH16" s="16">
        <f t="shared" si="8"/>
        <v>3.024</v>
      </c>
      <c r="GI16" s="16">
        <f t="shared" si="8"/>
        <v>3.024</v>
      </c>
      <c r="GJ16" s="16">
        <f t="shared" si="8"/>
        <v>3.024</v>
      </c>
      <c r="GK16" s="16">
        <f t="shared" si="8"/>
        <v>3.024</v>
      </c>
      <c r="GL16" s="16">
        <f t="shared" si="8"/>
        <v>3.024</v>
      </c>
      <c r="GM16" s="16">
        <f t="shared" si="8"/>
        <v>3.024</v>
      </c>
      <c r="GN16" s="16">
        <f t="shared" si="8"/>
        <v>3.024</v>
      </c>
      <c r="GO16" s="16">
        <f t="shared" si="8"/>
        <v>3.024</v>
      </c>
      <c r="GP16" s="16">
        <f t="shared" si="8"/>
        <v>3.024</v>
      </c>
      <c r="GQ16" s="16">
        <f t="shared" si="8"/>
        <v>3.024</v>
      </c>
      <c r="GR16" s="16">
        <f t="shared" si="8"/>
        <v>3.024</v>
      </c>
      <c r="GS16" s="16">
        <f t="shared" si="8"/>
        <v>3.024</v>
      </c>
      <c r="GT16" s="16">
        <f t="shared" si="8"/>
        <v>3.024</v>
      </c>
      <c r="GU16" s="16">
        <f t="shared" si="8"/>
        <v>3.024</v>
      </c>
      <c r="GV16" s="16">
        <f t="shared" si="8"/>
        <v>3.024</v>
      </c>
      <c r="GW16" s="16">
        <f t="shared" si="8"/>
        <v>3.024</v>
      </c>
      <c r="GX16" s="16">
        <f t="shared" si="8"/>
        <v>3.024</v>
      </c>
      <c r="GY16" s="16">
        <f t="shared" si="8"/>
        <v>3.024</v>
      </c>
      <c r="GZ16" s="16">
        <f t="shared" si="8"/>
        <v>3.024</v>
      </c>
      <c r="HA16" s="16">
        <f t="shared" si="8"/>
        <v>3.024</v>
      </c>
      <c r="HB16" s="16">
        <f t="shared" si="8"/>
        <v>3.024</v>
      </c>
      <c r="HC16" s="16">
        <f t="shared" si="8"/>
        <v>3.024</v>
      </c>
      <c r="HD16" s="16">
        <f t="shared" si="8"/>
        <v>3.024</v>
      </c>
      <c r="HE16" s="16">
        <f t="shared" si="8"/>
        <v>3.024</v>
      </c>
      <c r="HF16" s="16">
        <f t="shared" si="8"/>
        <v>3.024</v>
      </c>
      <c r="HG16" s="16">
        <f t="shared" si="8"/>
        <v>3.024</v>
      </c>
      <c r="HH16" s="16">
        <f t="shared" si="8"/>
        <v>3.024</v>
      </c>
      <c r="HI16" s="16">
        <f t="shared" si="8"/>
        <v>3.024</v>
      </c>
      <c r="HJ16" s="16">
        <f t="shared" si="8"/>
        <v>3.024</v>
      </c>
      <c r="HK16" s="16">
        <f t="shared" si="8"/>
        <v>3.024</v>
      </c>
      <c r="HL16" s="16">
        <f t="shared" si="8"/>
        <v>3.024</v>
      </c>
      <c r="HM16" s="16">
        <f t="shared" si="8"/>
        <v>3.024</v>
      </c>
      <c r="HN16" s="16">
        <f t="shared" si="8"/>
        <v>3.024</v>
      </c>
      <c r="HO16" s="16">
        <f t="shared" ref="HO16:IL16" si="9">3.15+$A$16</f>
        <v>3.024</v>
      </c>
      <c r="HP16" s="16">
        <f t="shared" si="9"/>
        <v>3.024</v>
      </c>
      <c r="HQ16" s="16">
        <f t="shared" si="9"/>
        <v>3.024</v>
      </c>
      <c r="HR16" s="16">
        <f t="shared" si="9"/>
        <v>3.024</v>
      </c>
      <c r="HS16" s="16">
        <f t="shared" si="9"/>
        <v>3.024</v>
      </c>
      <c r="HT16" s="16">
        <f t="shared" si="9"/>
        <v>3.024</v>
      </c>
      <c r="HU16" s="16">
        <f t="shared" si="9"/>
        <v>3.024</v>
      </c>
      <c r="HV16" s="16">
        <f t="shared" si="9"/>
        <v>3.024</v>
      </c>
      <c r="HW16" s="16">
        <f t="shared" si="9"/>
        <v>3.024</v>
      </c>
      <c r="HX16" s="16">
        <f t="shared" si="9"/>
        <v>3.024</v>
      </c>
      <c r="HY16" s="16">
        <f t="shared" si="9"/>
        <v>3.024</v>
      </c>
      <c r="HZ16" s="16">
        <f t="shared" si="9"/>
        <v>3.024</v>
      </c>
      <c r="IA16" s="16">
        <f t="shared" si="9"/>
        <v>3.024</v>
      </c>
      <c r="IB16" s="16">
        <f t="shared" si="9"/>
        <v>3.024</v>
      </c>
      <c r="IC16" s="16">
        <f t="shared" si="9"/>
        <v>3.024</v>
      </c>
      <c r="ID16" s="16">
        <f t="shared" si="9"/>
        <v>3.024</v>
      </c>
      <c r="IE16" s="16">
        <f t="shared" si="9"/>
        <v>3.024</v>
      </c>
      <c r="IF16" s="16">
        <f t="shared" si="9"/>
        <v>3.024</v>
      </c>
      <c r="IG16" s="16">
        <f t="shared" si="9"/>
        <v>3.024</v>
      </c>
      <c r="IH16" s="16">
        <f t="shared" si="9"/>
        <v>3.024</v>
      </c>
      <c r="II16" s="16">
        <f t="shared" si="9"/>
        <v>3.024</v>
      </c>
      <c r="IJ16" s="16">
        <f t="shared" si="9"/>
        <v>3.024</v>
      </c>
      <c r="IK16" s="16">
        <f t="shared" si="9"/>
        <v>3.024</v>
      </c>
      <c r="IL16" s="16">
        <f t="shared" si="9"/>
        <v>3.024</v>
      </c>
      <c r="IM16" s="16">
        <f>($KV$15-IM15)/($KV$15-$IM$15)*('Beech and Pine (LAI)'!$D$5+$A$16)</f>
        <v>3.024</v>
      </c>
      <c r="IN16" s="16">
        <f>($KV$15-IN15)/($KV$15-$IM$15)*('Beech and Pine (LAI)'!$D$5+$A$16)</f>
        <v>2.9744262295081967</v>
      </c>
      <c r="IO16" s="16">
        <f>($KV$15-IO15)/($KV$15-$IM$15)*('Beech and Pine (LAI)'!$D$5+$A$16)</f>
        <v>2.9248524590163933</v>
      </c>
      <c r="IP16" s="16">
        <f>($KV$15-IP15)/($KV$15-$IM$15)*('Beech and Pine (LAI)'!$D$5+$A$16)</f>
        <v>2.87527868852459</v>
      </c>
      <c r="IQ16" s="16">
        <f>($KV$15-IQ15)/($KV$15-$IM$15)*('Beech and Pine (LAI)'!$D$5+$A$16)</f>
        <v>2.8257049180327871</v>
      </c>
      <c r="IR16" s="16">
        <f>($KV$15-IR15)/($KV$15-$IM$15)*('Beech and Pine (LAI)'!$D$5+$A$16)</f>
        <v>2.7761311475409838</v>
      </c>
      <c r="IS16" s="16">
        <f>($KV$15-IS15)/($KV$15-$IM$15)*('Beech and Pine (LAI)'!$D$5+$A$16)</f>
        <v>2.7265573770491804</v>
      </c>
      <c r="IT16" s="16">
        <f>($KV$15-IT15)/($KV$15-$IM$15)*('Beech and Pine (LAI)'!$D$5+$A$16)</f>
        <v>2.6769836065573771</v>
      </c>
      <c r="IU16" s="16">
        <f>($KV$15-IU15)/($KV$15-$IM$15)*('Beech and Pine (LAI)'!$D$5+$A$16)</f>
        <v>2.6274098360655738</v>
      </c>
      <c r="IV16" s="16">
        <f>($KV$15-IV15)/($KV$15-$IM$15)*('Beech and Pine (LAI)'!$D$5+$A$16)</f>
        <v>2.5778360655737704</v>
      </c>
      <c r="IW16" s="16">
        <f>($KV$15-IW15)/($KV$15-$IM$15)*('Beech and Pine (LAI)'!$D$5+$A$16)</f>
        <v>2.5282622950819675</v>
      </c>
      <c r="IX16" s="16">
        <f>($KV$15-IX15)/($KV$15-$IM$15)*('Beech and Pine (LAI)'!$D$5+$A$16)</f>
        <v>2.4786885245901642</v>
      </c>
      <c r="IY16" s="16">
        <f>($KV$15-IY15)/($KV$15-$IM$15)*('Beech and Pine (LAI)'!$D$5+$A$16)</f>
        <v>2.4291147540983609</v>
      </c>
      <c r="IZ16" s="16">
        <f>($KV$15-IZ15)/($KV$15-$IM$15)*('Beech and Pine (LAI)'!$D$5+$A$16)</f>
        <v>2.3795409836065575</v>
      </c>
      <c r="JA16" s="16">
        <f>($KV$15-JA15)/($KV$15-$IM$15)*('Beech and Pine (LAI)'!$D$5+$A$16)</f>
        <v>2.3299672131147542</v>
      </c>
      <c r="JB16" s="16">
        <f>($KV$15-JB15)/($KV$15-$IM$15)*('Beech and Pine (LAI)'!$D$5+$A$16)</f>
        <v>2.2803934426229509</v>
      </c>
      <c r="JC16" s="16">
        <f>($KV$15-JC15)/($KV$15-$IM$15)*('Beech and Pine (LAI)'!$D$5+$A$16)</f>
        <v>2.2308196721311475</v>
      </c>
      <c r="JD16" s="16">
        <f>($KV$15-JD15)/($KV$15-$IM$15)*('Beech and Pine (LAI)'!$D$5+$A$16)</f>
        <v>2.1812459016393442</v>
      </c>
      <c r="JE16" s="16">
        <f>($KV$15-JE15)/($KV$15-$IM$15)*('Beech and Pine (LAI)'!$D$5+$A$16)</f>
        <v>2.1316721311475408</v>
      </c>
      <c r="JF16" s="16">
        <f>($KV$15-JF15)/($KV$15-$IM$15)*('Beech and Pine (LAI)'!$D$5+$A$16)</f>
        <v>2.0820983606557375</v>
      </c>
      <c r="JG16" s="16">
        <f>($KV$15-JG15)/($KV$15-$IM$15)*('Beech and Pine (LAI)'!$D$5+$A$16)</f>
        <v>2.0325245901639342</v>
      </c>
      <c r="JH16" s="16">
        <f>($KV$15-JH15)/($KV$15-$IM$15)*('Beech and Pine (LAI)'!$D$5+$A$16)</f>
        <v>1.982950819672131</v>
      </c>
      <c r="JI16" s="16">
        <f>($KV$15-JI15)/($KV$15-$IM$15)*('Beech and Pine (LAI)'!$D$5+$A$16)</f>
        <v>1.9333770491803279</v>
      </c>
      <c r="JJ16" s="16">
        <f>($KV$15-JJ15)/($KV$15-$IM$15)*('Beech and Pine (LAI)'!$D$5+$A$16)</f>
        <v>1.8838032786885246</v>
      </c>
      <c r="JK16" s="16">
        <f>($KV$15-JK15)/($KV$15-$IM$15)*('Beech and Pine (LAI)'!$D$5+$A$16)</f>
        <v>1.8342295081967213</v>
      </c>
      <c r="JL16" s="16">
        <f>($KV$15-JL15)/($KV$15-$IM$15)*('Beech and Pine (LAI)'!$D$5+$A$16)</f>
        <v>1.7846557377049179</v>
      </c>
      <c r="JM16" s="16">
        <f>($KV$15-JM15)/($KV$15-$IM$15)*('Beech and Pine (LAI)'!$D$5+$A$16)</f>
        <v>1.7350819672131146</v>
      </c>
      <c r="JN16" s="16">
        <f>($KV$15-JN15)/($KV$15-$IM$15)*('Beech and Pine (LAI)'!$D$5+$A$16)</f>
        <v>1.6855081967213112</v>
      </c>
      <c r="JO16" s="16">
        <f>($KV$15-JO15)/($KV$15-$IM$15)*('Beech and Pine (LAI)'!$D$5+$A$16)</f>
        <v>1.6359344262295084</v>
      </c>
      <c r="JP16" s="16">
        <f>($KV$15-JP15)/($KV$15-$IM$15)*('Beech and Pine (LAI)'!$D$5+$A$16)</f>
        <v>1.586360655737705</v>
      </c>
      <c r="JQ16" s="16">
        <f>($KV$15-JQ15)/($KV$15-$IM$15)*('Beech and Pine (LAI)'!$D$5+$A$16)</f>
        <v>1.5367868852459017</v>
      </c>
      <c r="JR16" s="16">
        <f>($KV$15-JR15)/($KV$15-$IM$15)*('Beech and Pine (LAI)'!$D$5+$A$16)</f>
        <v>1.4872131147540983</v>
      </c>
      <c r="JS16" s="16">
        <f>($KV$15-JS15)/($KV$15-$IM$15)*('Beech and Pine (LAI)'!$D$5+$A$16)</f>
        <v>1.437639344262295</v>
      </c>
      <c r="JT16" s="16">
        <f>($KV$15-JT15)/($KV$15-$IM$15)*('Beech and Pine (LAI)'!$D$5+$A$16)</f>
        <v>1.3880655737704919</v>
      </c>
      <c r="JU16" s="16">
        <f>($KV$15-JU15)/($KV$15-$IM$15)*('Beech and Pine (LAI)'!$D$5+$A$16)</f>
        <v>1.3384918032786886</v>
      </c>
      <c r="JV16" s="16">
        <f>($KV$15-JV15)/($KV$15-$IM$15)*('Beech and Pine (LAI)'!$D$5+$A$16)</f>
        <v>1.2889180327868852</v>
      </c>
      <c r="JW16" s="16">
        <f>($KV$15-JW15)/($KV$15-$IM$15)*('Beech and Pine (LAI)'!$D$5+$A$16)</f>
        <v>1.2393442622950821</v>
      </c>
      <c r="JX16" s="16">
        <f>($KV$15-JX15)/($KV$15-$IM$15)*('Beech and Pine (LAI)'!$D$5+$A$16)</f>
        <v>1.1897704918032788</v>
      </c>
      <c r="JY16" s="16">
        <f>($KV$15-JY15)/($KV$15-$IM$15)*('Beech and Pine (LAI)'!$D$5+$A$16)</f>
        <v>1.1401967213114754</v>
      </c>
      <c r="JZ16" s="16">
        <f>($KV$15-JZ15)/($KV$15-$IM$15)*('Beech and Pine (LAI)'!$D$5+$A$16)</f>
        <v>1.0906229508196721</v>
      </c>
      <c r="KA16" s="16">
        <f>($KV$15-KA15)/($KV$15-$IM$15)*('Beech and Pine (LAI)'!$D$5+$A$16)</f>
        <v>1.0410491803278688</v>
      </c>
      <c r="KB16" s="16">
        <f>($KV$15-KB15)/($KV$15-$IM$15)*('Beech and Pine (LAI)'!$D$5+$A$16)</f>
        <v>0.99147540983606552</v>
      </c>
      <c r="KC16" s="16">
        <f>($KV$15-KC15)/($KV$15-$IM$15)*('Beech and Pine (LAI)'!$D$5+$A$16)</f>
        <v>0.9419016393442623</v>
      </c>
      <c r="KD16" s="16">
        <f>($KV$15-KD15)/($KV$15-$IM$15)*('Beech and Pine (LAI)'!$D$5+$A$16)</f>
        <v>0.89232786885245896</v>
      </c>
      <c r="KE16" s="16">
        <f>($KV$15-KE15)/($KV$15-$IM$15)*('Beech and Pine (LAI)'!$D$5+$A$16)</f>
        <v>0.84275409836065562</v>
      </c>
      <c r="KF16" s="16">
        <f>($KV$15-KF15)/($KV$15-$IM$15)*('Beech and Pine (LAI)'!$D$5+$A$16)</f>
        <v>0.79318032786885251</v>
      </c>
      <c r="KG16" s="16">
        <f>($KV$15-KG15)/($KV$15-$IM$15)*('Beech and Pine (LAI)'!$D$5+$A$16)</f>
        <v>0.74360655737704917</v>
      </c>
      <c r="KH16" s="16">
        <f>($KV$15-KH15)/($KV$15-$IM$15)*('Beech and Pine (LAI)'!$D$5+$A$16)</f>
        <v>0.69403278688524594</v>
      </c>
      <c r="KI16" s="16">
        <f>($KV$15-KI15)/($KV$15-$IM$15)*('Beech and Pine (LAI)'!$D$5+$A$16)</f>
        <v>0.64445901639344261</v>
      </c>
      <c r="KJ16" s="16">
        <f>($KV$15-KJ15)/($KV$15-$IM$15)*('Beech and Pine (LAI)'!$D$5+$A$16)</f>
        <v>0.59488524590163938</v>
      </c>
      <c r="KK16" s="16">
        <f>($KV$15-KK15)/($KV$15-$IM$15)*('Beech and Pine (LAI)'!$D$5+$A$16)</f>
        <v>0.54531147540983604</v>
      </c>
      <c r="KL16" s="16">
        <f>($KV$15-KL15)/($KV$15-$IM$15)*('Beech and Pine (LAI)'!$D$5+$A$16)</f>
        <v>0.49573770491803276</v>
      </c>
      <c r="KM16" s="16">
        <f>($KV$15-KM15)/($KV$15-$IM$15)*('Beech and Pine (LAI)'!$D$5+$A$16)</f>
        <v>0.44616393442622948</v>
      </c>
      <c r="KN16" s="16">
        <f>($KV$15-KN15)/($KV$15-$IM$15)*('Beech and Pine (LAI)'!$D$5+$A$16)</f>
        <v>0.39659016393442625</v>
      </c>
      <c r="KO16" s="16">
        <f>($KV$15-KO15)/($KV$15-$IM$15)*('Beech and Pine (LAI)'!$D$5+$A$16)</f>
        <v>0.34701639344262297</v>
      </c>
      <c r="KP16" s="16">
        <f>($KV$15-KP15)/($KV$15-$IM$15)*('Beech and Pine (LAI)'!$D$5+$A$16)</f>
        <v>0.29744262295081969</v>
      </c>
      <c r="KQ16" s="16">
        <f>($KV$15-KQ15)/($KV$15-$IM$15)*('Beech and Pine (LAI)'!$D$5+$A$16)</f>
        <v>0.24786885245901638</v>
      </c>
      <c r="KR16" s="16">
        <f>($KV$15-KR15)/($KV$15-$IM$15)*('Beech and Pine (LAI)'!$D$5+$A$16)</f>
        <v>0.19829508196721313</v>
      </c>
      <c r="KS16" s="16">
        <f>($KV$15-KS15)/($KV$15-$IM$15)*('Beech and Pine (LAI)'!$D$5+$A$16)</f>
        <v>0.14872131147540985</v>
      </c>
      <c r="KT16" s="16">
        <f>($KV$15-KT15)/($KV$15-$IM$15)*('Beech and Pine (LAI)'!$D$5+$A$16)</f>
        <v>9.9147540983606564E-2</v>
      </c>
      <c r="KU16" s="16">
        <f>($KV$15-KU15)/($KV$15-$IM$15)*('Beech and Pine (LAI)'!$D$5+$A$16)</f>
        <v>4.9573770491803282E-2</v>
      </c>
      <c r="KV16" s="16">
        <f>($KV$15-KV15)/($KV$15-$IM$15)*('Beech and Pine (LAI)'!$D$5+$A$16)</f>
        <v>0</v>
      </c>
      <c r="KW16" s="16">
        <v>0</v>
      </c>
      <c r="KX16" s="16">
        <v>0</v>
      </c>
      <c r="KY16" s="16">
        <v>0</v>
      </c>
      <c r="KZ16" s="16">
        <v>0</v>
      </c>
      <c r="LA16" s="16">
        <v>0</v>
      </c>
      <c r="LB16" s="16">
        <v>0</v>
      </c>
      <c r="LC16" s="16">
        <v>0</v>
      </c>
      <c r="LD16" s="16">
        <v>0</v>
      </c>
      <c r="LE16" s="16">
        <v>0</v>
      </c>
      <c r="LF16" s="16">
        <v>0</v>
      </c>
      <c r="LG16" s="16">
        <v>0</v>
      </c>
      <c r="LH16" s="16">
        <v>0</v>
      </c>
      <c r="LI16" s="16">
        <v>0</v>
      </c>
      <c r="LJ16" s="16">
        <v>0</v>
      </c>
      <c r="LK16" s="16">
        <v>0</v>
      </c>
      <c r="LL16" s="16">
        <v>0</v>
      </c>
      <c r="LM16" s="16">
        <v>0</v>
      </c>
      <c r="LN16" s="16">
        <v>0</v>
      </c>
      <c r="LO16" s="16">
        <v>0</v>
      </c>
      <c r="LP16" s="16">
        <v>0</v>
      </c>
      <c r="LQ16" s="16">
        <v>0</v>
      </c>
      <c r="LR16" s="16">
        <v>0</v>
      </c>
      <c r="LS16" s="16">
        <v>0</v>
      </c>
      <c r="LT16" s="16">
        <v>0</v>
      </c>
      <c r="LU16" s="16">
        <v>0</v>
      </c>
      <c r="LV16" s="16">
        <v>0</v>
      </c>
      <c r="LW16" s="16">
        <v>0</v>
      </c>
      <c r="LX16" s="16">
        <v>0</v>
      </c>
      <c r="LY16" s="16">
        <v>0</v>
      </c>
      <c r="LZ16" s="16">
        <v>0</v>
      </c>
      <c r="MA16" s="16">
        <v>0</v>
      </c>
      <c r="MB16" s="16">
        <v>0</v>
      </c>
      <c r="MC16" s="16">
        <v>0</v>
      </c>
      <c r="MD16" s="16">
        <v>0</v>
      </c>
      <c r="ME16" s="16">
        <v>0</v>
      </c>
      <c r="MF16" s="16">
        <v>0</v>
      </c>
      <c r="MG16" s="16">
        <v>0</v>
      </c>
      <c r="MH16" s="16">
        <v>0</v>
      </c>
      <c r="MI16" s="16">
        <v>0</v>
      </c>
      <c r="MJ16" s="16">
        <v>0</v>
      </c>
      <c r="MK16" s="16">
        <v>0</v>
      </c>
      <c r="ML16" s="16">
        <v>0</v>
      </c>
      <c r="MM16" s="16">
        <v>0</v>
      </c>
      <c r="MN16" s="16">
        <v>0</v>
      </c>
      <c r="MO16" s="16">
        <v>0</v>
      </c>
      <c r="MP16" s="16">
        <v>0</v>
      </c>
      <c r="MQ16" s="16">
        <v>0</v>
      </c>
      <c r="MR16" s="16">
        <v>0</v>
      </c>
      <c r="MS16" s="16">
        <v>0</v>
      </c>
      <c r="MT16" s="16">
        <v>0</v>
      </c>
      <c r="MU16" s="16">
        <v>0</v>
      </c>
      <c r="MV16" s="16">
        <v>0</v>
      </c>
      <c r="MW16" s="16">
        <v>0</v>
      </c>
      <c r="MX16" s="16">
        <v>0</v>
      </c>
      <c r="MY16" s="16">
        <v>0</v>
      </c>
      <c r="MZ16" s="16">
        <v>0</v>
      </c>
      <c r="NA16" s="16">
        <v>0</v>
      </c>
      <c r="NB16" s="16">
        <v>0</v>
      </c>
      <c r="NC16" s="16">
        <v>0</v>
      </c>
      <c r="ND16" s="16">
        <v>0</v>
      </c>
      <c r="NE16" s="16">
        <v>0</v>
      </c>
    </row>
    <row r="17" spans="5:369" x14ac:dyDescent="0.3">
      <c r="E17" s="16">
        <f>E16*'Beech and Pine (LAI)'!$D$6</f>
        <v>0</v>
      </c>
      <c r="F17" s="16">
        <f>F16*'Beech and Pine (LAI)'!$D$6</f>
        <v>0</v>
      </c>
      <c r="G17" s="16">
        <f>G16*'Beech and Pine (LAI)'!$D$6</f>
        <v>0</v>
      </c>
      <c r="H17" s="16">
        <f>H16*'Beech and Pine (LAI)'!$D$6</f>
        <v>0</v>
      </c>
      <c r="I17" s="16">
        <f>I16*'Beech and Pine (LAI)'!$D$6</f>
        <v>0</v>
      </c>
      <c r="J17" s="16">
        <f>J16*'Beech and Pine (LAI)'!$D$6</f>
        <v>0</v>
      </c>
      <c r="K17" s="16">
        <f>K16*'Beech and Pine (LAI)'!$D$6</f>
        <v>0</v>
      </c>
      <c r="L17" s="16">
        <f>L16*'Beech and Pine (LAI)'!$D$6</f>
        <v>0</v>
      </c>
      <c r="M17" s="16">
        <f>M16*'Beech and Pine (LAI)'!$D$6</f>
        <v>0</v>
      </c>
      <c r="N17" s="16">
        <f>N16*'Beech and Pine (LAI)'!$D$6</f>
        <v>0</v>
      </c>
      <c r="O17" s="16">
        <f>O16*'Beech and Pine (LAI)'!$D$6</f>
        <v>0</v>
      </c>
      <c r="P17" s="16">
        <f>P16*'Beech and Pine (LAI)'!$D$6</f>
        <v>0</v>
      </c>
      <c r="Q17" s="16">
        <f>Q16*'Beech and Pine (LAI)'!$D$6</f>
        <v>0</v>
      </c>
      <c r="R17" s="16">
        <f>R16*'Beech and Pine (LAI)'!$D$6</f>
        <v>0</v>
      </c>
      <c r="S17" s="16">
        <f>S16*'Beech and Pine (LAI)'!$D$6</f>
        <v>0</v>
      </c>
      <c r="T17" s="16">
        <f>T16*'Beech and Pine (LAI)'!$D$6</f>
        <v>0</v>
      </c>
      <c r="U17" s="16">
        <f>U16*'Beech and Pine (LAI)'!$D$6</f>
        <v>0</v>
      </c>
      <c r="V17" s="16">
        <f>V16*'Beech and Pine (LAI)'!$D$6</f>
        <v>0</v>
      </c>
      <c r="W17" s="16">
        <f>W16*'Beech and Pine (LAI)'!$D$6</f>
        <v>0</v>
      </c>
      <c r="X17" s="16">
        <f>X16*'Beech and Pine (LAI)'!$D$6</f>
        <v>0</v>
      </c>
      <c r="Y17" s="16">
        <f>Y16*'Beech and Pine (LAI)'!$D$6</f>
        <v>0</v>
      </c>
      <c r="Z17" s="16">
        <f>Z16*'Beech and Pine (LAI)'!$D$6</f>
        <v>0</v>
      </c>
      <c r="AA17" s="16">
        <f>AA16*'Beech and Pine (LAI)'!$D$6</f>
        <v>0</v>
      </c>
      <c r="AB17" s="16">
        <f>AB16*'Beech and Pine (LAI)'!$D$6</f>
        <v>0</v>
      </c>
      <c r="AC17" s="16">
        <f>AC16*'Beech and Pine (LAI)'!$D$6</f>
        <v>0</v>
      </c>
      <c r="AD17" s="16">
        <f>AD16*'Beech and Pine (LAI)'!$D$6</f>
        <v>0</v>
      </c>
      <c r="AE17" s="16">
        <f>AE16*'Beech and Pine (LAI)'!$D$6</f>
        <v>0</v>
      </c>
      <c r="AF17" s="16">
        <f>AF16*'Beech and Pine (LAI)'!$D$6</f>
        <v>0</v>
      </c>
      <c r="AG17" s="16">
        <f>AG16*'Beech and Pine (LAI)'!$D$6</f>
        <v>0</v>
      </c>
      <c r="AH17" s="16">
        <f>AH16*'Beech and Pine (LAI)'!$D$6</f>
        <v>0</v>
      </c>
      <c r="AI17" s="16">
        <f>AI16*'Beech and Pine (LAI)'!$D$6</f>
        <v>0</v>
      </c>
      <c r="AJ17" s="16">
        <f>AJ16*'Beech and Pine (LAI)'!$D$6</f>
        <v>0</v>
      </c>
      <c r="AK17" s="16">
        <f>AK16*'Beech and Pine (LAI)'!$D$6</f>
        <v>0</v>
      </c>
      <c r="AL17" s="16">
        <f>AL16*'Beech and Pine (LAI)'!$D$6</f>
        <v>0</v>
      </c>
      <c r="AM17" s="16">
        <f>AM16*'Beech and Pine (LAI)'!$D$6</f>
        <v>0</v>
      </c>
      <c r="AN17" s="16">
        <f>AN16*'Beech and Pine (LAI)'!$D$6</f>
        <v>0</v>
      </c>
      <c r="AO17" s="16">
        <f>AO16*'Beech and Pine (LAI)'!$D$6</f>
        <v>0</v>
      </c>
      <c r="AP17" s="16">
        <f>AP16*'Beech and Pine (LAI)'!$D$6</f>
        <v>0</v>
      </c>
      <c r="AQ17" s="16">
        <f>AQ16*'Beech and Pine (LAI)'!$D$6</f>
        <v>0</v>
      </c>
      <c r="AR17" s="16">
        <f>AR16*'Beech and Pine (LAI)'!$D$6</f>
        <v>0</v>
      </c>
      <c r="AS17" s="16">
        <f>AS16*'Beech and Pine (LAI)'!$D$6</f>
        <v>0</v>
      </c>
      <c r="AT17" s="16">
        <f>AT16*'Beech and Pine (LAI)'!$D$6</f>
        <v>0</v>
      </c>
      <c r="AU17" s="16">
        <f>AU16*'Beech and Pine (LAI)'!$D$6</f>
        <v>0</v>
      </c>
      <c r="AV17" s="16">
        <f>AV16*'Beech and Pine (LAI)'!$D$6</f>
        <v>0</v>
      </c>
      <c r="AW17" s="16">
        <f>AW16*'Beech and Pine (LAI)'!$D$6</f>
        <v>0</v>
      </c>
      <c r="AX17" s="16">
        <f>AX16*'Beech and Pine (LAI)'!$D$6</f>
        <v>0</v>
      </c>
      <c r="AY17" s="16">
        <f>AY16*'Beech and Pine (LAI)'!$D$6</f>
        <v>0</v>
      </c>
      <c r="AZ17" s="16">
        <f>AZ16*'Beech and Pine (LAI)'!$D$6</f>
        <v>0</v>
      </c>
      <c r="BA17" s="16">
        <f>BA16*'Beech and Pine (LAI)'!$D$6</f>
        <v>0</v>
      </c>
      <c r="BB17" s="16">
        <f>BB16*'Beech and Pine (LAI)'!$D$6</f>
        <v>0</v>
      </c>
      <c r="BC17" s="16">
        <f>BC16*'Beech and Pine (LAI)'!$D$6</f>
        <v>0</v>
      </c>
      <c r="BD17" s="16">
        <f>BD16*'Beech and Pine (LAI)'!$D$6</f>
        <v>0</v>
      </c>
      <c r="BE17" s="16">
        <f>BE16*'Beech and Pine (LAI)'!$D$6</f>
        <v>0</v>
      </c>
      <c r="BF17" s="16">
        <f>BF16*'Beech and Pine (LAI)'!$D$6</f>
        <v>0</v>
      </c>
      <c r="BG17" s="16">
        <f>BG16*'Beech and Pine (LAI)'!$D$6</f>
        <v>0</v>
      </c>
      <c r="BH17" s="16">
        <f>BH16*'Beech and Pine (LAI)'!$D$6</f>
        <v>0</v>
      </c>
      <c r="BI17" s="16">
        <f>BI16*'Beech and Pine (LAI)'!$D$6</f>
        <v>0</v>
      </c>
      <c r="BJ17" s="16">
        <f>BJ16*'Beech and Pine (LAI)'!$D$6</f>
        <v>0</v>
      </c>
      <c r="BK17" s="16">
        <f>BK16*'Beech and Pine (LAI)'!$D$6</f>
        <v>0</v>
      </c>
      <c r="BL17" s="16">
        <f>BL16*'Beech and Pine (LAI)'!$D$6</f>
        <v>0</v>
      </c>
      <c r="BM17" s="16">
        <f>BM16*'Beech and Pine (LAI)'!$D$6</f>
        <v>0</v>
      </c>
      <c r="BN17" s="16">
        <f>BN16*'Beech and Pine (LAI)'!$D$6</f>
        <v>0</v>
      </c>
      <c r="BO17" s="16">
        <f>BO16*'Beech and Pine (LAI)'!$D$6</f>
        <v>0</v>
      </c>
      <c r="BP17" s="16">
        <f>BP16*'Beech and Pine (LAI)'!$D$6</f>
        <v>0</v>
      </c>
      <c r="BQ17" s="16">
        <f>BQ16*'Beech and Pine (LAI)'!$D$6</f>
        <v>0</v>
      </c>
      <c r="BR17" s="16">
        <f>BR16*'Beech and Pine (LAI)'!$D$6</f>
        <v>0</v>
      </c>
      <c r="BS17" s="16">
        <f>BS16*'Beech and Pine (LAI)'!$D$6</f>
        <v>0</v>
      </c>
      <c r="BT17" s="16">
        <f>BT16*'Beech and Pine (LAI)'!$D$6</f>
        <v>0</v>
      </c>
      <c r="BU17" s="16">
        <f>BU16*'Beech and Pine (LAI)'!$D$6</f>
        <v>0</v>
      </c>
      <c r="BV17" s="16">
        <f>BV16*'Beech and Pine (LAI)'!$D$6</f>
        <v>0</v>
      </c>
      <c r="BW17" s="16">
        <f>BW16*'Beech and Pine (LAI)'!$D$6</f>
        <v>0</v>
      </c>
      <c r="BX17" s="16">
        <f>BX16*'Beech and Pine (LAI)'!$D$6</f>
        <v>0</v>
      </c>
      <c r="BY17" s="16">
        <f>BY16*'Beech and Pine (LAI)'!$D$6</f>
        <v>0</v>
      </c>
      <c r="BZ17" s="16">
        <f>BZ16*'Beech and Pine (LAI)'!$D$6</f>
        <v>0</v>
      </c>
      <c r="CA17" s="16">
        <f>CA16*'Beech and Pine (LAI)'!$D$6</f>
        <v>0</v>
      </c>
      <c r="CB17" s="16">
        <f>CB16*'Beech and Pine (LAI)'!$D$6</f>
        <v>0</v>
      </c>
      <c r="CC17" s="16">
        <f>CC16*'Beech and Pine (LAI)'!$D$6</f>
        <v>0</v>
      </c>
      <c r="CD17" s="16">
        <f>CD16*'Beech and Pine (LAI)'!$D$6</f>
        <v>0</v>
      </c>
      <c r="CE17" s="16">
        <f>CE16*'Beech and Pine (LAI)'!$D$6</f>
        <v>0</v>
      </c>
      <c r="CF17" s="16">
        <f>CF16*'Beech and Pine (LAI)'!$D$6</f>
        <v>0</v>
      </c>
      <c r="CG17" s="16">
        <f>CG16*'Beech and Pine (LAI)'!$D$6</f>
        <v>0</v>
      </c>
      <c r="CH17" s="16">
        <f>CH16*'Beech and Pine (LAI)'!$D$6</f>
        <v>0</v>
      </c>
      <c r="CI17" s="16">
        <f>CI16*'Beech and Pine (LAI)'!$D$6</f>
        <v>0</v>
      </c>
      <c r="CJ17" s="16">
        <f>CJ16*'Beech and Pine (LAI)'!$D$6</f>
        <v>0</v>
      </c>
      <c r="CK17" s="16">
        <f>CK16*'Beech and Pine (LAI)'!$D$6</f>
        <v>0</v>
      </c>
      <c r="CL17" s="16">
        <f>CL16*'Beech and Pine (LAI)'!$D$6</f>
        <v>0</v>
      </c>
      <c r="CM17" s="16">
        <f>CM16*'Beech and Pine (LAI)'!$D$6</f>
        <v>0</v>
      </c>
      <c r="CN17" s="16">
        <f>CN16*'Beech and Pine (LAI)'!$D$6</f>
        <v>0</v>
      </c>
      <c r="CO17" s="16">
        <f>CO16*'Beech and Pine (LAI)'!$D$6</f>
        <v>0</v>
      </c>
      <c r="CP17" s="16">
        <f>CP16*'Beech and Pine (LAI)'!$D$6</f>
        <v>0</v>
      </c>
      <c r="CQ17" s="16">
        <f>CQ16*'Beech and Pine (LAI)'!$D$6</f>
        <v>0</v>
      </c>
      <c r="CR17" s="16">
        <f>CR16*'Beech and Pine (LAI)'!$D$6</f>
        <v>0</v>
      </c>
      <c r="CS17" s="16">
        <f>CS16*'Beech and Pine (LAI)'!$D$6</f>
        <v>0</v>
      </c>
      <c r="CT17" s="16">
        <f>CT16*'Beech and Pine (LAI)'!$D$6</f>
        <v>0</v>
      </c>
      <c r="CU17" s="16">
        <f>CU16*'Beech and Pine (LAI)'!$D$6</f>
        <v>0</v>
      </c>
      <c r="CV17" s="16">
        <f>CV16*'Beech and Pine (LAI)'!$D$6</f>
        <v>0</v>
      </c>
      <c r="CW17" s="16">
        <f>CW16*'Beech and Pine (LAI)'!$D$6</f>
        <v>0</v>
      </c>
      <c r="CX17" s="16">
        <f>CX16*'Beech and Pine (LAI)'!$D$6</f>
        <v>0</v>
      </c>
      <c r="CY17" s="16">
        <f>CY16*'Beech and Pine (LAI)'!$D$6</f>
        <v>0</v>
      </c>
      <c r="CZ17" s="16">
        <f>CZ16*'Beech and Pine (LAI)'!$D$6</f>
        <v>0</v>
      </c>
      <c r="DA17" s="16">
        <f>DA16*'Beech and Pine (LAI)'!$D$6</f>
        <v>0</v>
      </c>
      <c r="DB17" s="16">
        <f>DB16*'Beech and Pine (LAI)'!$D$6</f>
        <v>0</v>
      </c>
      <c r="DC17" s="16">
        <f>DC16*'Beech and Pine (LAI)'!$D$6</f>
        <v>0</v>
      </c>
      <c r="DD17" s="16">
        <f>DD16*'Beech and Pine (LAI)'!$D$6</f>
        <v>0</v>
      </c>
      <c r="DE17" s="16">
        <f>DE16*'Beech and Pine (LAI)'!$D$6</f>
        <v>0</v>
      </c>
      <c r="DF17" s="16">
        <f>DF16*'Beech and Pine (LAI)'!$D$6</f>
        <v>0</v>
      </c>
      <c r="DG17" s="16">
        <f>DG16*'Beech and Pine (LAI)'!$D$6</f>
        <v>0</v>
      </c>
      <c r="DH17" s="16">
        <f>DH16*'Beech and Pine (LAI)'!$D$6</f>
        <v>0</v>
      </c>
      <c r="DI17" s="16">
        <f>DI16*'Beech and Pine (LAI)'!$D$6</f>
        <v>0</v>
      </c>
      <c r="DJ17" s="16">
        <f>DJ16*'Beech and Pine (LAI)'!$D$6</f>
        <v>0</v>
      </c>
      <c r="DK17" s="16">
        <f>DK16*'Beech and Pine (LAI)'!$D$6</f>
        <v>0</v>
      </c>
      <c r="DL17" s="16">
        <f>DL16*'Beech and Pine (LAI)'!$D$6</f>
        <v>0</v>
      </c>
      <c r="DM17" s="16">
        <f>DM16*'Beech and Pine (LAI)'!$D$6</f>
        <v>0</v>
      </c>
      <c r="DN17" s="16">
        <f>DN16*'Beech and Pine (LAI)'!$D$6</f>
        <v>0</v>
      </c>
      <c r="DO17" s="16">
        <f>DO16*'Beech and Pine (LAI)'!$D$6</f>
        <v>0</v>
      </c>
      <c r="DP17" s="16">
        <f>DP16*'Beech and Pine (LAI)'!$D$6</f>
        <v>0</v>
      </c>
      <c r="DQ17" s="16">
        <f>DQ16*'Beech and Pine (LAI)'!$D$6</f>
        <v>0</v>
      </c>
      <c r="DR17" s="16">
        <f>DR16*'Beech and Pine (LAI)'!$D$6</f>
        <v>0</v>
      </c>
      <c r="DS17" s="16">
        <f>DS16*'Beech and Pine (LAI)'!$D$6</f>
        <v>0</v>
      </c>
      <c r="DT17" s="16">
        <f>DT16*'Beech and Pine (LAI)'!$D$6</f>
        <v>0</v>
      </c>
      <c r="DU17" s="16">
        <f>DU16*'Beech and Pine (LAI)'!$D$6</f>
        <v>1.3230000000000002E-2</v>
      </c>
      <c r="DV17" s="16">
        <f>DV16*'Beech and Pine (LAI)'!$D$6</f>
        <v>2.6460000000000004E-2</v>
      </c>
      <c r="DW17" s="16">
        <f>DW16*'Beech and Pine (LAI)'!$D$6</f>
        <v>3.9690000000000003E-2</v>
      </c>
      <c r="DX17" s="16">
        <f>DX16*'Beech and Pine (LAI)'!$D$6</f>
        <v>5.2920000000000009E-2</v>
      </c>
      <c r="DY17" s="16">
        <f>DY16*'Beech and Pine (LAI)'!$D$6</f>
        <v>6.6150000000000014E-2</v>
      </c>
      <c r="DZ17" s="16">
        <f>DZ16*'Beech and Pine (LAI)'!$D$6</f>
        <v>7.9380000000000006E-2</v>
      </c>
      <c r="EA17" s="16">
        <f>EA16*'Beech and Pine (LAI)'!$D$6</f>
        <v>9.2610000000000012E-2</v>
      </c>
      <c r="EB17" s="16">
        <f>EB16*'Beech and Pine (LAI)'!$D$6</f>
        <v>0.10584000000000002</v>
      </c>
      <c r="EC17" s="16">
        <f>EC16*'Beech and Pine (LAI)'!$D$6</f>
        <v>0.11907000000000001</v>
      </c>
      <c r="ED17" s="16">
        <f>ED16*'Beech and Pine (LAI)'!$D$6</f>
        <v>0.13230000000000003</v>
      </c>
      <c r="EE17" s="16">
        <f>EE16*'Beech and Pine (LAI)'!$D$6</f>
        <v>0.14553000000000002</v>
      </c>
      <c r="EF17" s="16">
        <f>EF16*'Beech and Pine (LAI)'!$D$6</f>
        <v>0.15876000000000001</v>
      </c>
      <c r="EG17" s="16">
        <f>EG16*'Beech and Pine (LAI)'!$D$6</f>
        <v>0.17199</v>
      </c>
      <c r="EH17" s="16">
        <f>EH16*'Beech and Pine (LAI)'!$D$6</f>
        <v>0.18522000000000002</v>
      </c>
      <c r="EI17" s="16">
        <f>EI16*'Beech and Pine (LAI)'!$D$6</f>
        <v>0.19845000000000002</v>
      </c>
      <c r="EJ17" s="16">
        <f>EJ16*'Beech and Pine (LAI)'!$D$6</f>
        <v>0.21168000000000003</v>
      </c>
      <c r="EK17" s="16">
        <f>EK16*'Beech and Pine (LAI)'!$D$6</f>
        <v>0.22491000000000003</v>
      </c>
      <c r="EL17" s="16">
        <f>EL16*'Beech and Pine (LAI)'!$D$6</f>
        <v>0.23814000000000002</v>
      </c>
      <c r="EM17" s="16">
        <f>EM16*'Beech and Pine (LAI)'!$D$6</f>
        <v>0.25137000000000004</v>
      </c>
      <c r="EN17" s="16">
        <f>EN16*'Beech and Pine (LAI)'!$D$6</f>
        <v>0.26460000000000006</v>
      </c>
      <c r="EO17" s="16">
        <f>EO16*'Beech and Pine (LAI)'!$D$6</f>
        <v>0.27783000000000002</v>
      </c>
      <c r="EP17" s="16">
        <f>EP16*'Beech and Pine (LAI)'!$D$6</f>
        <v>0.29106000000000004</v>
      </c>
      <c r="EQ17" s="16">
        <f>EQ16*'Beech and Pine (LAI)'!$D$6</f>
        <v>0.30429000000000006</v>
      </c>
      <c r="ER17" s="16">
        <f>ER16*'Beech and Pine (LAI)'!$D$6</f>
        <v>0.31752000000000002</v>
      </c>
      <c r="ES17" s="16">
        <f>ES16*'Beech and Pine (LAI)'!$D$6</f>
        <v>0.33074999999999999</v>
      </c>
      <c r="ET17" s="16">
        <f>ET16*'Beech and Pine (LAI)'!$D$6</f>
        <v>0.34398000000000001</v>
      </c>
      <c r="EU17" s="16">
        <f>EU16*'Beech and Pine (LAI)'!$D$6</f>
        <v>0.35721000000000003</v>
      </c>
      <c r="EV17" s="16">
        <f>EV16*'Beech and Pine (LAI)'!$D$6</f>
        <v>0.37044000000000005</v>
      </c>
      <c r="EW17" s="16">
        <f>EW16*'Beech and Pine (LAI)'!$D$6</f>
        <v>0.38367000000000001</v>
      </c>
      <c r="EX17" s="16">
        <f>EX16*'Beech and Pine (LAI)'!$D$6</f>
        <v>0.39690000000000003</v>
      </c>
      <c r="EY17" s="16">
        <f>EY16*'Beech and Pine (LAI)'!$D$6</f>
        <v>0.41013000000000005</v>
      </c>
      <c r="EZ17" s="16">
        <f>EZ16*'Beech and Pine (LAI)'!$D$6</f>
        <v>0.42336000000000007</v>
      </c>
      <c r="FA17" s="16">
        <f>FA16*'Beech and Pine (LAI)'!$D$6</f>
        <v>0.42336000000000007</v>
      </c>
      <c r="FB17" s="16">
        <f>FB16*'Beech and Pine (LAI)'!$D$6</f>
        <v>0.42336000000000007</v>
      </c>
      <c r="FC17" s="16">
        <f>FC16*'Beech and Pine (LAI)'!$D$6</f>
        <v>0.42336000000000007</v>
      </c>
      <c r="FD17" s="16">
        <f>FD16*'Beech and Pine (LAI)'!$D$6</f>
        <v>0.42336000000000007</v>
      </c>
      <c r="FE17" s="16">
        <f>FE16*'Beech and Pine (LAI)'!$D$6</f>
        <v>0.42336000000000007</v>
      </c>
      <c r="FF17" s="16">
        <f>FF16*'Beech and Pine (LAI)'!$D$6</f>
        <v>0.42336000000000007</v>
      </c>
      <c r="FG17" s="16">
        <f>FG16*'Beech and Pine (LAI)'!$D$6</f>
        <v>0.42336000000000007</v>
      </c>
      <c r="FH17" s="16">
        <f>FH16*'Beech and Pine (LAI)'!$D$6</f>
        <v>0.42336000000000007</v>
      </c>
      <c r="FI17" s="16">
        <f>FI16*'Beech and Pine (LAI)'!$D$6</f>
        <v>0.42336000000000007</v>
      </c>
      <c r="FJ17" s="16">
        <f>FJ16*'Beech and Pine (LAI)'!$D$6</f>
        <v>0.42336000000000007</v>
      </c>
      <c r="FK17" s="16">
        <f>FK16*'Beech and Pine (LAI)'!$D$6</f>
        <v>0.42336000000000007</v>
      </c>
      <c r="FL17" s="16">
        <f>FL16*'Beech and Pine (LAI)'!$D$6</f>
        <v>0.42336000000000007</v>
      </c>
      <c r="FM17" s="16">
        <f>FM16*'Beech and Pine (LAI)'!$D$6</f>
        <v>0.42336000000000007</v>
      </c>
      <c r="FN17" s="16">
        <f>FN16*'Beech and Pine (LAI)'!$D$6</f>
        <v>0.42336000000000007</v>
      </c>
      <c r="FO17" s="16">
        <f>FO16*'Beech and Pine (LAI)'!$D$6</f>
        <v>0.42336000000000007</v>
      </c>
      <c r="FP17" s="16">
        <f>FP16*'Beech and Pine (LAI)'!$D$6</f>
        <v>0.42336000000000007</v>
      </c>
      <c r="FQ17" s="16">
        <f>FQ16*'Beech and Pine (LAI)'!$D$6</f>
        <v>0.42336000000000007</v>
      </c>
      <c r="FR17" s="16">
        <f>FR16*'Beech and Pine (LAI)'!$D$6</f>
        <v>0.42336000000000007</v>
      </c>
      <c r="FS17" s="16">
        <f>FS16*'Beech and Pine (LAI)'!$D$6</f>
        <v>0.42336000000000007</v>
      </c>
      <c r="FT17" s="16">
        <f>FT16*'Beech and Pine (LAI)'!$D$6</f>
        <v>0.42336000000000007</v>
      </c>
      <c r="FU17" s="16">
        <f>FU16*'Beech and Pine (LAI)'!$D$6</f>
        <v>0.42336000000000007</v>
      </c>
      <c r="FV17" s="16">
        <f>FV16*'Beech and Pine (LAI)'!$D$6</f>
        <v>0.42336000000000007</v>
      </c>
      <c r="FW17" s="16">
        <f>FW16*'Beech and Pine (LAI)'!$D$6</f>
        <v>0.42336000000000007</v>
      </c>
      <c r="FX17" s="16">
        <f>FX16*'Beech and Pine (LAI)'!$D$6</f>
        <v>0.42336000000000007</v>
      </c>
      <c r="FY17" s="16">
        <f>FY16*'Beech and Pine (LAI)'!$D$6</f>
        <v>0.42336000000000007</v>
      </c>
      <c r="FZ17" s="16">
        <f>FZ16*'Beech and Pine (LAI)'!$D$6</f>
        <v>0.42336000000000007</v>
      </c>
      <c r="GA17" s="16">
        <f>GA16*'Beech and Pine (LAI)'!$D$6</f>
        <v>0.42336000000000007</v>
      </c>
      <c r="GB17" s="16">
        <f>GB16*'Beech and Pine (LAI)'!$D$6</f>
        <v>0.42336000000000007</v>
      </c>
      <c r="GC17" s="16">
        <f>GC16*'Beech and Pine (LAI)'!$D$6</f>
        <v>0.42336000000000007</v>
      </c>
      <c r="GD17" s="16">
        <f>GD16*'Beech and Pine (LAI)'!$D$6</f>
        <v>0.42336000000000007</v>
      </c>
      <c r="GE17" s="16">
        <f>GE16*'Beech and Pine (LAI)'!$D$6</f>
        <v>0.42336000000000007</v>
      </c>
      <c r="GF17" s="16">
        <f>GF16*'Beech and Pine (LAI)'!$D$6</f>
        <v>0.42336000000000007</v>
      </c>
      <c r="GG17" s="16">
        <f>GG16*'Beech and Pine (LAI)'!$D$6</f>
        <v>0.42336000000000007</v>
      </c>
      <c r="GH17" s="16">
        <f>GH16*'Beech and Pine (LAI)'!$D$6</f>
        <v>0.42336000000000007</v>
      </c>
      <c r="GI17" s="16">
        <f>GI16*'Beech and Pine (LAI)'!$D$6</f>
        <v>0.42336000000000007</v>
      </c>
      <c r="GJ17" s="16">
        <f>GJ16*'Beech and Pine (LAI)'!$D$6</f>
        <v>0.42336000000000007</v>
      </c>
      <c r="GK17" s="16">
        <f>GK16*'Beech and Pine (LAI)'!$D$6</f>
        <v>0.42336000000000007</v>
      </c>
      <c r="GL17" s="16">
        <f>GL16*'Beech and Pine (LAI)'!$D$6</f>
        <v>0.42336000000000007</v>
      </c>
      <c r="GM17" s="16">
        <f>GM16*'Beech and Pine (LAI)'!$D$6</f>
        <v>0.42336000000000007</v>
      </c>
      <c r="GN17" s="16">
        <f>GN16*'Beech and Pine (LAI)'!$D$6</f>
        <v>0.42336000000000007</v>
      </c>
      <c r="GO17" s="16">
        <f>GO16*'Beech and Pine (LAI)'!$D$6</f>
        <v>0.42336000000000007</v>
      </c>
      <c r="GP17" s="16">
        <f>GP16*'Beech and Pine (LAI)'!$D$6</f>
        <v>0.42336000000000007</v>
      </c>
      <c r="GQ17" s="16">
        <f>GQ16*'Beech and Pine (LAI)'!$D$6</f>
        <v>0.42336000000000007</v>
      </c>
      <c r="GR17" s="16">
        <f>GR16*'Beech and Pine (LAI)'!$D$6</f>
        <v>0.42336000000000007</v>
      </c>
      <c r="GS17" s="16">
        <f>GS16*'Beech and Pine (LAI)'!$D$6</f>
        <v>0.42336000000000007</v>
      </c>
      <c r="GT17" s="16">
        <f>GT16*'Beech and Pine (LAI)'!$D$6</f>
        <v>0.42336000000000007</v>
      </c>
      <c r="GU17" s="16">
        <f>GU16*'Beech and Pine (LAI)'!$D$6</f>
        <v>0.42336000000000007</v>
      </c>
      <c r="GV17" s="16">
        <f>GV16*'Beech and Pine (LAI)'!$D$6</f>
        <v>0.42336000000000007</v>
      </c>
      <c r="GW17" s="16">
        <f>GW16*'Beech and Pine (LAI)'!$D$6</f>
        <v>0.42336000000000007</v>
      </c>
      <c r="GX17" s="16">
        <f>GX16*'Beech and Pine (LAI)'!$D$6</f>
        <v>0.42336000000000007</v>
      </c>
      <c r="GY17" s="16">
        <f>GY16*'Beech and Pine (LAI)'!$D$6</f>
        <v>0.42336000000000007</v>
      </c>
      <c r="GZ17" s="16">
        <f>GZ16*'Beech and Pine (LAI)'!$D$6</f>
        <v>0.42336000000000007</v>
      </c>
      <c r="HA17" s="16">
        <f>HA16*'Beech and Pine (LAI)'!$D$6</f>
        <v>0.42336000000000007</v>
      </c>
      <c r="HB17" s="16">
        <f>HB16*'Beech and Pine (LAI)'!$D$6</f>
        <v>0.42336000000000007</v>
      </c>
      <c r="HC17" s="16">
        <f>HC16*'Beech and Pine (LAI)'!$D$6</f>
        <v>0.42336000000000007</v>
      </c>
      <c r="HD17" s="16">
        <f>HD16*'Beech and Pine (LAI)'!$D$6</f>
        <v>0.42336000000000007</v>
      </c>
      <c r="HE17" s="16">
        <f>HE16*'Beech and Pine (LAI)'!$D$6</f>
        <v>0.42336000000000007</v>
      </c>
      <c r="HF17" s="16">
        <f>HF16*'Beech and Pine (LAI)'!$D$6</f>
        <v>0.42336000000000007</v>
      </c>
      <c r="HG17" s="16">
        <f>HG16*'Beech and Pine (LAI)'!$D$6</f>
        <v>0.42336000000000007</v>
      </c>
      <c r="HH17" s="16">
        <f>HH16*'Beech and Pine (LAI)'!$D$6</f>
        <v>0.42336000000000007</v>
      </c>
      <c r="HI17" s="16">
        <f>HI16*'Beech and Pine (LAI)'!$D$6</f>
        <v>0.42336000000000007</v>
      </c>
      <c r="HJ17" s="16">
        <f>HJ16*'Beech and Pine (LAI)'!$D$6</f>
        <v>0.42336000000000007</v>
      </c>
      <c r="HK17" s="16">
        <f>HK16*'Beech and Pine (LAI)'!$D$6</f>
        <v>0.42336000000000007</v>
      </c>
      <c r="HL17" s="16">
        <f>HL16*'Beech and Pine (LAI)'!$D$6</f>
        <v>0.42336000000000007</v>
      </c>
      <c r="HM17" s="16">
        <f>HM16*'Beech and Pine (LAI)'!$D$6</f>
        <v>0.42336000000000007</v>
      </c>
      <c r="HN17" s="16">
        <f>HN16*'Beech and Pine (LAI)'!$D$6</f>
        <v>0.42336000000000007</v>
      </c>
      <c r="HO17" s="16">
        <f>HO16*'Beech and Pine (LAI)'!$D$6</f>
        <v>0.42336000000000007</v>
      </c>
      <c r="HP17" s="16">
        <f>HP16*'Beech and Pine (LAI)'!$D$6</f>
        <v>0.42336000000000007</v>
      </c>
      <c r="HQ17" s="16">
        <f>HQ16*'Beech and Pine (LAI)'!$D$6</f>
        <v>0.42336000000000007</v>
      </c>
      <c r="HR17" s="16">
        <f>HR16*'Beech and Pine (LAI)'!$D$6</f>
        <v>0.42336000000000007</v>
      </c>
      <c r="HS17" s="16">
        <f>HS16*'Beech and Pine (LAI)'!$D$6</f>
        <v>0.42336000000000007</v>
      </c>
      <c r="HT17" s="16">
        <f>HT16*'Beech and Pine (LAI)'!$D$6</f>
        <v>0.42336000000000007</v>
      </c>
      <c r="HU17" s="16">
        <f>HU16*'Beech and Pine (LAI)'!$D$6</f>
        <v>0.42336000000000007</v>
      </c>
      <c r="HV17" s="16">
        <f>HV16*'Beech and Pine (LAI)'!$D$6</f>
        <v>0.42336000000000007</v>
      </c>
      <c r="HW17" s="16">
        <f>HW16*'Beech and Pine (LAI)'!$D$6</f>
        <v>0.42336000000000007</v>
      </c>
      <c r="HX17" s="16">
        <f>HX16*'Beech and Pine (LAI)'!$D$6</f>
        <v>0.42336000000000007</v>
      </c>
      <c r="HY17" s="16">
        <f>HY16*'Beech and Pine (LAI)'!$D$6</f>
        <v>0.42336000000000007</v>
      </c>
      <c r="HZ17" s="16">
        <f>HZ16*'Beech and Pine (LAI)'!$D$6</f>
        <v>0.42336000000000007</v>
      </c>
      <c r="IA17" s="16">
        <f>IA16*'Beech and Pine (LAI)'!$D$6</f>
        <v>0.42336000000000007</v>
      </c>
      <c r="IB17" s="16">
        <f>IB16*'Beech and Pine (LAI)'!$D$6</f>
        <v>0.42336000000000007</v>
      </c>
      <c r="IC17" s="16">
        <f>IC16*'Beech and Pine (LAI)'!$D$6</f>
        <v>0.42336000000000007</v>
      </c>
      <c r="ID17" s="16">
        <f>ID16*'Beech and Pine (LAI)'!$D$6</f>
        <v>0.42336000000000007</v>
      </c>
      <c r="IE17" s="16">
        <f>IE16*'Beech and Pine (LAI)'!$D$6</f>
        <v>0.42336000000000007</v>
      </c>
      <c r="IF17" s="16">
        <f>IF16*'Beech and Pine (LAI)'!$D$6</f>
        <v>0.42336000000000007</v>
      </c>
      <c r="IG17" s="16">
        <f>IG16*'Beech and Pine (LAI)'!$D$6</f>
        <v>0.42336000000000007</v>
      </c>
      <c r="IH17" s="16">
        <f>IH16*'Beech and Pine (LAI)'!$D$6</f>
        <v>0.42336000000000007</v>
      </c>
      <c r="II17" s="16">
        <f>II16*'Beech and Pine (LAI)'!$D$6</f>
        <v>0.42336000000000007</v>
      </c>
      <c r="IJ17" s="16">
        <f>IJ16*'Beech and Pine (LAI)'!$D$6</f>
        <v>0.42336000000000007</v>
      </c>
      <c r="IK17" s="16">
        <f>IK16*'Beech and Pine (LAI)'!$D$6</f>
        <v>0.42336000000000007</v>
      </c>
      <c r="IL17" s="16">
        <f>IL16*'Beech and Pine (LAI)'!$D$6</f>
        <v>0.42336000000000007</v>
      </c>
      <c r="IM17" s="16">
        <f>IM16*'Beech and Pine (LAI)'!$D$6</f>
        <v>0.42336000000000007</v>
      </c>
      <c r="IN17" s="16">
        <f>IN16*'Beech and Pine (LAI)'!$D$6</f>
        <v>0.41641967213114756</v>
      </c>
      <c r="IO17" s="16">
        <f>IO16*'Beech and Pine (LAI)'!$D$6</f>
        <v>0.4094793442622951</v>
      </c>
      <c r="IP17" s="16">
        <f>IP16*'Beech and Pine (LAI)'!$D$6</f>
        <v>0.40253901639344264</v>
      </c>
      <c r="IQ17" s="16">
        <f>IQ16*'Beech and Pine (LAI)'!$D$6</f>
        <v>0.39559868852459024</v>
      </c>
      <c r="IR17" s="16">
        <f>IR16*'Beech and Pine (LAI)'!$D$6</f>
        <v>0.38865836065573778</v>
      </c>
      <c r="IS17" s="16">
        <f>IS16*'Beech and Pine (LAI)'!$D$6</f>
        <v>0.38171803278688532</v>
      </c>
      <c r="IT17" s="16">
        <f>IT16*'Beech and Pine (LAI)'!$D$6</f>
        <v>0.37477770491803281</v>
      </c>
      <c r="IU17" s="16">
        <f>IU16*'Beech and Pine (LAI)'!$D$6</f>
        <v>0.36783737704918035</v>
      </c>
      <c r="IV17" s="16">
        <f>IV16*'Beech and Pine (LAI)'!$D$6</f>
        <v>0.36089704918032789</v>
      </c>
      <c r="IW17" s="16">
        <f>IW16*'Beech and Pine (LAI)'!$D$6</f>
        <v>0.35395672131147549</v>
      </c>
      <c r="IX17" s="16">
        <f>IX16*'Beech and Pine (LAI)'!$D$6</f>
        <v>0.34701639344262303</v>
      </c>
      <c r="IY17" s="16">
        <f>IY16*'Beech and Pine (LAI)'!$D$6</f>
        <v>0.34007606557377057</v>
      </c>
      <c r="IZ17" s="16">
        <f>IZ16*'Beech and Pine (LAI)'!$D$6</f>
        <v>0.33313573770491811</v>
      </c>
      <c r="JA17" s="16">
        <f>JA16*'Beech and Pine (LAI)'!$D$6</f>
        <v>0.3261954098360656</v>
      </c>
      <c r="JB17" s="16">
        <f>JB16*'Beech and Pine (LAI)'!$D$6</f>
        <v>0.31925508196721314</v>
      </c>
      <c r="JC17" s="16">
        <f>JC16*'Beech and Pine (LAI)'!$D$6</f>
        <v>0.31231475409836068</v>
      </c>
      <c r="JD17" s="16">
        <f>JD16*'Beech and Pine (LAI)'!$D$6</f>
        <v>0.30537442622950822</v>
      </c>
      <c r="JE17" s="16">
        <f>JE16*'Beech and Pine (LAI)'!$D$6</f>
        <v>0.29843409836065576</v>
      </c>
      <c r="JF17" s="16">
        <f>JF16*'Beech and Pine (LAI)'!$D$6</f>
        <v>0.29149377049180325</v>
      </c>
      <c r="JG17" s="16">
        <f>JG16*'Beech and Pine (LAI)'!$D$6</f>
        <v>0.28455344262295079</v>
      </c>
      <c r="JH17" s="16">
        <f>JH16*'Beech and Pine (LAI)'!$D$6</f>
        <v>0.27761311475409839</v>
      </c>
      <c r="JI17" s="16">
        <f>JI16*'Beech and Pine (LAI)'!$D$6</f>
        <v>0.27067278688524593</v>
      </c>
      <c r="JJ17" s="16">
        <f>JJ16*'Beech and Pine (LAI)'!$D$6</f>
        <v>0.26373245901639347</v>
      </c>
      <c r="JK17" s="16">
        <f>JK16*'Beech and Pine (LAI)'!$D$6</f>
        <v>0.25679213114754101</v>
      </c>
      <c r="JL17" s="16">
        <f>JL16*'Beech and Pine (LAI)'!$D$6</f>
        <v>0.24985180327868853</v>
      </c>
      <c r="JM17" s="16">
        <f>JM16*'Beech and Pine (LAI)'!$D$6</f>
        <v>0.24291147540983607</v>
      </c>
      <c r="JN17" s="16">
        <f>JN16*'Beech and Pine (LAI)'!$D$6</f>
        <v>0.23597114754098358</v>
      </c>
      <c r="JO17" s="16">
        <f>JO16*'Beech and Pine (LAI)'!$D$6</f>
        <v>0.22903081967213118</v>
      </c>
      <c r="JP17" s="16">
        <f>JP16*'Beech and Pine (LAI)'!$D$6</f>
        <v>0.22209049180327872</v>
      </c>
      <c r="JQ17" s="16">
        <f>JQ16*'Beech and Pine (LAI)'!$D$6</f>
        <v>0.21515016393442626</v>
      </c>
      <c r="JR17" s="16">
        <f>JR16*'Beech and Pine (LAI)'!$D$6</f>
        <v>0.20820983606557378</v>
      </c>
      <c r="JS17" s="16">
        <f>JS16*'Beech and Pine (LAI)'!$D$6</f>
        <v>0.20126950819672132</v>
      </c>
      <c r="JT17" s="16">
        <f>JT16*'Beech and Pine (LAI)'!$D$6</f>
        <v>0.19432918032786889</v>
      </c>
      <c r="JU17" s="16">
        <f>JU16*'Beech and Pine (LAI)'!$D$6</f>
        <v>0.1873888524590164</v>
      </c>
      <c r="JV17" s="16">
        <f>JV16*'Beech and Pine (LAI)'!$D$6</f>
        <v>0.18044852459016394</v>
      </c>
      <c r="JW17" s="16">
        <f>JW16*'Beech and Pine (LAI)'!$D$6</f>
        <v>0.17350819672131151</v>
      </c>
      <c r="JX17" s="16">
        <f>JX16*'Beech and Pine (LAI)'!$D$6</f>
        <v>0.16656786885245906</v>
      </c>
      <c r="JY17" s="16">
        <f>JY16*'Beech and Pine (LAI)'!$D$6</f>
        <v>0.15962754098360657</v>
      </c>
      <c r="JZ17" s="16">
        <f>JZ16*'Beech and Pine (LAI)'!$D$6</f>
        <v>0.15268721311475411</v>
      </c>
      <c r="KA17" s="16">
        <f>KA16*'Beech and Pine (LAI)'!$D$6</f>
        <v>0.14574688524590163</v>
      </c>
      <c r="KB17" s="16">
        <f>KB16*'Beech and Pine (LAI)'!$D$6</f>
        <v>0.13880655737704919</v>
      </c>
      <c r="KC17" s="16">
        <f>KC16*'Beech and Pine (LAI)'!$D$6</f>
        <v>0.13186622950819674</v>
      </c>
      <c r="KD17" s="16">
        <f>KD16*'Beech and Pine (LAI)'!$D$6</f>
        <v>0.12492590163934426</v>
      </c>
      <c r="KE17" s="16">
        <f>KE16*'Beech and Pine (LAI)'!$D$6</f>
        <v>0.11798557377049179</v>
      </c>
      <c r="KF17" s="16">
        <f>KF16*'Beech and Pine (LAI)'!$D$6</f>
        <v>0.11104524590163936</v>
      </c>
      <c r="KG17" s="16">
        <f>KG16*'Beech and Pine (LAI)'!$D$6</f>
        <v>0.10410491803278689</v>
      </c>
      <c r="KH17" s="16">
        <f>KH16*'Beech and Pine (LAI)'!$D$6</f>
        <v>9.7164590163934444E-2</v>
      </c>
      <c r="KI17" s="16">
        <f>KI16*'Beech and Pine (LAI)'!$D$6</f>
        <v>9.0224262295081972E-2</v>
      </c>
      <c r="KJ17" s="16">
        <f>KJ16*'Beech and Pine (LAI)'!$D$6</f>
        <v>8.3283934426229528E-2</v>
      </c>
      <c r="KK17" s="16">
        <f>KK16*'Beech and Pine (LAI)'!$D$6</f>
        <v>7.6343606557377056E-2</v>
      </c>
      <c r="KL17" s="16">
        <f>KL16*'Beech and Pine (LAI)'!$D$6</f>
        <v>6.9403278688524597E-2</v>
      </c>
      <c r="KM17" s="16">
        <f>KM16*'Beech and Pine (LAI)'!$D$6</f>
        <v>6.2462950819672132E-2</v>
      </c>
      <c r="KN17" s="16">
        <f>KN16*'Beech and Pine (LAI)'!$D$6</f>
        <v>5.5522622950819681E-2</v>
      </c>
      <c r="KO17" s="16">
        <f>KO16*'Beech and Pine (LAI)'!$D$6</f>
        <v>4.8582295081967222E-2</v>
      </c>
      <c r="KP17" s="16">
        <f>KP16*'Beech and Pine (LAI)'!$D$6</f>
        <v>4.1641967213114764E-2</v>
      </c>
      <c r="KQ17" s="16">
        <f>KQ16*'Beech and Pine (LAI)'!$D$6</f>
        <v>3.4701639344262299E-2</v>
      </c>
      <c r="KR17" s="16">
        <f>KR16*'Beech and Pine (LAI)'!$D$6</f>
        <v>2.776131147540984E-2</v>
      </c>
      <c r="KS17" s="16">
        <f>KS16*'Beech and Pine (LAI)'!$D$6</f>
        <v>2.0820983606557382E-2</v>
      </c>
      <c r="KT17" s="16">
        <f>KT16*'Beech and Pine (LAI)'!$D$6</f>
        <v>1.388065573770492E-2</v>
      </c>
      <c r="KU17" s="16">
        <f>KU16*'Beech and Pine (LAI)'!$D$6</f>
        <v>6.9403278688524601E-3</v>
      </c>
      <c r="KV17" s="16">
        <f>KV16*'Beech and Pine (LAI)'!$D$6</f>
        <v>0</v>
      </c>
      <c r="KW17" s="16">
        <f>KW16*'Beech and Pine (LAI)'!$D$6</f>
        <v>0</v>
      </c>
      <c r="KX17" s="16">
        <f>KX16*'Beech and Pine (LAI)'!$D$6</f>
        <v>0</v>
      </c>
      <c r="KY17" s="16">
        <f>KY16*'Beech and Pine (LAI)'!$D$6</f>
        <v>0</v>
      </c>
      <c r="KZ17" s="16">
        <f>KZ16*'Beech and Pine (LAI)'!$D$6</f>
        <v>0</v>
      </c>
      <c r="LA17" s="16">
        <f>LA16*'Beech and Pine (LAI)'!$D$6</f>
        <v>0</v>
      </c>
      <c r="LB17" s="16">
        <f>LB16*'Beech and Pine (LAI)'!$D$6</f>
        <v>0</v>
      </c>
      <c r="LC17" s="16">
        <f>LC16*'Beech and Pine (LAI)'!$D$6</f>
        <v>0</v>
      </c>
      <c r="LD17" s="16">
        <f>LD16*'Beech and Pine (LAI)'!$D$6</f>
        <v>0</v>
      </c>
      <c r="LE17" s="16">
        <f>LE16*'Beech and Pine (LAI)'!$D$6</f>
        <v>0</v>
      </c>
      <c r="LF17" s="16">
        <f>LF16*'Beech and Pine (LAI)'!$D$6</f>
        <v>0</v>
      </c>
      <c r="LG17" s="16">
        <f>LG16*'Beech and Pine (LAI)'!$D$6</f>
        <v>0</v>
      </c>
      <c r="LH17" s="16">
        <f>LH16*'Beech and Pine (LAI)'!$D$6</f>
        <v>0</v>
      </c>
      <c r="LI17" s="16">
        <f>LI16*'Beech and Pine (LAI)'!$D$6</f>
        <v>0</v>
      </c>
      <c r="LJ17" s="16">
        <f>LJ16*'Beech and Pine (LAI)'!$D$6</f>
        <v>0</v>
      </c>
      <c r="LK17" s="16">
        <f>LK16*'Beech and Pine (LAI)'!$D$6</f>
        <v>0</v>
      </c>
      <c r="LL17" s="16">
        <f>LL16*'Beech and Pine (LAI)'!$D$6</f>
        <v>0</v>
      </c>
      <c r="LM17" s="16">
        <f>LM16*'Beech and Pine (LAI)'!$D$6</f>
        <v>0</v>
      </c>
      <c r="LN17" s="16">
        <f>LN16*'Beech and Pine (LAI)'!$D$6</f>
        <v>0</v>
      </c>
      <c r="LO17" s="16">
        <f>LO16*'Beech and Pine (LAI)'!$D$6</f>
        <v>0</v>
      </c>
      <c r="LP17" s="16">
        <f>LP16*'Beech and Pine (LAI)'!$D$6</f>
        <v>0</v>
      </c>
      <c r="LQ17" s="16">
        <f>LQ16*'Beech and Pine (LAI)'!$D$6</f>
        <v>0</v>
      </c>
      <c r="LR17" s="16">
        <f>LR16*'Beech and Pine (LAI)'!$D$6</f>
        <v>0</v>
      </c>
      <c r="LS17" s="16">
        <f>LS16*'Beech and Pine (LAI)'!$D$6</f>
        <v>0</v>
      </c>
      <c r="LT17" s="16">
        <f>LT16*'Beech and Pine (LAI)'!$D$6</f>
        <v>0</v>
      </c>
      <c r="LU17" s="16">
        <f>LU16*'Beech and Pine (LAI)'!$D$6</f>
        <v>0</v>
      </c>
      <c r="LV17" s="16">
        <f>LV16*'Beech and Pine (LAI)'!$D$6</f>
        <v>0</v>
      </c>
      <c r="LW17" s="16">
        <f>LW16*'Beech and Pine (LAI)'!$D$6</f>
        <v>0</v>
      </c>
      <c r="LX17" s="16">
        <f>LX16*'Beech and Pine (LAI)'!$D$6</f>
        <v>0</v>
      </c>
      <c r="LY17" s="16">
        <f>LY16*'Beech and Pine (LAI)'!$D$6</f>
        <v>0</v>
      </c>
      <c r="LZ17" s="16">
        <f>LZ16*'Beech and Pine (LAI)'!$D$6</f>
        <v>0</v>
      </c>
      <c r="MA17" s="16">
        <f>MA16*'Beech and Pine (LAI)'!$D$6</f>
        <v>0</v>
      </c>
      <c r="MB17" s="16">
        <f>MB16*'Beech and Pine (LAI)'!$D$6</f>
        <v>0</v>
      </c>
      <c r="MC17" s="16">
        <f>MC16*'Beech and Pine (LAI)'!$D$6</f>
        <v>0</v>
      </c>
      <c r="MD17" s="16">
        <f>MD16*'Beech and Pine (LAI)'!$D$6</f>
        <v>0</v>
      </c>
      <c r="ME17" s="16">
        <f>ME16*'Beech and Pine (LAI)'!$D$6</f>
        <v>0</v>
      </c>
      <c r="MF17" s="16">
        <f>MF16*'Beech and Pine (LAI)'!$D$6</f>
        <v>0</v>
      </c>
      <c r="MG17" s="16">
        <f>MG16*'Beech and Pine (LAI)'!$D$6</f>
        <v>0</v>
      </c>
      <c r="MH17" s="16">
        <f>MH16*'Beech and Pine (LAI)'!$D$6</f>
        <v>0</v>
      </c>
      <c r="MI17" s="16">
        <f>MI16*'Beech and Pine (LAI)'!$D$6</f>
        <v>0</v>
      </c>
      <c r="MJ17" s="16">
        <f>MJ16*'Beech and Pine (LAI)'!$D$6</f>
        <v>0</v>
      </c>
      <c r="MK17" s="16">
        <f>MK16*'Beech and Pine (LAI)'!$D$6</f>
        <v>0</v>
      </c>
      <c r="ML17" s="16">
        <f>ML16*'Beech and Pine (LAI)'!$D$6</f>
        <v>0</v>
      </c>
      <c r="MM17" s="16">
        <f>MM16*'Beech and Pine (LAI)'!$D$6</f>
        <v>0</v>
      </c>
      <c r="MN17" s="16">
        <f>MN16*'Beech and Pine (LAI)'!$D$6</f>
        <v>0</v>
      </c>
      <c r="MO17" s="16">
        <f>MO16*'Beech and Pine (LAI)'!$D$6</f>
        <v>0</v>
      </c>
      <c r="MP17" s="16">
        <f>MP16*'Beech and Pine (LAI)'!$D$6</f>
        <v>0</v>
      </c>
      <c r="MQ17" s="16">
        <f>MQ16*'Beech and Pine (LAI)'!$D$6</f>
        <v>0</v>
      </c>
      <c r="MR17" s="16">
        <f>MR16*'Beech and Pine (LAI)'!$D$6</f>
        <v>0</v>
      </c>
      <c r="MS17" s="16">
        <f>MS16*'Beech and Pine (LAI)'!$D$6</f>
        <v>0</v>
      </c>
      <c r="MT17" s="16">
        <f>MT16*'Beech and Pine (LAI)'!$D$6</f>
        <v>0</v>
      </c>
      <c r="MU17" s="16">
        <f>MU16*'Beech and Pine (LAI)'!$D$6</f>
        <v>0</v>
      </c>
      <c r="MV17" s="16">
        <f>MV16*'Beech and Pine (LAI)'!$D$6</f>
        <v>0</v>
      </c>
      <c r="MW17" s="16">
        <f>MW16*'Beech and Pine (LAI)'!$D$6</f>
        <v>0</v>
      </c>
      <c r="MX17" s="16">
        <f>MX16*'Beech and Pine (LAI)'!$D$6</f>
        <v>0</v>
      </c>
      <c r="MY17" s="16">
        <f>MY16*'Beech and Pine (LAI)'!$D$6</f>
        <v>0</v>
      </c>
      <c r="MZ17" s="16">
        <f>MZ16*'Beech and Pine (LAI)'!$D$6</f>
        <v>0</v>
      </c>
      <c r="NA17" s="16">
        <f>NA16*'Beech and Pine (LAI)'!$D$6</f>
        <v>0</v>
      </c>
      <c r="NB17" s="16">
        <f>NB16*'Beech and Pine (LAI)'!$D$6</f>
        <v>0</v>
      </c>
      <c r="NC17" s="16">
        <f>NC16*'Beech and Pine (LAI)'!$D$6</f>
        <v>0</v>
      </c>
      <c r="ND17" s="16">
        <f>ND16*'Beech and Pine (LAI)'!$D$6</f>
        <v>0</v>
      </c>
      <c r="NE17" s="16">
        <f>NE16*'Beech and Pine (LAI)'!$D$6</f>
        <v>0</v>
      </c>
    </row>
  </sheetData>
  <mergeCells count="1">
    <mergeCell ref="A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121C-AEA7-4537-BA47-229C2AC2B258}">
  <dimension ref="A1:AE12"/>
  <sheetViews>
    <sheetView workbookViewId="0">
      <selection activeCell="I18" sqref="I18"/>
    </sheetView>
  </sheetViews>
  <sheetFormatPr defaultRowHeight="14.4" x14ac:dyDescent="0.3"/>
  <sheetData>
    <row r="1" spans="1:31" x14ac:dyDescent="0.3">
      <c r="A1">
        <f>'Winter wheat (LAI)'!A1*0.05</f>
        <v>7.5000000000000011E-2</v>
      </c>
      <c r="B1">
        <f>'Winter wheat (LAI)'!B1*0.05</f>
        <v>7.5000000000000011E-2</v>
      </c>
      <c r="C1">
        <f>'Winter wheat (LAI)'!C1*0.05</f>
        <v>7.5000000000000011E-2</v>
      </c>
      <c r="D1">
        <f>'Winter wheat (LAI)'!D1*0.05</f>
        <v>7.5000000000000011E-2</v>
      </c>
      <c r="E1">
        <f>'Winter wheat (LAI)'!E1*0.05</f>
        <v>7.5000000000000011E-2</v>
      </c>
      <c r="F1">
        <f>'Winter wheat (LAI)'!F1*0.05</f>
        <v>7.5000000000000011E-2</v>
      </c>
      <c r="G1">
        <f>'Winter wheat (LAI)'!G1*0.05</f>
        <v>7.5000000000000011E-2</v>
      </c>
      <c r="H1">
        <f>'Winter wheat (LAI)'!H1*0.05</f>
        <v>7.5000000000000011E-2</v>
      </c>
      <c r="I1">
        <f>'Winter wheat (LAI)'!I1*0.05</f>
        <v>7.5000000000000011E-2</v>
      </c>
      <c r="J1">
        <f>'Winter wheat (LAI)'!J1*0.05</f>
        <v>7.5000000000000011E-2</v>
      </c>
      <c r="K1">
        <f>'Winter wheat (LAI)'!K1*0.05</f>
        <v>7.5000000000000011E-2</v>
      </c>
      <c r="L1">
        <f>'Winter wheat (LAI)'!L1*0.05</f>
        <v>7.5000000000000011E-2</v>
      </c>
      <c r="M1">
        <f>'Winter wheat (LAI)'!M1*0.05</f>
        <v>7.5000000000000011E-2</v>
      </c>
      <c r="N1">
        <f>'Winter wheat (LAI)'!N1*0.05</f>
        <v>7.5000000000000011E-2</v>
      </c>
      <c r="O1">
        <f>'Winter wheat (LAI)'!O1*0.05</f>
        <v>7.5000000000000011E-2</v>
      </c>
      <c r="P1">
        <f>'Winter wheat (LAI)'!P1*0.05</f>
        <v>7.5000000000000011E-2</v>
      </c>
      <c r="Q1">
        <f>'Winter wheat (LAI)'!Q1*0.05</f>
        <v>7.5000000000000011E-2</v>
      </c>
      <c r="R1">
        <f>'Winter wheat (LAI)'!R1*0.05</f>
        <v>7.5000000000000011E-2</v>
      </c>
      <c r="S1">
        <f>'Winter wheat (LAI)'!S1*0.05</f>
        <v>7.5000000000000011E-2</v>
      </c>
      <c r="T1">
        <f>'Winter wheat (LAI)'!T1*0.05</f>
        <v>7.5000000000000011E-2</v>
      </c>
      <c r="U1">
        <f>'Winter wheat (LAI)'!U1*0.05</f>
        <v>7.5000000000000011E-2</v>
      </c>
      <c r="V1">
        <f>'Winter wheat (LAI)'!V1*0.05</f>
        <v>7.5000000000000011E-2</v>
      </c>
      <c r="W1">
        <f>'Winter wheat (LAI)'!W1*0.05</f>
        <v>7.5000000000000011E-2</v>
      </c>
      <c r="X1">
        <f>'Winter wheat (LAI)'!X1*0.05</f>
        <v>7.5000000000000011E-2</v>
      </c>
      <c r="Y1">
        <f>'Winter wheat (LAI)'!Y1*0.05</f>
        <v>7.5000000000000011E-2</v>
      </c>
      <c r="Z1">
        <f>'Winter wheat (LAI)'!Z1*0.05</f>
        <v>7.5000000000000011E-2</v>
      </c>
      <c r="AA1">
        <f>'Winter wheat (LAI)'!AA1*0.05</f>
        <v>7.5000000000000011E-2</v>
      </c>
      <c r="AB1">
        <f>'Winter wheat (LAI)'!AB1*0.05</f>
        <v>7.5000000000000011E-2</v>
      </c>
      <c r="AC1">
        <f>'Winter wheat (LAI)'!AC1*0.05</f>
        <v>7.5000000000000011E-2</v>
      </c>
      <c r="AD1">
        <f>'Winter wheat (LAI)'!AD1*0.05</f>
        <v>7.5000000000000011E-2</v>
      </c>
      <c r="AE1">
        <f>'Winter wheat (LAI)'!AE1*0.05</f>
        <v>7.5000000000000011E-2</v>
      </c>
    </row>
    <row r="2" spans="1:31" x14ac:dyDescent="0.3">
      <c r="A2">
        <f>'Winter wheat (LAI)'!A2*0.05</f>
        <v>7.5000000000000011E-2</v>
      </c>
      <c r="B2">
        <f>'Winter wheat (LAI)'!B2*0.05</f>
        <v>7.5000000000000011E-2</v>
      </c>
      <c r="C2">
        <f>'Winter wheat (LAI)'!C2*0.05</f>
        <v>7.5000000000000011E-2</v>
      </c>
      <c r="D2">
        <f>'Winter wheat (LAI)'!D2*0.05</f>
        <v>7.5000000000000011E-2</v>
      </c>
      <c r="E2">
        <f>'Winter wheat (LAI)'!E2*0.05</f>
        <v>7.5000000000000011E-2</v>
      </c>
      <c r="F2">
        <f>'Winter wheat (LAI)'!F2*0.05</f>
        <v>7.5000000000000011E-2</v>
      </c>
      <c r="G2">
        <f>'Winter wheat (LAI)'!G2*0.05</f>
        <v>7.5000000000000011E-2</v>
      </c>
      <c r="H2">
        <f>'Winter wheat (LAI)'!H2*0.05</f>
        <v>7.5000000000000011E-2</v>
      </c>
      <c r="I2">
        <f>'Winter wheat (LAI)'!I2*0.05</f>
        <v>7.5000000000000011E-2</v>
      </c>
      <c r="J2">
        <f>'Winter wheat (LAI)'!J2*0.05</f>
        <v>7.5000000000000011E-2</v>
      </c>
      <c r="K2">
        <f>'Winter wheat (LAI)'!K2*0.05</f>
        <v>7.5000000000000011E-2</v>
      </c>
      <c r="L2">
        <f>'Winter wheat (LAI)'!L2*0.05</f>
        <v>7.5000000000000011E-2</v>
      </c>
      <c r="M2">
        <f>'Winter wheat (LAI)'!M2*0.05</f>
        <v>7.5000000000000011E-2</v>
      </c>
      <c r="N2">
        <f>'Winter wheat (LAI)'!N2*0.05</f>
        <v>7.5000000000000011E-2</v>
      </c>
      <c r="O2">
        <f>'Winter wheat (LAI)'!O2*0.05</f>
        <v>7.5000000000000011E-2</v>
      </c>
      <c r="P2">
        <f>'Winter wheat (LAI)'!P2*0.05</f>
        <v>7.5000000000000011E-2</v>
      </c>
      <c r="Q2">
        <f>'Winter wheat (LAI)'!Q2*0.05</f>
        <v>7.5000000000000011E-2</v>
      </c>
      <c r="R2">
        <f>'Winter wheat (LAI)'!R2*0.05</f>
        <v>7.5000000000000011E-2</v>
      </c>
      <c r="S2">
        <f>'Winter wheat (LAI)'!S2*0.05</f>
        <v>7.5000000000000011E-2</v>
      </c>
      <c r="T2">
        <f>'Winter wheat (LAI)'!T2*0.05</f>
        <v>7.5000000000000011E-2</v>
      </c>
      <c r="U2">
        <f>'Winter wheat (LAI)'!U2*0.05</f>
        <v>7.5000000000000011E-2</v>
      </c>
      <c r="V2">
        <f>'Winter wheat (LAI)'!V2*0.05</f>
        <v>7.5000000000000011E-2</v>
      </c>
      <c r="W2">
        <f>'Winter wheat (LAI)'!W2*0.05</f>
        <v>7.5000000000000011E-2</v>
      </c>
      <c r="X2">
        <f>'Winter wheat (LAI)'!X2*0.05</f>
        <v>7.5000000000000011E-2</v>
      </c>
      <c r="Y2">
        <f>'Winter wheat (LAI)'!Y2*0.05</f>
        <v>7.5000000000000011E-2</v>
      </c>
      <c r="Z2">
        <f>'Winter wheat (LAI)'!Z2*0.05</f>
        <v>7.5000000000000011E-2</v>
      </c>
      <c r="AA2">
        <f>'Winter wheat (LAI)'!AA2*0.05</f>
        <v>7.5000000000000011E-2</v>
      </c>
      <c r="AB2">
        <f>'Winter wheat (LAI)'!AB2*0.05</f>
        <v>7.5000000000000011E-2</v>
      </c>
      <c r="AC2">
        <f>'Winter wheat (LAI)'!AC2*0.05</f>
        <v>7.5000000000000011E-2</v>
      </c>
      <c r="AD2">
        <f>'Winter wheat (LAI)'!AD2*0.05</f>
        <v>7.5000000000000011E-2</v>
      </c>
      <c r="AE2">
        <f>'Winter wheat (LAI)'!AE2*0.05</f>
        <v>7.5000000000000011E-2</v>
      </c>
    </row>
    <row r="3" spans="1:31" x14ac:dyDescent="0.3">
      <c r="A3">
        <f>'Winter wheat (LAI)'!A3*0.05</f>
        <v>7.5000000000000011E-2</v>
      </c>
      <c r="B3">
        <f>'Winter wheat (LAI)'!B3*0.05</f>
        <v>7.5000000000000011E-2</v>
      </c>
      <c r="C3">
        <f>'Winter wheat (LAI)'!C3*0.05</f>
        <v>7.5000000000000011E-2</v>
      </c>
      <c r="D3">
        <f>'Winter wheat (LAI)'!D3*0.05</f>
        <v>7.5000000000000011E-2</v>
      </c>
      <c r="E3">
        <f>'Winter wheat (LAI)'!E3*0.05</f>
        <v>7.5000000000000011E-2</v>
      </c>
      <c r="F3">
        <f>'Winter wheat (LAI)'!F3*0.05</f>
        <v>7.5000000000000011E-2</v>
      </c>
      <c r="G3">
        <f>'Winter wheat (LAI)'!G3*0.05</f>
        <v>7.5000000000000011E-2</v>
      </c>
      <c r="H3">
        <f>'Winter wheat (LAI)'!H3*0.05</f>
        <v>7.5000000000000011E-2</v>
      </c>
      <c r="I3">
        <f>'Winter wheat (LAI)'!I3*0.05</f>
        <v>7.5000000000000011E-2</v>
      </c>
      <c r="J3">
        <f>'Winter wheat (LAI)'!J3*0.05</f>
        <v>7.5000000000000011E-2</v>
      </c>
      <c r="K3">
        <f>'Winter wheat (LAI)'!K3*0.05</f>
        <v>7.5000000000000011E-2</v>
      </c>
      <c r="L3">
        <f>'Winter wheat (LAI)'!L3*0.05</f>
        <v>7.5000000000000011E-2</v>
      </c>
      <c r="M3">
        <f>'Winter wheat (LAI)'!M3*0.05</f>
        <v>7.5000000000000011E-2</v>
      </c>
      <c r="N3">
        <f>'Winter wheat (LAI)'!N3*0.05</f>
        <v>7.5000000000000011E-2</v>
      </c>
      <c r="O3">
        <f>'Winter wheat (LAI)'!O3*0.05</f>
        <v>7.5000000000000011E-2</v>
      </c>
      <c r="P3">
        <f>'Winter wheat (LAI)'!P3*0.05</f>
        <v>7.5000000000000011E-2</v>
      </c>
      <c r="Q3">
        <f>'Winter wheat (LAI)'!Q3*0.05</f>
        <v>7.5000000000000011E-2</v>
      </c>
      <c r="R3">
        <f>'Winter wheat (LAI)'!R3*0.05</f>
        <v>7.5000000000000011E-2</v>
      </c>
      <c r="S3">
        <f>'Winter wheat (LAI)'!S3*0.05</f>
        <v>7.5000000000000011E-2</v>
      </c>
      <c r="T3">
        <f>'Winter wheat (LAI)'!T3*0.05</f>
        <v>7.5000000000000011E-2</v>
      </c>
      <c r="U3">
        <f>'Winter wheat (LAI)'!U3*0.05</f>
        <v>7.5000000000000011E-2</v>
      </c>
      <c r="V3">
        <f>'Winter wheat (LAI)'!V3*0.05</f>
        <v>7.5000000000000011E-2</v>
      </c>
      <c r="W3">
        <f>'Winter wheat (LAI)'!W3*0.05</f>
        <v>7.5000000000000011E-2</v>
      </c>
      <c r="X3">
        <f>'Winter wheat (LAI)'!X3*0.05</f>
        <v>7.5000000000000011E-2</v>
      </c>
      <c r="Y3">
        <f>'Winter wheat (LAI)'!Y3*0.05</f>
        <v>7.5000000000000011E-2</v>
      </c>
      <c r="Z3">
        <f>'Winter wheat (LAI)'!Z3*0.05</f>
        <v>7.5000000000000011E-2</v>
      </c>
      <c r="AA3">
        <f>'Winter wheat (LAI)'!AA3*0.05</f>
        <v>7.5000000000000011E-2</v>
      </c>
      <c r="AB3">
        <f>'Winter wheat (LAI)'!AB3*0.05</f>
        <v>7.5000000000000011E-2</v>
      </c>
      <c r="AC3">
        <f>'Winter wheat (LAI)'!AC3*0.05</f>
        <v>7.5000000000000011E-2</v>
      </c>
      <c r="AD3">
        <f>'Winter wheat (LAI)'!AD3*0.05</f>
        <v>7.5000000000000011E-2</v>
      </c>
      <c r="AE3">
        <f>'Winter wheat (LAI)'!AE3*0.05</f>
        <v>7.5000000000000011E-2</v>
      </c>
    </row>
    <row r="4" spans="1:31" x14ac:dyDescent="0.3">
      <c r="A4">
        <f>'Winter wheat (LAI)'!A4*0.05</f>
        <v>7.5000000000000011E-2</v>
      </c>
      <c r="B4">
        <f>'Winter wheat (LAI)'!B4*0.05</f>
        <v>7.5000000000000011E-2</v>
      </c>
      <c r="C4">
        <f>'Winter wheat (LAI)'!C4*0.05</f>
        <v>7.5000000000000011E-2</v>
      </c>
      <c r="D4">
        <f>'Winter wheat (LAI)'!D4*0.05</f>
        <v>7.5000000000000011E-2</v>
      </c>
      <c r="E4">
        <f>'Winter wheat (LAI)'!E4*0.05</f>
        <v>7.5000000000000011E-2</v>
      </c>
      <c r="F4">
        <f>'Winter wheat (LAI)'!F4*0.05</f>
        <v>7.5000000000000011E-2</v>
      </c>
      <c r="G4">
        <f>'Winter wheat (LAI)'!G4*0.05</f>
        <v>7.5000000000000011E-2</v>
      </c>
      <c r="H4">
        <f>'Winter wheat (LAI)'!H4*0.05</f>
        <v>7.5000000000000011E-2</v>
      </c>
      <c r="I4">
        <f>'Winter wheat (LAI)'!I4*0.05</f>
        <v>7.5000000000000011E-2</v>
      </c>
      <c r="J4">
        <f>'Winter wheat (LAI)'!J4*0.05</f>
        <v>7.5000000000000011E-2</v>
      </c>
      <c r="K4">
        <f>'Winter wheat (LAI)'!K4*0.05</f>
        <v>7.5000000000000011E-2</v>
      </c>
      <c r="L4">
        <f>'Winter wheat (LAI)'!L4*0.05</f>
        <v>7.5000000000000011E-2</v>
      </c>
      <c r="M4">
        <f>'Winter wheat (LAI)'!M4*0.05</f>
        <v>7.5000000000000011E-2</v>
      </c>
      <c r="N4">
        <f>'Winter wheat (LAI)'!N4*0.05</f>
        <v>7.5000000000000011E-2</v>
      </c>
      <c r="O4">
        <f>'Winter wheat (LAI)'!O4*0.05</f>
        <v>7.5000000000000011E-2</v>
      </c>
      <c r="P4">
        <f>'Winter wheat (LAI)'!P4*0.05</f>
        <v>8.666666666666667E-2</v>
      </c>
      <c r="Q4">
        <f>'Winter wheat (LAI)'!Q4*0.05</f>
        <v>9.8333333333333342E-2</v>
      </c>
      <c r="R4">
        <f>'Winter wheat (LAI)'!R4*0.05</f>
        <v>0.11000000000000001</v>
      </c>
      <c r="S4">
        <f>'Winter wheat (LAI)'!S4*0.05</f>
        <v>0.12166666666666669</v>
      </c>
      <c r="T4">
        <f>'Winter wheat (LAI)'!T4*0.05</f>
        <v>0.13333333333333333</v>
      </c>
      <c r="U4">
        <f>'Winter wheat (LAI)'!U4*0.05</f>
        <v>0.14500000000000002</v>
      </c>
      <c r="V4">
        <f>'Winter wheat (LAI)'!V4*0.05</f>
        <v>0.15666666666666668</v>
      </c>
      <c r="W4">
        <f>'Winter wheat (LAI)'!W4*0.05</f>
        <v>0.16833333333333333</v>
      </c>
      <c r="X4">
        <f>'Winter wheat (LAI)'!X4*0.05</f>
        <v>0.18000000000000002</v>
      </c>
      <c r="Y4">
        <f>'Winter wheat (LAI)'!Y4*0.05</f>
        <v>0.19166666666666665</v>
      </c>
      <c r="Z4">
        <f>'Winter wheat (LAI)'!Z4*0.05</f>
        <v>0.20333333333333334</v>
      </c>
      <c r="AA4">
        <f>'Winter wheat (LAI)'!AA4*0.05</f>
        <v>0.21500000000000005</v>
      </c>
      <c r="AB4">
        <f>'Winter wheat (LAI)'!AB4*0.05</f>
        <v>0.22666666666666668</v>
      </c>
      <c r="AC4">
        <f>'Winter wheat (LAI)'!AC4*0.05</f>
        <v>0.23833333333333334</v>
      </c>
      <c r="AD4">
        <f>'Winter wheat (LAI)'!AD4*0.05</f>
        <v>0.25</v>
      </c>
      <c r="AE4">
        <f>'Winter wheat (LAI)'!AE4*0.05</f>
        <v>0.25</v>
      </c>
    </row>
    <row r="5" spans="1:31" x14ac:dyDescent="0.3">
      <c r="A5">
        <f>'Winter wheat (LAI)'!A5*0.05</f>
        <v>0.25</v>
      </c>
      <c r="B5">
        <f>'Winter wheat (LAI)'!B5*0.05</f>
        <v>0.25</v>
      </c>
      <c r="C5">
        <f>'Winter wheat (LAI)'!C5*0.05</f>
        <v>0.25</v>
      </c>
      <c r="D5">
        <f>'Winter wheat (LAI)'!D5*0.05</f>
        <v>0.25</v>
      </c>
      <c r="E5">
        <f>'Winter wheat (LAI)'!E5*0.05</f>
        <v>0.25</v>
      </c>
      <c r="F5">
        <f>'Winter wheat (LAI)'!F5*0.05</f>
        <v>0.25</v>
      </c>
      <c r="G5">
        <f>'Winter wheat (LAI)'!G5*0.05</f>
        <v>0.25</v>
      </c>
      <c r="H5">
        <f>'Winter wheat (LAI)'!H5*0.05</f>
        <v>0.25</v>
      </c>
      <c r="I5">
        <f>'Winter wheat (LAI)'!I5*0.05</f>
        <v>0.25</v>
      </c>
      <c r="J5">
        <f>'Winter wheat (LAI)'!J5*0.05</f>
        <v>0.25</v>
      </c>
      <c r="K5">
        <f>'Winter wheat (LAI)'!K5*0.05</f>
        <v>0.25</v>
      </c>
      <c r="L5">
        <f>'Winter wheat (LAI)'!L5*0.05</f>
        <v>0.25</v>
      </c>
      <c r="M5">
        <f>'Winter wheat (LAI)'!M5*0.05</f>
        <v>0.25</v>
      </c>
      <c r="N5">
        <f>'Winter wheat (LAI)'!N5*0.05</f>
        <v>0.25</v>
      </c>
      <c r="O5">
        <f>'Winter wheat (LAI)'!O5*0.05</f>
        <v>0.25</v>
      </c>
      <c r="P5">
        <f>'Winter wheat (LAI)'!P5*0.05</f>
        <v>0.25</v>
      </c>
      <c r="Q5">
        <f>'Winter wheat (LAI)'!Q5*0.05</f>
        <v>0.25</v>
      </c>
      <c r="R5">
        <f>'Winter wheat (LAI)'!R5*0.05</f>
        <v>0.25</v>
      </c>
      <c r="S5">
        <f>'Winter wheat (LAI)'!S5*0.05</f>
        <v>0.25</v>
      </c>
      <c r="T5">
        <f>'Winter wheat (LAI)'!T5*0.05</f>
        <v>0.25</v>
      </c>
      <c r="U5">
        <f>'Winter wheat (LAI)'!U5*0.05</f>
        <v>0.25</v>
      </c>
      <c r="V5">
        <f>'Winter wheat (LAI)'!V5*0.05</f>
        <v>0.25</v>
      </c>
      <c r="W5">
        <f>'Winter wheat (LAI)'!W5*0.05</f>
        <v>0.25</v>
      </c>
      <c r="X5">
        <f>'Winter wheat (LAI)'!X5*0.05</f>
        <v>0.25</v>
      </c>
      <c r="Y5">
        <f>'Winter wheat (LAI)'!Y5*0.05</f>
        <v>0.25</v>
      </c>
      <c r="Z5">
        <f>'Winter wheat (LAI)'!Z5*0.05</f>
        <v>0.25</v>
      </c>
      <c r="AA5">
        <f>'Winter wheat (LAI)'!AA5*0.05</f>
        <v>0.25</v>
      </c>
      <c r="AB5">
        <f>'Winter wheat (LAI)'!AB5*0.05</f>
        <v>0.25</v>
      </c>
      <c r="AC5">
        <f>'Winter wheat (LAI)'!AC5*0.05</f>
        <v>0.25</v>
      </c>
      <c r="AD5">
        <f>'Winter wheat (LAI)'!AD5*0.05</f>
        <v>0.25</v>
      </c>
      <c r="AE5">
        <f>'Winter wheat (LAI)'!AE5*0.05</f>
        <v>0.25</v>
      </c>
    </row>
    <row r="6" spans="1:31" x14ac:dyDescent="0.3">
      <c r="A6">
        <f>'Winter wheat (LAI)'!A6*0.05</f>
        <v>0.25</v>
      </c>
      <c r="B6">
        <f>'Winter wheat (LAI)'!B6*0.05</f>
        <v>0.25</v>
      </c>
      <c r="C6">
        <f>'Winter wheat (LAI)'!C6*0.05</f>
        <v>0.25</v>
      </c>
      <c r="D6">
        <f>'Winter wheat (LAI)'!D6*0.05</f>
        <v>0.25</v>
      </c>
      <c r="E6">
        <f>'Winter wheat (LAI)'!E6*0.05</f>
        <v>0.25</v>
      </c>
      <c r="F6">
        <f>'Winter wheat (LAI)'!F6*0.05</f>
        <v>0.25</v>
      </c>
      <c r="G6">
        <f>'Winter wheat (LAI)'!G6*0.05</f>
        <v>0.25</v>
      </c>
      <c r="H6">
        <f>'Winter wheat (LAI)'!H6*0.05</f>
        <v>0.25</v>
      </c>
      <c r="I6">
        <f>'Winter wheat (LAI)'!I6*0.05</f>
        <v>0.25</v>
      </c>
      <c r="J6">
        <f>'Winter wheat (LAI)'!J6*0.05</f>
        <v>0.25</v>
      </c>
      <c r="K6">
        <f>'Winter wheat (LAI)'!K6*0.05</f>
        <v>0.25</v>
      </c>
      <c r="L6">
        <f>'Winter wheat (LAI)'!L6*0.05</f>
        <v>0.25</v>
      </c>
      <c r="M6">
        <f>'Winter wheat (LAI)'!M6*0.05</f>
        <v>0.25</v>
      </c>
      <c r="N6">
        <f>'Winter wheat (LAI)'!N6*0.05</f>
        <v>0.25</v>
      </c>
      <c r="O6">
        <f>'Winter wheat (LAI)'!O6*0.05</f>
        <v>0.25</v>
      </c>
      <c r="P6">
        <f>'Winter wheat (LAI)'!P6*0.05</f>
        <v>0.24166666666666667</v>
      </c>
      <c r="Q6">
        <f>'Winter wheat (LAI)'!Q6*0.05</f>
        <v>0.23333333333333336</v>
      </c>
      <c r="R6">
        <f>'Winter wheat (LAI)'!R6*0.05</f>
        <v>0.22500000000000001</v>
      </c>
      <c r="S6">
        <f>'Winter wheat (LAI)'!S6*0.05</f>
        <v>0.2166666666666667</v>
      </c>
      <c r="T6">
        <f>'Winter wheat (LAI)'!T6*0.05</f>
        <v>0.20833333333333337</v>
      </c>
      <c r="U6">
        <f>'Winter wheat (LAI)'!U6*0.05</f>
        <v>0.2</v>
      </c>
      <c r="V6">
        <f>'Winter wheat (LAI)'!V6*0.05</f>
        <v>0.19166666666666668</v>
      </c>
      <c r="W6">
        <f>'Winter wheat (LAI)'!W6*0.05</f>
        <v>0.18333333333333335</v>
      </c>
      <c r="X6">
        <f>'Winter wheat (LAI)'!X6*0.05</f>
        <v>0.17500000000000002</v>
      </c>
      <c r="Y6">
        <f>'Winter wheat (LAI)'!Y6*0.05</f>
        <v>0.16666666666666666</v>
      </c>
      <c r="Z6">
        <f>'Winter wheat (LAI)'!Z6*0.05</f>
        <v>0.15833333333333333</v>
      </c>
      <c r="AA6">
        <f>'Winter wheat (LAI)'!AA6*0.05</f>
        <v>0.15000000000000002</v>
      </c>
      <c r="AB6">
        <f>'Winter wheat (LAI)'!AB6*0.05</f>
        <v>0.14166666666666666</v>
      </c>
      <c r="AC6">
        <f>'Winter wheat (LAI)'!AC6*0.05</f>
        <v>0.13333333333333333</v>
      </c>
      <c r="AD6">
        <f>'Winter wheat (LAI)'!AD6*0.05</f>
        <v>0.125</v>
      </c>
      <c r="AE6">
        <f>'Winter wheat (LAI)'!AE6*0.05</f>
        <v>0.125</v>
      </c>
    </row>
    <row r="7" spans="1:31" x14ac:dyDescent="0.3">
      <c r="A7">
        <f>'Winter wheat (LAI)'!A7*0.05</f>
        <v>0.11666666666666668</v>
      </c>
      <c r="B7">
        <f>'Winter wheat (LAI)'!B7*0.05</f>
        <v>0.10833333333333335</v>
      </c>
      <c r="C7">
        <f>'Winter wheat (LAI)'!C7*0.05</f>
        <v>0.1</v>
      </c>
      <c r="D7">
        <f>'Winter wheat (LAI)'!D7*0.05</f>
        <v>9.1666666666666674E-2</v>
      </c>
      <c r="E7">
        <f>'Winter wheat (LAI)'!E7*0.05</f>
        <v>8.3333333333333329E-2</v>
      </c>
      <c r="F7">
        <f>'Winter wheat (LAI)'!F7*0.05</f>
        <v>7.5000000000000011E-2</v>
      </c>
      <c r="G7">
        <f>'Winter wheat (LAI)'!G7*0.05</f>
        <v>6.6666666666666666E-2</v>
      </c>
      <c r="H7">
        <f>'Winter wheat (LAI)'!H7*0.05</f>
        <v>5.8333333333333341E-2</v>
      </c>
      <c r="I7">
        <f>'Winter wheat (LAI)'!I7*0.05</f>
        <v>0.05</v>
      </c>
      <c r="J7">
        <f>'Winter wheat (LAI)'!J7*0.05</f>
        <v>4.1666666666666664E-2</v>
      </c>
      <c r="K7">
        <f>'Winter wheat (LAI)'!K7*0.05</f>
        <v>3.3333333333333333E-2</v>
      </c>
      <c r="L7">
        <f>'Winter wheat (LAI)'!L7*0.05</f>
        <v>2.5000000000000001E-2</v>
      </c>
      <c r="M7">
        <f>'Winter wheat (LAI)'!M7*0.05</f>
        <v>1.6666666666666666E-2</v>
      </c>
      <c r="N7">
        <f>'Winter wheat (LAI)'!N7*0.05</f>
        <v>8.3333333333333332E-3</v>
      </c>
      <c r="O7">
        <f>'Winter wheat (LAI)'!O7*0.05</f>
        <v>0</v>
      </c>
      <c r="P7">
        <f>'Winter wheat (LAI)'!P7*0.05</f>
        <v>0</v>
      </c>
      <c r="Q7">
        <f>'Winter wheat (LAI)'!Q7*0.05</f>
        <v>0</v>
      </c>
      <c r="R7">
        <f>'Winter wheat (LAI)'!R7*0.05</f>
        <v>0</v>
      </c>
      <c r="S7">
        <f>'Winter wheat (LAI)'!S7*0.05</f>
        <v>0</v>
      </c>
      <c r="T7">
        <f>'Winter wheat (LAI)'!T7*0.05</f>
        <v>0</v>
      </c>
      <c r="U7">
        <f>'Winter wheat (LAI)'!U7*0.05</f>
        <v>0</v>
      </c>
      <c r="V7">
        <f>'Winter wheat (LAI)'!V7*0.05</f>
        <v>0</v>
      </c>
      <c r="W7">
        <f>'Winter wheat (LAI)'!W7*0.05</f>
        <v>0</v>
      </c>
      <c r="X7">
        <f>'Winter wheat (LAI)'!X7*0.05</f>
        <v>0</v>
      </c>
      <c r="Y7">
        <f>'Winter wheat (LAI)'!Y7*0.05</f>
        <v>0</v>
      </c>
      <c r="Z7">
        <f>'Winter wheat (LAI)'!Z7*0.05</f>
        <v>0</v>
      </c>
      <c r="AA7">
        <f>'Winter wheat (LAI)'!AA7*0.05</f>
        <v>0</v>
      </c>
      <c r="AB7">
        <f>'Winter wheat (LAI)'!AB7*0.05</f>
        <v>0</v>
      </c>
      <c r="AC7">
        <f>'Winter wheat (LAI)'!AC7*0.05</f>
        <v>0</v>
      </c>
      <c r="AD7">
        <f>'Winter wheat (LAI)'!AD7*0.05</f>
        <v>0</v>
      </c>
      <c r="AE7">
        <f>'Winter wheat (LAI)'!AE7*0.05</f>
        <v>0</v>
      </c>
    </row>
    <row r="8" spans="1:31" x14ac:dyDescent="0.3">
      <c r="A8">
        <f>'Winter wheat (LAI)'!A8*0.05</f>
        <v>0</v>
      </c>
      <c r="B8">
        <f>'Winter wheat (LAI)'!B8*0.05</f>
        <v>0</v>
      </c>
      <c r="C8">
        <f>'Winter wheat (LAI)'!C8*0.05</f>
        <v>0</v>
      </c>
      <c r="D8">
        <f>'Winter wheat (LAI)'!D8*0.05</f>
        <v>0</v>
      </c>
      <c r="E8">
        <f>'Winter wheat (LAI)'!E8*0.05</f>
        <v>0</v>
      </c>
      <c r="F8">
        <f>'Winter wheat (LAI)'!F8*0.05</f>
        <v>0</v>
      </c>
      <c r="G8">
        <f>'Winter wheat (LAI)'!G8*0.05</f>
        <v>0</v>
      </c>
      <c r="H8">
        <f>'Winter wheat (LAI)'!H8*0.05</f>
        <v>0</v>
      </c>
      <c r="I8">
        <f>'Winter wheat (LAI)'!I8*0.05</f>
        <v>0</v>
      </c>
      <c r="J8">
        <f>'Winter wheat (LAI)'!J8*0.05</f>
        <v>0</v>
      </c>
      <c r="K8">
        <f>'Winter wheat (LAI)'!K8*0.05</f>
        <v>0</v>
      </c>
      <c r="L8">
        <f>'Winter wheat (LAI)'!L8*0.05</f>
        <v>0</v>
      </c>
      <c r="M8">
        <f>'Winter wheat (LAI)'!M8*0.05</f>
        <v>0</v>
      </c>
      <c r="N8">
        <f>'Winter wheat (LAI)'!N8*0.05</f>
        <v>0</v>
      </c>
      <c r="O8">
        <f>'Winter wheat (LAI)'!O8*0.05</f>
        <v>0</v>
      </c>
      <c r="P8">
        <f>'Winter wheat (LAI)'!P8*0.05</f>
        <v>0</v>
      </c>
      <c r="Q8">
        <f>'Winter wheat (LAI)'!Q8*0.05</f>
        <v>0</v>
      </c>
      <c r="R8">
        <f>'Winter wheat (LAI)'!R8*0.05</f>
        <v>0</v>
      </c>
      <c r="S8">
        <f>'Winter wheat (LAI)'!S8*0.05</f>
        <v>0</v>
      </c>
      <c r="T8">
        <f>'Winter wheat (LAI)'!T8*0.05</f>
        <v>0</v>
      </c>
      <c r="U8">
        <f>'Winter wheat (LAI)'!U8*0.05</f>
        <v>0</v>
      </c>
      <c r="V8">
        <f>'Winter wheat (LAI)'!V8*0.05</f>
        <v>0</v>
      </c>
      <c r="W8">
        <f>'Winter wheat (LAI)'!W8*0.05</f>
        <v>0</v>
      </c>
      <c r="X8">
        <f>'Winter wheat (LAI)'!X8*0.05</f>
        <v>0</v>
      </c>
      <c r="Y8">
        <f>'Winter wheat (LAI)'!Y8*0.05</f>
        <v>0</v>
      </c>
      <c r="Z8">
        <f>'Winter wheat (LAI)'!Z8*0.05</f>
        <v>0</v>
      </c>
      <c r="AA8">
        <f>'Winter wheat (LAI)'!AA8*0.05</f>
        <v>0</v>
      </c>
      <c r="AB8">
        <f>'Winter wheat (LAI)'!AB8*0.05</f>
        <v>0</v>
      </c>
      <c r="AC8">
        <f>'Winter wheat (LAI)'!AC8*0.05</f>
        <v>0</v>
      </c>
      <c r="AD8">
        <f>'Winter wheat (LAI)'!AD8*0.05</f>
        <v>0</v>
      </c>
      <c r="AE8">
        <f>'Winter wheat (LAI)'!AE8*0.05</f>
        <v>0</v>
      </c>
    </row>
    <row r="9" spans="1:31" x14ac:dyDescent="0.3">
      <c r="A9">
        <f>'Winter wheat (LAI)'!A9*0.05</f>
        <v>0</v>
      </c>
      <c r="B9">
        <f>'Winter wheat (LAI)'!B9*0.05</f>
        <v>0</v>
      </c>
      <c r="C9">
        <f>'Winter wheat (LAI)'!C9*0.05</f>
        <v>0</v>
      </c>
      <c r="D9">
        <f>'Winter wheat (LAI)'!D9*0.05</f>
        <v>0</v>
      </c>
      <c r="E9">
        <f>'Winter wheat (LAI)'!E9*0.05</f>
        <v>0</v>
      </c>
      <c r="F9">
        <f>'Winter wheat (LAI)'!F9*0.05</f>
        <v>0</v>
      </c>
      <c r="G9">
        <f>'Winter wheat (LAI)'!G9*0.05</f>
        <v>0</v>
      </c>
      <c r="H9">
        <f>'Winter wheat (LAI)'!H9*0.05</f>
        <v>0</v>
      </c>
      <c r="I9">
        <f>'Winter wheat (LAI)'!I9*0.05</f>
        <v>0</v>
      </c>
      <c r="J9">
        <f>'Winter wheat (LAI)'!J9*0.05</f>
        <v>0</v>
      </c>
      <c r="K9">
        <f>'Winter wheat (LAI)'!K9*0.05</f>
        <v>0</v>
      </c>
      <c r="L9">
        <f>'Winter wheat (LAI)'!L9*0.05</f>
        <v>0</v>
      </c>
      <c r="M9">
        <f>'Winter wheat (LAI)'!M9*0.05</f>
        <v>0</v>
      </c>
      <c r="N9">
        <f>'Winter wheat (LAI)'!N9*0.05</f>
        <v>0</v>
      </c>
      <c r="O9">
        <f>'Winter wheat (LAI)'!O9*0.05</f>
        <v>0</v>
      </c>
      <c r="P9">
        <f>'Winter wheat (LAI)'!P9*0.05</f>
        <v>1.2295081967213116E-3</v>
      </c>
      <c r="Q9">
        <f>'Winter wheat (LAI)'!Q9*0.05</f>
        <v>2.4590163934426232E-3</v>
      </c>
      <c r="R9">
        <f>'Winter wheat (LAI)'!R9*0.05</f>
        <v>3.6885245901639345E-3</v>
      </c>
      <c r="S9">
        <f>'Winter wheat (LAI)'!S9*0.05</f>
        <v>4.9180327868852463E-3</v>
      </c>
      <c r="T9">
        <f>'Winter wheat (LAI)'!T9*0.05</f>
        <v>6.1475409836065573E-3</v>
      </c>
      <c r="U9">
        <f>'Winter wheat (LAI)'!U9*0.05</f>
        <v>7.3770491803278691E-3</v>
      </c>
      <c r="V9">
        <f>'Winter wheat (LAI)'!V9*0.05</f>
        <v>8.6065573770491809E-3</v>
      </c>
      <c r="W9">
        <f>'Winter wheat (LAI)'!W9*0.05</f>
        <v>9.8360655737704927E-3</v>
      </c>
      <c r="X9">
        <f>'Winter wheat (LAI)'!X9*0.05</f>
        <v>1.1065573770491804E-2</v>
      </c>
      <c r="Y9">
        <f>'Winter wheat (LAI)'!Y9*0.05</f>
        <v>1.2295081967213115E-2</v>
      </c>
      <c r="Z9">
        <f>'Winter wheat (LAI)'!Z9*0.05</f>
        <v>1.3524590163934428E-2</v>
      </c>
      <c r="AA9">
        <f>'Winter wheat (LAI)'!AA9*0.05</f>
        <v>1.4754098360655738E-2</v>
      </c>
      <c r="AB9">
        <f>'Winter wheat (LAI)'!AB9*0.05</f>
        <v>1.5983606557377048E-2</v>
      </c>
      <c r="AC9">
        <f>'Winter wheat (LAI)'!AC9*0.05</f>
        <v>1.7213114754098362E-2</v>
      </c>
      <c r="AD9">
        <f>'Winter wheat (LAI)'!AD9*0.05</f>
        <v>1.8442622950819672E-2</v>
      </c>
      <c r="AE9">
        <f>'Winter wheat (LAI)'!AE9*0.05</f>
        <v>1.8442622950819672E-2</v>
      </c>
    </row>
    <row r="10" spans="1:31" x14ac:dyDescent="0.3">
      <c r="A10">
        <f>'Winter wheat (LAI)'!A10*0.05</f>
        <v>1.9672131147540985E-2</v>
      </c>
      <c r="B10">
        <f>'Winter wheat (LAI)'!B10*0.05</f>
        <v>2.0901639344262295E-2</v>
      </c>
      <c r="C10">
        <f>'Winter wheat (LAI)'!C10*0.05</f>
        <v>2.2131147540983609E-2</v>
      </c>
      <c r="D10">
        <f>'Winter wheat (LAI)'!D10*0.05</f>
        <v>2.3360655737704919E-2</v>
      </c>
      <c r="E10">
        <f>'Winter wheat (LAI)'!E10*0.05</f>
        <v>2.4590163934426229E-2</v>
      </c>
      <c r="F10">
        <f>'Winter wheat (LAI)'!F10*0.05</f>
        <v>2.5819672131147543E-2</v>
      </c>
      <c r="G10">
        <f>'Winter wheat (LAI)'!G10*0.05</f>
        <v>2.7049180327868856E-2</v>
      </c>
      <c r="H10">
        <f>'Winter wheat (LAI)'!H10*0.05</f>
        <v>2.8278688524590163E-2</v>
      </c>
      <c r="I10">
        <f>'Winter wheat (LAI)'!I10*0.05</f>
        <v>2.9508196721311476E-2</v>
      </c>
      <c r="J10">
        <f>'Winter wheat (LAI)'!J10*0.05</f>
        <v>3.073770491803279E-2</v>
      </c>
      <c r="K10">
        <f>'Winter wheat (LAI)'!K10*0.05</f>
        <v>3.1967213114754096E-2</v>
      </c>
      <c r="L10">
        <f>'Winter wheat (LAI)'!L10*0.05</f>
        <v>3.3196721311475406E-2</v>
      </c>
      <c r="M10">
        <f>'Winter wheat (LAI)'!M10*0.05</f>
        <v>3.4426229508196723E-2</v>
      </c>
      <c r="N10">
        <f>'Winter wheat (LAI)'!N10*0.05</f>
        <v>3.5655737704918034E-2</v>
      </c>
      <c r="O10">
        <f>'Winter wheat (LAI)'!O10*0.05</f>
        <v>3.6885245901639344E-2</v>
      </c>
      <c r="P10">
        <f>'Winter wheat (LAI)'!P10*0.05</f>
        <v>3.8114754098360661E-2</v>
      </c>
      <c r="Q10">
        <f>'Winter wheat (LAI)'!Q10*0.05</f>
        <v>3.9344262295081971E-2</v>
      </c>
      <c r="R10">
        <f>'Winter wheat (LAI)'!R10*0.05</f>
        <v>4.0573770491803288E-2</v>
      </c>
      <c r="S10">
        <f>'Winter wheat (LAI)'!S10*0.05</f>
        <v>4.1803278688524591E-2</v>
      </c>
      <c r="T10">
        <f>'Winter wheat (LAI)'!T10*0.05</f>
        <v>4.3032786885245901E-2</v>
      </c>
      <c r="U10">
        <f>'Winter wheat (LAI)'!U10*0.05</f>
        <v>4.4262295081967218E-2</v>
      </c>
      <c r="V10">
        <f>'Winter wheat (LAI)'!V10*0.05</f>
        <v>4.5491803278688528E-2</v>
      </c>
      <c r="W10">
        <f>'Winter wheat (LAI)'!W10*0.05</f>
        <v>4.6721311475409838E-2</v>
      </c>
      <c r="X10">
        <f>'Winter wheat (LAI)'!X10*0.05</f>
        <v>4.7950819672131155E-2</v>
      </c>
      <c r="Y10">
        <f>'Winter wheat (LAI)'!Y10*0.05</f>
        <v>4.9180327868852458E-2</v>
      </c>
      <c r="Z10">
        <f>'Winter wheat (LAI)'!Z10*0.05</f>
        <v>5.0409836065573768E-2</v>
      </c>
      <c r="AA10">
        <f>'Winter wheat (LAI)'!AA10*0.05</f>
        <v>5.1639344262295085E-2</v>
      </c>
      <c r="AB10">
        <f>'Winter wheat (LAI)'!AB10*0.05</f>
        <v>5.2868852459016395E-2</v>
      </c>
      <c r="AC10">
        <f>'Winter wheat (LAI)'!AC10*0.05</f>
        <v>5.4098360655737712E-2</v>
      </c>
      <c r="AD10">
        <f>'Winter wheat (LAI)'!AD10*0.05</f>
        <v>5.5327868852459022E-2</v>
      </c>
      <c r="AE10">
        <f>'Winter wheat (LAI)'!AE10*0.05</f>
        <v>5.6557377049180325E-2</v>
      </c>
    </row>
    <row r="11" spans="1:31" x14ac:dyDescent="0.3">
      <c r="A11">
        <f>'Winter wheat (LAI)'!A11*0.05</f>
        <v>5.7786885245901635E-2</v>
      </c>
      <c r="B11">
        <f>'Winter wheat (LAI)'!B11*0.05</f>
        <v>5.9016393442622953E-2</v>
      </c>
      <c r="C11">
        <f>'Winter wheat (LAI)'!C11*0.05</f>
        <v>6.024590163934427E-2</v>
      </c>
      <c r="D11">
        <f>'Winter wheat (LAI)'!D11*0.05</f>
        <v>6.147540983606558E-2</v>
      </c>
      <c r="E11">
        <f>'Winter wheat (LAI)'!E11*0.05</f>
        <v>6.2704918032786883E-2</v>
      </c>
      <c r="F11">
        <f>'Winter wheat (LAI)'!F11*0.05</f>
        <v>6.3934426229508193E-2</v>
      </c>
      <c r="G11">
        <f>'Winter wheat (LAI)'!G11*0.05</f>
        <v>6.5163934426229517E-2</v>
      </c>
      <c r="H11">
        <f>'Winter wheat (LAI)'!H11*0.05</f>
        <v>6.6393442622950813E-2</v>
      </c>
      <c r="I11">
        <f>'Winter wheat (LAI)'!I11*0.05</f>
        <v>6.7622950819672137E-2</v>
      </c>
      <c r="J11">
        <f>'Winter wheat (LAI)'!J11*0.05</f>
        <v>6.8852459016393447E-2</v>
      </c>
      <c r="K11">
        <f>'Winter wheat (LAI)'!K11*0.05</f>
        <v>7.0081967213114757E-2</v>
      </c>
      <c r="L11">
        <f>'Winter wheat (LAI)'!L11*0.05</f>
        <v>7.1311475409836067E-2</v>
      </c>
      <c r="M11">
        <f>'Winter wheat (LAI)'!M11*0.05</f>
        <v>7.2540983606557377E-2</v>
      </c>
      <c r="N11">
        <f>'Winter wheat (LAI)'!N11*0.05</f>
        <v>7.3770491803278687E-2</v>
      </c>
      <c r="O11">
        <f>'Winter wheat (LAI)'!O11*0.05</f>
        <v>7.5000000000000011E-2</v>
      </c>
      <c r="P11">
        <f>'Winter wheat (LAI)'!P11*0.05</f>
        <v>7.5000000000000011E-2</v>
      </c>
      <c r="Q11">
        <f>'Winter wheat (LAI)'!Q11*0.05</f>
        <v>7.5000000000000011E-2</v>
      </c>
      <c r="R11">
        <f>'Winter wheat (LAI)'!R11*0.05</f>
        <v>7.5000000000000011E-2</v>
      </c>
      <c r="S11">
        <f>'Winter wheat (LAI)'!S11*0.05</f>
        <v>7.5000000000000011E-2</v>
      </c>
      <c r="T11">
        <f>'Winter wheat (LAI)'!T11*0.05</f>
        <v>7.5000000000000011E-2</v>
      </c>
      <c r="U11">
        <f>'Winter wheat (LAI)'!U11*0.05</f>
        <v>7.5000000000000011E-2</v>
      </c>
      <c r="V11">
        <f>'Winter wheat (LAI)'!V11*0.05</f>
        <v>7.5000000000000011E-2</v>
      </c>
      <c r="W11">
        <f>'Winter wheat (LAI)'!W11*0.05</f>
        <v>7.5000000000000011E-2</v>
      </c>
      <c r="X11">
        <f>'Winter wheat (LAI)'!X11*0.05</f>
        <v>7.5000000000000011E-2</v>
      </c>
      <c r="Y11">
        <f>'Winter wheat (LAI)'!Y11*0.05</f>
        <v>7.5000000000000011E-2</v>
      </c>
      <c r="Z11">
        <f>'Winter wheat (LAI)'!Z11*0.05</f>
        <v>7.5000000000000011E-2</v>
      </c>
      <c r="AA11">
        <f>'Winter wheat (LAI)'!AA11*0.05</f>
        <v>7.5000000000000011E-2</v>
      </c>
      <c r="AB11">
        <f>'Winter wheat (LAI)'!AB11*0.05</f>
        <v>7.5000000000000011E-2</v>
      </c>
      <c r="AC11">
        <f>'Winter wheat (LAI)'!AC11*0.05</f>
        <v>7.5000000000000011E-2</v>
      </c>
      <c r="AD11">
        <f>'Winter wheat (LAI)'!AD11*0.05</f>
        <v>7.5000000000000011E-2</v>
      </c>
      <c r="AE11">
        <f>'Winter wheat (LAI)'!AE11*0.05</f>
        <v>7.5000000000000011E-2</v>
      </c>
    </row>
    <row r="12" spans="1:31" x14ac:dyDescent="0.3">
      <c r="A12">
        <f>'Winter wheat (LAI)'!A12*0.05</f>
        <v>7.5000000000000011E-2</v>
      </c>
      <c r="B12">
        <f>'Winter wheat (LAI)'!B12*0.05</f>
        <v>7.5000000000000011E-2</v>
      </c>
      <c r="C12">
        <f>'Winter wheat (LAI)'!C12*0.05</f>
        <v>7.5000000000000011E-2</v>
      </c>
      <c r="D12">
        <f>'Winter wheat (LAI)'!D12*0.05</f>
        <v>7.5000000000000011E-2</v>
      </c>
      <c r="E12">
        <f>'Winter wheat (LAI)'!E12*0.05</f>
        <v>7.5000000000000011E-2</v>
      </c>
      <c r="F12">
        <f>'Winter wheat (LAI)'!F12*0.05</f>
        <v>7.5000000000000011E-2</v>
      </c>
      <c r="G12">
        <f>'Winter wheat (LAI)'!G12*0.05</f>
        <v>7.5000000000000011E-2</v>
      </c>
      <c r="H12">
        <f>'Winter wheat (LAI)'!H12*0.05</f>
        <v>7.5000000000000011E-2</v>
      </c>
      <c r="I12">
        <f>'Winter wheat (LAI)'!I12*0.05</f>
        <v>7.5000000000000011E-2</v>
      </c>
      <c r="J12">
        <f>'Winter wheat (LAI)'!J12*0.05</f>
        <v>7.5000000000000011E-2</v>
      </c>
      <c r="K12">
        <f>'Winter wheat (LAI)'!K12*0.05</f>
        <v>7.5000000000000011E-2</v>
      </c>
      <c r="L12">
        <f>'Winter wheat (LAI)'!L12*0.05</f>
        <v>7.5000000000000011E-2</v>
      </c>
      <c r="M12">
        <f>'Winter wheat (LAI)'!M12*0.05</f>
        <v>7.5000000000000011E-2</v>
      </c>
      <c r="N12">
        <f>'Winter wheat (LAI)'!N12*0.05</f>
        <v>7.5000000000000011E-2</v>
      </c>
      <c r="O12">
        <f>'Winter wheat (LAI)'!O12*0.05</f>
        <v>7.5000000000000011E-2</v>
      </c>
      <c r="P12">
        <f>'Winter wheat (LAI)'!P12*0.05</f>
        <v>7.5000000000000011E-2</v>
      </c>
      <c r="Q12">
        <f>'Winter wheat (LAI)'!Q12*0.05</f>
        <v>7.5000000000000011E-2</v>
      </c>
      <c r="R12">
        <f>'Winter wheat (LAI)'!R12*0.05</f>
        <v>7.5000000000000011E-2</v>
      </c>
      <c r="S12">
        <f>'Winter wheat (LAI)'!S12*0.05</f>
        <v>7.5000000000000011E-2</v>
      </c>
      <c r="T12">
        <f>'Winter wheat (LAI)'!T12*0.05</f>
        <v>7.5000000000000011E-2</v>
      </c>
      <c r="U12">
        <f>'Winter wheat (LAI)'!U12*0.05</f>
        <v>7.5000000000000011E-2</v>
      </c>
      <c r="V12">
        <f>'Winter wheat (LAI)'!V12*0.05</f>
        <v>7.5000000000000011E-2</v>
      </c>
      <c r="W12">
        <f>'Winter wheat (LAI)'!W12*0.05</f>
        <v>7.5000000000000011E-2</v>
      </c>
      <c r="X12">
        <f>'Winter wheat (LAI)'!X12*0.05</f>
        <v>7.5000000000000011E-2</v>
      </c>
      <c r="Y12">
        <f>'Winter wheat (LAI)'!Y12*0.05</f>
        <v>7.5000000000000011E-2</v>
      </c>
      <c r="Z12">
        <f>'Winter wheat (LAI)'!Z12*0.05</f>
        <v>7.5000000000000011E-2</v>
      </c>
      <c r="AA12">
        <f>'Winter wheat (LAI)'!AA12*0.05</f>
        <v>7.5000000000000011E-2</v>
      </c>
      <c r="AB12">
        <f>'Winter wheat (LAI)'!AB12*0.05</f>
        <v>7.5000000000000011E-2</v>
      </c>
      <c r="AC12">
        <f>'Winter wheat (LAI)'!AC12*0.05</f>
        <v>7.5000000000000011E-2</v>
      </c>
      <c r="AD12">
        <f>'Winter wheat (LAI)'!AD12*0.05</f>
        <v>7.5000000000000011E-2</v>
      </c>
      <c r="AE12">
        <f>'Winter wheat (LAI)'!AE12*0.05</f>
        <v>7.5000000000000011E-2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B499-2317-4970-A6A0-E4D307D4F9BD}">
  <dimension ref="A1:AE12"/>
  <sheetViews>
    <sheetView workbookViewId="0">
      <selection activeCell="C14" sqref="C14"/>
    </sheetView>
  </sheetViews>
  <sheetFormatPr defaultRowHeight="14.4" x14ac:dyDescent="0.3"/>
  <sheetData>
    <row r="1" spans="1:31" x14ac:dyDescent="0.3">
      <c r="A1">
        <f>'Grass (LAI)'!E2*0.05</f>
        <v>7.5000000000000011E-2</v>
      </c>
      <c r="B1">
        <f>'Grass (LAI)'!F2*0.05</f>
        <v>7.5000000000000011E-2</v>
      </c>
      <c r="C1">
        <f>'Grass (LAI)'!G2*0.05</f>
        <v>7.5000000000000011E-2</v>
      </c>
      <c r="D1">
        <f>'Grass (LAI)'!H2*0.05</f>
        <v>7.5000000000000011E-2</v>
      </c>
      <c r="E1">
        <f>'Grass (LAI)'!I2*0.05</f>
        <v>7.5000000000000011E-2</v>
      </c>
      <c r="F1">
        <f>'Grass (LAI)'!J2*0.05</f>
        <v>7.5000000000000011E-2</v>
      </c>
      <c r="G1">
        <f>'Grass (LAI)'!K2*0.05</f>
        <v>7.5000000000000011E-2</v>
      </c>
      <c r="H1">
        <f>'Grass (LAI)'!L2*0.05</f>
        <v>7.5000000000000011E-2</v>
      </c>
      <c r="I1">
        <f>'Grass (LAI)'!M2*0.05</f>
        <v>7.5000000000000011E-2</v>
      </c>
      <c r="J1">
        <f>'Grass (LAI)'!N2*0.05</f>
        <v>7.5000000000000011E-2</v>
      </c>
      <c r="K1">
        <f>'Grass (LAI)'!O2*0.05</f>
        <v>7.5000000000000011E-2</v>
      </c>
      <c r="L1">
        <f>'Grass (LAI)'!P2*0.05</f>
        <v>7.5000000000000011E-2</v>
      </c>
      <c r="M1">
        <f>'Grass (LAI)'!Q2*0.05</f>
        <v>7.5000000000000011E-2</v>
      </c>
      <c r="N1">
        <f>'Grass (LAI)'!R2*0.05</f>
        <v>7.5000000000000011E-2</v>
      </c>
      <c r="O1">
        <f>'Grass (LAI)'!S2*0.05</f>
        <v>7.5000000000000011E-2</v>
      </c>
      <c r="P1">
        <f>'Grass (LAI)'!T2*0.05</f>
        <v>7.5000000000000011E-2</v>
      </c>
      <c r="Q1">
        <f>'Grass (LAI)'!U2*0.05</f>
        <v>7.5000000000000011E-2</v>
      </c>
      <c r="R1">
        <f>'Grass (LAI)'!V2*0.05</f>
        <v>7.5000000000000011E-2</v>
      </c>
      <c r="S1">
        <f>'Grass (LAI)'!W2*0.05</f>
        <v>7.5000000000000011E-2</v>
      </c>
      <c r="T1">
        <f>'Grass (LAI)'!X2*0.05</f>
        <v>7.5000000000000011E-2</v>
      </c>
      <c r="U1">
        <f>'Grass (LAI)'!Y2*0.05</f>
        <v>7.5000000000000011E-2</v>
      </c>
      <c r="V1">
        <f>'Grass (LAI)'!Z2*0.05</f>
        <v>7.5000000000000011E-2</v>
      </c>
      <c r="W1">
        <f>'Grass (LAI)'!AA2*0.05</f>
        <v>7.5000000000000011E-2</v>
      </c>
      <c r="X1">
        <f>'Grass (LAI)'!AB2*0.05</f>
        <v>7.5000000000000011E-2</v>
      </c>
      <c r="Y1">
        <f>'Grass (LAI)'!AC2*0.05</f>
        <v>7.5000000000000011E-2</v>
      </c>
      <c r="Z1">
        <f>'Grass (LAI)'!AD2*0.05</f>
        <v>7.5000000000000011E-2</v>
      </c>
      <c r="AA1">
        <f>'Grass (LAI)'!AE2*0.05</f>
        <v>7.5000000000000011E-2</v>
      </c>
      <c r="AB1">
        <f>'Grass (LAI)'!AF2*0.05</f>
        <v>7.5000000000000011E-2</v>
      </c>
      <c r="AC1">
        <f>'Grass (LAI)'!AG2*0.05</f>
        <v>7.5000000000000011E-2</v>
      </c>
      <c r="AD1">
        <f>'Grass (LAI)'!AH2*0.05</f>
        <v>7.5000000000000011E-2</v>
      </c>
      <c r="AE1">
        <f>'Grass (LAI)'!AI2*0.05</f>
        <v>7.5000000000000011E-2</v>
      </c>
    </row>
    <row r="2" spans="1:31" x14ac:dyDescent="0.3">
      <c r="A2">
        <f>'Grass (LAI)'!E3*0.05</f>
        <v>7.5000000000000011E-2</v>
      </c>
      <c r="B2">
        <f>'Grass (LAI)'!F3*0.05</f>
        <v>7.5000000000000011E-2</v>
      </c>
      <c r="C2">
        <f>'Grass (LAI)'!G3*0.05</f>
        <v>7.5000000000000011E-2</v>
      </c>
      <c r="D2">
        <f>'Grass (LAI)'!H3*0.05</f>
        <v>7.5000000000000011E-2</v>
      </c>
      <c r="E2">
        <f>'Grass (LAI)'!I3*0.05</f>
        <v>7.5000000000000011E-2</v>
      </c>
      <c r="F2">
        <f>'Grass (LAI)'!J3*0.05</f>
        <v>7.5000000000000011E-2</v>
      </c>
      <c r="G2">
        <f>'Grass (LAI)'!K3*0.05</f>
        <v>7.5000000000000011E-2</v>
      </c>
      <c r="H2">
        <f>'Grass (LAI)'!L3*0.05</f>
        <v>7.5000000000000011E-2</v>
      </c>
      <c r="I2">
        <f>'Grass (LAI)'!M3*0.05</f>
        <v>7.5000000000000011E-2</v>
      </c>
      <c r="J2">
        <f>'Grass (LAI)'!N3*0.05</f>
        <v>7.5000000000000011E-2</v>
      </c>
      <c r="K2">
        <f>'Grass (LAI)'!O3*0.05</f>
        <v>7.5000000000000011E-2</v>
      </c>
      <c r="L2">
        <f>'Grass (LAI)'!P3*0.05</f>
        <v>7.5000000000000011E-2</v>
      </c>
      <c r="M2">
        <f>'Grass (LAI)'!Q3*0.05</f>
        <v>7.5000000000000011E-2</v>
      </c>
      <c r="N2">
        <f>'Grass (LAI)'!R3*0.05</f>
        <v>7.5000000000000011E-2</v>
      </c>
      <c r="O2">
        <f>'Grass (LAI)'!S3*0.05</f>
        <v>7.5000000000000011E-2</v>
      </c>
      <c r="P2">
        <f>'Grass (LAI)'!T3*0.05</f>
        <v>7.5000000000000011E-2</v>
      </c>
      <c r="Q2">
        <f>'Grass (LAI)'!U3*0.05</f>
        <v>7.5000000000000011E-2</v>
      </c>
      <c r="R2">
        <f>'Grass (LAI)'!V3*0.05</f>
        <v>7.5000000000000011E-2</v>
      </c>
      <c r="S2">
        <f>'Grass (LAI)'!W3*0.05</f>
        <v>7.5000000000000011E-2</v>
      </c>
      <c r="T2">
        <f>'Grass (LAI)'!X3*0.05</f>
        <v>7.5000000000000011E-2</v>
      </c>
      <c r="U2">
        <f>'Grass (LAI)'!Y3*0.05</f>
        <v>7.5000000000000011E-2</v>
      </c>
      <c r="V2">
        <f>'Grass (LAI)'!Z3*0.05</f>
        <v>7.5000000000000011E-2</v>
      </c>
      <c r="W2">
        <f>'Grass (LAI)'!AA3*0.05</f>
        <v>7.5000000000000011E-2</v>
      </c>
      <c r="X2">
        <f>'Grass (LAI)'!AB3*0.05</f>
        <v>7.5000000000000011E-2</v>
      </c>
      <c r="Y2">
        <f>'Grass (LAI)'!AC3*0.05</f>
        <v>7.5000000000000011E-2</v>
      </c>
      <c r="Z2">
        <f>'Grass (LAI)'!AD3*0.05</f>
        <v>7.5000000000000011E-2</v>
      </c>
      <c r="AA2">
        <f>'Grass (LAI)'!AE3*0.05</f>
        <v>7.5000000000000011E-2</v>
      </c>
      <c r="AB2">
        <f>'Grass (LAI)'!AF3*0.05</f>
        <v>7.5000000000000011E-2</v>
      </c>
      <c r="AC2" s="13">
        <f>'Grass (LAI)'!AG3*0.05</f>
        <v>7.5000000000000011E-2</v>
      </c>
      <c r="AD2" s="13">
        <f>'Grass (LAI)'!AH3*0.05</f>
        <v>7.5000000000000011E-2</v>
      </c>
      <c r="AE2" s="13">
        <f>'Grass (LAI)'!AI3*0.05</f>
        <v>7.5000000000000011E-2</v>
      </c>
    </row>
    <row r="3" spans="1:31" x14ac:dyDescent="0.3">
      <c r="A3">
        <f>'Grass (LAI)'!E4*0.05</f>
        <v>7.5000000000000011E-2</v>
      </c>
      <c r="B3">
        <f>'Grass (LAI)'!F4*0.05</f>
        <v>7.5000000000000011E-2</v>
      </c>
      <c r="C3">
        <f>'Grass (LAI)'!G4*0.05</f>
        <v>7.5000000000000011E-2</v>
      </c>
      <c r="D3">
        <f>'Grass (LAI)'!H4*0.05</f>
        <v>7.5000000000000011E-2</v>
      </c>
      <c r="E3">
        <f>'Grass (LAI)'!I4*0.05</f>
        <v>7.5000000000000011E-2</v>
      </c>
      <c r="F3">
        <f>'Grass (LAI)'!J4*0.05</f>
        <v>7.5000000000000011E-2</v>
      </c>
      <c r="G3">
        <f>'Grass (LAI)'!K4*0.05</f>
        <v>7.5000000000000011E-2</v>
      </c>
      <c r="H3">
        <f>'Grass (LAI)'!L4*0.05</f>
        <v>7.5000000000000011E-2</v>
      </c>
      <c r="I3">
        <f>'Grass (LAI)'!M4*0.05</f>
        <v>7.5000000000000011E-2</v>
      </c>
      <c r="J3">
        <f>'Grass (LAI)'!N4*0.05</f>
        <v>7.5000000000000011E-2</v>
      </c>
      <c r="K3">
        <f>'Grass (LAI)'!O4*0.05</f>
        <v>7.5000000000000011E-2</v>
      </c>
      <c r="L3">
        <f>'Grass (LAI)'!P4*0.05</f>
        <v>7.5000000000000011E-2</v>
      </c>
      <c r="M3">
        <f>'Grass (LAI)'!Q4*0.05</f>
        <v>7.5000000000000011E-2</v>
      </c>
      <c r="N3">
        <f>'Grass (LAI)'!R4*0.05</f>
        <v>7.5000000000000011E-2</v>
      </c>
      <c r="O3">
        <f>'Grass (LAI)'!S4*0.05</f>
        <v>7.5000000000000011E-2</v>
      </c>
      <c r="P3">
        <f>'Grass (LAI)'!T4*0.05</f>
        <v>7.5000000000000011E-2</v>
      </c>
      <c r="Q3">
        <f>'Grass (LAI)'!U4*0.05</f>
        <v>7.5000000000000011E-2</v>
      </c>
      <c r="R3">
        <f>'Grass (LAI)'!V4*0.05</f>
        <v>7.5000000000000011E-2</v>
      </c>
      <c r="S3">
        <f>'Grass (LAI)'!W4*0.05</f>
        <v>7.5000000000000011E-2</v>
      </c>
      <c r="T3">
        <f>'Grass (LAI)'!X4*0.05</f>
        <v>7.5000000000000011E-2</v>
      </c>
      <c r="U3">
        <f>'Grass (LAI)'!Y4*0.05</f>
        <v>7.5000000000000011E-2</v>
      </c>
      <c r="V3">
        <f>'Grass (LAI)'!Z4*0.05</f>
        <v>7.5000000000000011E-2</v>
      </c>
      <c r="W3">
        <f>'Grass (LAI)'!AA4*0.05</f>
        <v>7.5000000000000011E-2</v>
      </c>
      <c r="X3">
        <f>'Grass (LAI)'!AB4*0.05</f>
        <v>7.5000000000000011E-2</v>
      </c>
      <c r="Y3">
        <f>'Grass (LAI)'!AC4*0.05</f>
        <v>7.5000000000000011E-2</v>
      </c>
      <c r="Z3">
        <f>'Grass (LAI)'!AD4*0.05</f>
        <v>7.5000000000000011E-2</v>
      </c>
      <c r="AA3">
        <f>'Grass (LAI)'!AE4*0.05</f>
        <v>7.5000000000000011E-2</v>
      </c>
      <c r="AB3">
        <f>'Grass (LAI)'!AF4*0.05</f>
        <v>7.5000000000000011E-2</v>
      </c>
      <c r="AC3">
        <f>'Grass (LAI)'!AG4*0.05</f>
        <v>7.5000000000000011E-2</v>
      </c>
      <c r="AD3">
        <f>'Grass (LAI)'!AH4*0.05</f>
        <v>7.5000000000000011E-2</v>
      </c>
      <c r="AE3">
        <f>'Grass (LAI)'!AI4*0.05</f>
        <v>7.5000000000000011E-2</v>
      </c>
    </row>
    <row r="4" spans="1:31" x14ac:dyDescent="0.3">
      <c r="A4">
        <f>'Grass (LAI)'!E5*0.05</f>
        <v>7.5000000000000011E-2</v>
      </c>
      <c r="B4">
        <f>'Grass (LAI)'!F5*0.05</f>
        <v>7.5000000000000011E-2</v>
      </c>
      <c r="C4">
        <f>'Grass (LAI)'!G5*0.05</f>
        <v>7.5000000000000011E-2</v>
      </c>
      <c r="D4">
        <f>'Grass (LAI)'!H5*0.05</f>
        <v>7.5000000000000011E-2</v>
      </c>
      <c r="E4">
        <f>'Grass (LAI)'!I5*0.05</f>
        <v>7.5000000000000011E-2</v>
      </c>
      <c r="F4">
        <f>'Grass (LAI)'!J5*0.05</f>
        <v>7.5000000000000011E-2</v>
      </c>
      <c r="G4">
        <f>'Grass (LAI)'!K5*0.05</f>
        <v>7.5000000000000011E-2</v>
      </c>
      <c r="H4">
        <f>'Grass (LAI)'!L5*0.05</f>
        <v>7.5000000000000011E-2</v>
      </c>
      <c r="I4">
        <f>'Grass (LAI)'!M5*0.05</f>
        <v>7.5000000000000011E-2</v>
      </c>
      <c r="J4">
        <f>'Grass (LAI)'!N5*0.05</f>
        <v>7.5000000000000011E-2</v>
      </c>
      <c r="K4">
        <f>'Grass (LAI)'!O5*0.05</f>
        <v>7.5000000000000011E-2</v>
      </c>
      <c r="L4">
        <f>'Grass (LAI)'!P5*0.05</f>
        <v>7.5000000000000011E-2</v>
      </c>
      <c r="M4">
        <f>'Grass (LAI)'!Q5*0.05</f>
        <v>7.5000000000000011E-2</v>
      </c>
      <c r="N4">
        <f>'Grass (LAI)'!R5*0.05</f>
        <v>7.5000000000000011E-2</v>
      </c>
      <c r="O4">
        <f>'Grass (LAI)'!S5*0.05</f>
        <v>8.59375E-2</v>
      </c>
      <c r="P4">
        <f>'Grass (LAI)'!T5*0.05</f>
        <v>9.6875000000000003E-2</v>
      </c>
      <c r="Q4">
        <f>'Grass (LAI)'!U5*0.05</f>
        <v>0.10781250000000001</v>
      </c>
      <c r="R4">
        <f>'Grass (LAI)'!V5*0.05</f>
        <v>0.11875000000000001</v>
      </c>
      <c r="S4">
        <f>'Grass (LAI)'!W5*0.05</f>
        <v>0.12968750000000001</v>
      </c>
      <c r="T4">
        <f>'Grass (LAI)'!X5*0.05</f>
        <v>0.140625</v>
      </c>
      <c r="U4">
        <f>'Grass (LAI)'!Y5*0.05</f>
        <v>0.15156250000000002</v>
      </c>
      <c r="V4">
        <f>'Grass (LAI)'!Z5*0.05</f>
        <v>0.16250000000000001</v>
      </c>
      <c r="W4">
        <f>'Grass (LAI)'!AA5*0.05</f>
        <v>0.17343750000000002</v>
      </c>
      <c r="X4">
        <f>'Grass (LAI)'!AB5*0.05</f>
        <v>0.18437500000000001</v>
      </c>
      <c r="Y4">
        <f>'Grass (LAI)'!AC5*0.05</f>
        <v>0.1953125</v>
      </c>
      <c r="Z4">
        <f>'Grass (LAI)'!AD5*0.05</f>
        <v>0.20625000000000002</v>
      </c>
      <c r="AA4">
        <f>'Grass (LAI)'!AE5*0.05</f>
        <v>0.21718750000000001</v>
      </c>
      <c r="AB4">
        <f>'Grass (LAI)'!AF5*0.05</f>
        <v>0.22812500000000002</v>
      </c>
      <c r="AC4">
        <f>'Grass (LAI)'!AG5*0.05</f>
        <v>0.23906250000000001</v>
      </c>
      <c r="AD4">
        <f>'Grass (LAI)'!AH5*0.05</f>
        <v>0.25</v>
      </c>
      <c r="AE4" s="13">
        <f>'Grass (LAI)'!AI5*0.05</f>
        <v>0.25</v>
      </c>
    </row>
    <row r="5" spans="1:31" x14ac:dyDescent="0.3">
      <c r="A5">
        <f>'Grass (LAI)'!E6*0.05</f>
        <v>0.25</v>
      </c>
      <c r="B5">
        <f>'Grass (LAI)'!F6*0.05</f>
        <v>0.25</v>
      </c>
      <c r="C5">
        <f>'Grass (LAI)'!G6*0.05</f>
        <v>0.25</v>
      </c>
      <c r="D5">
        <f>'Grass (LAI)'!H6*0.05</f>
        <v>0.25</v>
      </c>
      <c r="E5">
        <f>'Grass (LAI)'!I6*0.05</f>
        <v>0.25</v>
      </c>
      <c r="F5">
        <f>'Grass (LAI)'!J6*0.05</f>
        <v>0.25</v>
      </c>
      <c r="G5">
        <f>'Grass (LAI)'!K6*0.05</f>
        <v>0.25</v>
      </c>
      <c r="H5">
        <f>'Grass (LAI)'!L6*0.05</f>
        <v>0.25</v>
      </c>
      <c r="I5">
        <f>'Grass (LAI)'!M6*0.05</f>
        <v>0.25</v>
      </c>
      <c r="J5">
        <f>'Grass (LAI)'!N6*0.05</f>
        <v>0.25</v>
      </c>
      <c r="K5">
        <f>'Grass (LAI)'!O6*0.05</f>
        <v>0.25</v>
      </c>
      <c r="L5">
        <f>'Grass (LAI)'!P6*0.05</f>
        <v>0.25</v>
      </c>
      <c r="M5">
        <f>'Grass (LAI)'!Q6*0.05</f>
        <v>0.25</v>
      </c>
      <c r="N5">
        <f>'Grass (LAI)'!R6*0.05</f>
        <v>0.25</v>
      </c>
      <c r="O5">
        <f>'Grass (LAI)'!S6*0.05</f>
        <v>0.25</v>
      </c>
      <c r="P5">
        <f>'Grass (LAI)'!T6*0.05</f>
        <v>0.25</v>
      </c>
      <c r="Q5">
        <f>'Grass (LAI)'!U6*0.05</f>
        <v>0.25</v>
      </c>
      <c r="R5">
        <f>'Grass (LAI)'!V6*0.05</f>
        <v>0.25</v>
      </c>
      <c r="S5">
        <f>'Grass (LAI)'!W6*0.05</f>
        <v>0.25</v>
      </c>
      <c r="T5">
        <f>'Grass (LAI)'!X6*0.05</f>
        <v>0.25</v>
      </c>
      <c r="U5">
        <f>'Grass (LAI)'!Y6*0.05</f>
        <v>0.25</v>
      </c>
      <c r="V5">
        <f>'Grass (LAI)'!Z6*0.05</f>
        <v>0.25</v>
      </c>
      <c r="W5">
        <f>'Grass (LAI)'!AA6*0.05</f>
        <v>0.25</v>
      </c>
      <c r="X5">
        <f>'Grass (LAI)'!AB6*0.05</f>
        <v>0.25</v>
      </c>
      <c r="Y5">
        <f>'Grass (LAI)'!AC6*0.05</f>
        <v>0.25</v>
      </c>
      <c r="Z5">
        <f>'Grass (LAI)'!AD6*0.05</f>
        <v>0.25</v>
      </c>
      <c r="AA5">
        <f>'Grass (LAI)'!AE6*0.05</f>
        <v>0.25</v>
      </c>
      <c r="AB5">
        <f>'Grass (LAI)'!AF6*0.05</f>
        <v>0.25</v>
      </c>
      <c r="AC5">
        <f>'Grass (LAI)'!AG6*0.05</f>
        <v>0.25</v>
      </c>
      <c r="AD5">
        <f>'Grass (LAI)'!AH6*0.05</f>
        <v>0.25</v>
      </c>
      <c r="AE5">
        <f>'Grass (LAI)'!AI6*0.05</f>
        <v>0.25</v>
      </c>
    </row>
    <row r="6" spans="1:31" x14ac:dyDescent="0.3">
      <c r="A6">
        <f>'Grass (LAI)'!E7*0.05</f>
        <v>0.25</v>
      </c>
      <c r="B6">
        <f>'Grass (LAI)'!F7*0.05</f>
        <v>0.25</v>
      </c>
      <c r="C6">
        <f>'Grass (LAI)'!G7*0.05</f>
        <v>0.25</v>
      </c>
      <c r="D6">
        <f>'Grass (LAI)'!H7*0.05</f>
        <v>0.25</v>
      </c>
      <c r="E6">
        <f>'Grass (LAI)'!I7*0.05</f>
        <v>0.25</v>
      </c>
      <c r="F6">
        <f>'Grass (LAI)'!J7*0.05</f>
        <v>0.25</v>
      </c>
      <c r="G6">
        <f>'Grass (LAI)'!K7*0.05</f>
        <v>0.25</v>
      </c>
      <c r="H6">
        <f>'Grass (LAI)'!L7*0.05</f>
        <v>0.25</v>
      </c>
      <c r="I6">
        <f>'Grass (LAI)'!M7*0.05</f>
        <v>0.25</v>
      </c>
      <c r="J6">
        <f>'Grass (LAI)'!N7*0.05</f>
        <v>0.25</v>
      </c>
      <c r="K6">
        <f>'Grass (LAI)'!O7*0.05</f>
        <v>0.25</v>
      </c>
      <c r="L6">
        <f>'Grass (LAI)'!P7*0.05</f>
        <v>0.25</v>
      </c>
      <c r="M6">
        <f>'Grass (LAI)'!Q7*0.05</f>
        <v>0.25</v>
      </c>
      <c r="N6">
        <f>'Grass (LAI)'!R7*0.05</f>
        <v>0.25</v>
      </c>
      <c r="O6">
        <f>'Grass (LAI)'!S7*0.05</f>
        <v>0.25</v>
      </c>
      <c r="P6">
        <f>'Grass (LAI)'!T7*0.05</f>
        <v>0.25</v>
      </c>
      <c r="Q6">
        <f>'Grass (LAI)'!U7*0.05</f>
        <v>0.25</v>
      </c>
      <c r="R6">
        <f>'Grass (LAI)'!V7*0.05</f>
        <v>0.25</v>
      </c>
      <c r="S6">
        <f>'Grass (LAI)'!W7*0.05</f>
        <v>0.25</v>
      </c>
      <c r="T6">
        <f>'Grass (LAI)'!X7*0.05</f>
        <v>0.25</v>
      </c>
      <c r="U6">
        <f>'Grass (LAI)'!Y7*0.05</f>
        <v>0.25</v>
      </c>
      <c r="V6">
        <f>'Grass (LAI)'!Z7*0.05</f>
        <v>0.25</v>
      </c>
      <c r="W6">
        <f>'Grass (LAI)'!AA7*0.05</f>
        <v>0.25</v>
      </c>
      <c r="X6">
        <f>'Grass (LAI)'!AB7*0.05</f>
        <v>0.25</v>
      </c>
      <c r="Y6">
        <f>'Grass (LAI)'!AC7*0.05</f>
        <v>0.25</v>
      </c>
      <c r="Z6">
        <f>'Grass (LAI)'!AD7*0.05</f>
        <v>0.25</v>
      </c>
      <c r="AA6">
        <f>'Grass (LAI)'!AE7*0.05</f>
        <v>0.25</v>
      </c>
      <c r="AB6">
        <f>'Grass (LAI)'!AF7*0.05</f>
        <v>0.25</v>
      </c>
      <c r="AC6">
        <f>'Grass (LAI)'!AG7*0.05</f>
        <v>0.25</v>
      </c>
      <c r="AD6">
        <f>'Grass (LAI)'!AH7*0.05</f>
        <v>0.25</v>
      </c>
      <c r="AE6" s="13">
        <f>'Grass (LAI)'!AI7*0.05</f>
        <v>0.25</v>
      </c>
    </row>
    <row r="7" spans="1:31" x14ac:dyDescent="0.3">
      <c r="A7">
        <f>'Grass (LAI)'!E8*0.05</f>
        <v>0.25</v>
      </c>
      <c r="B7">
        <f>'Grass (LAI)'!F8*0.05</f>
        <v>0.25</v>
      </c>
      <c r="C7">
        <f>'Grass (LAI)'!G8*0.05</f>
        <v>0.25</v>
      </c>
      <c r="D7">
        <f>'Grass (LAI)'!H8*0.05</f>
        <v>0.25</v>
      </c>
      <c r="E7">
        <f>'Grass (LAI)'!I8*0.05</f>
        <v>0.25</v>
      </c>
      <c r="F7">
        <f>'Grass (LAI)'!J8*0.05</f>
        <v>0.25</v>
      </c>
      <c r="G7">
        <f>'Grass (LAI)'!K8*0.05</f>
        <v>0.25</v>
      </c>
      <c r="H7">
        <f>'Grass (LAI)'!L8*0.05</f>
        <v>0.25</v>
      </c>
      <c r="I7">
        <f>'Grass (LAI)'!M8*0.05</f>
        <v>0.25</v>
      </c>
      <c r="J7">
        <f>'Grass (LAI)'!N8*0.05</f>
        <v>0.25</v>
      </c>
      <c r="K7">
        <f>'Grass (LAI)'!O8*0.05</f>
        <v>0.25</v>
      </c>
      <c r="L7">
        <f>'Grass (LAI)'!P8*0.05</f>
        <v>0.25</v>
      </c>
      <c r="M7">
        <f>'Grass (LAI)'!Q8*0.05</f>
        <v>0.25</v>
      </c>
      <c r="N7">
        <f>'Grass (LAI)'!R8*0.05</f>
        <v>0.25</v>
      </c>
      <c r="O7">
        <f>'Grass (LAI)'!S8*0.05</f>
        <v>0.25</v>
      </c>
      <c r="P7">
        <f>'Grass (LAI)'!T8*0.05</f>
        <v>0.25</v>
      </c>
      <c r="Q7">
        <f>'Grass (LAI)'!U8*0.05</f>
        <v>0.25</v>
      </c>
      <c r="R7">
        <f>'Grass (LAI)'!V8*0.05</f>
        <v>0.25</v>
      </c>
      <c r="S7">
        <f>'Grass (LAI)'!W8*0.05</f>
        <v>0.25</v>
      </c>
      <c r="T7">
        <f>'Grass (LAI)'!X8*0.05</f>
        <v>0.25</v>
      </c>
      <c r="U7">
        <f>'Grass (LAI)'!Y8*0.05</f>
        <v>0.25</v>
      </c>
      <c r="V7">
        <f>'Grass (LAI)'!Z8*0.05</f>
        <v>0.25</v>
      </c>
      <c r="W7">
        <f>'Grass (LAI)'!AA8*0.05</f>
        <v>0.25</v>
      </c>
      <c r="X7">
        <f>'Grass (LAI)'!AB8*0.05</f>
        <v>0.25</v>
      </c>
      <c r="Y7">
        <f>'Grass (LAI)'!AC8*0.05</f>
        <v>0.25</v>
      </c>
      <c r="Z7">
        <f>'Grass (LAI)'!AD8*0.05</f>
        <v>0.25</v>
      </c>
      <c r="AA7">
        <f>'Grass (LAI)'!AE8*0.05</f>
        <v>0.25</v>
      </c>
      <c r="AB7">
        <f>'Grass (LAI)'!AF8*0.05</f>
        <v>0.25</v>
      </c>
      <c r="AC7">
        <f>'Grass (LAI)'!AG8*0.05</f>
        <v>0.25</v>
      </c>
      <c r="AD7">
        <f>'Grass (LAI)'!AH8*0.05</f>
        <v>0.25</v>
      </c>
      <c r="AE7">
        <f>'Grass (LAI)'!AI8*0.05</f>
        <v>0.25</v>
      </c>
    </row>
    <row r="8" spans="1:31" x14ac:dyDescent="0.3">
      <c r="A8">
        <f>'Grass (LAI)'!E9*0.05</f>
        <v>0.25</v>
      </c>
      <c r="B8">
        <f>'Grass (LAI)'!F9*0.05</f>
        <v>0.24766666666666667</v>
      </c>
      <c r="C8">
        <f>'Grass (LAI)'!G9*0.05</f>
        <v>0.24533333333333332</v>
      </c>
      <c r="D8">
        <f>'Grass (LAI)'!H9*0.05</f>
        <v>0.24299999999999999</v>
      </c>
      <c r="E8">
        <f>'Grass (LAI)'!I9*0.05</f>
        <v>0.2406666666666667</v>
      </c>
      <c r="F8">
        <f>'Grass (LAI)'!J9*0.05</f>
        <v>0.23833333333333334</v>
      </c>
      <c r="G8">
        <f>'Grass (LAI)'!K9*0.05</f>
        <v>0.23600000000000004</v>
      </c>
      <c r="H8">
        <f>'Grass (LAI)'!L9*0.05</f>
        <v>0.23366666666666669</v>
      </c>
      <c r="I8">
        <f>'Grass (LAI)'!M9*0.05</f>
        <v>0.23133333333333336</v>
      </c>
      <c r="J8">
        <f>'Grass (LAI)'!N9*0.05</f>
        <v>0.22900000000000001</v>
      </c>
      <c r="K8">
        <f>'Grass (LAI)'!O9*0.05</f>
        <v>0.22666666666666668</v>
      </c>
      <c r="L8">
        <f>'Grass (LAI)'!P9*0.05</f>
        <v>0.22433333333333333</v>
      </c>
      <c r="M8">
        <f>'Grass (LAI)'!Q9*0.05</f>
        <v>0.22199999999999998</v>
      </c>
      <c r="N8">
        <f>'Grass (LAI)'!R9*0.05</f>
        <v>0.21966666666666668</v>
      </c>
      <c r="O8">
        <f>'Grass (LAI)'!S9*0.05</f>
        <v>0.21733333333333335</v>
      </c>
      <c r="P8">
        <f>'Grass (LAI)'!T9*0.05</f>
        <v>0.21500000000000005</v>
      </c>
      <c r="Q8">
        <f>'Grass (LAI)'!U9*0.05</f>
        <v>0.21266666666666667</v>
      </c>
      <c r="R8">
        <f>'Grass (LAI)'!V9*0.05</f>
        <v>0.21033333333333337</v>
      </c>
      <c r="S8">
        <f>'Grass (LAI)'!W9*0.05</f>
        <v>0.20800000000000002</v>
      </c>
      <c r="T8">
        <f>'Grass (LAI)'!X9*0.05</f>
        <v>0.20566666666666666</v>
      </c>
      <c r="U8">
        <f>'Grass (LAI)'!Y9*0.05</f>
        <v>0.20333333333333334</v>
      </c>
      <c r="V8">
        <f>'Grass (LAI)'!Z9*0.05</f>
        <v>0.20099999999999998</v>
      </c>
      <c r="W8">
        <f>'Grass (LAI)'!AA9*0.05</f>
        <v>0.19866666666666666</v>
      </c>
      <c r="X8">
        <f>'Grass (LAI)'!AB9*0.05</f>
        <v>0.19633333333333336</v>
      </c>
      <c r="Y8">
        <f>'Grass (LAI)'!AC9*0.05</f>
        <v>0.19400000000000003</v>
      </c>
      <c r="Z8">
        <f>'Grass (LAI)'!AD9*0.05</f>
        <v>0.19166666666666665</v>
      </c>
      <c r="AA8">
        <f>'Grass (LAI)'!AE9*0.05</f>
        <v>0.18933333333333335</v>
      </c>
      <c r="AB8">
        <f>'Grass (LAI)'!AF9*0.05</f>
        <v>0.18700000000000003</v>
      </c>
      <c r="AC8">
        <f>'Grass (LAI)'!AG9*0.05</f>
        <v>0.18466666666666667</v>
      </c>
      <c r="AD8">
        <f>'Grass (LAI)'!AH9*0.05</f>
        <v>0.18233333333333335</v>
      </c>
      <c r="AE8">
        <f>'Grass (LAI)'!AI9*0.05</f>
        <v>0.18000000000000002</v>
      </c>
    </row>
    <row r="9" spans="1:31" x14ac:dyDescent="0.3">
      <c r="A9">
        <f>'Grass (LAI)'!E10*0.05</f>
        <v>0.17766666666666667</v>
      </c>
      <c r="B9">
        <f>'Grass (LAI)'!F10*0.05</f>
        <v>0.17533333333333334</v>
      </c>
      <c r="C9">
        <f>'Grass (LAI)'!G10*0.05</f>
        <v>0.17300000000000001</v>
      </c>
      <c r="D9">
        <f>'Grass (LAI)'!H10*0.05</f>
        <v>0.17066666666666666</v>
      </c>
      <c r="E9">
        <f>'Grass (LAI)'!I10*0.05</f>
        <v>0.16833333333333333</v>
      </c>
      <c r="F9">
        <f>'Grass (LAI)'!J10*0.05</f>
        <v>0.16600000000000004</v>
      </c>
      <c r="G9">
        <f>'Grass (LAI)'!K10*0.05</f>
        <v>0.16366666666666668</v>
      </c>
      <c r="H9">
        <f>'Grass (LAI)'!L10*0.05</f>
        <v>0.16133333333333333</v>
      </c>
      <c r="I9">
        <f>'Grass (LAI)'!M10*0.05</f>
        <v>0.159</v>
      </c>
      <c r="J9">
        <f>'Grass (LAI)'!N10*0.05</f>
        <v>0.15666666666666668</v>
      </c>
      <c r="K9">
        <f>'Grass (LAI)'!O10*0.05</f>
        <v>0.15433333333333335</v>
      </c>
      <c r="L9">
        <f>'Grass (LAI)'!P10*0.05</f>
        <v>0.15200000000000002</v>
      </c>
      <c r="M9">
        <f>'Grass (LAI)'!Q10*0.05</f>
        <v>0.14966666666666667</v>
      </c>
      <c r="N9">
        <f>'Grass (LAI)'!R10*0.05</f>
        <v>0.14733333333333334</v>
      </c>
      <c r="O9">
        <f>'Grass (LAI)'!S10*0.05</f>
        <v>0.14500000000000002</v>
      </c>
      <c r="P9">
        <f>'Grass (LAI)'!T10*0.05</f>
        <v>0.14266666666666669</v>
      </c>
      <c r="Q9">
        <f>'Grass (LAI)'!U10*0.05</f>
        <v>0.14033333333333334</v>
      </c>
      <c r="R9">
        <f>'Grass (LAI)'!V10*0.05</f>
        <v>0.13799999999999998</v>
      </c>
      <c r="S9">
        <f>'Grass (LAI)'!W10*0.05</f>
        <v>0.13566666666666669</v>
      </c>
      <c r="T9">
        <f>'Grass (LAI)'!X10*0.05</f>
        <v>0.13333333333333333</v>
      </c>
      <c r="U9">
        <f>'Grass (LAI)'!Y10*0.05</f>
        <v>0.13100000000000001</v>
      </c>
      <c r="V9">
        <f>'Grass (LAI)'!Z10*0.05</f>
        <v>0.12866666666666668</v>
      </c>
      <c r="W9">
        <f>'Grass (LAI)'!AA10*0.05</f>
        <v>0.12633333333333333</v>
      </c>
      <c r="X9">
        <f>'Grass (LAI)'!AB10*0.05</f>
        <v>0.124</v>
      </c>
      <c r="Y9">
        <f>'Grass (LAI)'!AC10*0.05</f>
        <v>0.12166666666666669</v>
      </c>
      <c r="Z9">
        <f>'Grass (LAI)'!AD10*0.05</f>
        <v>0.11933333333333335</v>
      </c>
      <c r="AA9">
        <f>'Grass (LAI)'!AE10*0.05</f>
        <v>0.11699999999999999</v>
      </c>
      <c r="AB9">
        <f>'Grass (LAI)'!AF10*0.05</f>
        <v>0.11466666666666668</v>
      </c>
      <c r="AC9">
        <f>'Grass (LAI)'!AG10*0.05</f>
        <v>0.11233333333333334</v>
      </c>
      <c r="AD9">
        <f>'Grass (LAI)'!AH10*0.05</f>
        <v>0.11000000000000001</v>
      </c>
      <c r="AE9" s="13">
        <f>'Grass (LAI)'!AI10*0.05</f>
        <v>0.11000000000000001</v>
      </c>
    </row>
    <row r="10" spans="1:31" x14ac:dyDescent="0.3">
      <c r="A10">
        <f>'Grass (LAI)'!E11*0.05</f>
        <v>0.10766666666666667</v>
      </c>
      <c r="B10">
        <f>'Grass (LAI)'!F11*0.05</f>
        <v>0.10533333333333333</v>
      </c>
      <c r="C10">
        <f>'Grass (LAI)'!G11*0.05</f>
        <v>0.10300000000000001</v>
      </c>
      <c r="D10">
        <f>'Grass (LAI)'!H11*0.05</f>
        <v>0.10066666666666667</v>
      </c>
      <c r="E10">
        <f>'Grass (LAI)'!I11*0.05</f>
        <v>9.8333333333333342E-2</v>
      </c>
      <c r="F10">
        <f>'Grass (LAI)'!J11*0.05</f>
        <v>9.6000000000000002E-2</v>
      </c>
      <c r="G10">
        <f>'Grass (LAI)'!K11*0.05</f>
        <v>9.3666666666666676E-2</v>
      </c>
      <c r="H10">
        <f>'Grass (LAI)'!L11*0.05</f>
        <v>9.1333333333333336E-2</v>
      </c>
      <c r="I10">
        <f>'Grass (LAI)'!M11*0.05</f>
        <v>8.900000000000001E-2</v>
      </c>
      <c r="J10">
        <f>'Grass (LAI)'!N11*0.05</f>
        <v>8.666666666666667E-2</v>
      </c>
      <c r="K10">
        <f>'Grass (LAI)'!O11*0.05</f>
        <v>8.4333333333333343E-2</v>
      </c>
      <c r="L10">
        <f>'Grass (LAI)'!P11*0.05</f>
        <v>8.2000000000000017E-2</v>
      </c>
      <c r="M10">
        <f>'Grass (LAI)'!Q11*0.05</f>
        <v>7.9666666666666663E-2</v>
      </c>
      <c r="N10">
        <f>'Grass (LAI)'!R11*0.05</f>
        <v>7.7333333333333337E-2</v>
      </c>
      <c r="O10">
        <f>'Grass (LAI)'!S11*0.05</f>
        <v>7.5000000000000011E-2</v>
      </c>
      <c r="P10">
        <f>'Grass (LAI)'!T11*0.05</f>
        <v>7.5000000000000011E-2</v>
      </c>
      <c r="Q10">
        <f>'Grass (LAI)'!U11*0.05</f>
        <v>7.5000000000000011E-2</v>
      </c>
      <c r="R10">
        <f>'Grass (LAI)'!V11*0.05</f>
        <v>7.5000000000000011E-2</v>
      </c>
      <c r="S10">
        <f>'Grass (LAI)'!W11*0.05</f>
        <v>7.5000000000000011E-2</v>
      </c>
      <c r="T10">
        <f>'Grass (LAI)'!X11*0.05</f>
        <v>7.5000000000000011E-2</v>
      </c>
      <c r="U10">
        <f>'Grass (LAI)'!Y11*0.05</f>
        <v>7.5000000000000011E-2</v>
      </c>
      <c r="V10">
        <f>'Grass (LAI)'!Z11*0.05</f>
        <v>7.5000000000000011E-2</v>
      </c>
      <c r="W10">
        <f>'Grass (LAI)'!AA11*0.05</f>
        <v>7.5000000000000011E-2</v>
      </c>
      <c r="X10">
        <f>'Grass (LAI)'!AB11*0.05</f>
        <v>7.5000000000000011E-2</v>
      </c>
      <c r="Y10">
        <f>'Grass (LAI)'!AC11*0.05</f>
        <v>7.5000000000000011E-2</v>
      </c>
      <c r="Z10">
        <f>'Grass (LAI)'!AD11*0.05</f>
        <v>7.5000000000000011E-2</v>
      </c>
      <c r="AA10">
        <f>'Grass (LAI)'!AE11*0.05</f>
        <v>7.5000000000000011E-2</v>
      </c>
      <c r="AB10">
        <f>'Grass (LAI)'!AF11*0.05</f>
        <v>7.5000000000000011E-2</v>
      </c>
      <c r="AC10">
        <f>'Grass (LAI)'!AG11*0.05</f>
        <v>7.5000000000000011E-2</v>
      </c>
      <c r="AD10">
        <f>'Grass (LAI)'!AH11*0.05</f>
        <v>7.5000000000000011E-2</v>
      </c>
      <c r="AE10">
        <f>'Grass (LAI)'!AI11*0.05</f>
        <v>7.5000000000000011E-2</v>
      </c>
    </row>
    <row r="11" spans="1:31" x14ac:dyDescent="0.3">
      <c r="A11">
        <f>'Grass (LAI)'!E12*0.05</f>
        <v>7.5000000000000011E-2</v>
      </c>
      <c r="B11">
        <f>'Grass (LAI)'!F12*0.05</f>
        <v>7.5000000000000011E-2</v>
      </c>
      <c r="C11">
        <f>'Grass (LAI)'!G12*0.05</f>
        <v>7.5000000000000011E-2</v>
      </c>
      <c r="D11">
        <f>'Grass (LAI)'!H12*0.05</f>
        <v>7.5000000000000011E-2</v>
      </c>
      <c r="E11">
        <f>'Grass (LAI)'!I12*0.05</f>
        <v>7.5000000000000011E-2</v>
      </c>
      <c r="F11">
        <f>'Grass (LAI)'!J12*0.05</f>
        <v>7.5000000000000011E-2</v>
      </c>
      <c r="G11">
        <f>'Grass (LAI)'!K12*0.05</f>
        <v>7.5000000000000011E-2</v>
      </c>
      <c r="H11">
        <f>'Grass (LAI)'!L12*0.05</f>
        <v>7.5000000000000011E-2</v>
      </c>
      <c r="I11">
        <f>'Grass (LAI)'!M12*0.05</f>
        <v>7.5000000000000011E-2</v>
      </c>
      <c r="J11">
        <f>'Grass (LAI)'!N12*0.05</f>
        <v>7.5000000000000011E-2</v>
      </c>
      <c r="K11">
        <f>'Grass (LAI)'!O12*0.05</f>
        <v>7.5000000000000011E-2</v>
      </c>
      <c r="L11">
        <f>'Grass (LAI)'!P12*0.05</f>
        <v>7.5000000000000011E-2</v>
      </c>
      <c r="M11">
        <f>'Grass (LAI)'!Q12*0.05</f>
        <v>7.5000000000000011E-2</v>
      </c>
      <c r="N11">
        <f>'Grass (LAI)'!R12*0.05</f>
        <v>7.5000000000000011E-2</v>
      </c>
      <c r="O11">
        <f>'Grass (LAI)'!S12*0.05</f>
        <v>7.5000000000000011E-2</v>
      </c>
      <c r="P11">
        <f>'Grass (LAI)'!T12*0.05</f>
        <v>7.5000000000000011E-2</v>
      </c>
      <c r="Q11">
        <f>'Grass (LAI)'!U12*0.05</f>
        <v>7.5000000000000011E-2</v>
      </c>
      <c r="R11">
        <f>'Grass (LAI)'!V12*0.05</f>
        <v>7.5000000000000011E-2</v>
      </c>
      <c r="S11">
        <f>'Grass (LAI)'!W12*0.05</f>
        <v>7.5000000000000011E-2</v>
      </c>
      <c r="T11">
        <f>'Grass (LAI)'!X12*0.05</f>
        <v>7.5000000000000011E-2</v>
      </c>
      <c r="U11">
        <f>'Grass (LAI)'!Y12*0.05</f>
        <v>7.5000000000000011E-2</v>
      </c>
      <c r="V11">
        <f>'Grass (LAI)'!Z12*0.05</f>
        <v>7.5000000000000011E-2</v>
      </c>
      <c r="W11">
        <f>'Grass (LAI)'!AA12*0.05</f>
        <v>7.5000000000000011E-2</v>
      </c>
      <c r="X11">
        <f>'Grass (LAI)'!AB12*0.05</f>
        <v>7.5000000000000011E-2</v>
      </c>
      <c r="Y11">
        <f>'Grass (LAI)'!AC12*0.05</f>
        <v>7.5000000000000011E-2</v>
      </c>
      <c r="Z11">
        <f>'Grass (LAI)'!AD12*0.05</f>
        <v>7.5000000000000011E-2</v>
      </c>
      <c r="AA11">
        <f>'Grass (LAI)'!AE12*0.05</f>
        <v>7.5000000000000011E-2</v>
      </c>
      <c r="AB11">
        <f>'Grass (LAI)'!AF12*0.05</f>
        <v>7.5000000000000011E-2</v>
      </c>
      <c r="AC11">
        <f>'Grass (LAI)'!AG12*0.05</f>
        <v>7.5000000000000011E-2</v>
      </c>
      <c r="AD11">
        <f>'Grass (LAI)'!AH12*0.05</f>
        <v>7.5000000000000011E-2</v>
      </c>
      <c r="AE11" s="13">
        <f>'Grass (LAI)'!AI12*0.05</f>
        <v>7.5000000000000011E-2</v>
      </c>
    </row>
    <row r="12" spans="1:31" x14ac:dyDescent="0.3">
      <c r="A12">
        <f>'Grass (LAI)'!E13*0.05</f>
        <v>7.5000000000000011E-2</v>
      </c>
      <c r="B12">
        <f>'Grass (LAI)'!F13*0.05</f>
        <v>7.5000000000000011E-2</v>
      </c>
      <c r="C12">
        <f>'Grass (LAI)'!G13*0.05</f>
        <v>7.5000000000000011E-2</v>
      </c>
      <c r="D12">
        <f>'Grass (LAI)'!H13*0.05</f>
        <v>7.5000000000000011E-2</v>
      </c>
      <c r="E12">
        <f>'Grass (LAI)'!I13*0.05</f>
        <v>7.5000000000000011E-2</v>
      </c>
      <c r="F12">
        <f>'Grass (LAI)'!J13*0.05</f>
        <v>7.5000000000000011E-2</v>
      </c>
      <c r="G12">
        <f>'Grass (LAI)'!K13*0.05</f>
        <v>7.5000000000000011E-2</v>
      </c>
      <c r="H12">
        <f>'Grass (LAI)'!L13*0.05</f>
        <v>7.5000000000000011E-2</v>
      </c>
      <c r="I12">
        <f>'Grass (LAI)'!M13*0.05</f>
        <v>7.5000000000000011E-2</v>
      </c>
      <c r="J12">
        <f>'Grass (LAI)'!N13*0.05</f>
        <v>7.5000000000000011E-2</v>
      </c>
      <c r="K12">
        <f>'Grass (LAI)'!O13*0.05</f>
        <v>7.5000000000000011E-2</v>
      </c>
      <c r="L12">
        <f>'Grass (LAI)'!P13*0.05</f>
        <v>7.5000000000000011E-2</v>
      </c>
      <c r="M12">
        <f>'Grass (LAI)'!Q13*0.05</f>
        <v>7.5000000000000011E-2</v>
      </c>
      <c r="N12">
        <f>'Grass (LAI)'!R13*0.05</f>
        <v>7.5000000000000011E-2</v>
      </c>
      <c r="O12">
        <f>'Grass (LAI)'!S13*0.05</f>
        <v>7.5000000000000011E-2</v>
      </c>
      <c r="P12">
        <f>'Grass (LAI)'!T13*0.05</f>
        <v>7.5000000000000011E-2</v>
      </c>
      <c r="Q12">
        <f>'Grass (LAI)'!U13*0.05</f>
        <v>7.5000000000000011E-2</v>
      </c>
      <c r="R12">
        <f>'Grass (LAI)'!V13*0.05</f>
        <v>7.5000000000000011E-2</v>
      </c>
      <c r="S12">
        <f>'Grass (LAI)'!W13*0.05</f>
        <v>7.5000000000000011E-2</v>
      </c>
      <c r="T12">
        <f>'Grass (LAI)'!X13*0.05</f>
        <v>7.5000000000000011E-2</v>
      </c>
      <c r="U12">
        <f>'Grass (LAI)'!Y13*0.05</f>
        <v>7.5000000000000011E-2</v>
      </c>
      <c r="V12">
        <f>'Grass (LAI)'!Z13*0.05</f>
        <v>7.5000000000000011E-2</v>
      </c>
      <c r="W12">
        <f>'Grass (LAI)'!AA13*0.05</f>
        <v>7.5000000000000011E-2</v>
      </c>
      <c r="X12">
        <f>'Grass (LAI)'!AB13*0.05</f>
        <v>7.5000000000000011E-2</v>
      </c>
      <c r="Y12">
        <f>'Grass (LAI)'!AC13*0.05</f>
        <v>7.5000000000000011E-2</v>
      </c>
      <c r="Z12">
        <f>'Grass (LAI)'!AD13*0.05</f>
        <v>7.5000000000000011E-2</v>
      </c>
      <c r="AA12">
        <f>'Grass (LAI)'!AE13*0.05</f>
        <v>7.5000000000000011E-2</v>
      </c>
      <c r="AB12">
        <f>'Grass (LAI)'!AF13*0.05</f>
        <v>7.5000000000000011E-2</v>
      </c>
      <c r="AC12">
        <f>'Grass (LAI)'!AG13*0.05</f>
        <v>7.5000000000000011E-2</v>
      </c>
      <c r="AD12">
        <f>'Grass (LAI)'!AH13*0.05</f>
        <v>7.5000000000000011E-2</v>
      </c>
      <c r="AE12">
        <f>'Grass (LAI)'!AI13*0.05</f>
        <v>7.5000000000000011E-2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AA6F-F0D0-48B7-BAEE-2B7C5F6D4763}">
  <dimension ref="A3:C32"/>
  <sheetViews>
    <sheetView workbookViewId="0"/>
  </sheetViews>
  <sheetFormatPr defaultRowHeight="14.4" x14ac:dyDescent="0.3"/>
  <sheetData>
    <row r="3" spans="1:3" x14ac:dyDescent="0.3">
      <c r="A3" t="s">
        <v>11</v>
      </c>
      <c r="B3" t="s">
        <v>12</v>
      </c>
      <c r="C3" t="s">
        <v>13</v>
      </c>
    </row>
    <row r="4" spans="1:3" x14ac:dyDescent="0.3">
      <c r="A4">
        <v>0</v>
      </c>
      <c r="B4">
        <v>1</v>
      </c>
      <c r="C4">
        <v>1</v>
      </c>
    </row>
    <row r="5" spans="1:3" x14ac:dyDescent="0.3">
      <c r="A5">
        <v>0</v>
      </c>
      <c r="B5">
        <v>1</v>
      </c>
      <c r="C5">
        <v>2</v>
      </c>
    </row>
    <row r="6" spans="1:3" x14ac:dyDescent="0.3">
      <c r="A6">
        <v>0</v>
      </c>
      <c r="B6">
        <v>1</v>
      </c>
      <c r="C6">
        <v>3</v>
      </c>
    </row>
    <row r="7" spans="1:3" x14ac:dyDescent="0.3">
      <c r="A7">
        <v>0</v>
      </c>
      <c r="B7">
        <v>1</v>
      </c>
      <c r="C7">
        <v>4</v>
      </c>
    </row>
    <row r="8" spans="1:3" x14ac:dyDescent="0.3">
      <c r="A8">
        <v>0</v>
      </c>
      <c r="B8">
        <v>1</v>
      </c>
      <c r="C8">
        <v>5</v>
      </c>
    </row>
    <row r="9" spans="1:3" x14ac:dyDescent="0.3">
      <c r="A9">
        <v>0</v>
      </c>
      <c r="B9">
        <v>1</v>
      </c>
      <c r="C9">
        <v>6</v>
      </c>
    </row>
    <row r="10" spans="1:3" x14ac:dyDescent="0.3">
      <c r="A10">
        <v>0</v>
      </c>
      <c r="B10">
        <v>1</v>
      </c>
      <c r="C10">
        <v>7</v>
      </c>
    </row>
    <row r="11" spans="1:3" x14ac:dyDescent="0.3">
      <c r="A11">
        <v>0</v>
      </c>
      <c r="B11">
        <v>1</v>
      </c>
      <c r="C11">
        <v>8</v>
      </c>
    </row>
    <row r="12" spans="1:3" x14ac:dyDescent="0.3">
      <c r="A12">
        <v>0</v>
      </c>
      <c r="B12">
        <v>1</v>
      </c>
      <c r="C12">
        <v>9</v>
      </c>
    </row>
    <row r="13" spans="1:3" x14ac:dyDescent="0.3">
      <c r="A13">
        <v>0</v>
      </c>
      <c r="B13">
        <v>1</v>
      </c>
      <c r="C13">
        <v>10</v>
      </c>
    </row>
    <row r="14" spans="1:3" x14ac:dyDescent="0.3">
      <c r="A14">
        <v>0</v>
      </c>
      <c r="B14">
        <v>1</v>
      </c>
      <c r="C14">
        <v>11</v>
      </c>
    </row>
    <row r="15" spans="1:3" x14ac:dyDescent="0.3">
      <c r="A15">
        <v>0</v>
      </c>
      <c r="B15">
        <v>1</v>
      </c>
      <c r="C15">
        <v>12</v>
      </c>
    </row>
    <row r="16" spans="1:3" x14ac:dyDescent="0.3">
      <c r="A16">
        <v>0</v>
      </c>
      <c r="B16">
        <v>1</v>
      </c>
      <c r="C16">
        <v>13</v>
      </c>
    </row>
    <row r="17" spans="1:3" x14ac:dyDescent="0.3">
      <c r="A17">
        <v>0</v>
      </c>
      <c r="B17">
        <v>1</v>
      </c>
      <c r="C17">
        <v>14</v>
      </c>
    </row>
    <row r="18" spans="1:3" x14ac:dyDescent="0.3">
      <c r="A18">
        <v>0</v>
      </c>
      <c r="B18">
        <v>1</v>
      </c>
      <c r="C18">
        <v>15</v>
      </c>
    </row>
    <row r="19" spans="1:3" x14ac:dyDescent="0.3">
      <c r="A19">
        <v>0</v>
      </c>
      <c r="B19">
        <v>1</v>
      </c>
      <c r="C19">
        <v>16</v>
      </c>
    </row>
    <row r="20" spans="1:3" x14ac:dyDescent="0.3">
      <c r="A20">
        <v>0</v>
      </c>
      <c r="B20">
        <v>1</v>
      </c>
      <c r="C20">
        <v>17</v>
      </c>
    </row>
    <row r="21" spans="1:3" x14ac:dyDescent="0.3">
      <c r="A21">
        <v>0</v>
      </c>
      <c r="B21">
        <v>1</v>
      </c>
      <c r="C21">
        <v>18</v>
      </c>
    </row>
    <row r="22" spans="1:3" x14ac:dyDescent="0.3">
      <c r="A22">
        <v>0</v>
      </c>
      <c r="B22">
        <v>1</v>
      </c>
      <c r="C22">
        <v>19</v>
      </c>
    </row>
    <row r="23" spans="1:3" x14ac:dyDescent="0.3">
      <c r="A23">
        <v>0</v>
      </c>
      <c r="B23">
        <v>1</v>
      </c>
      <c r="C23">
        <v>20</v>
      </c>
    </row>
    <row r="24" spans="1:3" x14ac:dyDescent="0.3">
      <c r="A24">
        <v>0</v>
      </c>
      <c r="B24">
        <v>1</v>
      </c>
      <c r="C24">
        <v>21</v>
      </c>
    </row>
    <row r="25" spans="1:3" x14ac:dyDescent="0.3">
      <c r="A25">
        <v>0</v>
      </c>
      <c r="B25">
        <v>1</v>
      </c>
      <c r="C25">
        <v>22</v>
      </c>
    </row>
    <row r="26" spans="1:3" x14ac:dyDescent="0.3">
      <c r="A26">
        <v>0</v>
      </c>
      <c r="B26">
        <v>1</v>
      </c>
      <c r="C26">
        <v>23</v>
      </c>
    </row>
    <row r="27" spans="1:3" x14ac:dyDescent="0.3">
      <c r="A27">
        <v>0</v>
      </c>
      <c r="B27">
        <v>1</v>
      </c>
      <c r="C27">
        <v>24</v>
      </c>
    </row>
    <row r="28" spans="1:3" x14ac:dyDescent="0.3">
      <c r="B28">
        <v>2</v>
      </c>
    </row>
    <row r="29" spans="1:3" x14ac:dyDescent="0.3">
      <c r="B29">
        <v>2</v>
      </c>
    </row>
    <row r="30" spans="1:3" x14ac:dyDescent="0.3">
      <c r="B30">
        <v>2</v>
      </c>
    </row>
    <row r="31" spans="1:3" x14ac:dyDescent="0.3">
      <c r="B31">
        <v>2</v>
      </c>
    </row>
    <row r="32" spans="1:3" x14ac:dyDescent="0.3">
      <c r="B3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7DDF-CFFE-4206-97A6-E3371E46FA9B}">
  <dimension ref="A1:NE33"/>
  <sheetViews>
    <sheetView workbookViewId="0">
      <selection activeCell="E19" sqref="E19"/>
    </sheetView>
  </sheetViews>
  <sheetFormatPr defaultRowHeight="14.4" x14ac:dyDescent="0.3"/>
  <sheetData>
    <row r="1" spans="1:369" x14ac:dyDescent="0.3">
      <c r="A1" s="16"/>
      <c r="B1" s="16"/>
      <c r="C1" s="16"/>
      <c r="D1" s="16" t="s">
        <v>29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  <c r="P1" s="16">
        <v>12</v>
      </c>
      <c r="Q1" s="16">
        <v>13</v>
      </c>
      <c r="R1" s="16">
        <v>14</v>
      </c>
      <c r="S1" s="16">
        <v>15</v>
      </c>
      <c r="T1" s="16">
        <v>16</v>
      </c>
      <c r="U1" s="16">
        <v>17</v>
      </c>
      <c r="V1" s="16">
        <v>18</v>
      </c>
      <c r="W1" s="16">
        <v>19</v>
      </c>
      <c r="X1" s="16">
        <v>20</v>
      </c>
      <c r="Y1" s="16">
        <v>21</v>
      </c>
      <c r="Z1" s="16">
        <v>22</v>
      </c>
      <c r="AA1" s="16">
        <v>23</v>
      </c>
      <c r="AB1" s="16">
        <v>24</v>
      </c>
      <c r="AC1" s="16">
        <v>25</v>
      </c>
      <c r="AD1" s="16">
        <v>26</v>
      </c>
      <c r="AE1" s="16">
        <v>27</v>
      </c>
      <c r="AF1" s="16">
        <v>28</v>
      </c>
      <c r="AG1" s="16">
        <v>29</v>
      </c>
      <c r="AH1" s="16">
        <v>30</v>
      </c>
      <c r="AI1" s="16">
        <v>31</v>
      </c>
    </row>
    <row r="2" spans="1:369" x14ac:dyDescent="0.3">
      <c r="A2" s="16">
        <v>0</v>
      </c>
      <c r="B2" s="16">
        <f>SUM(C2+B1)</f>
        <v>31</v>
      </c>
      <c r="C2" s="16">
        <v>31</v>
      </c>
      <c r="D2" s="16" t="s">
        <v>16</v>
      </c>
      <c r="E2">
        <f t="shared" ref="E2:AI2" si="0">HLOOKUP(E$1+$A2,$E$14:$NE$15,2,)</f>
        <v>0.7</v>
      </c>
      <c r="F2">
        <f t="shared" si="0"/>
        <v>0.7</v>
      </c>
      <c r="G2">
        <f t="shared" si="0"/>
        <v>0.7</v>
      </c>
      <c r="H2">
        <f t="shared" si="0"/>
        <v>0.7</v>
      </c>
      <c r="I2">
        <f t="shared" si="0"/>
        <v>0.7</v>
      </c>
      <c r="J2">
        <f t="shared" si="0"/>
        <v>0.7</v>
      </c>
      <c r="K2">
        <f t="shared" si="0"/>
        <v>0.7</v>
      </c>
      <c r="L2">
        <f t="shared" si="0"/>
        <v>0.7</v>
      </c>
      <c r="M2">
        <f t="shared" si="0"/>
        <v>0.7</v>
      </c>
      <c r="N2">
        <f t="shared" si="0"/>
        <v>0.7</v>
      </c>
      <c r="O2">
        <f t="shared" si="0"/>
        <v>0.7</v>
      </c>
      <c r="P2">
        <f t="shared" si="0"/>
        <v>0.7</v>
      </c>
      <c r="Q2">
        <f t="shared" si="0"/>
        <v>0.7</v>
      </c>
      <c r="R2">
        <f t="shared" si="0"/>
        <v>0.7</v>
      </c>
      <c r="S2">
        <f t="shared" si="0"/>
        <v>0.7</v>
      </c>
      <c r="T2">
        <f t="shared" si="0"/>
        <v>0.7</v>
      </c>
      <c r="U2">
        <f t="shared" si="0"/>
        <v>0.7</v>
      </c>
      <c r="V2">
        <f t="shared" si="0"/>
        <v>0.7</v>
      </c>
      <c r="W2">
        <f t="shared" si="0"/>
        <v>0.7</v>
      </c>
      <c r="X2">
        <f t="shared" si="0"/>
        <v>0.7</v>
      </c>
      <c r="Y2">
        <f t="shared" si="0"/>
        <v>0.7</v>
      </c>
      <c r="Z2">
        <f t="shared" si="0"/>
        <v>0.7</v>
      </c>
      <c r="AA2">
        <f t="shared" si="0"/>
        <v>0.7</v>
      </c>
      <c r="AB2">
        <f t="shared" si="0"/>
        <v>0.7</v>
      </c>
      <c r="AC2">
        <f t="shared" si="0"/>
        <v>0.7</v>
      </c>
      <c r="AD2">
        <f t="shared" si="0"/>
        <v>0.7</v>
      </c>
      <c r="AE2">
        <f t="shared" si="0"/>
        <v>0.7</v>
      </c>
      <c r="AF2">
        <f t="shared" si="0"/>
        <v>0.7</v>
      </c>
      <c r="AG2">
        <f t="shared" si="0"/>
        <v>0.7</v>
      </c>
      <c r="AH2">
        <f t="shared" si="0"/>
        <v>0.7</v>
      </c>
      <c r="AI2">
        <f t="shared" si="0"/>
        <v>0.7</v>
      </c>
    </row>
    <row r="3" spans="1:369" x14ac:dyDescent="0.3">
      <c r="A3" s="16">
        <f>C2+A2</f>
        <v>31</v>
      </c>
      <c r="B3" s="16">
        <f t="shared" ref="B3:B13" si="1">SUM(C3+B2)</f>
        <v>59</v>
      </c>
      <c r="C3" s="16">
        <v>28</v>
      </c>
      <c r="D3" s="16" t="s">
        <v>14</v>
      </c>
      <c r="E3">
        <f t="shared" ref="E3:N13" si="2">HLOOKUP(E$1+$A3,$E$14:$NE$15,2,)</f>
        <v>0.7</v>
      </c>
      <c r="F3">
        <f t="shared" si="2"/>
        <v>0.7</v>
      </c>
      <c r="G3">
        <f t="shared" si="2"/>
        <v>0.7</v>
      </c>
      <c r="H3">
        <f t="shared" si="2"/>
        <v>0.7</v>
      </c>
      <c r="I3">
        <f t="shared" si="2"/>
        <v>0.7</v>
      </c>
      <c r="J3">
        <f t="shared" si="2"/>
        <v>0.7</v>
      </c>
      <c r="K3">
        <f t="shared" si="2"/>
        <v>0.7</v>
      </c>
      <c r="L3">
        <f t="shared" si="2"/>
        <v>0.7</v>
      </c>
      <c r="M3">
        <f t="shared" si="2"/>
        <v>0.7</v>
      </c>
      <c r="N3">
        <f t="shared" si="2"/>
        <v>0.7</v>
      </c>
      <c r="O3">
        <f t="shared" ref="O3:X13" si="3">HLOOKUP(O$1+$A3,$E$14:$NE$15,2,)</f>
        <v>0.7</v>
      </c>
      <c r="P3">
        <f t="shared" si="3"/>
        <v>0.7</v>
      </c>
      <c r="Q3">
        <f t="shared" si="3"/>
        <v>0.7</v>
      </c>
      <c r="R3">
        <f t="shared" si="3"/>
        <v>0.7</v>
      </c>
      <c r="S3">
        <f t="shared" si="3"/>
        <v>0.7</v>
      </c>
      <c r="T3">
        <f t="shared" si="3"/>
        <v>0.7</v>
      </c>
      <c r="U3">
        <f t="shared" si="3"/>
        <v>0.7</v>
      </c>
      <c r="V3">
        <f t="shared" si="3"/>
        <v>0.7</v>
      </c>
      <c r="W3">
        <f t="shared" si="3"/>
        <v>0.7</v>
      </c>
      <c r="X3">
        <f t="shared" si="3"/>
        <v>0.7</v>
      </c>
      <c r="Y3">
        <f t="shared" ref="Y3:AF13" si="4">HLOOKUP(Y$1+$A3,$E$14:$NE$15,2,)</f>
        <v>0.7</v>
      </c>
      <c r="Z3">
        <f t="shared" si="4"/>
        <v>0.7</v>
      </c>
      <c r="AA3">
        <f t="shared" si="4"/>
        <v>0.7</v>
      </c>
      <c r="AB3">
        <f t="shared" si="4"/>
        <v>0.7</v>
      </c>
      <c r="AC3">
        <f t="shared" si="4"/>
        <v>0.7</v>
      </c>
      <c r="AD3">
        <f t="shared" si="4"/>
        <v>0.7</v>
      </c>
      <c r="AE3">
        <f t="shared" si="4"/>
        <v>0.7</v>
      </c>
      <c r="AF3">
        <f t="shared" si="4"/>
        <v>0.7</v>
      </c>
      <c r="AG3" s="13">
        <f>AF3</f>
        <v>0.7</v>
      </c>
      <c r="AH3" s="13">
        <f t="shared" ref="AH3:AI3" si="5">AG3</f>
        <v>0.7</v>
      </c>
      <c r="AI3" s="13">
        <f t="shared" si="5"/>
        <v>0.7</v>
      </c>
    </row>
    <row r="4" spans="1:369" x14ac:dyDescent="0.3">
      <c r="A4" s="16">
        <f t="shared" ref="A4:A13" si="6">C3+A3</f>
        <v>59</v>
      </c>
      <c r="B4" s="16">
        <f t="shared" si="1"/>
        <v>90</v>
      </c>
      <c r="C4" s="16">
        <v>31</v>
      </c>
      <c r="D4" s="16" t="s">
        <v>17</v>
      </c>
      <c r="E4">
        <f t="shared" si="2"/>
        <v>0.7</v>
      </c>
      <c r="F4">
        <f t="shared" si="2"/>
        <v>0.7</v>
      </c>
      <c r="G4">
        <f t="shared" si="2"/>
        <v>0.7</v>
      </c>
      <c r="H4">
        <f t="shared" si="2"/>
        <v>0.7</v>
      </c>
      <c r="I4">
        <f t="shared" si="2"/>
        <v>0.7</v>
      </c>
      <c r="J4">
        <f t="shared" si="2"/>
        <v>0.7</v>
      </c>
      <c r="K4">
        <f t="shared" si="2"/>
        <v>0.7</v>
      </c>
      <c r="L4">
        <f t="shared" si="2"/>
        <v>0.7</v>
      </c>
      <c r="M4">
        <f t="shared" si="2"/>
        <v>0.7</v>
      </c>
      <c r="N4">
        <f t="shared" si="2"/>
        <v>0.7</v>
      </c>
      <c r="O4">
        <f t="shared" si="3"/>
        <v>0.7</v>
      </c>
      <c r="P4">
        <f t="shared" si="3"/>
        <v>0.7</v>
      </c>
      <c r="Q4">
        <f t="shared" si="3"/>
        <v>0.7</v>
      </c>
      <c r="R4">
        <f t="shared" si="3"/>
        <v>0.7</v>
      </c>
      <c r="S4">
        <f t="shared" si="3"/>
        <v>0.7</v>
      </c>
      <c r="T4">
        <f t="shared" si="3"/>
        <v>0.7</v>
      </c>
      <c r="U4">
        <f t="shared" si="3"/>
        <v>0.7</v>
      </c>
      <c r="V4">
        <f t="shared" si="3"/>
        <v>0.7</v>
      </c>
      <c r="W4">
        <f t="shared" si="3"/>
        <v>0.7</v>
      </c>
      <c r="X4">
        <f t="shared" si="3"/>
        <v>0.7</v>
      </c>
      <c r="Y4">
        <f t="shared" si="4"/>
        <v>0.7</v>
      </c>
      <c r="Z4">
        <f t="shared" si="4"/>
        <v>0.7</v>
      </c>
      <c r="AA4">
        <f t="shared" si="4"/>
        <v>0.7</v>
      </c>
      <c r="AB4">
        <f t="shared" si="4"/>
        <v>0.7</v>
      </c>
      <c r="AC4">
        <f t="shared" si="4"/>
        <v>0.7</v>
      </c>
      <c r="AD4">
        <f t="shared" si="4"/>
        <v>0.7</v>
      </c>
      <c r="AE4">
        <f t="shared" si="4"/>
        <v>0.7</v>
      </c>
      <c r="AF4">
        <f t="shared" si="4"/>
        <v>0.7</v>
      </c>
      <c r="AG4">
        <f>HLOOKUP(AG$1+$A4,$E$14:$NE$15,2,)</f>
        <v>0.7</v>
      </c>
      <c r="AH4">
        <f>HLOOKUP(AH$1+$A4,$E$14:$NE$15,2,)</f>
        <v>0.7</v>
      </c>
      <c r="AI4">
        <f>HLOOKUP(AI$1+$A4,$E$14:$NE$15,2,)</f>
        <v>0.7</v>
      </c>
    </row>
    <row r="5" spans="1:369" x14ac:dyDescent="0.3">
      <c r="A5" s="16">
        <f t="shared" si="6"/>
        <v>90</v>
      </c>
      <c r="B5" s="16">
        <f t="shared" si="1"/>
        <v>120</v>
      </c>
      <c r="C5" s="16">
        <v>30</v>
      </c>
      <c r="D5" s="16" t="s">
        <v>18</v>
      </c>
      <c r="E5">
        <f t="shared" si="2"/>
        <v>0.7</v>
      </c>
      <c r="F5">
        <f t="shared" si="2"/>
        <v>0.7</v>
      </c>
      <c r="G5">
        <f t="shared" si="2"/>
        <v>0.7</v>
      </c>
      <c r="H5">
        <f t="shared" si="2"/>
        <v>0.7</v>
      </c>
      <c r="I5">
        <f t="shared" si="2"/>
        <v>0.7</v>
      </c>
      <c r="J5">
        <f t="shared" si="2"/>
        <v>0.7</v>
      </c>
      <c r="K5">
        <f t="shared" si="2"/>
        <v>0.7</v>
      </c>
      <c r="L5">
        <f t="shared" si="2"/>
        <v>0.7</v>
      </c>
      <c r="M5">
        <f t="shared" si="2"/>
        <v>0.7</v>
      </c>
      <c r="N5">
        <f t="shared" si="2"/>
        <v>0.7</v>
      </c>
      <c r="O5">
        <f t="shared" si="3"/>
        <v>0.7</v>
      </c>
      <c r="P5">
        <f t="shared" si="3"/>
        <v>0.7</v>
      </c>
      <c r="Q5">
        <f t="shared" si="3"/>
        <v>0.7</v>
      </c>
      <c r="R5">
        <f t="shared" si="3"/>
        <v>0.7</v>
      </c>
      <c r="S5">
        <f t="shared" si="3"/>
        <v>0.7</v>
      </c>
      <c r="T5">
        <f t="shared" si="3"/>
        <v>0.7</v>
      </c>
      <c r="U5">
        <f t="shared" si="3"/>
        <v>0.7</v>
      </c>
      <c r="V5">
        <f t="shared" si="3"/>
        <v>0.7</v>
      </c>
      <c r="W5">
        <f t="shared" si="3"/>
        <v>0.7</v>
      </c>
      <c r="X5">
        <f t="shared" si="3"/>
        <v>0.7</v>
      </c>
      <c r="Y5">
        <f t="shared" si="4"/>
        <v>0.7</v>
      </c>
      <c r="Z5">
        <f t="shared" si="4"/>
        <v>0.7</v>
      </c>
      <c r="AA5">
        <f t="shared" si="4"/>
        <v>0.7</v>
      </c>
      <c r="AB5">
        <f t="shared" si="4"/>
        <v>0.7</v>
      </c>
      <c r="AC5">
        <f t="shared" si="4"/>
        <v>0.7</v>
      </c>
      <c r="AD5">
        <f t="shared" si="4"/>
        <v>0.7</v>
      </c>
      <c r="AE5">
        <f t="shared" si="4"/>
        <v>0.7</v>
      </c>
      <c r="AF5">
        <f t="shared" si="4"/>
        <v>0.7</v>
      </c>
      <c r="AG5">
        <f t="shared" ref="AG5:AH13" si="7">HLOOKUP(AG$1+$A5,$E$14:$NE$15,2,)</f>
        <v>0.7</v>
      </c>
      <c r="AH5">
        <f t="shared" si="7"/>
        <v>0.7</v>
      </c>
      <c r="AI5" s="13">
        <f>AH5</f>
        <v>0.7</v>
      </c>
    </row>
    <row r="6" spans="1:369" x14ac:dyDescent="0.3">
      <c r="A6" s="16">
        <f t="shared" si="6"/>
        <v>120</v>
      </c>
      <c r="B6" s="16">
        <f t="shared" si="1"/>
        <v>151</v>
      </c>
      <c r="C6" s="16">
        <v>31</v>
      </c>
      <c r="D6" s="16" t="s">
        <v>15</v>
      </c>
      <c r="E6">
        <f t="shared" si="2"/>
        <v>0.7</v>
      </c>
      <c r="F6">
        <f t="shared" si="2"/>
        <v>1.1499999999999999</v>
      </c>
      <c r="G6">
        <f t="shared" si="2"/>
        <v>1.1499999999999999</v>
      </c>
      <c r="H6">
        <f t="shared" si="2"/>
        <v>1.1499999999999999</v>
      </c>
      <c r="I6">
        <f t="shared" si="2"/>
        <v>1.1499999999999999</v>
      </c>
      <c r="J6">
        <f t="shared" si="2"/>
        <v>1.1499999999999999</v>
      </c>
      <c r="K6">
        <f t="shared" si="2"/>
        <v>1.1499999999999999</v>
      </c>
      <c r="L6">
        <f t="shared" si="2"/>
        <v>1.1499999999999999</v>
      </c>
      <c r="M6">
        <f t="shared" si="2"/>
        <v>1.1499999999999999</v>
      </c>
      <c r="N6">
        <f t="shared" si="2"/>
        <v>1.1499999999999999</v>
      </c>
      <c r="O6">
        <f t="shared" si="3"/>
        <v>1.1499999999999999</v>
      </c>
      <c r="P6">
        <f t="shared" si="3"/>
        <v>1.1499999999999999</v>
      </c>
      <c r="Q6">
        <f t="shared" si="3"/>
        <v>1.1499999999999999</v>
      </c>
      <c r="R6">
        <f t="shared" si="3"/>
        <v>1.1499999999999999</v>
      </c>
      <c r="S6">
        <f t="shared" si="3"/>
        <v>1.1499999999999999</v>
      </c>
      <c r="T6">
        <f t="shared" si="3"/>
        <v>1.1499999999999999</v>
      </c>
      <c r="U6">
        <f t="shared" si="3"/>
        <v>1.1499999999999999</v>
      </c>
      <c r="V6">
        <f t="shared" si="3"/>
        <v>1.1499999999999999</v>
      </c>
      <c r="W6">
        <f t="shared" si="3"/>
        <v>1.1499999999999999</v>
      </c>
      <c r="X6">
        <f t="shared" si="3"/>
        <v>1.1499999999999999</v>
      </c>
      <c r="Y6">
        <f t="shared" si="4"/>
        <v>1.1499999999999999</v>
      </c>
      <c r="Z6">
        <f t="shared" si="4"/>
        <v>1.1499999999999999</v>
      </c>
      <c r="AA6">
        <f t="shared" si="4"/>
        <v>1.1499999999999999</v>
      </c>
      <c r="AB6">
        <f t="shared" si="4"/>
        <v>1.1499999999999999</v>
      </c>
      <c r="AC6">
        <f t="shared" si="4"/>
        <v>1.1499999999999999</v>
      </c>
      <c r="AD6">
        <f t="shared" si="4"/>
        <v>1.1499999999999999</v>
      </c>
      <c r="AE6">
        <f t="shared" si="4"/>
        <v>1.1499999999999999</v>
      </c>
      <c r="AF6">
        <f t="shared" si="4"/>
        <v>1.1499999999999999</v>
      </c>
      <c r="AG6">
        <f t="shared" si="7"/>
        <v>1.1499999999999999</v>
      </c>
      <c r="AH6">
        <f t="shared" si="7"/>
        <v>1.1499999999999999</v>
      </c>
      <c r="AI6">
        <f>HLOOKUP(AI$1+$A6,$E$14:$NE$15,2,)</f>
        <v>1.1499999999999999</v>
      </c>
    </row>
    <row r="7" spans="1:369" x14ac:dyDescent="0.3">
      <c r="A7" s="16">
        <f t="shared" si="6"/>
        <v>151</v>
      </c>
      <c r="B7" s="16">
        <f t="shared" si="1"/>
        <v>181</v>
      </c>
      <c r="C7" s="16">
        <v>30</v>
      </c>
      <c r="D7" s="16" t="s">
        <v>19</v>
      </c>
      <c r="E7">
        <f t="shared" si="2"/>
        <v>1.1499999999999999</v>
      </c>
      <c r="F7">
        <f t="shared" si="2"/>
        <v>1.1499999999999999</v>
      </c>
      <c r="G7">
        <f t="shared" si="2"/>
        <v>1.1499999999999999</v>
      </c>
      <c r="H7">
        <f t="shared" si="2"/>
        <v>1.1499999999999999</v>
      </c>
      <c r="I7">
        <f t="shared" si="2"/>
        <v>1.1499999999999999</v>
      </c>
      <c r="J7">
        <f t="shared" si="2"/>
        <v>1.1499999999999999</v>
      </c>
      <c r="K7">
        <f t="shared" si="2"/>
        <v>1.1499999999999999</v>
      </c>
      <c r="L7">
        <f t="shared" si="2"/>
        <v>1.1499999999999999</v>
      </c>
      <c r="M7">
        <f t="shared" si="2"/>
        <v>1.1499999999999999</v>
      </c>
      <c r="N7">
        <f t="shared" si="2"/>
        <v>1.1499999999999999</v>
      </c>
      <c r="O7">
        <f t="shared" si="3"/>
        <v>1.1499999999999999</v>
      </c>
      <c r="P7">
        <f t="shared" si="3"/>
        <v>1.1499999999999999</v>
      </c>
      <c r="Q7">
        <f t="shared" si="3"/>
        <v>1.1499999999999999</v>
      </c>
      <c r="R7">
        <f t="shared" si="3"/>
        <v>1.1499999999999999</v>
      </c>
      <c r="S7">
        <f t="shared" si="3"/>
        <v>1.1499999999999999</v>
      </c>
      <c r="T7">
        <f t="shared" si="3"/>
        <v>1.1499999999999999</v>
      </c>
      <c r="U7">
        <f t="shared" si="3"/>
        <v>1.1499999999999999</v>
      </c>
      <c r="V7">
        <f t="shared" si="3"/>
        <v>1.1499999999999999</v>
      </c>
      <c r="W7">
        <f t="shared" si="3"/>
        <v>1.1499999999999999</v>
      </c>
      <c r="X7">
        <f t="shared" si="3"/>
        <v>1.1499999999999999</v>
      </c>
      <c r="Y7">
        <f t="shared" si="4"/>
        <v>1.1499999999999999</v>
      </c>
      <c r="Z7">
        <f t="shared" si="4"/>
        <v>1.1499999999999999</v>
      </c>
      <c r="AA7">
        <f t="shared" si="4"/>
        <v>1.1499999999999999</v>
      </c>
      <c r="AB7">
        <f t="shared" si="4"/>
        <v>1.1499999999999999</v>
      </c>
      <c r="AC7">
        <f t="shared" si="4"/>
        <v>1.1499999999999999</v>
      </c>
      <c r="AD7">
        <f t="shared" si="4"/>
        <v>1.1499999999999999</v>
      </c>
      <c r="AE7">
        <f t="shared" si="4"/>
        <v>1.1499999999999999</v>
      </c>
      <c r="AF7">
        <f t="shared" si="4"/>
        <v>1.1499999999999999</v>
      </c>
      <c r="AG7">
        <f t="shared" si="7"/>
        <v>1.1499999999999999</v>
      </c>
      <c r="AH7">
        <f t="shared" si="7"/>
        <v>1.1499999999999999</v>
      </c>
      <c r="AI7" s="13">
        <f>AH7</f>
        <v>1.1499999999999999</v>
      </c>
    </row>
    <row r="8" spans="1:369" x14ac:dyDescent="0.3">
      <c r="A8" s="16">
        <f t="shared" si="6"/>
        <v>181</v>
      </c>
      <c r="B8" s="16">
        <f t="shared" si="1"/>
        <v>212</v>
      </c>
      <c r="C8" s="16">
        <v>31</v>
      </c>
      <c r="D8" s="16" t="s">
        <v>20</v>
      </c>
      <c r="E8">
        <f t="shared" si="2"/>
        <v>1.1499999999999999</v>
      </c>
      <c r="F8">
        <f t="shared" si="2"/>
        <v>1.1499999999999999</v>
      </c>
      <c r="G8">
        <f t="shared" si="2"/>
        <v>1.1499999999999999</v>
      </c>
      <c r="H8">
        <f t="shared" si="2"/>
        <v>1.1499999999999999</v>
      </c>
      <c r="I8">
        <f t="shared" si="2"/>
        <v>1.1499999999999999</v>
      </c>
      <c r="J8">
        <f t="shared" si="2"/>
        <v>1.1499999999999999</v>
      </c>
      <c r="K8">
        <f t="shared" si="2"/>
        <v>1.1499999999999999</v>
      </c>
      <c r="L8">
        <f t="shared" si="2"/>
        <v>1.1499999999999999</v>
      </c>
      <c r="M8">
        <f t="shared" si="2"/>
        <v>1.1499999999999999</v>
      </c>
      <c r="N8">
        <f t="shared" si="2"/>
        <v>1.1499999999999999</v>
      </c>
      <c r="O8">
        <f t="shared" si="3"/>
        <v>1.1499999999999999</v>
      </c>
      <c r="P8">
        <f t="shared" si="3"/>
        <v>1.1499999999999999</v>
      </c>
      <c r="Q8">
        <f t="shared" si="3"/>
        <v>1.1499999999999999</v>
      </c>
      <c r="R8">
        <f t="shared" si="3"/>
        <v>1.1499999999999999</v>
      </c>
      <c r="S8">
        <f t="shared" si="3"/>
        <v>1.1499999999999999</v>
      </c>
      <c r="T8">
        <f t="shared" si="3"/>
        <v>1.1499999999999999</v>
      </c>
      <c r="U8">
        <f t="shared" si="3"/>
        <v>1.1499999999999999</v>
      </c>
      <c r="V8">
        <f t="shared" si="3"/>
        <v>1.1499999999999999</v>
      </c>
      <c r="W8">
        <f t="shared" si="3"/>
        <v>1.1499999999999999</v>
      </c>
      <c r="X8">
        <f t="shared" si="3"/>
        <v>1.1499999999999999</v>
      </c>
      <c r="Y8">
        <f t="shared" si="4"/>
        <v>1.1499999999999999</v>
      </c>
      <c r="Z8">
        <f t="shared" si="4"/>
        <v>1.1499999999999999</v>
      </c>
      <c r="AA8">
        <f t="shared" si="4"/>
        <v>1.1499999999999999</v>
      </c>
      <c r="AB8">
        <f t="shared" si="4"/>
        <v>1.1499999999999999</v>
      </c>
      <c r="AC8">
        <f t="shared" si="4"/>
        <v>1.1499999999999999</v>
      </c>
      <c r="AD8">
        <f t="shared" si="4"/>
        <v>1.1499999999999999</v>
      </c>
      <c r="AE8">
        <f t="shared" si="4"/>
        <v>1.1499999999999999</v>
      </c>
      <c r="AF8">
        <f t="shared" si="4"/>
        <v>1.1499999999999999</v>
      </c>
      <c r="AG8">
        <f t="shared" si="7"/>
        <v>1.1499999999999999</v>
      </c>
      <c r="AH8">
        <f t="shared" si="7"/>
        <v>1.1499999999999999</v>
      </c>
      <c r="AI8">
        <f>HLOOKUP(AI$1+$A8,$E$14:$NE$15,2,)</f>
        <v>1.1499999999999999</v>
      </c>
    </row>
    <row r="9" spans="1:369" x14ac:dyDescent="0.3">
      <c r="A9" s="16">
        <f t="shared" si="6"/>
        <v>212</v>
      </c>
      <c r="B9" s="16">
        <f t="shared" si="1"/>
        <v>243</v>
      </c>
      <c r="C9" s="16">
        <v>31</v>
      </c>
      <c r="D9" s="16" t="s">
        <v>21</v>
      </c>
      <c r="E9">
        <f t="shared" si="2"/>
        <v>1.1499999999999999</v>
      </c>
      <c r="F9">
        <f t="shared" si="2"/>
        <v>1.1499999999999999</v>
      </c>
      <c r="G9">
        <f t="shared" si="2"/>
        <v>1.1499999999999999</v>
      </c>
      <c r="H9">
        <f t="shared" si="2"/>
        <v>1.1499999999999999</v>
      </c>
      <c r="I9">
        <f t="shared" si="2"/>
        <v>1.1499999999999999</v>
      </c>
      <c r="J9">
        <f t="shared" si="2"/>
        <v>1.1499999999999999</v>
      </c>
      <c r="K9">
        <f t="shared" si="2"/>
        <v>1.1499999999999999</v>
      </c>
      <c r="L9">
        <f t="shared" si="2"/>
        <v>1.1499999999999999</v>
      </c>
      <c r="M9">
        <f t="shared" si="2"/>
        <v>1.1499999999999999</v>
      </c>
      <c r="N9">
        <f t="shared" si="2"/>
        <v>1.1499999999999999</v>
      </c>
      <c r="O9">
        <f t="shared" si="3"/>
        <v>1.1499999999999999</v>
      </c>
      <c r="P9">
        <f t="shared" si="3"/>
        <v>1.1499999999999999</v>
      </c>
      <c r="Q9">
        <f t="shared" si="3"/>
        <v>1.1499999999999999</v>
      </c>
      <c r="R9">
        <f t="shared" si="3"/>
        <v>1.1499999999999999</v>
      </c>
      <c r="S9">
        <f t="shared" si="3"/>
        <v>1.1499999999999999</v>
      </c>
      <c r="T9">
        <f t="shared" si="3"/>
        <v>1.1499999999999999</v>
      </c>
      <c r="U9">
        <f t="shared" si="3"/>
        <v>1.1499999999999999</v>
      </c>
      <c r="V9">
        <f t="shared" si="3"/>
        <v>1.1499999999999999</v>
      </c>
      <c r="W9">
        <f t="shared" si="3"/>
        <v>1.1499999999999999</v>
      </c>
      <c r="X9">
        <f t="shared" si="3"/>
        <v>1.1499999999999999</v>
      </c>
      <c r="Y9">
        <f t="shared" si="4"/>
        <v>1.1499999999999999</v>
      </c>
      <c r="Z9">
        <f t="shared" si="4"/>
        <v>1.1499999999999999</v>
      </c>
      <c r="AA9">
        <f t="shared" si="4"/>
        <v>1.1499999999999999</v>
      </c>
      <c r="AB9">
        <f t="shared" si="4"/>
        <v>1.1499999999999999</v>
      </c>
      <c r="AC9">
        <f t="shared" si="4"/>
        <v>1.1499999999999999</v>
      </c>
      <c r="AD9">
        <f t="shared" si="4"/>
        <v>1.1499999999999999</v>
      </c>
      <c r="AE9">
        <f t="shared" si="4"/>
        <v>1.1499999999999999</v>
      </c>
      <c r="AF9">
        <f t="shared" si="4"/>
        <v>1.1499999999999999</v>
      </c>
      <c r="AG9">
        <f t="shared" si="7"/>
        <v>1.1499999999999999</v>
      </c>
      <c r="AH9">
        <f t="shared" si="7"/>
        <v>1.1499999999999999</v>
      </c>
      <c r="AI9">
        <f>HLOOKUP(AI$1+$A9,$E$14:$NE$15,2,)</f>
        <v>0.25</v>
      </c>
    </row>
    <row r="10" spans="1:369" x14ac:dyDescent="0.3">
      <c r="A10" s="16">
        <f t="shared" si="6"/>
        <v>243</v>
      </c>
      <c r="B10" s="16">
        <f t="shared" si="1"/>
        <v>273</v>
      </c>
      <c r="C10" s="16">
        <v>30</v>
      </c>
      <c r="D10" s="16" t="s">
        <v>22</v>
      </c>
      <c r="E10">
        <f t="shared" si="2"/>
        <v>0.25</v>
      </c>
      <c r="F10">
        <f t="shared" si="2"/>
        <v>0.25</v>
      </c>
      <c r="G10">
        <f t="shared" si="2"/>
        <v>0.25</v>
      </c>
      <c r="H10">
        <f t="shared" si="2"/>
        <v>0.25</v>
      </c>
      <c r="I10">
        <f t="shared" si="2"/>
        <v>0.25</v>
      </c>
      <c r="J10">
        <f t="shared" si="2"/>
        <v>0.25</v>
      </c>
      <c r="K10">
        <f t="shared" si="2"/>
        <v>0.25</v>
      </c>
      <c r="L10">
        <f t="shared" si="2"/>
        <v>0.25</v>
      </c>
      <c r="M10">
        <f t="shared" si="2"/>
        <v>0.25</v>
      </c>
      <c r="N10">
        <f t="shared" si="2"/>
        <v>0.25</v>
      </c>
      <c r="O10">
        <f t="shared" si="3"/>
        <v>0.25</v>
      </c>
      <c r="P10">
        <f t="shared" si="3"/>
        <v>0.25</v>
      </c>
      <c r="Q10">
        <f t="shared" si="3"/>
        <v>0.25</v>
      </c>
      <c r="R10">
        <f t="shared" si="3"/>
        <v>0.25</v>
      </c>
      <c r="S10">
        <f t="shared" si="3"/>
        <v>0.25</v>
      </c>
      <c r="T10">
        <f t="shared" si="3"/>
        <v>0.25</v>
      </c>
      <c r="U10">
        <f t="shared" si="3"/>
        <v>0.25</v>
      </c>
      <c r="V10">
        <f t="shared" si="3"/>
        <v>0.25</v>
      </c>
      <c r="W10">
        <f t="shared" si="3"/>
        <v>0.25</v>
      </c>
      <c r="X10">
        <f t="shared" si="3"/>
        <v>0.25</v>
      </c>
      <c r="Y10">
        <f t="shared" si="4"/>
        <v>0.25</v>
      </c>
      <c r="Z10">
        <f t="shared" si="4"/>
        <v>0.25</v>
      </c>
      <c r="AA10">
        <f t="shared" si="4"/>
        <v>0.25</v>
      </c>
      <c r="AB10">
        <f t="shared" si="4"/>
        <v>0.25</v>
      </c>
      <c r="AC10">
        <f t="shared" si="4"/>
        <v>0.25</v>
      </c>
      <c r="AD10">
        <f t="shared" si="4"/>
        <v>0.25</v>
      </c>
      <c r="AE10">
        <f t="shared" si="4"/>
        <v>0.25</v>
      </c>
      <c r="AF10">
        <f t="shared" si="4"/>
        <v>0.25</v>
      </c>
      <c r="AG10">
        <f t="shared" si="7"/>
        <v>0.25</v>
      </c>
      <c r="AH10">
        <f t="shared" si="7"/>
        <v>0.25</v>
      </c>
      <c r="AI10" s="13">
        <f>AH10</f>
        <v>0.25</v>
      </c>
    </row>
    <row r="11" spans="1:369" x14ac:dyDescent="0.3">
      <c r="A11" s="16">
        <f t="shared" si="6"/>
        <v>273</v>
      </c>
      <c r="B11" s="16">
        <f t="shared" si="1"/>
        <v>304</v>
      </c>
      <c r="C11" s="16">
        <v>31</v>
      </c>
      <c r="D11" s="16" t="s">
        <v>23</v>
      </c>
      <c r="E11">
        <f t="shared" si="2"/>
        <v>0.25</v>
      </c>
      <c r="F11">
        <f t="shared" si="2"/>
        <v>0.25</v>
      </c>
      <c r="G11">
        <f t="shared" si="2"/>
        <v>0.25</v>
      </c>
      <c r="H11">
        <f t="shared" si="2"/>
        <v>0.25</v>
      </c>
      <c r="I11">
        <f t="shared" si="2"/>
        <v>0.25</v>
      </c>
      <c r="J11">
        <f t="shared" si="2"/>
        <v>0.25</v>
      </c>
      <c r="K11">
        <f t="shared" si="2"/>
        <v>0.25</v>
      </c>
      <c r="L11">
        <f t="shared" si="2"/>
        <v>0.25</v>
      </c>
      <c r="M11">
        <f t="shared" si="2"/>
        <v>0.25</v>
      </c>
      <c r="N11">
        <f t="shared" si="2"/>
        <v>0.25</v>
      </c>
      <c r="O11">
        <f t="shared" si="3"/>
        <v>0.25</v>
      </c>
      <c r="P11">
        <f t="shared" si="3"/>
        <v>0.25</v>
      </c>
      <c r="Q11">
        <f t="shared" si="3"/>
        <v>0.25</v>
      </c>
      <c r="R11">
        <f t="shared" si="3"/>
        <v>0.25</v>
      </c>
      <c r="S11">
        <f t="shared" si="3"/>
        <v>0.25</v>
      </c>
      <c r="T11">
        <f t="shared" si="3"/>
        <v>0.25</v>
      </c>
      <c r="U11">
        <f t="shared" si="3"/>
        <v>0.25</v>
      </c>
      <c r="V11">
        <f t="shared" si="3"/>
        <v>0.25</v>
      </c>
      <c r="W11">
        <f t="shared" si="3"/>
        <v>0.25</v>
      </c>
      <c r="X11">
        <f t="shared" si="3"/>
        <v>0.25</v>
      </c>
      <c r="Y11">
        <f t="shared" si="4"/>
        <v>0.25</v>
      </c>
      <c r="Z11">
        <f t="shared" si="4"/>
        <v>0.25</v>
      </c>
      <c r="AA11">
        <f t="shared" si="4"/>
        <v>0.25</v>
      </c>
      <c r="AB11">
        <f t="shared" si="4"/>
        <v>0.25</v>
      </c>
      <c r="AC11">
        <f t="shared" si="4"/>
        <v>0.25</v>
      </c>
      <c r="AD11">
        <f t="shared" si="4"/>
        <v>0.25</v>
      </c>
      <c r="AE11">
        <f t="shared" si="4"/>
        <v>0.25</v>
      </c>
      <c r="AF11">
        <f t="shared" si="4"/>
        <v>0.25</v>
      </c>
      <c r="AG11">
        <f t="shared" si="7"/>
        <v>0.25</v>
      </c>
      <c r="AH11">
        <f t="shared" si="7"/>
        <v>0.25</v>
      </c>
      <c r="AI11">
        <f>HLOOKUP(AI$1+$A11,$E$14:$NE$15,2,)</f>
        <v>0.25</v>
      </c>
    </row>
    <row r="12" spans="1:369" x14ac:dyDescent="0.3">
      <c r="A12" s="16">
        <f t="shared" si="6"/>
        <v>304</v>
      </c>
      <c r="B12" s="16">
        <f t="shared" si="1"/>
        <v>334</v>
      </c>
      <c r="C12" s="16">
        <v>30</v>
      </c>
      <c r="D12" s="16" t="s">
        <v>24</v>
      </c>
      <c r="E12">
        <f t="shared" si="2"/>
        <v>0.25</v>
      </c>
      <c r="F12">
        <f t="shared" si="2"/>
        <v>0.25</v>
      </c>
      <c r="G12">
        <f t="shared" si="2"/>
        <v>0.25</v>
      </c>
      <c r="H12">
        <f t="shared" si="2"/>
        <v>0.25</v>
      </c>
      <c r="I12">
        <f t="shared" si="2"/>
        <v>0.25</v>
      </c>
      <c r="J12">
        <f t="shared" si="2"/>
        <v>0.25</v>
      </c>
      <c r="K12">
        <f t="shared" si="2"/>
        <v>0.25</v>
      </c>
      <c r="L12">
        <f t="shared" si="2"/>
        <v>0.25</v>
      </c>
      <c r="M12">
        <f t="shared" si="2"/>
        <v>0.25</v>
      </c>
      <c r="N12">
        <f t="shared" si="2"/>
        <v>0.25</v>
      </c>
      <c r="O12">
        <f t="shared" si="3"/>
        <v>0.25</v>
      </c>
      <c r="P12">
        <f t="shared" si="3"/>
        <v>0.25</v>
      </c>
      <c r="Q12">
        <f t="shared" si="3"/>
        <v>0.25</v>
      </c>
      <c r="R12">
        <f t="shared" si="3"/>
        <v>0.25</v>
      </c>
      <c r="S12">
        <f t="shared" si="3"/>
        <v>0.25</v>
      </c>
      <c r="T12">
        <f t="shared" si="3"/>
        <v>0.25</v>
      </c>
      <c r="U12">
        <f t="shared" si="3"/>
        <v>0.25</v>
      </c>
      <c r="V12">
        <f t="shared" si="3"/>
        <v>0.25</v>
      </c>
      <c r="W12">
        <f t="shared" si="3"/>
        <v>0.25</v>
      </c>
      <c r="X12">
        <f t="shared" si="3"/>
        <v>0.25</v>
      </c>
      <c r="Y12">
        <f t="shared" si="4"/>
        <v>0.25</v>
      </c>
      <c r="Z12">
        <f t="shared" si="4"/>
        <v>0.25</v>
      </c>
      <c r="AA12">
        <f t="shared" si="4"/>
        <v>0.25</v>
      </c>
      <c r="AB12">
        <f t="shared" si="4"/>
        <v>0.25</v>
      </c>
      <c r="AC12">
        <f t="shared" si="4"/>
        <v>0.25</v>
      </c>
      <c r="AD12">
        <f t="shared" si="4"/>
        <v>0.25</v>
      </c>
      <c r="AE12">
        <f t="shared" si="4"/>
        <v>0.25</v>
      </c>
      <c r="AF12">
        <f t="shared" si="4"/>
        <v>0.25</v>
      </c>
      <c r="AG12">
        <f t="shared" si="7"/>
        <v>0.25</v>
      </c>
      <c r="AH12">
        <f t="shared" si="7"/>
        <v>0.25</v>
      </c>
      <c r="AI12" s="13">
        <f>AH12</f>
        <v>0.25</v>
      </c>
    </row>
    <row r="13" spans="1:369" x14ac:dyDescent="0.3">
      <c r="A13" s="16">
        <f t="shared" si="6"/>
        <v>334</v>
      </c>
      <c r="B13" s="16">
        <f t="shared" si="1"/>
        <v>365</v>
      </c>
      <c r="C13" s="16">
        <v>31</v>
      </c>
      <c r="D13" s="16" t="s">
        <v>25</v>
      </c>
      <c r="E13">
        <f t="shared" si="2"/>
        <v>0.25</v>
      </c>
      <c r="F13">
        <f t="shared" si="2"/>
        <v>0.25</v>
      </c>
      <c r="G13">
        <f t="shared" si="2"/>
        <v>0.25</v>
      </c>
      <c r="H13">
        <f t="shared" si="2"/>
        <v>0.25</v>
      </c>
      <c r="I13">
        <f t="shared" si="2"/>
        <v>0.25</v>
      </c>
      <c r="J13">
        <f t="shared" si="2"/>
        <v>0.25</v>
      </c>
      <c r="K13">
        <f t="shared" si="2"/>
        <v>0.25</v>
      </c>
      <c r="L13">
        <f t="shared" si="2"/>
        <v>0.25</v>
      </c>
      <c r="M13">
        <f t="shared" si="2"/>
        <v>0.25</v>
      </c>
      <c r="N13">
        <f t="shared" si="2"/>
        <v>0.25</v>
      </c>
      <c r="O13">
        <f t="shared" si="3"/>
        <v>0.25</v>
      </c>
      <c r="P13">
        <f t="shared" si="3"/>
        <v>0.25</v>
      </c>
      <c r="Q13">
        <f t="shared" si="3"/>
        <v>0.25</v>
      </c>
      <c r="R13">
        <f t="shared" si="3"/>
        <v>0.25</v>
      </c>
      <c r="S13">
        <f t="shared" si="3"/>
        <v>0.25</v>
      </c>
      <c r="T13">
        <f t="shared" si="3"/>
        <v>0.25</v>
      </c>
      <c r="U13">
        <f t="shared" si="3"/>
        <v>0.25</v>
      </c>
      <c r="V13">
        <f t="shared" si="3"/>
        <v>0.25</v>
      </c>
      <c r="W13">
        <f t="shared" si="3"/>
        <v>0.25</v>
      </c>
      <c r="X13">
        <f t="shared" si="3"/>
        <v>0.25</v>
      </c>
      <c r="Y13">
        <f t="shared" si="4"/>
        <v>0.25</v>
      </c>
      <c r="Z13">
        <f t="shared" si="4"/>
        <v>0.25</v>
      </c>
      <c r="AA13">
        <f t="shared" si="4"/>
        <v>0.25</v>
      </c>
      <c r="AB13">
        <f t="shared" si="4"/>
        <v>0.25</v>
      </c>
      <c r="AC13">
        <f t="shared" si="4"/>
        <v>0.25</v>
      </c>
      <c r="AD13">
        <f t="shared" si="4"/>
        <v>0.25</v>
      </c>
      <c r="AE13">
        <f t="shared" si="4"/>
        <v>0.25</v>
      </c>
      <c r="AF13">
        <f t="shared" si="4"/>
        <v>0.25</v>
      </c>
      <c r="AG13">
        <f t="shared" si="7"/>
        <v>0.25</v>
      </c>
      <c r="AH13">
        <f t="shared" si="7"/>
        <v>0.25</v>
      </c>
      <c r="AI13">
        <f>HLOOKUP(AI$1+$A13,$E$14:$NE$15,2,)</f>
        <v>0.25</v>
      </c>
    </row>
    <row r="14" spans="1:369" x14ac:dyDescent="0.3">
      <c r="A14" s="16"/>
      <c r="B14" s="16"/>
      <c r="C14" s="16"/>
      <c r="D14" s="16"/>
      <c r="E14" s="16">
        <v>1</v>
      </c>
      <c r="F14" s="16">
        <v>2</v>
      </c>
      <c r="G14" s="16">
        <v>3</v>
      </c>
      <c r="H14" s="16">
        <v>4</v>
      </c>
      <c r="I14" s="16">
        <v>5</v>
      </c>
      <c r="J14" s="16">
        <v>6</v>
      </c>
      <c r="K14" s="16">
        <v>7</v>
      </c>
      <c r="L14" s="16">
        <v>8</v>
      </c>
      <c r="M14" s="16">
        <v>9</v>
      </c>
      <c r="N14" s="16">
        <v>10</v>
      </c>
      <c r="O14" s="16">
        <v>11</v>
      </c>
      <c r="P14" s="16">
        <v>12</v>
      </c>
      <c r="Q14" s="16">
        <v>13</v>
      </c>
      <c r="R14" s="16">
        <v>14</v>
      </c>
      <c r="S14" s="16">
        <v>15</v>
      </c>
      <c r="T14" s="16">
        <v>16</v>
      </c>
      <c r="U14" s="16">
        <v>17</v>
      </c>
      <c r="V14" s="16">
        <v>18</v>
      </c>
      <c r="W14" s="16">
        <v>19</v>
      </c>
      <c r="X14" s="16">
        <v>20</v>
      </c>
      <c r="Y14" s="16">
        <v>21</v>
      </c>
      <c r="Z14" s="16">
        <v>22</v>
      </c>
      <c r="AA14" s="16">
        <v>23</v>
      </c>
      <c r="AB14" s="16">
        <v>24</v>
      </c>
      <c r="AC14" s="16">
        <v>25</v>
      </c>
      <c r="AD14" s="16">
        <v>26</v>
      </c>
      <c r="AE14" s="16">
        <v>27</v>
      </c>
      <c r="AF14" s="16">
        <v>28</v>
      </c>
      <c r="AG14" s="16">
        <v>29</v>
      </c>
      <c r="AH14" s="16">
        <v>30</v>
      </c>
      <c r="AI14" s="16">
        <v>31</v>
      </c>
      <c r="AJ14" s="16">
        <v>32</v>
      </c>
      <c r="AK14" s="16">
        <v>33</v>
      </c>
      <c r="AL14" s="16">
        <v>34</v>
      </c>
      <c r="AM14" s="16">
        <v>35</v>
      </c>
      <c r="AN14" s="16">
        <v>36</v>
      </c>
      <c r="AO14" s="16">
        <v>37</v>
      </c>
      <c r="AP14" s="16">
        <v>38</v>
      </c>
      <c r="AQ14" s="16">
        <v>39</v>
      </c>
      <c r="AR14" s="16">
        <v>40</v>
      </c>
      <c r="AS14" s="16">
        <v>41</v>
      </c>
      <c r="AT14" s="16">
        <v>42</v>
      </c>
      <c r="AU14" s="16">
        <v>43</v>
      </c>
      <c r="AV14" s="16">
        <v>44</v>
      </c>
      <c r="AW14" s="16">
        <v>45</v>
      </c>
      <c r="AX14" s="16">
        <v>46</v>
      </c>
      <c r="AY14" s="16">
        <v>47</v>
      </c>
      <c r="AZ14" s="16">
        <v>48</v>
      </c>
      <c r="BA14" s="16">
        <v>49</v>
      </c>
      <c r="BB14" s="16">
        <v>50</v>
      </c>
      <c r="BC14" s="16">
        <v>51</v>
      </c>
      <c r="BD14" s="16">
        <v>52</v>
      </c>
      <c r="BE14" s="16">
        <v>53</v>
      </c>
      <c r="BF14" s="16">
        <v>54</v>
      </c>
      <c r="BG14" s="16">
        <v>55</v>
      </c>
      <c r="BH14" s="16">
        <v>56</v>
      </c>
      <c r="BI14" s="16">
        <v>57</v>
      </c>
      <c r="BJ14" s="16">
        <v>58</v>
      </c>
      <c r="BK14" s="16">
        <v>59</v>
      </c>
      <c r="BL14" s="16">
        <v>60</v>
      </c>
      <c r="BM14" s="16">
        <v>61</v>
      </c>
      <c r="BN14" s="16">
        <v>62</v>
      </c>
      <c r="BO14" s="16">
        <v>63</v>
      </c>
      <c r="BP14" s="16">
        <v>64</v>
      </c>
      <c r="BQ14" s="16">
        <v>65</v>
      </c>
      <c r="BR14" s="16">
        <v>66</v>
      </c>
      <c r="BS14" s="16">
        <v>67</v>
      </c>
      <c r="BT14" s="16">
        <v>68</v>
      </c>
      <c r="BU14" s="16">
        <v>69</v>
      </c>
      <c r="BV14" s="16">
        <v>70</v>
      </c>
      <c r="BW14" s="16">
        <v>71</v>
      </c>
      <c r="BX14" s="16">
        <v>72</v>
      </c>
      <c r="BY14" s="16">
        <v>73</v>
      </c>
      <c r="BZ14" s="16">
        <v>74</v>
      </c>
      <c r="CA14" s="16">
        <v>75</v>
      </c>
      <c r="CB14" s="16">
        <v>76</v>
      </c>
      <c r="CC14" s="16">
        <v>77</v>
      </c>
      <c r="CD14" s="16">
        <v>78</v>
      </c>
      <c r="CE14" s="16">
        <v>79</v>
      </c>
      <c r="CF14" s="16">
        <v>80</v>
      </c>
      <c r="CG14" s="16">
        <v>81</v>
      </c>
      <c r="CH14" s="16">
        <v>82</v>
      </c>
      <c r="CI14" s="16">
        <v>83</v>
      </c>
      <c r="CJ14" s="16">
        <v>84</v>
      </c>
      <c r="CK14" s="16">
        <v>85</v>
      </c>
      <c r="CL14" s="16">
        <v>86</v>
      </c>
      <c r="CM14" s="16">
        <v>87</v>
      </c>
      <c r="CN14" s="16">
        <v>88</v>
      </c>
      <c r="CO14" s="16">
        <v>89</v>
      </c>
      <c r="CP14" s="16">
        <v>90</v>
      </c>
      <c r="CQ14" s="16">
        <v>91</v>
      </c>
      <c r="CR14" s="16">
        <v>92</v>
      </c>
      <c r="CS14" s="16">
        <v>93</v>
      </c>
      <c r="CT14" s="16">
        <v>94</v>
      </c>
      <c r="CU14" s="16">
        <v>95</v>
      </c>
      <c r="CV14" s="16">
        <v>96</v>
      </c>
      <c r="CW14" s="16">
        <v>97</v>
      </c>
      <c r="CX14" s="16">
        <v>98</v>
      </c>
      <c r="CY14" s="16">
        <v>99</v>
      </c>
      <c r="CZ14" s="16">
        <v>100</v>
      </c>
      <c r="DA14" s="16">
        <v>101</v>
      </c>
      <c r="DB14" s="16">
        <v>102</v>
      </c>
      <c r="DC14" s="16">
        <v>103</v>
      </c>
      <c r="DD14" s="16">
        <v>104</v>
      </c>
      <c r="DE14" s="16">
        <v>105</v>
      </c>
      <c r="DF14" s="16">
        <v>106</v>
      </c>
      <c r="DG14" s="16">
        <v>107</v>
      </c>
      <c r="DH14" s="16">
        <v>108</v>
      </c>
      <c r="DI14" s="16">
        <v>109</v>
      </c>
      <c r="DJ14" s="16">
        <v>110</v>
      </c>
      <c r="DK14" s="16">
        <v>111</v>
      </c>
      <c r="DL14" s="16">
        <v>112</v>
      </c>
      <c r="DM14" s="16">
        <v>113</v>
      </c>
      <c r="DN14" s="16">
        <v>114</v>
      </c>
      <c r="DO14" s="16">
        <v>115</v>
      </c>
      <c r="DP14" s="16">
        <v>116</v>
      </c>
      <c r="DQ14" s="16">
        <v>117</v>
      </c>
      <c r="DR14" s="16">
        <v>118</v>
      </c>
      <c r="DS14" s="16">
        <v>119</v>
      </c>
      <c r="DT14" s="16">
        <v>120</v>
      </c>
      <c r="DU14" s="16">
        <v>121</v>
      </c>
      <c r="DV14" s="16">
        <v>122</v>
      </c>
      <c r="DW14" s="16">
        <v>123</v>
      </c>
      <c r="DX14" s="16">
        <v>124</v>
      </c>
      <c r="DY14" s="16">
        <v>125</v>
      </c>
      <c r="DZ14" s="16">
        <v>126</v>
      </c>
      <c r="EA14" s="16">
        <v>127</v>
      </c>
      <c r="EB14" s="16">
        <v>128</v>
      </c>
      <c r="EC14" s="16">
        <v>129</v>
      </c>
      <c r="ED14" s="16">
        <v>130</v>
      </c>
      <c r="EE14" s="16">
        <v>131</v>
      </c>
      <c r="EF14" s="16">
        <v>132</v>
      </c>
      <c r="EG14" s="16">
        <v>133</v>
      </c>
      <c r="EH14" s="16">
        <v>134</v>
      </c>
      <c r="EI14" s="16">
        <v>135</v>
      </c>
      <c r="EJ14" s="16">
        <v>136</v>
      </c>
      <c r="EK14" s="16">
        <v>137</v>
      </c>
      <c r="EL14" s="16">
        <v>138</v>
      </c>
      <c r="EM14" s="16">
        <v>139</v>
      </c>
      <c r="EN14" s="16">
        <v>140</v>
      </c>
      <c r="EO14" s="16">
        <v>141</v>
      </c>
      <c r="EP14" s="16">
        <v>142</v>
      </c>
      <c r="EQ14" s="16">
        <v>143</v>
      </c>
      <c r="ER14" s="16">
        <v>144</v>
      </c>
      <c r="ES14" s="16">
        <v>145</v>
      </c>
      <c r="ET14" s="16">
        <v>146</v>
      </c>
      <c r="EU14" s="16">
        <v>147</v>
      </c>
      <c r="EV14" s="16">
        <v>148</v>
      </c>
      <c r="EW14" s="16">
        <v>149</v>
      </c>
      <c r="EX14" s="16">
        <v>150</v>
      </c>
      <c r="EY14" s="16">
        <v>151</v>
      </c>
      <c r="EZ14" s="16">
        <v>152</v>
      </c>
      <c r="FA14" s="16">
        <v>153</v>
      </c>
      <c r="FB14" s="16">
        <v>154</v>
      </c>
      <c r="FC14" s="16">
        <v>155</v>
      </c>
      <c r="FD14" s="16">
        <v>156</v>
      </c>
      <c r="FE14" s="16">
        <v>157</v>
      </c>
      <c r="FF14" s="16">
        <v>158</v>
      </c>
      <c r="FG14" s="16">
        <v>159</v>
      </c>
      <c r="FH14" s="16">
        <v>160</v>
      </c>
      <c r="FI14" s="16">
        <v>161</v>
      </c>
      <c r="FJ14" s="16">
        <v>162</v>
      </c>
      <c r="FK14" s="16">
        <v>163</v>
      </c>
      <c r="FL14" s="16">
        <v>164</v>
      </c>
      <c r="FM14" s="16">
        <v>165</v>
      </c>
      <c r="FN14" s="16">
        <v>166</v>
      </c>
      <c r="FO14" s="16">
        <v>167</v>
      </c>
      <c r="FP14" s="16">
        <v>168</v>
      </c>
      <c r="FQ14" s="16">
        <v>169</v>
      </c>
      <c r="FR14" s="16">
        <v>170</v>
      </c>
      <c r="FS14" s="16">
        <v>171</v>
      </c>
      <c r="FT14" s="16">
        <v>172</v>
      </c>
      <c r="FU14" s="16">
        <v>173</v>
      </c>
      <c r="FV14" s="16">
        <v>174</v>
      </c>
      <c r="FW14" s="16">
        <v>175</v>
      </c>
      <c r="FX14" s="16">
        <v>176</v>
      </c>
      <c r="FY14" s="16">
        <v>177</v>
      </c>
      <c r="FZ14" s="16">
        <v>178</v>
      </c>
      <c r="GA14" s="16">
        <v>179</v>
      </c>
      <c r="GB14" s="16">
        <v>180</v>
      </c>
      <c r="GC14" s="16">
        <v>181</v>
      </c>
      <c r="GD14" s="16">
        <v>182</v>
      </c>
      <c r="GE14" s="16">
        <v>183</v>
      </c>
      <c r="GF14" s="16">
        <v>184</v>
      </c>
      <c r="GG14" s="16">
        <v>185</v>
      </c>
      <c r="GH14" s="16">
        <v>186</v>
      </c>
      <c r="GI14" s="16">
        <v>187</v>
      </c>
      <c r="GJ14" s="16">
        <v>188</v>
      </c>
      <c r="GK14" s="16">
        <v>189</v>
      </c>
      <c r="GL14" s="16">
        <v>190</v>
      </c>
      <c r="GM14" s="16">
        <v>191</v>
      </c>
      <c r="GN14" s="16">
        <v>192</v>
      </c>
      <c r="GO14" s="16">
        <v>193</v>
      </c>
      <c r="GP14" s="16">
        <v>194</v>
      </c>
      <c r="GQ14" s="16">
        <v>195</v>
      </c>
      <c r="GR14" s="16">
        <v>196</v>
      </c>
      <c r="GS14" s="16">
        <v>197</v>
      </c>
      <c r="GT14" s="16">
        <v>198</v>
      </c>
      <c r="GU14" s="16">
        <v>199</v>
      </c>
      <c r="GV14" s="16">
        <v>200</v>
      </c>
      <c r="GW14" s="16">
        <v>201</v>
      </c>
      <c r="GX14" s="16">
        <v>202</v>
      </c>
      <c r="GY14" s="16">
        <v>203</v>
      </c>
      <c r="GZ14" s="16">
        <v>204</v>
      </c>
      <c r="HA14" s="16">
        <v>205</v>
      </c>
      <c r="HB14" s="16">
        <v>206</v>
      </c>
      <c r="HC14" s="16">
        <v>207</v>
      </c>
      <c r="HD14" s="16">
        <v>208</v>
      </c>
      <c r="HE14" s="16">
        <v>209</v>
      </c>
      <c r="HF14" s="16">
        <v>210</v>
      </c>
      <c r="HG14" s="16">
        <v>211</v>
      </c>
      <c r="HH14" s="16">
        <v>212</v>
      </c>
      <c r="HI14" s="16">
        <v>213</v>
      </c>
      <c r="HJ14" s="16">
        <v>214</v>
      </c>
      <c r="HK14" s="16">
        <v>215</v>
      </c>
      <c r="HL14" s="16">
        <v>216</v>
      </c>
      <c r="HM14" s="16">
        <v>217</v>
      </c>
      <c r="HN14" s="16">
        <v>218</v>
      </c>
      <c r="HO14" s="16">
        <v>219</v>
      </c>
      <c r="HP14" s="16">
        <v>220</v>
      </c>
      <c r="HQ14" s="16">
        <v>221</v>
      </c>
      <c r="HR14" s="16">
        <v>222</v>
      </c>
      <c r="HS14" s="16">
        <v>223</v>
      </c>
      <c r="HT14" s="16">
        <v>224</v>
      </c>
      <c r="HU14" s="16">
        <v>225</v>
      </c>
      <c r="HV14" s="16">
        <v>226</v>
      </c>
      <c r="HW14" s="16">
        <v>227</v>
      </c>
      <c r="HX14" s="16">
        <v>228</v>
      </c>
      <c r="HY14" s="16">
        <v>229</v>
      </c>
      <c r="HZ14" s="16">
        <v>230</v>
      </c>
      <c r="IA14" s="16">
        <v>231</v>
      </c>
      <c r="IB14" s="16">
        <v>232</v>
      </c>
      <c r="IC14" s="16">
        <v>233</v>
      </c>
      <c r="ID14" s="16">
        <v>234</v>
      </c>
      <c r="IE14" s="16">
        <v>235</v>
      </c>
      <c r="IF14" s="16">
        <v>236</v>
      </c>
      <c r="IG14" s="16">
        <v>237</v>
      </c>
      <c r="IH14" s="16">
        <v>238</v>
      </c>
      <c r="II14" s="16">
        <v>239</v>
      </c>
      <c r="IJ14" s="16">
        <v>240</v>
      </c>
      <c r="IK14" s="16">
        <v>241</v>
      </c>
      <c r="IL14" s="16">
        <v>242</v>
      </c>
      <c r="IM14" s="16">
        <v>243</v>
      </c>
      <c r="IN14" s="16">
        <v>244</v>
      </c>
      <c r="IO14" s="16">
        <v>245</v>
      </c>
      <c r="IP14" s="16">
        <v>246</v>
      </c>
      <c r="IQ14" s="16">
        <v>247</v>
      </c>
      <c r="IR14" s="16">
        <v>248</v>
      </c>
      <c r="IS14" s="16">
        <v>249</v>
      </c>
      <c r="IT14" s="16">
        <v>250</v>
      </c>
      <c r="IU14" s="16">
        <v>251</v>
      </c>
      <c r="IV14" s="16">
        <v>252</v>
      </c>
      <c r="IW14" s="16">
        <v>253</v>
      </c>
      <c r="IX14" s="16">
        <v>254</v>
      </c>
      <c r="IY14" s="16">
        <v>255</v>
      </c>
      <c r="IZ14" s="16">
        <v>256</v>
      </c>
      <c r="JA14" s="16">
        <v>257</v>
      </c>
      <c r="JB14" s="16">
        <v>258</v>
      </c>
      <c r="JC14" s="16">
        <v>259</v>
      </c>
      <c r="JD14" s="16">
        <v>260</v>
      </c>
      <c r="JE14" s="16">
        <v>261</v>
      </c>
      <c r="JF14" s="16">
        <v>262</v>
      </c>
      <c r="JG14" s="16">
        <v>263</v>
      </c>
      <c r="JH14" s="16">
        <v>264</v>
      </c>
      <c r="JI14" s="16">
        <v>265</v>
      </c>
      <c r="JJ14" s="16">
        <v>266</v>
      </c>
      <c r="JK14" s="16">
        <v>267</v>
      </c>
      <c r="JL14" s="16">
        <v>268</v>
      </c>
      <c r="JM14" s="16">
        <v>269</v>
      </c>
      <c r="JN14" s="16">
        <v>270</v>
      </c>
      <c r="JO14" s="16">
        <v>271</v>
      </c>
      <c r="JP14" s="16">
        <v>272</v>
      </c>
      <c r="JQ14" s="16">
        <v>273</v>
      </c>
      <c r="JR14" s="16">
        <v>274</v>
      </c>
      <c r="JS14" s="16">
        <v>275</v>
      </c>
      <c r="JT14" s="16">
        <v>276</v>
      </c>
      <c r="JU14" s="16">
        <v>277</v>
      </c>
      <c r="JV14" s="16">
        <v>278</v>
      </c>
      <c r="JW14" s="16">
        <v>279</v>
      </c>
      <c r="JX14" s="16">
        <v>280</v>
      </c>
      <c r="JY14" s="16">
        <v>281</v>
      </c>
      <c r="JZ14" s="16">
        <v>282</v>
      </c>
      <c r="KA14" s="16">
        <v>283</v>
      </c>
      <c r="KB14" s="16">
        <v>284</v>
      </c>
      <c r="KC14" s="16">
        <v>285</v>
      </c>
      <c r="KD14" s="16">
        <v>286</v>
      </c>
      <c r="KE14" s="16">
        <v>287</v>
      </c>
      <c r="KF14" s="16">
        <v>288</v>
      </c>
      <c r="KG14" s="16">
        <v>289</v>
      </c>
      <c r="KH14" s="16">
        <v>290</v>
      </c>
      <c r="KI14" s="16">
        <v>291</v>
      </c>
      <c r="KJ14" s="16">
        <v>292</v>
      </c>
      <c r="KK14" s="16">
        <v>293</v>
      </c>
      <c r="KL14" s="16">
        <v>294</v>
      </c>
      <c r="KM14" s="16">
        <v>295</v>
      </c>
      <c r="KN14" s="16">
        <v>296</v>
      </c>
      <c r="KO14" s="16">
        <v>297</v>
      </c>
      <c r="KP14" s="16">
        <v>298</v>
      </c>
      <c r="KQ14" s="16">
        <v>299</v>
      </c>
      <c r="KR14" s="16">
        <v>300</v>
      </c>
      <c r="KS14" s="16">
        <v>301</v>
      </c>
      <c r="KT14" s="16">
        <v>302</v>
      </c>
      <c r="KU14" s="16">
        <v>303</v>
      </c>
      <c r="KV14" s="16">
        <v>304</v>
      </c>
      <c r="KW14" s="16">
        <v>305</v>
      </c>
      <c r="KX14" s="16">
        <v>306</v>
      </c>
      <c r="KY14" s="16">
        <v>307</v>
      </c>
      <c r="KZ14" s="16">
        <v>308</v>
      </c>
      <c r="LA14" s="16">
        <v>309</v>
      </c>
      <c r="LB14" s="16">
        <v>310</v>
      </c>
      <c r="LC14" s="16">
        <v>311</v>
      </c>
      <c r="LD14" s="16">
        <v>312</v>
      </c>
      <c r="LE14" s="16">
        <v>313</v>
      </c>
      <c r="LF14" s="16">
        <v>314</v>
      </c>
      <c r="LG14" s="16">
        <v>315</v>
      </c>
      <c r="LH14" s="16">
        <v>316</v>
      </c>
      <c r="LI14" s="16">
        <v>317</v>
      </c>
      <c r="LJ14" s="16">
        <v>318</v>
      </c>
      <c r="LK14" s="16">
        <v>319</v>
      </c>
      <c r="LL14" s="16">
        <v>320</v>
      </c>
      <c r="LM14" s="16">
        <v>321</v>
      </c>
      <c r="LN14" s="16">
        <v>322</v>
      </c>
      <c r="LO14" s="16">
        <v>323</v>
      </c>
      <c r="LP14" s="16">
        <v>324</v>
      </c>
      <c r="LQ14" s="16">
        <v>325</v>
      </c>
      <c r="LR14" s="16">
        <v>326</v>
      </c>
      <c r="LS14" s="16">
        <v>327</v>
      </c>
      <c r="LT14" s="16">
        <v>328</v>
      </c>
      <c r="LU14" s="16">
        <v>329</v>
      </c>
      <c r="LV14" s="16">
        <v>330</v>
      </c>
      <c r="LW14" s="16">
        <v>331</v>
      </c>
      <c r="LX14" s="16">
        <v>332</v>
      </c>
      <c r="LY14" s="16">
        <v>333</v>
      </c>
      <c r="LZ14" s="16">
        <v>334</v>
      </c>
      <c r="MA14" s="16">
        <v>335</v>
      </c>
      <c r="MB14" s="16">
        <v>336</v>
      </c>
      <c r="MC14" s="16">
        <v>337</v>
      </c>
      <c r="MD14" s="16">
        <v>338</v>
      </c>
      <c r="ME14" s="16">
        <v>339</v>
      </c>
      <c r="MF14" s="16">
        <v>340</v>
      </c>
      <c r="MG14" s="16">
        <v>341</v>
      </c>
      <c r="MH14" s="16">
        <v>342</v>
      </c>
      <c r="MI14" s="16">
        <v>343</v>
      </c>
      <c r="MJ14" s="16">
        <v>344</v>
      </c>
      <c r="MK14" s="16">
        <v>345</v>
      </c>
      <c r="ML14" s="16">
        <v>346</v>
      </c>
      <c r="MM14" s="16">
        <v>347</v>
      </c>
      <c r="MN14" s="16">
        <v>348</v>
      </c>
      <c r="MO14" s="16">
        <v>349</v>
      </c>
      <c r="MP14" s="16">
        <v>350</v>
      </c>
      <c r="MQ14" s="16">
        <v>351</v>
      </c>
      <c r="MR14" s="16">
        <v>352</v>
      </c>
      <c r="MS14" s="16">
        <v>353</v>
      </c>
      <c r="MT14" s="16">
        <v>354</v>
      </c>
      <c r="MU14" s="16">
        <v>355</v>
      </c>
      <c r="MV14" s="16">
        <v>356</v>
      </c>
      <c r="MW14" s="16">
        <v>357</v>
      </c>
      <c r="MX14" s="16">
        <v>358</v>
      </c>
      <c r="MY14" s="16">
        <v>359</v>
      </c>
      <c r="MZ14" s="16">
        <v>360</v>
      </c>
      <c r="NA14" s="16">
        <v>361</v>
      </c>
      <c r="NB14" s="16">
        <v>362</v>
      </c>
      <c r="NC14" s="16">
        <v>363</v>
      </c>
      <c r="ND14" s="16">
        <v>364</v>
      </c>
      <c r="NE14" s="16">
        <v>365</v>
      </c>
    </row>
    <row r="15" spans="1:369" x14ac:dyDescent="0.3">
      <c r="A15" s="16"/>
      <c r="B15" s="16"/>
      <c r="C15" s="16"/>
      <c r="D15" s="16"/>
      <c r="E15" s="16">
        <v>0.7</v>
      </c>
      <c r="F15" s="16">
        <v>0.7</v>
      </c>
      <c r="G15" s="16">
        <v>0.7</v>
      </c>
      <c r="H15" s="16">
        <v>0.7</v>
      </c>
      <c r="I15" s="16">
        <v>0.7</v>
      </c>
      <c r="J15" s="16">
        <v>0.7</v>
      </c>
      <c r="K15" s="16">
        <v>0.7</v>
      </c>
      <c r="L15" s="16">
        <v>0.7</v>
      </c>
      <c r="M15" s="16">
        <v>0.7</v>
      </c>
      <c r="N15" s="16">
        <v>0.7</v>
      </c>
      <c r="O15" s="16">
        <v>0.7</v>
      </c>
      <c r="P15" s="16">
        <v>0.7</v>
      </c>
      <c r="Q15" s="16">
        <v>0.7</v>
      </c>
      <c r="R15" s="16">
        <v>0.7</v>
      </c>
      <c r="S15" s="16">
        <v>0.7</v>
      </c>
      <c r="T15" s="16">
        <v>0.7</v>
      </c>
      <c r="U15" s="16">
        <v>0.7</v>
      </c>
      <c r="V15" s="16">
        <v>0.7</v>
      </c>
      <c r="W15" s="16">
        <v>0.7</v>
      </c>
      <c r="X15" s="16">
        <v>0.7</v>
      </c>
      <c r="Y15" s="16">
        <v>0.7</v>
      </c>
      <c r="Z15" s="16">
        <v>0.7</v>
      </c>
      <c r="AA15" s="16">
        <v>0.7</v>
      </c>
      <c r="AB15" s="16">
        <v>0.7</v>
      </c>
      <c r="AC15" s="16">
        <v>0.7</v>
      </c>
      <c r="AD15" s="16">
        <v>0.7</v>
      </c>
      <c r="AE15" s="16">
        <v>0.7</v>
      </c>
      <c r="AF15" s="16">
        <v>0.7</v>
      </c>
      <c r="AG15" s="16">
        <v>0.7</v>
      </c>
      <c r="AH15" s="16">
        <v>0.7</v>
      </c>
      <c r="AI15" s="16">
        <v>0.7</v>
      </c>
      <c r="AJ15" s="16">
        <v>0.7</v>
      </c>
      <c r="AK15" s="16">
        <v>0.7</v>
      </c>
      <c r="AL15" s="16">
        <v>0.7</v>
      </c>
      <c r="AM15" s="16">
        <v>0.7</v>
      </c>
      <c r="AN15" s="16">
        <v>0.7</v>
      </c>
      <c r="AO15" s="16">
        <v>0.7</v>
      </c>
      <c r="AP15" s="16">
        <v>0.7</v>
      </c>
      <c r="AQ15" s="16">
        <v>0.7</v>
      </c>
      <c r="AR15" s="16">
        <v>0.7</v>
      </c>
      <c r="AS15" s="16">
        <v>0.7</v>
      </c>
      <c r="AT15" s="16">
        <v>0.7</v>
      </c>
      <c r="AU15" s="16">
        <v>0.7</v>
      </c>
      <c r="AV15" s="16">
        <v>0.7</v>
      </c>
      <c r="AW15" s="16">
        <v>0.7</v>
      </c>
      <c r="AX15" s="16">
        <v>0.7</v>
      </c>
      <c r="AY15" s="16">
        <v>0.7</v>
      </c>
      <c r="AZ15" s="16">
        <v>0.7</v>
      </c>
      <c r="BA15" s="16">
        <v>0.7</v>
      </c>
      <c r="BB15" s="16">
        <v>0.7</v>
      </c>
      <c r="BC15" s="16">
        <v>0.7</v>
      </c>
      <c r="BD15" s="16">
        <v>0.7</v>
      </c>
      <c r="BE15" s="16">
        <v>0.7</v>
      </c>
      <c r="BF15" s="16">
        <v>0.7</v>
      </c>
      <c r="BG15" s="16">
        <v>0.7</v>
      </c>
      <c r="BH15" s="16">
        <v>0.7</v>
      </c>
      <c r="BI15" s="16">
        <v>0.7</v>
      </c>
      <c r="BJ15" s="16">
        <v>0.7</v>
      </c>
      <c r="BK15" s="16">
        <v>0.7</v>
      </c>
      <c r="BL15" s="16">
        <v>0.7</v>
      </c>
      <c r="BM15" s="16">
        <v>0.7</v>
      </c>
      <c r="BN15" s="16">
        <v>0.7</v>
      </c>
      <c r="BO15" s="16">
        <v>0.7</v>
      </c>
      <c r="BP15" s="16">
        <v>0.7</v>
      </c>
      <c r="BQ15" s="16">
        <v>0.7</v>
      </c>
      <c r="BR15" s="16">
        <v>0.7</v>
      </c>
      <c r="BS15" s="16">
        <v>0.7</v>
      </c>
      <c r="BT15" s="16">
        <v>0.7</v>
      </c>
      <c r="BU15" s="16">
        <v>0.7</v>
      </c>
      <c r="BV15" s="16">
        <v>0.7</v>
      </c>
      <c r="BW15" s="16">
        <v>0.7</v>
      </c>
      <c r="BX15" s="16">
        <v>0.7</v>
      </c>
      <c r="BY15" s="16">
        <v>0.7</v>
      </c>
      <c r="BZ15" s="16">
        <v>0.7</v>
      </c>
      <c r="CA15" s="16">
        <v>0.7</v>
      </c>
      <c r="CB15" s="16">
        <v>0.7</v>
      </c>
      <c r="CC15" s="16">
        <v>0.7</v>
      </c>
      <c r="CD15" s="16">
        <v>0.7</v>
      </c>
      <c r="CE15" s="16">
        <v>0.7</v>
      </c>
      <c r="CF15" s="16">
        <v>0.7</v>
      </c>
      <c r="CG15" s="16">
        <v>0.7</v>
      </c>
      <c r="CH15" s="16">
        <v>0.7</v>
      </c>
      <c r="CI15" s="16">
        <v>0.7</v>
      </c>
      <c r="CJ15" s="16">
        <v>0.7</v>
      </c>
      <c r="CK15" s="16">
        <v>0.7</v>
      </c>
      <c r="CL15" s="16">
        <v>0.7</v>
      </c>
      <c r="CM15" s="16">
        <v>0.7</v>
      </c>
      <c r="CN15" s="16">
        <v>0.7</v>
      </c>
      <c r="CO15" s="16">
        <v>0.7</v>
      </c>
      <c r="CP15" s="16">
        <v>0.7</v>
      </c>
      <c r="CQ15" s="16">
        <v>0.7</v>
      </c>
      <c r="CR15" s="16">
        <v>0.7</v>
      </c>
      <c r="CS15" s="16">
        <v>0.7</v>
      </c>
      <c r="CT15" s="16">
        <v>0.7</v>
      </c>
      <c r="CU15" s="16">
        <v>0.7</v>
      </c>
      <c r="CV15" s="16">
        <v>0.7</v>
      </c>
      <c r="CW15" s="16">
        <v>0.7</v>
      </c>
      <c r="CX15" s="16">
        <v>0.7</v>
      </c>
      <c r="CY15" s="16">
        <v>0.7</v>
      </c>
      <c r="CZ15" s="16">
        <v>0.7</v>
      </c>
      <c r="DA15" s="16">
        <v>0.7</v>
      </c>
      <c r="DB15" s="16">
        <v>0.7</v>
      </c>
      <c r="DC15" s="16">
        <v>0.7</v>
      </c>
      <c r="DD15" s="16">
        <v>0.7</v>
      </c>
      <c r="DE15" s="16">
        <v>0.7</v>
      </c>
      <c r="DF15" s="16">
        <v>0.7</v>
      </c>
      <c r="DG15" s="16">
        <v>0.7</v>
      </c>
      <c r="DH15" s="16">
        <v>0.7</v>
      </c>
      <c r="DI15" s="16">
        <v>0.7</v>
      </c>
      <c r="DJ15" s="16">
        <v>0.7</v>
      </c>
      <c r="DK15" s="16">
        <v>0.7</v>
      </c>
      <c r="DL15" s="16">
        <v>0.7</v>
      </c>
      <c r="DM15" s="16">
        <v>0.7</v>
      </c>
      <c r="DN15" s="16">
        <v>0.7</v>
      </c>
      <c r="DO15" s="16">
        <v>0.7</v>
      </c>
      <c r="DP15" s="16">
        <v>0.7</v>
      </c>
      <c r="DQ15" s="16">
        <v>0.7</v>
      </c>
      <c r="DR15" s="16">
        <v>0.7</v>
      </c>
      <c r="DS15" s="16">
        <v>0.7</v>
      </c>
      <c r="DT15" s="16">
        <v>0.7</v>
      </c>
      <c r="DU15" s="16">
        <v>0.7</v>
      </c>
      <c r="DV15" s="16">
        <v>1.1499999999999999</v>
      </c>
      <c r="DW15" s="16">
        <v>1.1499999999999999</v>
      </c>
      <c r="DX15" s="16">
        <v>1.1499999999999999</v>
      </c>
      <c r="DY15" s="16">
        <v>1.1499999999999999</v>
      </c>
      <c r="DZ15" s="16">
        <v>1.1499999999999999</v>
      </c>
      <c r="EA15" s="16">
        <v>1.1499999999999999</v>
      </c>
      <c r="EB15" s="16">
        <v>1.1499999999999999</v>
      </c>
      <c r="EC15" s="16">
        <v>1.1499999999999999</v>
      </c>
      <c r="ED15" s="16">
        <v>1.1499999999999999</v>
      </c>
      <c r="EE15" s="16">
        <v>1.1499999999999999</v>
      </c>
      <c r="EF15" s="16">
        <v>1.1499999999999999</v>
      </c>
      <c r="EG15" s="16">
        <v>1.1499999999999999</v>
      </c>
      <c r="EH15" s="16">
        <v>1.1499999999999999</v>
      </c>
      <c r="EI15" s="16">
        <v>1.1499999999999999</v>
      </c>
      <c r="EJ15" s="16">
        <v>1.1499999999999999</v>
      </c>
      <c r="EK15" s="16">
        <v>1.1499999999999999</v>
      </c>
      <c r="EL15" s="16">
        <v>1.1499999999999999</v>
      </c>
      <c r="EM15" s="16">
        <v>1.1499999999999999</v>
      </c>
      <c r="EN15" s="16">
        <v>1.1499999999999999</v>
      </c>
      <c r="EO15" s="16">
        <v>1.1499999999999999</v>
      </c>
      <c r="EP15" s="16">
        <v>1.1499999999999999</v>
      </c>
      <c r="EQ15" s="16">
        <v>1.1499999999999999</v>
      </c>
      <c r="ER15" s="16">
        <v>1.1499999999999999</v>
      </c>
      <c r="ES15" s="16">
        <v>1.1499999999999999</v>
      </c>
      <c r="ET15" s="16">
        <v>1.1499999999999999</v>
      </c>
      <c r="EU15" s="16">
        <v>1.1499999999999999</v>
      </c>
      <c r="EV15" s="16">
        <v>1.1499999999999999</v>
      </c>
      <c r="EW15" s="16">
        <v>1.1499999999999999</v>
      </c>
      <c r="EX15" s="16">
        <v>1.1499999999999999</v>
      </c>
      <c r="EY15" s="16">
        <v>1.1499999999999999</v>
      </c>
      <c r="EZ15" s="16">
        <v>1.1499999999999999</v>
      </c>
      <c r="FA15" s="16">
        <v>1.1499999999999999</v>
      </c>
      <c r="FB15" s="16">
        <v>1.1499999999999999</v>
      </c>
      <c r="FC15" s="16">
        <v>1.1499999999999999</v>
      </c>
      <c r="FD15" s="16">
        <v>1.1499999999999999</v>
      </c>
      <c r="FE15" s="16">
        <v>1.1499999999999999</v>
      </c>
      <c r="FF15" s="16">
        <v>1.1499999999999999</v>
      </c>
      <c r="FG15" s="16">
        <v>1.1499999999999999</v>
      </c>
      <c r="FH15" s="16">
        <v>1.1499999999999999</v>
      </c>
      <c r="FI15" s="16">
        <v>1.1499999999999999</v>
      </c>
      <c r="FJ15" s="16">
        <v>1.1499999999999999</v>
      </c>
      <c r="FK15" s="16">
        <v>1.1499999999999999</v>
      </c>
      <c r="FL15" s="16">
        <v>1.1499999999999999</v>
      </c>
      <c r="FM15" s="16">
        <v>1.1499999999999999</v>
      </c>
      <c r="FN15" s="16">
        <v>1.1499999999999999</v>
      </c>
      <c r="FO15" s="16">
        <v>1.1499999999999999</v>
      </c>
      <c r="FP15" s="16">
        <v>1.1499999999999999</v>
      </c>
      <c r="FQ15" s="16">
        <v>1.1499999999999999</v>
      </c>
      <c r="FR15" s="16">
        <v>1.1499999999999999</v>
      </c>
      <c r="FS15" s="16">
        <v>1.1499999999999999</v>
      </c>
      <c r="FT15" s="16">
        <v>1.1499999999999999</v>
      </c>
      <c r="FU15" s="16">
        <v>1.1499999999999999</v>
      </c>
      <c r="FV15" s="16">
        <v>1.1499999999999999</v>
      </c>
      <c r="FW15" s="16">
        <v>1.1499999999999999</v>
      </c>
      <c r="FX15" s="16">
        <v>1.1499999999999999</v>
      </c>
      <c r="FY15" s="16">
        <v>1.1499999999999999</v>
      </c>
      <c r="FZ15" s="16">
        <v>1.1499999999999999</v>
      </c>
      <c r="GA15" s="16">
        <v>1.1499999999999999</v>
      </c>
      <c r="GB15" s="16">
        <v>1.1499999999999999</v>
      </c>
      <c r="GC15" s="16">
        <v>1.1499999999999999</v>
      </c>
      <c r="GD15" s="16">
        <v>1.1499999999999999</v>
      </c>
      <c r="GE15" s="16">
        <v>1.1499999999999999</v>
      </c>
      <c r="GF15" s="16">
        <v>1.1499999999999999</v>
      </c>
      <c r="GG15" s="16">
        <v>1.1499999999999999</v>
      </c>
      <c r="GH15" s="16">
        <v>1.1499999999999999</v>
      </c>
      <c r="GI15" s="16">
        <v>1.1499999999999999</v>
      </c>
      <c r="GJ15" s="16">
        <v>1.1499999999999999</v>
      </c>
      <c r="GK15" s="16">
        <v>1.1499999999999999</v>
      </c>
      <c r="GL15" s="16">
        <v>1.1499999999999999</v>
      </c>
      <c r="GM15" s="16">
        <v>1.1499999999999999</v>
      </c>
      <c r="GN15" s="16">
        <v>1.1499999999999999</v>
      </c>
      <c r="GO15" s="16">
        <v>1.1499999999999999</v>
      </c>
      <c r="GP15" s="16">
        <v>1.1499999999999999</v>
      </c>
      <c r="GQ15" s="16">
        <v>1.1499999999999999</v>
      </c>
      <c r="GR15" s="16">
        <v>1.1499999999999999</v>
      </c>
      <c r="GS15" s="16">
        <v>1.1499999999999999</v>
      </c>
      <c r="GT15" s="16">
        <v>1.1499999999999999</v>
      </c>
      <c r="GU15" s="16">
        <v>1.1499999999999999</v>
      </c>
      <c r="GV15" s="16">
        <v>1.1499999999999999</v>
      </c>
      <c r="GW15" s="16">
        <v>1.1499999999999999</v>
      </c>
      <c r="GX15" s="16">
        <v>1.1499999999999999</v>
      </c>
      <c r="GY15" s="16">
        <v>1.1499999999999999</v>
      </c>
      <c r="GZ15" s="16">
        <v>1.1499999999999999</v>
      </c>
      <c r="HA15" s="16">
        <v>1.1499999999999999</v>
      </c>
      <c r="HB15" s="16">
        <v>1.1499999999999999</v>
      </c>
      <c r="HC15" s="16">
        <v>1.1499999999999999</v>
      </c>
      <c r="HD15" s="16">
        <v>1.1499999999999999</v>
      </c>
      <c r="HE15" s="16">
        <v>1.1499999999999999</v>
      </c>
      <c r="HF15" s="16">
        <v>1.1499999999999999</v>
      </c>
      <c r="HG15" s="16">
        <v>1.1499999999999999</v>
      </c>
      <c r="HH15" s="16">
        <v>1.1499999999999999</v>
      </c>
      <c r="HI15" s="16">
        <v>1.1499999999999999</v>
      </c>
      <c r="HJ15" s="16">
        <v>1.1499999999999999</v>
      </c>
      <c r="HK15" s="16">
        <v>1.1499999999999999</v>
      </c>
      <c r="HL15" s="16">
        <v>1.1499999999999999</v>
      </c>
      <c r="HM15" s="16">
        <v>1.1499999999999999</v>
      </c>
      <c r="HN15" s="16">
        <v>1.1499999999999999</v>
      </c>
      <c r="HO15" s="16">
        <v>1.1499999999999999</v>
      </c>
      <c r="HP15" s="16">
        <v>1.1499999999999999</v>
      </c>
      <c r="HQ15" s="16">
        <v>1.1499999999999999</v>
      </c>
      <c r="HR15" s="16">
        <v>1.1499999999999999</v>
      </c>
      <c r="HS15" s="16">
        <v>1.1499999999999999</v>
      </c>
      <c r="HT15" s="16">
        <v>1.1499999999999999</v>
      </c>
      <c r="HU15" s="16">
        <v>1.1499999999999999</v>
      </c>
      <c r="HV15" s="16">
        <v>1.1499999999999999</v>
      </c>
      <c r="HW15" s="16">
        <v>1.1499999999999999</v>
      </c>
      <c r="HX15" s="16">
        <v>1.1499999999999999</v>
      </c>
      <c r="HY15" s="16">
        <v>1.1499999999999999</v>
      </c>
      <c r="HZ15" s="16">
        <v>1.1499999999999999</v>
      </c>
      <c r="IA15" s="16">
        <v>1.1499999999999999</v>
      </c>
      <c r="IB15" s="16">
        <v>1.1499999999999999</v>
      </c>
      <c r="IC15" s="16">
        <v>1.1499999999999999</v>
      </c>
      <c r="ID15" s="16">
        <v>1.1499999999999999</v>
      </c>
      <c r="IE15" s="16">
        <v>1.1499999999999999</v>
      </c>
      <c r="IF15" s="16">
        <v>1.1499999999999999</v>
      </c>
      <c r="IG15" s="16">
        <v>1.1499999999999999</v>
      </c>
      <c r="IH15" s="16">
        <v>1.1499999999999999</v>
      </c>
      <c r="II15" s="16">
        <v>1.1499999999999999</v>
      </c>
      <c r="IJ15" s="16">
        <v>1.1499999999999999</v>
      </c>
      <c r="IK15" s="16">
        <v>1.1499999999999999</v>
      </c>
      <c r="IL15" s="16">
        <v>1.1499999999999999</v>
      </c>
      <c r="IM15" s="16">
        <v>0.25</v>
      </c>
      <c r="IN15" s="16">
        <v>0.25</v>
      </c>
      <c r="IO15" s="16">
        <v>0.25</v>
      </c>
      <c r="IP15" s="16">
        <v>0.25</v>
      </c>
      <c r="IQ15" s="16">
        <v>0.25</v>
      </c>
      <c r="IR15" s="16">
        <v>0.25</v>
      </c>
      <c r="IS15" s="16">
        <v>0.25</v>
      </c>
      <c r="IT15" s="16">
        <v>0.25</v>
      </c>
      <c r="IU15" s="16">
        <v>0.25</v>
      </c>
      <c r="IV15" s="16">
        <v>0.25</v>
      </c>
      <c r="IW15" s="16">
        <v>0.25</v>
      </c>
      <c r="IX15" s="16">
        <v>0.25</v>
      </c>
      <c r="IY15" s="16">
        <v>0.25</v>
      </c>
      <c r="IZ15" s="16">
        <v>0.25</v>
      </c>
      <c r="JA15" s="16">
        <v>0.25</v>
      </c>
      <c r="JB15" s="16">
        <v>0.25</v>
      </c>
      <c r="JC15" s="16">
        <v>0.25</v>
      </c>
      <c r="JD15" s="16">
        <v>0.25</v>
      </c>
      <c r="JE15" s="16">
        <v>0.25</v>
      </c>
      <c r="JF15" s="16">
        <v>0.25</v>
      </c>
      <c r="JG15" s="16">
        <v>0.25</v>
      </c>
      <c r="JH15" s="16">
        <v>0.25</v>
      </c>
      <c r="JI15" s="16">
        <v>0.25</v>
      </c>
      <c r="JJ15" s="16">
        <v>0.25</v>
      </c>
      <c r="JK15" s="16">
        <v>0.25</v>
      </c>
      <c r="JL15" s="16">
        <v>0.25</v>
      </c>
      <c r="JM15" s="16">
        <v>0.25</v>
      </c>
      <c r="JN15" s="16">
        <v>0.25</v>
      </c>
      <c r="JO15" s="16">
        <v>0.25</v>
      </c>
      <c r="JP15" s="16">
        <v>0.25</v>
      </c>
      <c r="JQ15" s="16">
        <v>0.25</v>
      </c>
      <c r="JR15" s="16">
        <v>0.25</v>
      </c>
      <c r="JS15" s="16">
        <v>0.25</v>
      </c>
      <c r="JT15" s="16">
        <v>0.25</v>
      </c>
      <c r="JU15" s="16">
        <v>0.25</v>
      </c>
      <c r="JV15" s="16">
        <v>0.25</v>
      </c>
      <c r="JW15" s="16">
        <v>0.25</v>
      </c>
      <c r="JX15" s="16">
        <v>0.25</v>
      </c>
      <c r="JY15" s="16">
        <v>0.25</v>
      </c>
      <c r="JZ15" s="16">
        <v>0.25</v>
      </c>
      <c r="KA15" s="16">
        <v>0.25</v>
      </c>
      <c r="KB15" s="16">
        <v>0.25</v>
      </c>
      <c r="KC15" s="16">
        <v>0.25</v>
      </c>
      <c r="KD15" s="16">
        <v>0.25</v>
      </c>
      <c r="KE15" s="16">
        <v>0.25</v>
      </c>
      <c r="KF15" s="16">
        <v>0.25</v>
      </c>
      <c r="KG15" s="16">
        <v>0.25</v>
      </c>
      <c r="KH15" s="16">
        <v>0.25</v>
      </c>
      <c r="KI15" s="16">
        <v>0.25</v>
      </c>
      <c r="KJ15" s="16">
        <v>0.25</v>
      </c>
      <c r="KK15" s="16">
        <v>0.25</v>
      </c>
      <c r="KL15" s="16">
        <v>0.25</v>
      </c>
      <c r="KM15" s="16">
        <v>0.25</v>
      </c>
      <c r="KN15" s="16">
        <v>0.25</v>
      </c>
      <c r="KO15" s="16">
        <v>0.25</v>
      </c>
      <c r="KP15" s="16">
        <v>0.25</v>
      </c>
      <c r="KQ15" s="16">
        <v>0.25</v>
      </c>
      <c r="KR15" s="16">
        <v>0.25</v>
      </c>
      <c r="KS15" s="16">
        <v>0.25</v>
      </c>
      <c r="KT15" s="16">
        <v>0.25</v>
      </c>
      <c r="KU15" s="16">
        <v>0.25</v>
      </c>
      <c r="KV15" s="16">
        <v>0.25</v>
      </c>
      <c r="KW15" s="16">
        <v>0.25</v>
      </c>
      <c r="KX15" s="16">
        <v>0.25</v>
      </c>
      <c r="KY15" s="16">
        <v>0.25</v>
      </c>
      <c r="KZ15" s="16">
        <v>0.25</v>
      </c>
      <c r="LA15" s="16">
        <v>0.25</v>
      </c>
      <c r="LB15" s="16">
        <v>0.25</v>
      </c>
      <c r="LC15" s="16">
        <v>0.25</v>
      </c>
      <c r="LD15" s="16">
        <v>0.25</v>
      </c>
      <c r="LE15" s="16">
        <v>0.25</v>
      </c>
      <c r="LF15" s="16">
        <v>0.25</v>
      </c>
      <c r="LG15" s="16">
        <v>0.25</v>
      </c>
      <c r="LH15" s="16">
        <v>0.25</v>
      </c>
      <c r="LI15" s="16">
        <v>0.25</v>
      </c>
      <c r="LJ15" s="16">
        <v>0.25</v>
      </c>
      <c r="LK15" s="16">
        <v>0.25</v>
      </c>
      <c r="LL15" s="16">
        <v>0.25</v>
      </c>
      <c r="LM15" s="16">
        <v>0.25</v>
      </c>
      <c r="LN15" s="16">
        <v>0.25</v>
      </c>
      <c r="LO15" s="16">
        <v>0.25</v>
      </c>
      <c r="LP15" s="16">
        <v>0.25</v>
      </c>
      <c r="LQ15" s="16">
        <v>0.25</v>
      </c>
      <c r="LR15" s="16">
        <v>0.25</v>
      </c>
      <c r="LS15" s="16">
        <v>0.25</v>
      </c>
      <c r="LT15" s="16">
        <v>0.25</v>
      </c>
      <c r="LU15" s="16">
        <v>0.25</v>
      </c>
      <c r="LV15" s="16">
        <v>0.25</v>
      </c>
      <c r="LW15" s="16">
        <v>0.25</v>
      </c>
      <c r="LX15" s="16">
        <v>0.25</v>
      </c>
      <c r="LY15" s="16">
        <v>0.25</v>
      </c>
      <c r="LZ15" s="16">
        <v>0.25</v>
      </c>
      <c r="MA15" s="16">
        <v>0.25</v>
      </c>
      <c r="MB15" s="16">
        <v>0.25</v>
      </c>
      <c r="MC15" s="16">
        <v>0.25</v>
      </c>
      <c r="MD15" s="16">
        <v>0.25</v>
      </c>
      <c r="ME15" s="16">
        <v>0.25</v>
      </c>
      <c r="MF15" s="16">
        <v>0.25</v>
      </c>
      <c r="MG15" s="16">
        <v>0.25</v>
      </c>
      <c r="MH15" s="16">
        <v>0.25</v>
      </c>
      <c r="MI15" s="16">
        <v>0.25</v>
      </c>
      <c r="MJ15" s="16">
        <v>0.25</v>
      </c>
      <c r="MK15" s="16">
        <v>0.25</v>
      </c>
      <c r="ML15" s="16">
        <v>0.25</v>
      </c>
      <c r="MM15" s="16">
        <v>0.25</v>
      </c>
      <c r="MN15" s="16">
        <v>0.25</v>
      </c>
      <c r="MO15" s="16">
        <v>0.25</v>
      </c>
      <c r="MP15" s="16">
        <v>0.25</v>
      </c>
      <c r="MQ15" s="16">
        <v>0.25</v>
      </c>
      <c r="MR15" s="16">
        <v>0.25</v>
      </c>
      <c r="MS15" s="16">
        <v>0.25</v>
      </c>
      <c r="MT15" s="16">
        <v>0.25</v>
      </c>
      <c r="MU15" s="16">
        <v>0.25</v>
      </c>
      <c r="MV15" s="16">
        <v>0.25</v>
      </c>
      <c r="MW15" s="16">
        <v>0.25</v>
      </c>
      <c r="MX15" s="16">
        <v>0.25</v>
      </c>
      <c r="MY15" s="16">
        <v>0.25</v>
      </c>
      <c r="MZ15" s="16">
        <v>0.25</v>
      </c>
      <c r="NA15" s="16">
        <v>0.25</v>
      </c>
      <c r="NB15" s="16">
        <v>0.25</v>
      </c>
      <c r="NC15" s="16">
        <v>0.25</v>
      </c>
      <c r="ND15" s="16">
        <v>0.25</v>
      </c>
      <c r="NE15" s="16">
        <v>0.25</v>
      </c>
    </row>
    <row r="32" spans="14:16" x14ac:dyDescent="0.3">
      <c r="N32" t="s">
        <v>26</v>
      </c>
      <c r="O32" t="s">
        <v>27</v>
      </c>
      <c r="P32" t="s">
        <v>28</v>
      </c>
    </row>
    <row r="33" spans="14:16" x14ac:dyDescent="0.3">
      <c r="N33">
        <v>0.7</v>
      </c>
      <c r="O33">
        <v>1.1499999999999999</v>
      </c>
      <c r="P33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E3D-7F7F-47B5-A966-719275707A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BC99-9EE9-4CC7-A90E-4649608451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6604-7B97-416F-87DD-6BE5DADFAD58}">
  <dimension ref="A1:NE36"/>
  <sheetViews>
    <sheetView topLeftCell="A18" workbookViewId="0">
      <selection activeCell="E41" sqref="E41"/>
    </sheetView>
  </sheetViews>
  <sheetFormatPr defaultRowHeight="14.4" x14ac:dyDescent="0.3"/>
  <sheetData>
    <row r="1" spans="1:369" x14ac:dyDescent="0.3">
      <c r="A1" s="19" t="s">
        <v>30</v>
      </c>
      <c r="B1" s="19"/>
      <c r="C1" s="19"/>
      <c r="D1" s="19"/>
    </row>
    <row r="2" spans="1:369" x14ac:dyDescent="0.3">
      <c r="A2" s="19"/>
      <c r="B2" s="19"/>
      <c r="C2" s="19"/>
      <c r="D2" s="19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</row>
    <row r="3" spans="1:369" x14ac:dyDescent="0.3">
      <c r="A3" s="16">
        <v>0</v>
      </c>
      <c r="B3" s="16">
        <f>SUM(C3+B2)</f>
        <v>31</v>
      </c>
      <c r="C3" s="16">
        <v>31</v>
      </c>
      <c r="D3" s="16" t="s">
        <v>16</v>
      </c>
      <c r="E3">
        <f>HLOOKUP(E$2+$A3,$E$15:$NE$16,2,)</f>
        <v>1.99</v>
      </c>
      <c r="F3">
        <f>HLOOKUP(F$2+$A3,$E$15:$NE$16,2,)</f>
        <v>1.99</v>
      </c>
      <c r="G3">
        <f t="shared" ref="G3:AI11" si="0">HLOOKUP(G$2+$A3,$E$15:$NE$16,2,)</f>
        <v>1.99</v>
      </c>
      <c r="H3">
        <f t="shared" si="0"/>
        <v>1.99</v>
      </c>
      <c r="I3">
        <f t="shared" si="0"/>
        <v>1.99</v>
      </c>
      <c r="J3">
        <f t="shared" si="0"/>
        <v>1.99</v>
      </c>
      <c r="K3">
        <f t="shared" si="0"/>
        <v>1.99</v>
      </c>
      <c r="L3">
        <f t="shared" si="0"/>
        <v>1.99</v>
      </c>
      <c r="M3">
        <f t="shared" si="0"/>
        <v>1.99</v>
      </c>
      <c r="N3">
        <f t="shared" si="0"/>
        <v>1.99</v>
      </c>
      <c r="O3">
        <f t="shared" si="0"/>
        <v>1.99</v>
      </c>
      <c r="P3">
        <f t="shared" si="0"/>
        <v>1.99</v>
      </c>
      <c r="Q3">
        <f t="shared" si="0"/>
        <v>1.99</v>
      </c>
      <c r="R3">
        <f t="shared" si="0"/>
        <v>1.99</v>
      </c>
      <c r="S3">
        <f t="shared" si="0"/>
        <v>1.99</v>
      </c>
      <c r="T3">
        <f t="shared" si="0"/>
        <v>1.99</v>
      </c>
      <c r="U3">
        <f t="shared" si="0"/>
        <v>1.99</v>
      </c>
      <c r="V3">
        <f t="shared" si="0"/>
        <v>1.99</v>
      </c>
      <c r="W3">
        <f t="shared" si="0"/>
        <v>1.99</v>
      </c>
      <c r="X3">
        <f t="shared" si="0"/>
        <v>1.99</v>
      </c>
      <c r="Y3">
        <f t="shared" si="0"/>
        <v>1.99</v>
      </c>
      <c r="Z3">
        <f t="shared" si="0"/>
        <v>1.99</v>
      </c>
      <c r="AA3">
        <f t="shared" si="0"/>
        <v>1.99</v>
      </c>
      <c r="AB3">
        <f t="shared" si="0"/>
        <v>1.99</v>
      </c>
      <c r="AC3">
        <f t="shared" si="0"/>
        <v>1.99</v>
      </c>
      <c r="AD3">
        <f t="shared" si="0"/>
        <v>1.99</v>
      </c>
      <c r="AE3">
        <f t="shared" si="0"/>
        <v>1.99</v>
      </c>
      <c r="AF3">
        <f t="shared" si="0"/>
        <v>1.99</v>
      </c>
      <c r="AG3">
        <f t="shared" si="0"/>
        <v>1.99</v>
      </c>
      <c r="AH3">
        <f t="shared" si="0"/>
        <v>1.99</v>
      </c>
      <c r="AI3">
        <f t="shared" si="0"/>
        <v>1.99</v>
      </c>
    </row>
    <row r="4" spans="1:369" x14ac:dyDescent="0.3">
      <c r="A4" s="16">
        <f>C3+A3</f>
        <v>31</v>
      </c>
      <c r="B4" s="16">
        <f t="shared" ref="B4:B14" si="1">SUM(C4+B3)</f>
        <v>59</v>
      </c>
      <c r="C4" s="16">
        <v>28</v>
      </c>
      <c r="D4" s="16" t="s">
        <v>14</v>
      </c>
      <c r="E4">
        <f>HLOOKUP(E$2+$A4,$E$15:$NE$16,2,)</f>
        <v>1.99</v>
      </c>
      <c r="F4">
        <f t="shared" ref="F4:AF14" si="2">HLOOKUP(F$2+$A4,$E$15:$NE$16,2,)</f>
        <v>1.99</v>
      </c>
      <c r="G4">
        <f t="shared" si="0"/>
        <v>1.99</v>
      </c>
      <c r="H4">
        <f t="shared" si="0"/>
        <v>1.99</v>
      </c>
      <c r="I4">
        <f t="shared" si="0"/>
        <v>1.99</v>
      </c>
      <c r="J4">
        <f t="shared" si="0"/>
        <v>1.99</v>
      </c>
      <c r="K4">
        <f t="shared" si="0"/>
        <v>1.99</v>
      </c>
      <c r="L4">
        <f t="shared" si="0"/>
        <v>1.99</v>
      </c>
      <c r="M4">
        <f t="shared" si="0"/>
        <v>1.99</v>
      </c>
      <c r="N4">
        <f t="shared" si="0"/>
        <v>1.99</v>
      </c>
      <c r="O4">
        <f t="shared" si="0"/>
        <v>1.99</v>
      </c>
      <c r="P4">
        <f t="shared" si="0"/>
        <v>1.99</v>
      </c>
      <c r="Q4">
        <f t="shared" si="0"/>
        <v>1.99</v>
      </c>
      <c r="R4">
        <f t="shared" si="0"/>
        <v>1.99</v>
      </c>
      <c r="S4">
        <f t="shared" si="0"/>
        <v>1.99</v>
      </c>
      <c r="T4">
        <f t="shared" si="0"/>
        <v>1.99</v>
      </c>
      <c r="U4">
        <f t="shared" si="0"/>
        <v>1.99</v>
      </c>
      <c r="V4">
        <f t="shared" si="0"/>
        <v>1.99</v>
      </c>
      <c r="W4">
        <f t="shared" si="0"/>
        <v>1.99</v>
      </c>
      <c r="X4">
        <f t="shared" si="0"/>
        <v>1.99</v>
      </c>
      <c r="Y4">
        <f t="shared" si="0"/>
        <v>1.99</v>
      </c>
      <c r="Z4">
        <f t="shared" si="0"/>
        <v>1.99</v>
      </c>
      <c r="AA4">
        <f t="shared" si="0"/>
        <v>1.99</v>
      </c>
      <c r="AB4">
        <f t="shared" si="0"/>
        <v>1.99</v>
      </c>
      <c r="AC4">
        <f t="shared" si="0"/>
        <v>1.99</v>
      </c>
      <c r="AD4">
        <f t="shared" si="0"/>
        <v>1.99</v>
      </c>
      <c r="AE4">
        <f t="shared" si="0"/>
        <v>1.99</v>
      </c>
      <c r="AF4">
        <f t="shared" si="0"/>
        <v>1.99</v>
      </c>
      <c r="AG4" s="13">
        <f>AF4</f>
        <v>1.99</v>
      </c>
      <c r="AH4" s="13">
        <f t="shared" ref="AH4:AI4" si="3">AG4</f>
        <v>1.99</v>
      </c>
      <c r="AI4" s="13">
        <f t="shared" si="3"/>
        <v>1.99</v>
      </c>
    </row>
    <row r="5" spans="1:369" x14ac:dyDescent="0.3">
      <c r="A5" s="16">
        <f t="shared" ref="A5:A14" si="4">C4+A4</f>
        <v>59</v>
      </c>
      <c r="B5" s="16">
        <f t="shared" si="1"/>
        <v>90</v>
      </c>
      <c r="C5" s="16">
        <v>31</v>
      </c>
      <c r="D5" s="16" t="s">
        <v>17</v>
      </c>
      <c r="E5">
        <f>HLOOKUP(E$2+$A5,$E$15:$NE$16,2,)</f>
        <v>1.99</v>
      </c>
      <c r="F5">
        <f t="shared" si="2"/>
        <v>1.99</v>
      </c>
      <c r="G5">
        <f t="shared" si="0"/>
        <v>1.99</v>
      </c>
      <c r="H5">
        <f t="shared" si="0"/>
        <v>1.99</v>
      </c>
      <c r="I5">
        <f t="shared" si="0"/>
        <v>1.99</v>
      </c>
      <c r="J5">
        <f t="shared" si="0"/>
        <v>1.99</v>
      </c>
      <c r="K5">
        <f t="shared" si="0"/>
        <v>1.99</v>
      </c>
      <c r="L5">
        <f t="shared" si="0"/>
        <v>1.99</v>
      </c>
      <c r="M5">
        <f t="shared" si="0"/>
        <v>1.99</v>
      </c>
      <c r="N5">
        <f t="shared" si="0"/>
        <v>1.99</v>
      </c>
      <c r="O5">
        <f t="shared" si="0"/>
        <v>1.99</v>
      </c>
      <c r="P5">
        <f t="shared" si="0"/>
        <v>1.99</v>
      </c>
      <c r="Q5">
        <f t="shared" si="0"/>
        <v>1.99</v>
      </c>
      <c r="R5">
        <f t="shared" si="0"/>
        <v>1.99</v>
      </c>
      <c r="S5">
        <f t="shared" si="0"/>
        <v>1.99</v>
      </c>
      <c r="T5">
        <f t="shared" si="0"/>
        <v>1.99</v>
      </c>
      <c r="U5">
        <f t="shared" si="0"/>
        <v>1.99</v>
      </c>
      <c r="V5">
        <f t="shared" si="0"/>
        <v>1.99</v>
      </c>
      <c r="W5">
        <f t="shared" si="0"/>
        <v>1.99</v>
      </c>
      <c r="X5">
        <f t="shared" si="0"/>
        <v>1.99</v>
      </c>
      <c r="Y5">
        <f t="shared" si="0"/>
        <v>1.99</v>
      </c>
      <c r="Z5">
        <f t="shared" si="0"/>
        <v>1.99</v>
      </c>
      <c r="AA5">
        <f t="shared" si="0"/>
        <v>1.99</v>
      </c>
      <c r="AB5">
        <f t="shared" si="0"/>
        <v>1.99</v>
      </c>
      <c r="AC5">
        <f t="shared" si="0"/>
        <v>1.99</v>
      </c>
      <c r="AD5">
        <f t="shared" si="0"/>
        <v>1.99</v>
      </c>
      <c r="AE5">
        <f t="shared" si="0"/>
        <v>1.99</v>
      </c>
      <c r="AF5">
        <f t="shared" si="0"/>
        <v>1.99</v>
      </c>
      <c r="AG5">
        <f t="shared" si="0"/>
        <v>1.99</v>
      </c>
      <c r="AH5">
        <f t="shared" si="0"/>
        <v>1.99</v>
      </c>
      <c r="AI5">
        <f t="shared" si="0"/>
        <v>1.99</v>
      </c>
    </row>
    <row r="6" spans="1:369" x14ac:dyDescent="0.3">
      <c r="A6" s="16">
        <f t="shared" si="4"/>
        <v>90</v>
      </c>
      <c r="B6" s="16">
        <f t="shared" si="1"/>
        <v>120</v>
      </c>
      <c r="C6" s="16">
        <v>30</v>
      </c>
      <c r="D6" s="16" t="s">
        <v>18</v>
      </c>
      <c r="E6">
        <f t="shared" ref="E6:T14" si="5">HLOOKUP(E$2+$A6,$E$15:$NE$16,2,)</f>
        <v>1.99</v>
      </c>
      <c r="F6">
        <f t="shared" si="2"/>
        <v>1.99</v>
      </c>
      <c r="G6">
        <f t="shared" si="0"/>
        <v>1.99</v>
      </c>
      <c r="H6">
        <f t="shared" si="0"/>
        <v>1.99</v>
      </c>
      <c r="I6">
        <f t="shared" si="0"/>
        <v>1.99</v>
      </c>
      <c r="J6">
        <f t="shared" si="0"/>
        <v>1.99</v>
      </c>
      <c r="K6">
        <f t="shared" si="0"/>
        <v>1.99</v>
      </c>
      <c r="L6">
        <f t="shared" si="0"/>
        <v>1.99</v>
      </c>
      <c r="M6">
        <f t="shared" si="0"/>
        <v>1.99</v>
      </c>
      <c r="N6">
        <f t="shared" si="0"/>
        <v>1.99</v>
      </c>
      <c r="O6">
        <f t="shared" si="0"/>
        <v>1.99</v>
      </c>
      <c r="P6">
        <f t="shared" si="0"/>
        <v>1.99</v>
      </c>
      <c r="Q6">
        <f t="shared" si="0"/>
        <v>1.99</v>
      </c>
      <c r="R6">
        <f t="shared" si="0"/>
        <v>1.99</v>
      </c>
      <c r="S6">
        <f t="shared" si="0"/>
        <v>1.99</v>
      </c>
      <c r="T6">
        <f t="shared" si="0"/>
        <v>1.99</v>
      </c>
      <c r="U6">
        <f t="shared" si="0"/>
        <v>1.99</v>
      </c>
      <c r="V6">
        <f t="shared" si="0"/>
        <v>1.99</v>
      </c>
      <c r="W6">
        <f t="shared" si="0"/>
        <v>1.99</v>
      </c>
      <c r="X6">
        <f t="shared" si="0"/>
        <v>1.99</v>
      </c>
      <c r="Y6">
        <f t="shared" si="0"/>
        <v>1.99</v>
      </c>
      <c r="Z6">
        <f t="shared" si="0"/>
        <v>1.99</v>
      </c>
      <c r="AA6">
        <f t="shared" si="0"/>
        <v>1.99</v>
      </c>
      <c r="AB6">
        <f t="shared" si="0"/>
        <v>1.99</v>
      </c>
      <c r="AC6">
        <f t="shared" si="0"/>
        <v>1.99</v>
      </c>
      <c r="AD6">
        <f t="shared" si="0"/>
        <v>1.99</v>
      </c>
      <c r="AE6">
        <f t="shared" si="0"/>
        <v>1.99</v>
      </c>
      <c r="AF6">
        <f t="shared" si="0"/>
        <v>1.99</v>
      </c>
      <c r="AG6">
        <f t="shared" si="0"/>
        <v>1.99</v>
      </c>
      <c r="AH6">
        <f t="shared" si="0"/>
        <v>1.99</v>
      </c>
      <c r="AI6" s="13">
        <f>AH6</f>
        <v>1.99</v>
      </c>
    </row>
    <row r="7" spans="1:369" x14ac:dyDescent="0.3">
      <c r="A7" s="16">
        <f t="shared" si="4"/>
        <v>120</v>
      </c>
      <c r="B7" s="16">
        <f t="shared" si="1"/>
        <v>151</v>
      </c>
      <c r="C7" s="16">
        <v>31</v>
      </c>
      <c r="D7" s="16" t="s">
        <v>15</v>
      </c>
      <c r="E7">
        <f t="shared" si="5"/>
        <v>1.99</v>
      </c>
      <c r="F7">
        <f t="shared" si="2"/>
        <v>1.99</v>
      </c>
      <c r="G7">
        <f t="shared" si="0"/>
        <v>1.99</v>
      </c>
      <c r="H7">
        <f t="shared" si="0"/>
        <v>1.99</v>
      </c>
      <c r="I7">
        <f t="shared" si="0"/>
        <v>1.99</v>
      </c>
      <c r="J7">
        <f t="shared" si="0"/>
        <v>1.99</v>
      </c>
      <c r="K7">
        <f t="shared" si="0"/>
        <v>1.99</v>
      </c>
      <c r="L7">
        <f t="shared" si="0"/>
        <v>1.99</v>
      </c>
      <c r="M7">
        <f t="shared" si="0"/>
        <v>1.99</v>
      </c>
      <c r="N7">
        <f t="shared" si="0"/>
        <v>1.99</v>
      </c>
      <c r="O7">
        <f t="shared" si="0"/>
        <v>1.99</v>
      </c>
      <c r="P7">
        <f t="shared" si="0"/>
        <v>1.99</v>
      </c>
      <c r="Q7">
        <f t="shared" si="0"/>
        <v>1.99</v>
      </c>
      <c r="R7">
        <f t="shared" si="0"/>
        <v>1.99</v>
      </c>
      <c r="S7">
        <f t="shared" si="0"/>
        <v>1.99</v>
      </c>
      <c r="T7">
        <f t="shared" si="0"/>
        <v>1.99</v>
      </c>
      <c r="U7">
        <f t="shared" si="0"/>
        <v>1.99</v>
      </c>
      <c r="V7">
        <f t="shared" si="0"/>
        <v>1.99</v>
      </c>
      <c r="W7">
        <f t="shared" si="0"/>
        <v>1.99</v>
      </c>
      <c r="X7">
        <f t="shared" si="0"/>
        <v>1.99</v>
      </c>
      <c r="Y7">
        <f t="shared" si="0"/>
        <v>1.99</v>
      </c>
      <c r="Z7">
        <f t="shared" si="0"/>
        <v>1.99</v>
      </c>
      <c r="AA7">
        <f t="shared" si="0"/>
        <v>1.99</v>
      </c>
      <c r="AB7">
        <f t="shared" si="0"/>
        <v>1.99</v>
      </c>
      <c r="AC7">
        <f t="shared" si="0"/>
        <v>1.99</v>
      </c>
      <c r="AD7">
        <f t="shared" si="0"/>
        <v>1.99</v>
      </c>
      <c r="AE7">
        <f t="shared" si="0"/>
        <v>1.99</v>
      </c>
      <c r="AF7">
        <f t="shared" si="0"/>
        <v>1.99</v>
      </c>
      <c r="AG7">
        <f t="shared" si="0"/>
        <v>1.99</v>
      </c>
      <c r="AH7">
        <f t="shared" si="0"/>
        <v>1.99</v>
      </c>
      <c r="AI7">
        <f t="shared" si="0"/>
        <v>1.99</v>
      </c>
    </row>
    <row r="8" spans="1:369" x14ac:dyDescent="0.3">
      <c r="A8" s="16">
        <f t="shared" si="4"/>
        <v>151</v>
      </c>
      <c r="B8" s="16">
        <f t="shared" si="1"/>
        <v>181</v>
      </c>
      <c r="C8" s="16">
        <v>30</v>
      </c>
      <c r="D8" s="16" t="s">
        <v>19</v>
      </c>
      <c r="E8">
        <f t="shared" si="5"/>
        <v>1.99</v>
      </c>
      <c r="F8">
        <f t="shared" si="2"/>
        <v>1.99</v>
      </c>
      <c r="G8">
        <f t="shared" si="0"/>
        <v>1.99</v>
      </c>
      <c r="H8">
        <f t="shared" si="0"/>
        <v>1.99</v>
      </c>
      <c r="I8">
        <f t="shared" si="0"/>
        <v>1.99</v>
      </c>
      <c r="J8">
        <f t="shared" si="0"/>
        <v>1.99</v>
      </c>
      <c r="K8">
        <f t="shared" si="0"/>
        <v>1.99</v>
      </c>
      <c r="L8">
        <f t="shared" si="0"/>
        <v>1.99</v>
      </c>
      <c r="M8">
        <f t="shared" si="0"/>
        <v>1.99</v>
      </c>
      <c r="N8">
        <f t="shared" si="0"/>
        <v>1.99</v>
      </c>
      <c r="O8">
        <f t="shared" si="0"/>
        <v>1.99</v>
      </c>
      <c r="P8">
        <f t="shared" si="0"/>
        <v>1.99</v>
      </c>
      <c r="Q8">
        <f t="shared" si="0"/>
        <v>1.99</v>
      </c>
      <c r="R8">
        <f t="shared" si="0"/>
        <v>1.99</v>
      </c>
      <c r="S8">
        <f t="shared" si="0"/>
        <v>1.99</v>
      </c>
      <c r="T8">
        <f t="shared" si="0"/>
        <v>1.99</v>
      </c>
      <c r="U8">
        <f t="shared" si="0"/>
        <v>1.99</v>
      </c>
      <c r="V8">
        <f t="shared" si="0"/>
        <v>1.99</v>
      </c>
      <c r="W8">
        <f t="shared" si="0"/>
        <v>1.99</v>
      </c>
      <c r="X8">
        <f t="shared" si="0"/>
        <v>1.99</v>
      </c>
      <c r="Y8">
        <f t="shared" si="0"/>
        <v>1.99</v>
      </c>
      <c r="Z8">
        <f t="shared" si="0"/>
        <v>1.99</v>
      </c>
      <c r="AA8">
        <f t="shared" si="0"/>
        <v>1.99</v>
      </c>
      <c r="AB8">
        <f t="shared" si="0"/>
        <v>1.99</v>
      </c>
      <c r="AC8">
        <f t="shared" si="0"/>
        <v>1.99</v>
      </c>
      <c r="AD8">
        <f t="shared" si="0"/>
        <v>1.99</v>
      </c>
      <c r="AE8">
        <f t="shared" si="0"/>
        <v>1.99</v>
      </c>
      <c r="AF8">
        <f t="shared" si="0"/>
        <v>1.99</v>
      </c>
      <c r="AG8">
        <f t="shared" si="0"/>
        <v>1.99</v>
      </c>
      <c r="AH8">
        <f t="shared" si="0"/>
        <v>1.99</v>
      </c>
      <c r="AI8" s="13">
        <f>AH8</f>
        <v>1.99</v>
      </c>
    </row>
    <row r="9" spans="1:369" x14ac:dyDescent="0.3">
      <c r="A9" s="16">
        <f t="shared" si="4"/>
        <v>181</v>
      </c>
      <c r="B9" s="16">
        <f t="shared" si="1"/>
        <v>212</v>
      </c>
      <c r="C9" s="16">
        <v>31</v>
      </c>
      <c r="D9" s="16" t="s">
        <v>20</v>
      </c>
      <c r="E9">
        <f t="shared" si="5"/>
        <v>1.99</v>
      </c>
      <c r="F9">
        <f t="shared" si="2"/>
        <v>1.99</v>
      </c>
      <c r="G9">
        <f t="shared" si="0"/>
        <v>1.99</v>
      </c>
      <c r="H9">
        <f t="shared" si="0"/>
        <v>1.99</v>
      </c>
      <c r="I9">
        <f t="shared" si="0"/>
        <v>1.99</v>
      </c>
      <c r="J9">
        <f t="shared" si="0"/>
        <v>1.99</v>
      </c>
      <c r="K9">
        <f t="shared" si="0"/>
        <v>1.99</v>
      </c>
      <c r="L9">
        <f t="shared" si="0"/>
        <v>1.99</v>
      </c>
      <c r="M9">
        <f t="shared" si="0"/>
        <v>1.99</v>
      </c>
      <c r="N9">
        <f t="shared" si="0"/>
        <v>1.99</v>
      </c>
      <c r="O9">
        <f t="shared" si="0"/>
        <v>1.99</v>
      </c>
      <c r="P9">
        <f t="shared" si="0"/>
        <v>1.99</v>
      </c>
      <c r="Q9">
        <f t="shared" si="0"/>
        <v>1.99</v>
      </c>
      <c r="R9">
        <f t="shared" si="0"/>
        <v>1.99</v>
      </c>
      <c r="S9">
        <f t="shared" si="0"/>
        <v>1.99</v>
      </c>
      <c r="T9">
        <f t="shared" si="0"/>
        <v>1.99</v>
      </c>
      <c r="U9">
        <f t="shared" si="0"/>
        <v>1.99</v>
      </c>
      <c r="V9">
        <f t="shared" si="0"/>
        <v>1.99</v>
      </c>
      <c r="W9">
        <f t="shared" si="0"/>
        <v>1.99</v>
      </c>
      <c r="X9">
        <f t="shared" si="0"/>
        <v>1.99</v>
      </c>
      <c r="Y9">
        <f t="shared" si="0"/>
        <v>1.99</v>
      </c>
      <c r="Z9">
        <f t="shared" si="0"/>
        <v>1.99</v>
      </c>
      <c r="AA9">
        <f t="shared" si="0"/>
        <v>1.99</v>
      </c>
      <c r="AB9">
        <f t="shared" si="0"/>
        <v>1.99</v>
      </c>
      <c r="AC9">
        <f t="shared" si="0"/>
        <v>1.99</v>
      </c>
      <c r="AD9">
        <f t="shared" si="0"/>
        <v>1.99</v>
      </c>
      <c r="AE9">
        <f t="shared" si="0"/>
        <v>1.99</v>
      </c>
      <c r="AF9">
        <f t="shared" si="0"/>
        <v>1.99</v>
      </c>
      <c r="AG9">
        <f t="shared" si="0"/>
        <v>1.99</v>
      </c>
      <c r="AH9">
        <f t="shared" si="0"/>
        <v>1.99</v>
      </c>
      <c r="AI9">
        <f t="shared" si="0"/>
        <v>1.99</v>
      </c>
    </row>
    <row r="10" spans="1:369" x14ac:dyDescent="0.3">
      <c r="A10" s="16">
        <f t="shared" si="4"/>
        <v>212</v>
      </c>
      <c r="B10" s="16">
        <f t="shared" si="1"/>
        <v>243</v>
      </c>
      <c r="C10" s="16">
        <v>31</v>
      </c>
      <c r="D10" s="16" t="s">
        <v>21</v>
      </c>
      <c r="E10">
        <f t="shared" si="5"/>
        <v>1.99</v>
      </c>
      <c r="F10">
        <f t="shared" si="2"/>
        <v>1.99</v>
      </c>
      <c r="G10">
        <f t="shared" si="0"/>
        <v>1.99</v>
      </c>
      <c r="H10">
        <f t="shared" si="0"/>
        <v>1.99</v>
      </c>
      <c r="I10">
        <f t="shared" si="0"/>
        <v>1.99</v>
      </c>
      <c r="J10">
        <f t="shared" si="0"/>
        <v>1.99</v>
      </c>
      <c r="K10">
        <f t="shared" si="0"/>
        <v>1.99</v>
      </c>
      <c r="L10">
        <f t="shared" si="0"/>
        <v>1.99</v>
      </c>
      <c r="M10">
        <f t="shared" si="0"/>
        <v>1.99</v>
      </c>
      <c r="N10">
        <f t="shared" si="0"/>
        <v>1.99</v>
      </c>
      <c r="O10">
        <f t="shared" si="0"/>
        <v>1.99</v>
      </c>
      <c r="P10">
        <f t="shared" si="0"/>
        <v>1.99</v>
      </c>
      <c r="Q10">
        <f t="shared" si="0"/>
        <v>1.99</v>
      </c>
      <c r="R10">
        <f t="shared" si="0"/>
        <v>1.99</v>
      </c>
      <c r="S10">
        <f t="shared" si="0"/>
        <v>1.99</v>
      </c>
      <c r="T10">
        <f t="shared" si="0"/>
        <v>1.99</v>
      </c>
      <c r="U10">
        <f t="shared" si="0"/>
        <v>1.99</v>
      </c>
      <c r="V10">
        <f t="shared" si="0"/>
        <v>1.99</v>
      </c>
      <c r="W10">
        <f t="shared" si="0"/>
        <v>1.99</v>
      </c>
      <c r="X10">
        <f t="shared" si="0"/>
        <v>1.99</v>
      </c>
      <c r="Y10">
        <f t="shared" si="0"/>
        <v>1.99</v>
      </c>
      <c r="Z10">
        <f t="shared" si="0"/>
        <v>1.99</v>
      </c>
      <c r="AA10">
        <f t="shared" si="0"/>
        <v>1.99</v>
      </c>
      <c r="AB10">
        <f t="shared" si="0"/>
        <v>1.99</v>
      </c>
      <c r="AC10">
        <f t="shared" si="0"/>
        <v>1.99</v>
      </c>
      <c r="AD10">
        <f t="shared" si="0"/>
        <v>1.99</v>
      </c>
      <c r="AE10">
        <f t="shared" si="0"/>
        <v>1.99</v>
      </c>
      <c r="AF10">
        <f t="shared" si="0"/>
        <v>1.99</v>
      </c>
      <c r="AG10">
        <f t="shared" si="0"/>
        <v>1.99</v>
      </c>
      <c r="AH10">
        <f t="shared" si="0"/>
        <v>1.99</v>
      </c>
      <c r="AI10">
        <f t="shared" si="0"/>
        <v>1.99</v>
      </c>
    </row>
    <row r="11" spans="1:369" x14ac:dyDescent="0.3">
      <c r="A11" s="16">
        <f t="shared" si="4"/>
        <v>243</v>
      </c>
      <c r="B11" s="16">
        <f t="shared" si="1"/>
        <v>273</v>
      </c>
      <c r="C11" s="16">
        <v>30</v>
      </c>
      <c r="D11" s="16" t="s">
        <v>22</v>
      </c>
      <c r="E11">
        <f t="shared" si="5"/>
        <v>1.99</v>
      </c>
      <c r="F11">
        <f t="shared" si="2"/>
        <v>1.99</v>
      </c>
      <c r="G11">
        <f t="shared" si="0"/>
        <v>1.99</v>
      </c>
      <c r="H11">
        <f t="shared" si="0"/>
        <v>1.99</v>
      </c>
      <c r="I11">
        <f t="shared" si="0"/>
        <v>1.99</v>
      </c>
      <c r="J11">
        <f t="shared" si="0"/>
        <v>1.99</v>
      </c>
      <c r="K11">
        <f t="shared" si="0"/>
        <v>1.99</v>
      </c>
      <c r="L11">
        <f t="shared" si="0"/>
        <v>1.99</v>
      </c>
      <c r="M11">
        <f t="shared" si="0"/>
        <v>1.99</v>
      </c>
      <c r="N11">
        <f t="shared" si="0"/>
        <v>1.99</v>
      </c>
      <c r="O11">
        <f t="shared" si="0"/>
        <v>1.99</v>
      </c>
      <c r="P11">
        <f t="shared" si="0"/>
        <v>1.99</v>
      </c>
      <c r="Q11">
        <f t="shared" si="0"/>
        <v>1.99</v>
      </c>
      <c r="R11">
        <f t="shared" si="0"/>
        <v>1.99</v>
      </c>
      <c r="S11">
        <f t="shared" si="0"/>
        <v>1.99</v>
      </c>
      <c r="T11">
        <f t="shared" si="0"/>
        <v>1.99</v>
      </c>
      <c r="U11">
        <f t="shared" si="0"/>
        <v>1.99</v>
      </c>
      <c r="V11">
        <f t="shared" si="0"/>
        <v>1.99</v>
      </c>
      <c r="W11">
        <f t="shared" si="0"/>
        <v>1.99</v>
      </c>
      <c r="X11">
        <f t="shared" si="0"/>
        <v>1.99</v>
      </c>
      <c r="Y11">
        <f t="shared" si="0"/>
        <v>1.99</v>
      </c>
      <c r="Z11">
        <f t="shared" si="0"/>
        <v>1.99</v>
      </c>
      <c r="AA11">
        <f t="shared" si="0"/>
        <v>1.99</v>
      </c>
      <c r="AB11">
        <f t="shared" si="0"/>
        <v>1.99</v>
      </c>
      <c r="AC11">
        <f t="shared" si="0"/>
        <v>1.99</v>
      </c>
      <c r="AD11">
        <f t="shared" si="0"/>
        <v>1.99</v>
      </c>
      <c r="AE11">
        <f t="shared" si="0"/>
        <v>1.99</v>
      </c>
      <c r="AF11">
        <f t="shared" si="0"/>
        <v>1.99</v>
      </c>
      <c r="AG11">
        <f t="shared" si="0"/>
        <v>1.99</v>
      </c>
      <c r="AH11">
        <f t="shared" si="0"/>
        <v>1.99</v>
      </c>
      <c r="AI11" s="13">
        <f>AH11</f>
        <v>1.99</v>
      </c>
    </row>
    <row r="12" spans="1:369" x14ac:dyDescent="0.3">
      <c r="A12" s="16">
        <f t="shared" si="4"/>
        <v>273</v>
      </c>
      <c r="B12" s="16">
        <f t="shared" si="1"/>
        <v>304</v>
      </c>
      <c r="C12" s="16">
        <v>31</v>
      </c>
      <c r="D12" s="16" t="s">
        <v>23</v>
      </c>
      <c r="E12">
        <f t="shared" si="5"/>
        <v>1.99</v>
      </c>
      <c r="F12">
        <f t="shared" si="2"/>
        <v>1.99</v>
      </c>
      <c r="G12">
        <f t="shared" si="2"/>
        <v>1.99</v>
      </c>
      <c r="H12">
        <f t="shared" si="2"/>
        <v>1.99</v>
      </c>
      <c r="I12">
        <f t="shared" si="2"/>
        <v>1.99</v>
      </c>
      <c r="J12">
        <f t="shared" si="2"/>
        <v>1.99</v>
      </c>
      <c r="K12">
        <f t="shared" si="2"/>
        <v>1.99</v>
      </c>
      <c r="L12">
        <f t="shared" si="2"/>
        <v>1.99</v>
      </c>
      <c r="M12">
        <f t="shared" si="2"/>
        <v>1.99</v>
      </c>
      <c r="N12">
        <f t="shared" si="2"/>
        <v>1.99</v>
      </c>
      <c r="O12">
        <f t="shared" si="2"/>
        <v>1.99</v>
      </c>
      <c r="P12">
        <f t="shared" si="2"/>
        <v>1.99</v>
      </c>
      <c r="Q12">
        <f t="shared" si="2"/>
        <v>1.99</v>
      </c>
      <c r="R12">
        <f t="shared" si="2"/>
        <v>1.99</v>
      </c>
      <c r="S12">
        <f t="shared" si="2"/>
        <v>1.99</v>
      </c>
      <c r="T12">
        <f t="shared" si="2"/>
        <v>1.99</v>
      </c>
      <c r="U12">
        <f t="shared" si="2"/>
        <v>1.99</v>
      </c>
      <c r="V12">
        <f t="shared" si="2"/>
        <v>1.99</v>
      </c>
      <c r="W12">
        <f t="shared" si="2"/>
        <v>1.99</v>
      </c>
      <c r="X12">
        <f t="shared" si="2"/>
        <v>1.99</v>
      </c>
      <c r="Y12">
        <f t="shared" si="2"/>
        <v>1.99</v>
      </c>
      <c r="Z12">
        <f t="shared" si="2"/>
        <v>1.99</v>
      </c>
      <c r="AA12">
        <f t="shared" si="2"/>
        <v>1.99</v>
      </c>
      <c r="AB12">
        <f t="shared" si="2"/>
        <v>1.99</v>
      </c>
      <c r="AC12">
        <f t="shared" si="2"/>
        <v>1.99</v>
      </c>
      <c r="AD12">
        <f t="shared" si="2"/>
        <v>1.99</v>
      </c>
      <c r="AE12">
        <f t="shared" si="2"/>
        <v>1.99</v>
      </c>
      <c r="AF12">
        <f t="shared" si="2"/>
        <v>1.99</v>
      </c>
      <c r="AG12">
        <f t="shared" ref="AG12:AI14" si="6">HLOOKUP(AG$2+$A12,$E$15:$NE$16,2,)</f>
        <v>1.99</v>
      </c>
      <c r="AH12">
        <f t="shared" si="6"/>
        <v>1.99</v>
      </c>
      <c r="AI12">
        <f t="shared" si="6"/>
        <v>1.99</v>
      </c>
    </row>
    <row r="13" spans="1:369" x14ac:dyDescent="0.3">
      <c r="A13" s="16">
        <f t="shared" si="4"/>
        <v>304</v>
      </c>
      <c r="B13" s="16">
        <f t="shared" si="1"/>
        <v>334</v>
      </c>
      <c r="C13" s="16">
        <v>30</v>
      </c>
      <c r="D13" s="16" t="s">
        <v>24</v>
      </c>
      <c r="E13">
        <f t="shared" si="5"/>
        <v>1.99</v>
      </c>
      <c r="F13">
        <f t="shared" si="2"/>
        <v>1.99</v>
      </c>
      <c r="G13">
        <f t="shared" si="2"/>
        <v>1.99</v>
      </c>
      <c r="H13">
        <f t="shared" si="2"/>
        <v>1.99</v>
      </c>
      <c r="I13">
        <f t="shared" si="2"/>
        <v>1.99</v>
      </c>
      <c r="J13">
        <f t="shared" si="2"/>
        <v>1.99</v>
      </c>
      <c r="K13">
        <f t="shared" si="2"/>
        <v>1.99</v>
      </c>
      <c r="L13">
        <f t="shared" si="2"/>
        <v>1.99</v>
      </c>
      <c r="M13">
        <f t="shared" si="2"/>
        <v>1.99</v>
      </c>
      <c r="N13">
        <f t="shared" si="2"/>
        <v>1.99</v>
      </c>
      <c r="O13">
        <f t="shared" si="2"/>
        <v>1.99</v>
      </c>
      <c r="P13">
        <f t="shared" si="2"/>
        <v>1.99</v>
      </c>
      <c r="Q13">
        <f t="shared" si="2"/>
        <v>1.99</v>
      </c>
      <c r="R13">
        <f t="shared" si="2"/>
        <v>1.99</v>
      </c>
      <c r="S13">
        <f t="shared" si="2"/>
        <v>1.99</v>
      </c>
      <c r="T13">
        <f t="shared" si="2"/>
        <v>1.99</v>
      </c>
      <c r="U13">
        <f t="shared" si="2"/>
        <v>1.99</v>
      </c>
      <c r="V13">
        <f t="shared" si="2"/>
        <v>1.99</v>
      </c>
      <c r="W13">
        <f t="shared" si="2"/>
        <v>1.99</v>
      </c>
      <c r="X13">
        <f t="shared" si="2"/>
        <v>1.99</v>
      </c>
      <c r="Y13">
        <f t="shared" si="2"/>
        <v>1.99</v>
      </c>
      <c r="Z13">
        <f t="shared" si="2"/>
        <v>1.99</v>
      </c>
      <c r="AA13">
        <f t="shared" si="2"/>
        <v>1.99</v>
      </c>
      <c r="AB13">
        <f t="shared" si="2"/>
        <v>1.99</v>
      </c>
      <c r="AC13">
        <f t="shared" si="2"/>
        <v>1.99</v>
      </c>
      <c r="AD13">
        <f t="shared" si="2"/>
        <v>1.99</v>
      </c>
      <c r="AE13">
        <f t="shared" si="2"/>
        <v>1.99</v>
      </c>
      <c r="AF13">
        <f t="shared" si="2"/>
        <v>1.99</v>
      </c>
      <c r="AG13">
        <f t="shared" si="6"/>
        <v>1.99</v>
      </c>
      <c r="AH13">
        <f t="shared" si="6"/>
        <v>1.99</v>
      </c>
      <c r="AI13" s="13">
        <f>AH13</f>
        <v>1.99</v>
      </c>
    </row>
    <row r="14" spans="1:369" x14ac:dyDescent="0.3">
      <c r="A14" s="16">
        <f t="shared" si="4"/>
        <v>334</v>
      </c>
      <c r="B14" s="16">
        <f t="shared" si="1"/>
        <v>365</v>
      </c>
      <c r="C14" s="16">
        <v>31</v>
      </c>
      <c r="D14" s="16" t="s">
        <v>25</v>
      </c>
      <c r="E14">
        <f t="shared" si="5"/>
        <v>1.99</v>
      </c>
      <c r="F14">
        <f t="shared" si="5"/>
        <v>1.99</v>
      </c>
      <c r="G14">
        <f t="shared" si="5"/>
        <v>1.99</v>
      </c>
      <c r="H14">
        <f t="shared" si="5"/>
        <v>1.99</v>
      </c>
      <c r="I14">
        <f t="shared" si="5"/>
        <v>1.99</v>
      </c>
      <c r="J14">
        <f t="shared" si="5"/>
        <v>1.99</v>
      </c>
      <c r="K14">
        <f t="shared" si="5"/>
        <v>1.99</v>
      </c>
      <c r="L14">
        <f t="shared" si="5"/>
        <v>1.99</v>
      </c>
      <c r="M14">
        <f t="shared" si="5"/>
        <v>1.99</v>
      </c>
      <c r="N14">
        <f t="shared" si="5"/>
        <v>1.99</v>
      </c>
      <c r="O14">
        <f t="shared" si="5"/>
        <v>1.99</v>
      </c>
      <c r="P14">
        <f t="shared" si="5"/>
        <v>1.99</v>
      </c>
      <c r="Q14">
        <f t="shared" si="5"/>
        <v>1.99</v>
      </c>
      <c r="R14">
        <f t="shared" si="5"/>
        <v>1.99</v>
      </c>
      <c r="S14">
        <f t="shared" si="5"/>
        <v>1.99</v>
      </c>
      <c r="T14">
        <f t="shared" si="5"/>
        <v>1.99</v>
      </c>
      <c r="U14">
        <f t="shared" si="2"/>
        <v>1.99</v>
      </c>
      <c r="V14">
        <f t="shared" si="2"/>
        <v>1.99</v>
      </c>
      <c r="W14">
        <f t="shared" si="2"/>
        <v>1.99</v>
      </c>
      <c r="X14">
        <f t="shared" si="2"/>
        <v>1.99</v>
      </c>
      <c r="Y14">
        <f t="shared" si="2"/>
        <v>1.99</v>
      </c>
      <c r="Z14">
        <f t="shared" si="2"/>
        <v>1.99</v>
      </c>
      <c r="AA14">
        <f t="shared" si="2"/>
        <v>1.99</v>
      </c>
      <c r="AB14">
        <f t="shared" si="2"/>
        <v>1.99</v>
      </c>
      <c r="AC14">
        <f t="shared" si="2"/>
        <v>1.99</v>
      </c>
      <c r="AD14">
        <f t="shared" si="2"/>
        <v>1.99</v>
      </c>
      <c r="AE14">
        <f t="shared" si="2"/>
        <v>1.99</v>
      </c>
      <c r="AF14">
        <f t="shared" si="2"/>
        <v>1.99</v>
      </c>
      <c r="AG14">
        <f t="shared" si="6"/>
        <v>1.99</v>
      </c>
      <c r="AH14">
        <f t="shared" si="6"/>
        <v>1.99</v>
      </c>
      <c r="AI14">
        <f t="shared" si="6"/>
        <v>1.99</v>
      </c>
    </row>
    <row r="15" spans="1:369" x14ac:dyDescent="0.3"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R15" s="16">
        <v>14</v>
      </c>
      <c r="S15" s="16">
        <v>15</v>
      </c>
      <c r="T15" s="16">
        <v>16</v>
      </c>
      <c r="U15" s="16">
        <v>17</v>
      </c>
      <c r="V15" s="16">
        <v>18</v>
      </c>
      <c r="W15" s="16">
        <v>19</v>
      </c>
      <c r="X15" s="16">
        <v>20</v>
      </c>
      <c r="Y15" s="16">
        <v>21</v>
      </c>
      <c r="Z15" s="16">
        <v>22</v>
      </c>
      <c r="AA15" s="16">
        <v>23</v>
      </c>
      <c r="AB15" s="16">
        <v>24</v>
      </c>
      <c r="AC15" s="16">
        <v>25</v>
      </c>
      <c r="AD15" s="16">
        <v>26</v>
      </c>
      <c r="AE15" s="16">
        <v>27</v>
      </c>
      <c r="AF15" s="16">
        <v>28</v>
      </c>
      <c r="AG15" s="16">
        <v>29</v>
      </c>
      <c r="AH15" s="16">
        <v>30</v>
      </c>
      <c r="AI15" s="16">
        <v>31</v>
      </c>
      <c r="AJ15" s="16">
        <v>32</v>
      </c>
      <c r="AK15" s="16">
        <v>33</v>
      </c>
      <c r="AL15" s="16">
        <v>34</v>
      </c>
      <c r="AM15" s="16">
        <v>35</v>
      </c>
      <c r="AN15" s="16">
        <v>36</v>
      </c>
      <c r="AO15" s="16">
        <v>37</v>
      </c>
      <c r="AP15" s="16">
        <v>38</v>
      </c>
      <c r="AQ15" s="16">
        <v>39</v>
      </c>
      <c r="AR15" s="16">
        <v>40</v>
      </c>
      <c r="AS15" s="16">
        <v>41</v>
      </c>
      <c r="AT15" s="16">
        <v>42</v>
      </c>
      <c r="AU15" s="16">
        <v>43</v>
      </c>
      <c r="AV15" s="16">
        <v>44</v>
      </c>
      <c r="AW15" s="16">
        <v>45</v>
      </c>
      <c r="AX15" s="16">
        <v>46</v>
      </c>
      <c r="AY15" s="16">
        <v>47</v>
      </c>
      <c r="AZ15" s="16">
        <v>48</v>
      </c>
      <c r="BA15" s="16">
        <v>49</v>
      </c>
      <c r="BB15" s="16">
        <v>50</v>
      </c>
      <c r="BC15" s="16">
        <v>51</v>
      </c>
      <c r="BD15" s="16">
        <v>52</v>
      </c>
      <c r="BE15" s="16">
        <v>53</v>
      </c>
      <c r="BF15" s="16">
        <v>54</v>
      </c>
      <c r="BG15" s="16">
        <v>55</v>
      </c>
      <c r="BH15" s="16">
        <v>56</v>
      </c>
      <c r="BI15" s="16">
        <v>57</v>
      </c>
      <c r="BJ15" s="16">
        <v>58</v>
      </c>
      <c r="BK15" s="16">
        <v>59</v>
      </c>
      <c r="BL15" s="16">
        <v>60</v>
      </c>
      <c r="BM15" s="16">
        <v>61</v>
      </c>
      <c r="BN15" s="16">
        <v>62</v>
      </c>
      <c r="BO15" s="16">
        <v>63</v>
      </c>
      <c r="BP15" s="16">
        <v>64</v>
      </c>
      <c r="BQ15" s="16">
        <v>65</v>
      </c>
      <c r="BR15" s="16">
        <v>66</v>
      </c>
      <c r="BS15" s="16">
        <v>67</v>
      </c>
      <c r="BT15" s="16">
        <v>68</v>
      </c>
      <c r="BU15" s="16">
        <v>69</v>
      </c>
      <c r="BV15" s="16">
        <v>70</v>
      </c>
      <c r="BW15" s="16">
        <v>71</v>
      </c>
      <c r="BX15" s="16">
        <v>72</v>
      </c>
      <c r="BY15" s="16">
        <v>73</v>
      </c>
      <c r="BZ15" s="16">
        <v>74</v>
      </c>
      <c r="CA15" s="16">
        <v>75</v>
      </c>
      <c r="CB15" s="16">
        <v>76</v>
      </c>
      <c r="CC15" s="16">
        <v>77</v>
      </c>
      <c r="CD15" s="16">
        <v>78</v>
      </c>
      <c r="CE15" s="16">
        <v>79</v>
      </c>
      <c r="CF15" s="16">
        <v>80</v>
      </c>
      <c r="CG15" s="16">
        <v>81</v>
      </c>
      <c r="CH15" s="16">
        <v>82</v>
      </c>
      <c r="CI15" s="16">
        <v>83</v>
      </c>
      <c r="CJ15" s="16">
        <v>84</v>
      </c>
      <c r="CK15" s="16">
        <v>85</v>
      </c>
      <c r="CL15" s="16">
        <v>86</v>
      </c>
      <c r="CM15" s="16">
        <v>87</v>
      </c>
      <c r="CN15" s="16">
        <v>88</v>
      </c>
      <c r="CO15" s="16">
        <v>89</v>
      </c>
      <c r="CP15" s="16">
        <v>90</v>
      </c>
      <c r="CQ15" s="16">
        <v>91</v>
      </c>
      <c r="CR15" s="16">
        <v>92</v>
      </c>
      <c r="CS15" s="16">
        <v>93</v>
      </c>
      <c r="CT15" s="16">
        <v>94</v>
      </c>
      <c r="CU15" s="16">
        <v>95</v>
      </c>
      <c r="CV15" s="16">
        <v>96</v>
      </c>
      <c r="CW15" s="16">
        <v>97</v>
      </c>
      <c r="CX15" s="16">
        <v>98</v>
      </c>
      <c r="CY15" s="16">
        <v>99</v>
      </c>
      <c r="CZ15" s="16">
        <v>100</v>
      </c>
      <c r="DA15" s="16">
        <v>101</v>
      </c>
      <c r="DB15" s="16">
        <v>102</v>
      </c>
      <c r="DC15" s="16">
        <v>103</v>
      </c>
      <c r="DD15" s="16">
        <v>104</v>
      </c>
      <c r="DE15" s="16">
        <v>105</v>
      </c>
      <c r="DF15" s="16">
        <v>106</v>
      </c>
      <c r="DG15" s="16">
        <v>107</v>
      </c>
      <c r="DH15" s="16">
        <v>108</v>
      </c>
      <c r="DI15" s="16">
        <v>109</v>
      </c>
      <c r="DJ15" s="16">
        <v>110</v>
      </c>
      <c r="DK15" s="16">
        <v>111</v>
      </c>
      <c r="DL15" s="16">
        <v>112</v>
      </c>
      <c r="DM15" s="16">
        <v>113</v>
      </c>
      <c r="DN15" s="16">
        <v>114</v>
      </c>
      <c r="DO15" s="16">
        <v>115</v>
      </c>
      <c r="DP15" s="16">
        <v>116</v>
      </c>
      <c r="DQ15" s="16">
        <v>117</v>
      </c>
      <c r="DR15" s="16">
        <v>118</v>
      </c>
      <c r="DS15" s="16">
        <v>119</v>
      </c>
      <c r="DT15" s="16">
        <v>120</v>
      </c>
      <c r="DU15" s="16">
        <v>121</v>
      </c>
      <c r="DV15" s="16">
        <v>122</v>
      </c>
      <c r="DW15" s="16">
        <v>123</v>
      </c>
      <c r="DX15" s="16">
        <v>124</v>
      </c>
      <c r="DY15" s="16">
        <v>125</v>
      </c>
      <c r="DZ15" s="16">
        <v>126</v>
      </c>
      <c r="EA15" s="16">
        <v>127</v>
      </c>
      <c r="EB15" s="16">
        <v>128</v>
      </c>
      <c r="EC15" s="16">
        <v>129</v>
      </c>
      <c r="ED15" s="16">
        <v>130</v>
      </c>
      <c r="EE15" s="16">
        <v>131</v>
      </c>
      <c r="EF15" s="16">
        <v>132</v>
      </c>
      <c r="EG15" s="16">
        <v>133</v>
      </c>
      <c r="EH15" s="16">
        <v>134</v>
      </c>
      <c r="EI15" s="16">
        <v>135</v>
      </c>
      <c r="EJ15" s="16">
        <v>136</v>
      </c>
      <c r="EK15" s="16">
        <v>137</v>
      </c>
      <c r="EL15" s="16">
        <v>138</v>
      </c>
      <c r="EM15" s="16">
        <v>139</v>
      </c>
      <c r="EN15" s="16">
        <v>140</v>
      </c>
      <c r="EO15" s="16">
        <v>141</v>
      </c>
      <c r="EP15" s="16">
        <v>142</v>
      </c>
      <c r="EQ15" s="16">
        <v>143</v>
      </c>
      <c r="ER15" s="16">
        <v>144</v>
      </c>
      <c r="ES15" s="16">
        <v>145</v>
      </c>
      <c r="ET15" s="16">
        <v>146</v>
      </c>
      <c r="EU15" s="16">
        <v>147</v>
      </c>
      <c r="EV15" s="16">
        <v>148</v>
      </c>
      <c r="EW15" s="16">
        <v>149</v>
      </c>
      <c r="EX15" s="16">
        <v>150</v>
      </c>
      <c r="EY15" s="16">
        <v>151</v>
      </c>
      <c r="EZ15" s="16">
        <v>152</v>
      </c>
      <c r="FA15" s="16">
        <v>153</v>
      </c>
      <c r="FB15" s="16">
        <v>154</v>
      </c>
      <c r="FC15" s="16">
        <v>155</v>
      </c>
      <c r="FD15" s="16">
        <v>156</v>
      </c>
      <c r="FE15" s="16">
        <v>157</v>
      </c>
      <c r="FF15" s="16">
        <v>158</v>
      </c>
      <c r="FG15" s="16">
        <v>159</v>
      </c>
      <c r="FH15" s="16">
        <v>160</v>
      </c>
      <c r="FI15" s="16">
        <v>161</v>
      </c>
      <c r="FJ15" s="16">
        <v>162</v>
      </c>
      <c r="FK15" s="16">
        <v>163</v>
      </c>
      <c r="FL15" s="16">
        <v>164</v>
      </c>
      <c r="FM15" s="16">
        <v>165</v>
      </c>
      <c r="FN15" s="16">
        <v>166</v>
      </c>
      <c r="FO15" s="16">
        <v>167</v>
      </c>
      <c r="FP15" s="16">
        <v>168</v>
      </c>
      <c r="FQ15" s="16">
        <v>169</v>
      </c>
      <c r="FR15" s="16">
        <v>170</v>
      </c>
      <c r="FS15" s="16">
        <v>171</v>
      </c>
      <c r="FT15" s="16">
        <v>172</v>
      </c>
      <c r="FU15" s="16">
        <v>173</v>
      </c>
      <c r="FV15" s="16">
        <v>174</v>
      </c>
      <c r="FW15" s="16">
        <v>175</v>
      </c>
      <c r="FX15" s="16">
        <v>176</v>
      </c>
      <c r="FY15" s="16">
        <v>177</v>
      </c>
      <c r="FZ15" s="16">
        <v>178</v>
      </c>
      <c r="GA15" s="16">
        <v>179</v>
      </c>
      <c r="GB15" s="16">
        <v>180</v>
      </c>
      <c r="GC15" s="16">
        <v>181</v>
      </c>
      <c r="GD15" s="16">
        <v>182</v>
      </c>
      <c r="GE15" s="16">
        <v>183</v>
      </c>
      <c r="GF15" s="16">
        <v>184</v>
      </c>
      <c r="GG15" s="16">
        <v>185</v>
      </c>
      <c r="GH15" s="16">
        <v>186</v>
      </c>
      <c r="GI15" s="16">
        <v>187</v>
      </c>
      <c r="GJ15" s="16">
        <v>188</v>
      </c>
      <c r="GK15" s="16">
        <v>189</v>
      </c>
      <c r="GL15" s="16">
        <v>190</v>
      </c>
      <c r="GM15" s="16">
        <v>191</v>
      </c>
      <c r="GN15" s="16">
        <v>192</v>
      </c>
      <c r="GO15" s="16">
        <v>193</v>
      </c>
      <c r="GP15" s="16">
        <v>194</v>
      </c>
      <c r="GQ15" s="16">
        <v>195</v>
      </c>
      <c r="GR15" s="16">
        <v>196</v>
      </c>
      <c r="GS15" s="16">
        <v>197</v>
      </c>
      <c r="GT15" s="16">
        <v>198</v>
      </c>
      <c r="GU15" s="16">
        <v>199</v>
      </c>
      <c r="GV15" s="16">
        <v>200</v>
      </c>
      <c r="GW15" s="16">
        <v>201</v>
      </c>
      <c r="GX15" s="16">
        <v>202</v>
      </c>
      <c r="GY15" s="16">
        <v>203</v>
      </c>
      <c r="GZ15" s="16">
        <v>204</v>
      </c>
      <c r="HA15" s="16">
        <v>205</v>
      </c>
      <c r="HB15" s="16">
        <v>206</v>
      </c>
      <c r="HC15" s="16">
        <v>207</v>
      </c>
      <c r="HD15" s="16">
        <v>208</v>
      </c>
      <c r="HE15" s="16">
        <v>209</v>
      </c>
      <c r="HF15" s="16">
        <v>210</v>
      </c>
      <c r="HG15" s="16">
        <v>211</v>
      </c>
      <c r="HH15" s="16">
        <v>212</v>
      </c>
      <c r="HI15" s="16">
        <v>213</v>
      </c>
      <c r="HJ15" s="16">
        <v>214</v>
      </c>
      <c r="HK15" s="16">
        <v>215</v>
      </c>
      <c r="HL15" s="16">
        <v>216</v>
      </c>
      <c r="HM15" s="16">
        <v>217</v>
      </c>
      <c r="HN15" s="16">
        <v>218</v>
      </c>
      <c r="HO15" s="16">
        <v>219</v>
      </c>
      <c r="HP15" s="16">
        <v>220</v>
      </c>
      <c r="HQ15" s="16">
        <v>221</v>
      </c>
      <c r="HR15" s="16">
        <v>222</v>
      </c>
      <c r="HS15" s="16">
        <v>223</v>
      </c>
      <c r="HT15" s="16">
        <v>224</v>
      </c>
      <c r="HU15" s="16">
        <v>225</v>
      </c>
      <c r="HV15" s="16">
        <v>226</v>
      </c>
      <c r="HW15" s="16">
        <v>227</v>
      </c>
      <c r="HX15" s="16">
        <v>228</v>
      </c>
      <c r="HY15" s="16">
        <v>229</v>
      </c>
      <c r="HZ15" s="16">
        <v>230</v>
      </c>
      <c r="IA15" s="16">
        <v>231</v>
      </c>
      <c r="IB15" s="16">
        <v>232</v>
      </c>
      <c r="IC15" s="16">
        <v>233</v>
      </c>
      <c r="ID15" s="16">
        <v>234</v>
      </c>
      <c r="IE15" s="16">
        <v>235</v>
      </c>
      <c r="IF15" s="16">
        <v>236</v>
      </c>
      <c r="IG15" s="16">
        <v>237</v>
      </c>
      <c r="IH15" s="16">
        <v>238</v>
      </c>
      <c r="II15" s="16">
        <v>239</v>
      </c>
      <c r="IJ15" s="16">
        <v>240</v>
      </c>
      <c r="IK15" s="16">
        <v>241</v>
      </c>
      <c r="IL15" s="16">
        <v>242</v>
      </c>
      <c r="IM15" s="16">
        <v>243</v>
      </c>
      <c r="IN15" s="16">
        <v>244</v>
      </c>
      <c r="IO15" s="16">
        <v>245</v>
      </c>
      <c r="IP15" s="16">
        <v>246</v>
      </c>
      <c r="IQ15" s="16">
        <v>247</v>
      </c>
      <c r="IR15" s="16">
        <v>248</v>
      </c>
      <c r="IS15" s="16">
        <v>249</v>
      </c>
      <c r="IT15" s="16">
        <v>250</v>
      </c>
      <c r="IU15" s="16">
        <v>251</v>
      </c>
      <c r="IV15" s="16">
        <v>252</v>
      </c>
      <c r="IW15" s="16">
        <v>253</v>
      </c>
      <c r="IX15" s="16">
        <v>254</v>
      </c>
      <c r="IY15" s="16">
        <v>255</v>
      </c>
      <c r="IZ15" s="16">
        <v>256</v>
      </c>
      <c r="JA15" s="16">
        <v>257</v>
      </c>
      <c r="JB15" s="16">
        <v>258</v>
      </c>
      <c r="JC15" s="16">
        <v>259</v>
      </c>
      <c r="JD15" s="16">
        <v>260</v>
      </c>
      <c r="JE15" s="16">
        <v>261</v>
      </c>
      <c r="JF15" s="16">
        <v>262</v>
      </c>
      <c r="JG15" s="16">
        <v>263</v>
      </c>
      <c r="JH15" s="16">
        <v>264</v>
      </c>
      <c r="JI15" s="16">
        <v>265</v>
      </c>
      <c r="JJ15" s="16">
        <v>266</v>
      </c>
      <c r="JK15" s="16">
        <v>267</v>
      </c>
      <c r="JL15" s="16">
        <v>268</v>
      </c>
      <c r="JM15" s="16">
        <v>269</v>
      </c>
      <c r="JN15" s="16">
        <v>270</v>
      </c>
      <c r="JO15" s="16">
        <v>271</v>
      </c>
      <c r="JP15" s="16">
        <v>272</v>
      </c>
      <c r="JQ15" s="16">
        <v>273</v>
      </c>
      <c r="JR15" s="16">
        <v>274</v>
      </c>
      <c r="JS15" s="16">
        <v>275</v>
      </c>
      <c r="JT15" s="16">
        <v>276</v>
      </c>
      <c r="JU15" s="16">
        <v>277</v>
      </c>
      <c r="JV15" s="16">
        <v>278</v>
      </c>
      <c r="JW15" s="16">
        <v>279</v>
      </c>
      <c r="JX15" s="16">
        <v>280</v>
      </c>
      <c r="JY15" s="16">
        <v>281</v>
      </c>
      <c r="JZ15" s="16">
        <v>282</v>
      </c>
      <c r="KA15" s="16">
        <v>283</v>
      </c>
      <c r="KB15" s="16">
        <v>284</v>
      </c>
      <c r="KC15" s="16">
        <v>285</v>
      </c>
      <c r="KD15" s="16">
        <v>286</v>
      </c>
      <c r="KE15" s="16">
        <v>287</v>
      </c>
      <c r="KF15" s="16">
        <v>288</v>
      </c>
      <c r="KG15" s="16">
        <v>289</v>
      </c>
      <c r="KH15" s="16">
        <v>290</v>
      </c>
      <c r="KI15" s="16">
        <v>291</v>
      </c>
      <c r="KJ15" s="16">
        <v>292</v>
      </c>
      <c r="KK15" s="16">
        <v>293</v>
      </c>
      <c r="KL15" s="16">
        <v>294</v>
      </c>
      <c r="KM15" s="16">
        <v>295</v>
      </c>
      <c r="KN15" s="16">
        <v>296</v>
      </c>
      <c r="KO15" s="16">
        <v>297</v>
      </c>
      <c r="KP15" s="16">
        <v>298</v>
      </c>
      <c r="KQ15" s="16">
        <v>299</v>
      </c>
      <c r="KR15" s="16">
        <v>300</v>
      </c>
      <c r="KS15" s="16">
        <v>301</v>
      </c>
      <c r="KT15" s="16">
        <v>302</v>
      </c>
      <c r="KU15" s="16">
        <v>303</v>
      </c>
      <c r="KV15" s="16">
        <v>304</v>
      </c>
      <c r="KW15" s="16">
        <v>305</v>
      </c>
      <c r="KX15" s="16">
        <v>306</v>
      </c>
      <c r="KY15" s="16">
        <v>307</v>
      </c>
      <c r="KZ15" s="16">
        <v>308</v>
      </c>
      <c r="LA15" s="16">
        <v>309</v>
      </c>
      <c r="LB15" s="16">
        <v>310</v>
      </c>
      <c r="LC15" s="16">
        <v>311</v>
      </c>
      <c r="LD15" s="16">
        <v>312</v>
      </c>
      <c r="LE15" s="16">
        <v>313</v>
      </c>
      <c r="LF15" s="16">
        <v>314</v>
      </c>
      <c r="LG15" s="16">
        <v>315</v>
      </c>
      <c r="LH15" s="16">
        <v>316</v>
      </c>
      <c r="LI15" s="16">
        <v>317</v>
      </c>
      <c r="LJ15" s="16">
        <v>318</v>
      </c>
      <c r="LK15" s="16">
        <v>319</v>
      </c>
      <c r="LL15" s="16">
        <v>320</v>
      </c>
      <c r="LM15" s="16">
        <v>321</v>
      </c>
      <c r="LN15" s="16">
        <v>322</v>
      </c>
      <c r="LO15" s="16">
        <v>323</v>
      </c>
      <c r="LP15" s="16">
        <v>324</v>
      </c>
      <c r="LQ15" s="16">
        <v>325</v>
      </c>
      <c r="LR15" s="16">
        <v>326</v>
      </c>
      <c r="LS15" s="16">
        <v>327</v>
      </c>
      <c r="LT15" s="16">
        <v>328</v>
      </c>
      <c r="LU15" s="16">
        <v>329</v>
      </c>
      <c r="LV15" s="16">
        <v>330</v>
      </c>
      <c r="LW15" s="16">
        <v>331</v>
      </c>
      <c r="LX15" s="16">
        <v>332</v>
      </c>
      <c r="LY15" s="16">
        <v>333</v>
      </c>
      <c r="LZ15" s="16">
        <v>334</v>
      </c>
      <c r="MA15" s="16">
        <v>335</v>
      </c>
      <c r="MB15" s="16">
        <v>336</v>
      </c>
      <c r="MC15" s="16">
        <v>337</v>
      </c>
      <c r="MD15" s="16">
        <v>338</v>
      </c>
      <c r="ME15" s="16">
        <v>339</v>
      </c>
      <c r="MF15" s="16">
        <v>340</v>
      </c>
      <c r="MG15" s="16">
        <v>341</v>
      </c>
      <c r="MH15" s="16">
        <v>342</v>
      </c>
      <c r="MI15" s="16">
        <v>343</v>
      </c>
      <c r="MJ15" s="16">
        <v>344</v>
      </c>
      <c r="MK15" s="16">
        <v>345</v>
      </c>
      <c r="ML15" s="16">
        <v>346</v>
      </c>
      <c r="MM15" s="16">
        <v>347</v>
      </c>
      <c r="MN15" s="16">
        <v>348</v>
      </c>
      <c r="MO15" s="16">
        <v>349</v>
      </c>
      <c r="MP15" s="16">
        <v>350</v>
      </c>
      <c r="MQ15" s="16">
        <v>351</v>
      </c>
      <c r="MR15" s="16">
        <v>352</v>
      </c>
      <c r="MS15" s="16">
        <v>353</v>
      </c>
      <c r="MT15" s="16">
        <v>354</v>
      </c>
      <c r="MU15" s="16">
        <v>355</v>
      </c>
      <c r="MV15" s="16">
        <v>356</v>
      </c>
      <c r="MW15" s="16">
        <v>357</v>
      </c>
      <c r="MX15" s="16">
        <v>358</v>
      </c>
      <c r="MY15" s="16">
        <v>359</v>
      </c>
      <c r="MZ15" s="16">
        <v>360</v>
      </c>
      <c r="NA15" s="16">
        <v>361</v>
      </c>
      <c r="NB15" s="16">
        <v>362</v>
      </c>
      <c r="NC15" s="16">
        <v>363</v>
      </c>
      <c r="ND15" s="16">
        <v>364</v>
      </c>
      <c r="NE15" s="16">
        <v>365</v>
      </c>
    </row>
    <row r="16" spans="1:369" x14ac:dyDescent="0.3">
      <c r="E16" s="16">
        <v>1.99</v>
      </c>
      <c r="F16" s="16">
        <v>1.99</v>
      </c>
      <c r="G16" s="16">
        <v>1.99</v>
      </c>
      <c r="H16" s="16">
        <v>1.99</v>
      </c>
      <c r="I16" s="16">
        <v>1.99</v>
      </c>
      <c r="J16" s="16">
        <v>1.99</v>
      </c>
      <c r="K16" s="16">
        <v>1.99</v>
      </c>
      <c r="L16" s="16">
        <v>1.99</v>
      </c>
      <c r="M16" s="16">
        <v>1.99</v>
      </c>
      <c r="N16" s="16">
        <v>1.99</v>
      </c>
      <c r="O16" s="16">
        <v>1.99</v>
      </c>
      <c r="P16" s="16">
        <v>1.99</v>
      </c>
      <c r="Q16" s="16">
        <v>1.99</v>
      </c>
      <c r="R16" s="16">
        <v>1.99</v>
      </c>
      <c r="S16" s="16">
        <v>1.99</v>
      </c>
      <c r="T16" s="16">
        <v>1.99</v>
      </c>
      <c r="U16" s="16">
        <v>1.99</v>
      </c>
      <c r="V16" s="16">
        <v>1.99</v>
      </c>
      <c r="W16" s="16">
        <v>1.99</v>
      </c>
      <c r="X16" s="16">
        <v>1.99</v>
      </c>
      <c r="Y16" s="16">
        <v>1.99</v>
      </c>
      <c r="Z16" s="16">
        <v>1.99</v>
      </c>
      <c r="AA16" s="16">
        <v>1.99</v>
      </c>
      <c r="AB16" s="16">
        <v>1.99</v>
      </c>
      <c r="AC16" s="16">
        <v>1.99</v>
      </c>
      <c r="AD16" s="16">
        <v>1.99</v>
      </c>
      <c r="AE16" s="16">
        <v>1.99</v>
      </c>
      <c r="AF16" s="16">
        <v>1.99</v>
      </c>
      <c r="AG16" s="16">
        <v>1.99</v>
      </c>
      <c r="AH16" s="16">
        <v>1.99</v>
      </c>
      <c r="AI16" s="16">
        <v>1.99</v>
      </c>
      <c r="AJ16" s="16">
        <v>1.99</v>
      </c>
      <c r="AK16" s="16">
        <v>1.99</v>
      </c>
      <c r="AL16" s="16">
        <v>1.99</v>
      </c>
      <c r="AM16" s="16">
        <v>1.99</v>
      </c>
      <c r="AN16" s="16">
        <v>1.99</v>
      </c>
      <c r="AO16" s="16">
        <v>1.99</v>
      </c>
      <c r="AP16" s="16">
        <v>1.99</v>
      </c>
      <c r="AQ16" s="16">
        <v>1.99</v>
      </c>
      <c r="AR16" s="16">
        <v>1.99</v>
      </c>
      <c r="AS16" s="16">
        <v>1.99</v>
      </c>
      <c r="AT16" s="16">
        <v>1.99</v>
      </c>
      <c r="AU16" s="16">
        <v>1.99</v>
      </c>
      <c r="AV16" s="16">
        <v>1.99</v>
      </c>
      <c r="AW16" s="16">
        <v>1.99</v>
      </c>
      <c r="AX16" s="16">
        <v>1.99</v>
      </c>
      <c r="AY16" s="16">
        <v>1.99</v>
      </c>
      <c r="AZ16" s="16">
        <v>1.99</v>
      </c>
      <c r="BA16" s="16">
        <v>1.99</v>
      </c>
      <c r="BB16" s="16">
        <v>1.99</v>
      </c>
      <c r="BC16" s="16">
        <v>1.99</v>
      </c>
      <c r="BD16" s="16">
        <v>1.99</v>
      </c>
      <c r="BE16" s="16">
        <v>1.99</v>
      </c>
      <c r="BF16" s="16">
        <v>1.99</v>
      </c>
      <c r="BG16" s="16">
        <v>1.99</v>
      </c>
      <c r="BH16" s="16">
        <v>1.99</v>
      </c>
      <c r="BI16" s="16">
        <v>1.99</v>
      </c>
      <c r="BJ16" s="16">
        <v>1.99</v>
      </c>
      <c r="BK16" s="16">
        <v>1.99</v>
      </c>
      <c r="BL16" s="16">
        <v>1.99</v>
      </c>
      <c r="BM16" s="16">
        <v>1.99</v>
      </c>
      <c r="BN16" s="16">
        <v>1.99</v>
      </c>
      <c r="BO16" s="16">
        <v>1.99</v>
      </c>
      <c r="BP16" s="16">
        <v>1.99</v>
      </c>
      <c r="BQ16" s="16">
        <v>1.99</v>
      </c>
      <c r="BR16" s="16">
        <v>1.99</v>
      </c>
      <c r="BS16" s="16">
        <v>1.99</v>
      </c>
      <c r="BT16" s="16">
        <v>1.99</v>
      </c>
      <c r="BU16" s="16">
        <v>1.99</v>
      </c>
      <c r="BV16" s="16">
        <v>1.99</v>
      </c>
      <c r="BW16" s="16">
        <v>1.99</v>
      </c>
      <c r="BX16" s="16">
        <v>1.99</v>
      </c>
      <c r="BY16" s="16">
        <v>1.99</v>
      </c>
      <c r="BZ16" s="16">
        <v>1.99</v>
      </c>
      <c r="CA16" s="16">
        <v>1.99</v>
      </c>
      <c r="CB16" s="16">
        <v>1.99</v>
      </c>
      <c r="CC16" s="16">
        <v>1.99</v>
      </c>
      <c r="CD16" s="16">
        <v>1.99</v>
      </c>
      <c r="CE16" s="16">
        <v>1.99</v>
      </c>
      <c r="CF16" s="16">
        <v>1.99</v>
      </c>
      <c r="CG16" s="16">
        <v>1.99</v>
      </c>
      <c r="CH16" s="16">
        <v>1.99</v>
      </c>
      <c r="CI16" s="16">
        <v>1.99</v>
      </c>
      <c r="CJ16" s="16">
        <v>1.99</v>
      </c>
      <c r="CK16" s="16">
        <v>1.99</v>
      </c>
      <c r="CL16" s="16">
        <v>1.99</v>
      </c>
      <c r="CM16" s="16">
        <v>1.99</v>
      </c>
      <c r="CN16" s="16">
        <v>1.99</v>
      </c>
      <c r="CO16" s="16">
        <v>1.99</v>
      </c>
      <c r="CP16" s="16">
        <v>1.99</v>
      </c>
      <c r="CQ16" s="16">
        <v>1.99</v>
      </c>
      <c r="CR16" s="16">
        <v>1.99</v>
      </c>
      <c r="CS16" s="16">
        <v>1.99</v>
      </c>
      <c r="CT16" s="16">
        <v>1.99</v>
      </c>
      <c r="CU16" s="16">
        <v>1.99</v>
      </c>
      <c r="CV16" s="16">
        <v>1.99</v>
      </c>
      <c r="CW16" s="16">
        <v>1.99</v>
      </c>
      <c r="CX16" s="16">
        <v>1.99</v>
      </c>
      <c r="CY16" s="16">
        <v>1.99</v>
      </c>
      <c r="CZ16" s="16">
        <v>1.99</v>
      </c>
      <c r="DA16" s="16">
        <v>1.99</v>
      </c>
      <c r="DB16" s="16">
        <v>1.99</v>
      </c>
      <c r="DC16" s="16">
        <v>1.99</v>
      </c>
      <c r="DD16" s="16">
        <v>1.99</v>
      </c>
      <c r="DE16" s="16">
        <v>1.99</v>
      </c>
      <c r="DF16" s="16">
        <v>1.99</v>
      </c>
      <c r="DG16" s="16">
        <v>1.99</v>
      </c>
      <c r="DH16" s="16">
        <v>1.99</v>
      </c>
      <c r="DI16" s="16">
        <v>1.99</v>
      </c>
      <c r="DJ16" s="16">
        <v>1.99</v>
      </c>
      <c r="DK16" s="16">
        <v>1.99</v>
      </c>
      <c r="DL16" s="16">
        <v>1.99</v>
      </c>
      <c r="DM16" s="16">
        <v>1.99</v>
      </c>
      <c r="DN16" s="16">
        <v>1.99</v>
      </c>
      <c r="DO16" s="16">
        <v>1.99</v>
      </c>
      <c r="DP16" s="16">
        <v>1.99</v>
      </c>
      <c r="DQ16" s="16">
        <v>1.99</v>
      </c>
      <c r="DR16" s="16">
        <v>1.99</v>
      </c>
      <c r="DS16" s="16">
        <v>1.99</v>
      </c>
      <c r="DT16" s="16">
        <v>1.99</v>
      </c>
      <c r="DU16" s="16">
        <v>1.99</v>
      </c>
      <c r="DV16" s="16">
        <v>1.99</v>
      </c>
      <c r="DW16" s="16">
        <v>1.99</v>
      </c>
      <c r="DX16" s="16">
        <v>1.99</v>
      </c>
      <c r="DY16" s="16">
        <v>1.99</v>
      </c>
      <c r="DZ16" s="16">
        <v>1.99</v>
      </c>
      <c r="EA16" s="16">
        <v>1.99</v>
      </c>
      <c r="EB16" s="16">
        <v>1.99</v>
      </c>
      <c r="EC16" s="16">
        <v>1.99</v>
      </c>
      <c r="ED16" s="16">
        <v>1.99</v>
      </c>
      <c r="EE16" s="16">
        <v>1.99</v>
      </c>
      <c r="EF16" s="16">
        <v>1.99</v>
      </c>
      <c r="EG16" s="16">
        <v>1.99</v>
      </c>
      <c r="EH16" s="16">
        <v>1.99</v>
      </c>
      <c r="EI16" s="16">
        <v>1.99</v>
      </c>
      <c r="EJ16" s="16">
        <v>1.99</v>
      </c>
      <c r="EK16" s="16">
        <v>1.99</v>
      </c>
      <c r="EL16" s="16">
        <v>1.99</v>
      </c>
      <c r="EM16" s="16">
        <v>1.99</v>
      </c>
      <c r="EN16" s="16">
        <v>1.99</v>
      </c>
      <c r="EO16" s="16">
        <v>1.99</v>
      </c>
      <c r="EP16" s="16">
        <v>1.99</v>
      </c>
      <c r="EQ16" s="16">
        <v>1.99</v>
      </c>
      <c r="ER16" s="16">
        <v>1.99</v>
      </c>
      <c r="ES16" s="16">
        <v>1.99</v>
      </c>
      <c r="ET16" s="16">
        <v>1.99</v>
      </c>
      <c r="EU16" s="16">
        <v>1.99</v>
      </c>
      <c r="EV16" s="16">
        <v>1.99</v>
      </c>
      <c r="EW16" s="16">
        <v>1.99</v>
      </c>
      <c r="EX16" s="16">
        <v>1.99</v>
      </c>
      <c r="EY16" s="16">
        <v>1.99</v>
      </c>
      <c r="EZ16" s="16">
        <v>1.99</v>
      </c>
      <c r="FA16" s="16">
        <v>1.99</v>
      </c>
      <c r="FB16" s="16">
        <v>1.99</v>
      </c>
      <c r="FC16" s="16">
        <v>1.99</v>
      </c>
      <c r="FD16" s="16">
        <v>1.99</v>
      </c>
      <c r="FE16" s="16">
        <v>1.99</v>
      </c>
      <c r="FF16" s="16">
        <v>1.99</v>
      </c>
      <c r="FG16" s="16">
        <v>1.99</v>
      </c>
      <c r="FH16" s="16">
        <v>1.99</v>
      </c>
      <c r="FI16" s="16">
        <v>1.99</v>
      </c>
      <c r="FJ16" s="16">
        <v>1.99</v>
      </c>
      <c r="FK16" s="16">
        <v>1.99</v>
      </c>
      <c r="FL16" s="16">
        <v>1.99</v>
      </c>
      <c r="FM16" s="16">
        <v>1.99</v>
      </c>
      <c r="FN16" s="16">
        <v>1.99</v>
      </c>
      <c r="FO16" s="16">
        <v>1.99</v>
      </c>
      <c r="FP16" s="16">
        <v>1.99</v>
      </c>
      <c r="FQ16" s="16">
        <v>1.99</v>
      </c>
      <c r="FR16" s="16">
        <v>1.99</v>
      </c>
      <c r="FS16" s="16">
        <v>1.99</v>
      </c>
      <c r="FT16" s="16">
        <v>1.99</v>
      </c>
      <c r="FU16" s="16">
        <v>1.99</v>
      </c>
      <c r="FV16" s="16">
        <v>1.99</v>
      </c>
      <c r="FW16" s="16">
        <v>1.99</v>
      </c>
      <c r="FX16" s="16">
        <v>1.99</v>
      </c>
      <c r="FY16" s="16">
        <v>1.99</v>
      </c>
      <c r="FZ16" s="16">
        <v>1.99</v>
      </c>
      <c r="GA16" s="16">
        <v>1.99</v>
      </c>
      <c r="GB16" s="16">
        <v>1.99</v>
      </c>
      <c r="GC16" s="16">
        <v>1.99</v>
      </c>
      <c r="GD16" s="16">
        <v>1.99</v>
      </c>
      <c r="GE16" s="16">
        <v>1.99</v>
      </c>
      <c r="GF16" s="16">
        <v>1.99</v>
      </c>
      <c r="GG16" s="16">
        <v>1.99</v>
      </c>
      <c r="GH16" s="16">
        <v>1.99</v>
      </c>
      <c r="GI16" s="16">
        <v>1.99</v>
      </c>
      <c r="GJ16" s="16">
        <v>1.99</v>
      </c>
      <c r="GK16" s="16">
        <v>1.99</v>
      </c>
      <c r="GL16" s="16">
        <v>1.99</v>
      </c>
      <c r="GM16" s="16">
        <v>1.99</v>
      </c>
      <c r="GN16" s="16">
        <v>1.99</v>
      </c>
      <c r="GO16" s="16">
        <v>1.99</v>
      </c>
      <c r="GP16" s="16">
        <v>1.99</v>
      </c>
      <c r="GQ16" s="16">
        <v>1.99</v>
      </c>
      <c r="GR16" s="16">
        <v>1.99</v>
      </c>
      <c r="GS16" s="16">
        <v>1.99</v>
      </c>
      <c r="GT16" s="16">
        <v>1.99</v>
      </c>
      <c r="GU16" s="16">
        <v>1.99</v>
      </c>
      <c r="GV16" s="16">
        <v>1.99</v>
      </c>
      <c r="GW16" s="16">
        <v>1.99</v>
      </c>
      <c r="GX16" s="16">
        <v>1.99</v>
      </c>
      <c r="GY16" s="16">
        <v>1.99</v>
      </c>
      <c r="GZ16" s="16">
        <v>1.99</v>
      </c>
      <c r="HA16" s="16">
        <v>1.99</v>
      </c>
      <c r="HB16" s="16">
        <v>1.99</v>
      </c>
      <c r="HC16" s="16">
        <v>1.99</v>
      </c>
      <c r="HD16" s="16">
        <v>1.99</v>
      </c>
      <c r="HE16" s="16">
        <v>1.99</v>
      </c>
      <c r="HF16" s="16">
        <v>1.99</v>
      </c>
      <c r="HG16" s="16">
        <v>1.99</v>
      </c>
      <c r="HH16" s="16">
        <v>1.99</v>
      </c>
      <c r="HI16" s="16">
        <v>1.99</v>
      </c>
      <c r="HJ16" s="16">
        <v>1.99</v>
      </c>
      <c r="HK16" s="16">
        <v>1.99</v>
      </c>
      <c r="HL16" s="16">
        <v>1.99</v>
      </c>
      <c r="HM16" s="16">
        <v>1.99</v>
      </c>
      <c r="HN16" s="16">
        <v>1.99</v>
      </c>
      <c r="HO16" s="16">
        <v>1.99</v>
      </c>
      <c r="HP16" s="16">
        <v>1.99</v>
      </c>
      <c r="HQ16" s="16">
        <v>1.99</v>
      </c>
      <c r="HR16" s="16">
        <v>1.99</v>
      </c>
      <c r="HS16" s="16">
        <v>1.99</v>
      </c>
      <c r="HT16" s="16">
        <v>1.99</v>
      </c>
      <c r="HU16" s="16">
        <v>1.99</v>
      </c>
      <c r="HV16" s="16">
        <v>1.99</v>
      </c>
      <c r="HW16" s="16">
        <v>1.99</v>
      </c>
      <c r="HX16" s="16">
        <v>1.99</v>
      </c>
      <c r="HY16" s="16">
        <v>1.99</v>
      </c>
      <c r="HZ16" s="16">
        <v>1.99</v>
      </c>
      <c r="IA16" s="16">
        <v>1.99</v>
      </c>
      <c r="IB16" s="16">
        <v>1.99</v>
      </c>
      <c r="IC16" s="16">
        <v>1.99</v>
      </c>
      <c r="ID16" s="16">
        <v>1.99</v>
      </c>
      <c r="IE16" s="16">
        <v>1.99</v>
      </c>
      <c r="IF16" s="16">
        <v>1.99</v>
      </c>
      <c r="IG16" s="16">
        <v>1.99</v>
      </c>
      <c r="IH16" s="16">
        <v>1.99</v>
      </c>
      <c r="II16" s="16">
        <v>1.99</v>
      </c>
      <c r="IJ16" s="16">
        <v>1.99</v>
      </c>
      <c r="IK16" s="16">
        <v>1.99</v>
      </c>
      <c r="IL16" s="16">
        <v>1.99</v>
      </c>
      <c r="IM16" s="16">
        <v>1.99</v>
      </c>
      <c r="IN16" s="16">
        <v>1.99</v>
      </c>
      <c r="IO16" s="16">
        <v>1.99</v>
      </c>
      <c r="IP16" s="16">
        <v>1.99</v>
      </c>
      <c r="IQ16" s="16">
        <v>1.99</v>
      </c>
      <c r="IR16" s="16">
        <v>1.99</v>
      </c>
      <c r="IS16" s="16">
        <v>1.99</v>
      </c>
      <c r="IT16" s="16">
        <v>1.99</v>
      </c>
      <c r="IU16" s="16">
        <v>1.99</v>
      </c>
      <c r="IV16" s="16">
        <v>1.99</v>
      </c>
      <c r="IW16" s="16">
        <v>1.99</v>
      </c>
      <c r="IX16" s="16">
        <v>1.99</v>
      </c>
      <c r="IY16" s="16">
        <v>1.99</v>
      </c>
      <c r="IZ16" s="16">
        <v>1.99</v>
      </c>
      <c r="JA16" s="16">
        <v>1.99</v>
      </c>
      <c r="JB16" s="16">
        <v>1.99</v>
      </c>
      <c r="JC16" s="16">
        <v>1.99</v>
      </c>
      <c r="JD16" s="16">
        <v>1.99</v>
      </c>
      <c r="JE16" s="16">
        <v>1.99</v>
      </c>
      <c r="JF16" s="16">
        <v>1.99</v>
      </c>
      <c r="JG16" s="16">
        <v>1.99</v>
      </c>
      <c r="JH16" s="16">
        <v>1.99</v>
      </c>
      <c r="JI16" s="16">
        <v>1.99</v>
      </c>
      <c r="JJ16" s="16">
        <v>1.99</v>
      </c>
      <c r="JK16" s="16">
        <v>1.99</v>
      </c>
      <c r="JL16" s="16">
        <v>1.99</v>
      </c>
      <c r="JM16" s="16">
        <v>1.99</v>
      </c>
      <c r="JN16" s="16">
        <v>1.99</v>
      </c>
      <c r="JO16" s="16">
        <v>1.99</v>
      </c>
      <c r="JP16" s="16">
        <v>1.99</v>
      </c>
      <c r="JQ16" s="16">
        <v>1.99</v>
      </c>
      <c r="JR16" s="16">
        <v>1.99</v>
      </c>
      <c r="JS16" s="16">
        <v>1.99</v>
      </c>
      <c r="JT16" s="16">
        <v>1.99</v>
      </c>
      <c r="JU16" s="16">
        <v>1.99</v>
      </c>
      <c r="JV16" s="16">
        <v>1.99</v>
      </c>
      <c r="JW16" s="16">
        <v>1.99</v>
      </c>
      <c r="JX16" s="16">
        <v>1.99</v>
      </c>
      <c r="JY16" s="16">
        <v>1.99</v>
      </c>
      <c r="JZ16" s="16">
        <v>1.99</v>
      </c>
      <c r="KA16" s="16">
        <v>1.99</v>
      </c>
      <c r="KB16" s="16">
        <v>1.99</v>
      </c>
      <c r="KC16" s="16">
        <v>1.99</v>
      </c>
      <c r="KD16" s="16">
        <v>1.99</v>
      </c>
      <c r="KE16" s="16">
        <v>1.99</v>
      </c>
      <c r="KF16" s="16">
        <v>1.99</v>
      </c>
      <c r="KG16" s="16">
        <v>1.99</v>
      </c>
      <c r="KH16" s="16">
        <v>1.99</v>
      </c>
      <c r="KI16" s="16">
        <v>1.99</v>
      </c>
      <c r="KJ16" s="16">
        <v>1.99</v>
      </c>
      <c r="KK16" s="16">
        <v>1.99</v>
      </c>
      <c r="KL16" s="16">
        <v>1.99</v>
      </c>
      <c r="KM16" s="16">
        <v>1.99</v>
      </c>
      <c r="KN16" s="16">
        <v>1.99</v>
      </c>
      <c r="KO16" s="16">
        <v>1.99</v>
      </c>
      <c r="KP16" s="16">
        <v>1.99</v>
      </c>
      <c r="KQ16" s="16">
        <v>1.99</v>
      </c>
      <c r="KR16" s="16">
        <v>1.99</v>
      </c>
      <c r="KS16" s="16">
        <v>1.99</v>
      </c>
      <c r="KT16" s="16">
        <v>1.99</v>
      </c>
      <c r="KU16" s="16">
        <v>1.99</v>
      </c>
      <c r="KV16" s="16">
        <v>1.99</v>
      </c>
      <c r="KW16" s="16">
        <v>1.99</v>
      </c>
      <c r="KX16" s="16">
        <v>1.99</v>
      </c>
      <c r="KY16" s="16">
        <v>1.99</v>
      </c>
      <c r="KZ16" s="16">
        <v>1.99</v>
      </c>
      <c r="LA16" s="16">
        <v>1.99</v>
      </c>
      <c r="LB16" s="16">
        <v>1.99</v>
      </c>
      <c r="LC16" s="16">
        <v>1.99</v>
      </c>
      <c r="LD16" s="16">
        <v>1.99</v>
      </c>
      <c r="LE16" s="16">
        <v>1.99</v>
      </c>
      <c r="LF16" s="16">
        <v>1.99</v>
      </c>
      <c r="LG16" s="16">
        <v>1.99</v>
      </c>
      <c r="LH16" s="16">
        <v>1.99</v>
      </c>
      <c r="LI16" s="16">
        <v>1.99</v>
      </c>
      <c r="LJ16" s="16">
        <v>1.99</v>
      </c>
      <c r="LK16" s="16">
        <v>1.99</v>
      </c>
      <c r="LL16" s="16">
        <v>1.99</v>
      </c>
      <c r="LM16" s="16">
        <v>1.99</v>
      </c>
      <c r="LN16" s="16">
        <v>1.99</v>
      </c>
      <c r="LO16" s="16">
        <v>1.99</v>
      </c>
      <c r="LP16" s="16">
        <v>1.99</v>
      </c>
      <c r="LQ16" s="16">
        <v>1.99</v>
      </c>
      <c r="LR16" s="16">
        <v>1.99</v>
      </c>
      <c r="LS16" s="16">
        <v>1.99</v>
      </c>
      <c r="LT16" s="16">
        <v>1.99</v>
      </c>
      <c r="LU16" s="16">
        <v>1.99</v>
      </c>
      <c r="LV16" s="16">
        <v>1.99</v>
      </c>
      <c r="LW16" s="16">
        <v>1.99</v>
      </c>
      <c r="LX16" s="16">
        <v>1.99</v>
      </c>
      <c r="LY16" s="16">
        <v>1.99</v>
      </c>
      <c r="LZ16" s="16">
        <v>1.99</v>
      </c>
      <c r="MA16" s="16">
        <v>1.99</v>
      </c>
      <c r="MB16" s="16">
        <v>1.99</v>
      </c>
      <c r="MC16" s="16">
        <v>1.99</v>
      </c>
      <c r="MD16" s="16">
        <v>1.99</v>
      </c>
      <c r="ME16" s="16">
        <v>1.99</v>
      </c>
      <c r="MF16" s="16">
        <v>1.99</v>
      </c>
      <c r="MG16" s="16">
        <v>1.99</v>
      </c>
      <c r="MH16" s="16">
        <v>1.99</v>
      </c>
      <c r="MI16" s="16">
        <v>1.99</v>
      </c>
      <c r="MJ16" s="16">
        <v>1.99</v>
      </c>
      <c r="MK16" s="16">
        <v>1.99</v>
      </c>
      <c r="ML16" s="16">
        <v>1.99</v>
      </c>
      <c r="MM16" s="16">
        <v>1.99</v>
      </c>
      <c r="MN16" s="16">
        <v>1.99</v>
      </c>
      <c r="MO16" s="16">
        <v>1.99</v>
      </c>
      <c r="MP16" s="16">
        <v>1.99</v>
      </c>
      <c r="MQ16" s="16">
        <v>1.99</v>
      </c>
      <c r="MR16" s="16">
        <v>1.99</v>
      </c>
      <c r="MS16" s="16">
        <v>1.99</v>
      </c>
      <c r="MT16" s="16">
        <v>1.99</v>
      </c>
      <c r="MU16" s="16">
        <v>1.99</v>
      </c>
      <c r="MV16" s="16">
        <v>1.99</v>
      </c>
      <c r="MW16" s="16">
        <v>1.99</v>
      </c>
      <c r="MX16" s="16">
        <v>1.99</v>
      </c>
      <c r="MY16" s="16">
        <v>1.99</v>
      </c>
      <c r="MZ16" s="16">
        <v>1.99</v>
      </c>
      <c r="NA16" s="16">
        <v>1.99</v>
      </c>
      <c r="NB16" s="16">
        <v>1.99</v>
      </c>
      <c r="NC16" s="16">
        <v>1.99</v>
      </c>
      <c r="ND16" s="16">
        <v>1.99</v>
      </c>
      <c r="NE16" s="16">
        <v>1.99</v>
      </c>
    </row>
    <row r="17" spans="1:369" x14ac:dyDescent="0.3"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</row>
    <row r="20" spans="1:369" x14ac:dyDescent="0.3">
      <c r="A20" s="19" t="s">
        <v>0</v>
      </c>
      <c r="B20" s="19"/>
      <c r="C20" s="19"/>
      <c r="D20" s="19"/>
    </row>
    <row r="21" spans="1:369" x14ac:dyDescent="0.3">
      <c r="A21" s="19"/>
      <c r="B21" s="19"/>
      <c r="C21" s="19"/>
      <c r="D21" s="19"/>
      <c r="E21" s="14">
        <v>1</v>
      </c>
      <c r="F21" s="14">
        <v>2</v>
      </c>
      <c r="G21" s="14">
        <v>3</v>
      </c>
      <c r="H21" s="14">
        <v>4</v>
      </c>
      <c r="I21" s="14">
        <v>5</v>
      </c>
      <c r="J21" s="14">
        <v>6</v>
      </c>
      <c r="K21" s="14">
        <v>7</v>
      </c>
      <c r="L21" s="14">
        <v>8</v>
      </c>
      <c r="M21" s="14">
        <v>9</v>
      </c>
      <c r="N21" s="14">
        <v>10</v>
      </c>
      <c r="O21" s="14">
        <v>11</v>
      </c>
      <c r="P21" s="14">
        <v>12</v>
      </c>
      <c r="Q21" s="14">
        <v>13</v>
      </c>
      <c r="R21" s="14">
        <v>14</v>
      </c>
      <c r="S21" s="14">
        <v>15</v>
      </c>
      <c r="T21" s="14">
        <v>16</v>
      </c>
      <c r="U21" s="14">
        <v>17</v>
      </c>
      <c r="V21" s="14">
        <v>18</v>
      </c>
      <c r="W21" s="14">
        <v>19</v>
      </c>
      <c r="X21" s="14">
        <v>20</v>
      </c>
      <c r="Y21" s="14">
        <v>21</v>
      </c>
      <c r="Z21" s="14">
        <v>22</v>
      </c>
      <c r="AA21" s="14">
        <v>23</v>
      </c>
      <c r="AB21" s="14">
        <v>24</v>
      </c>
      <c r="AC21" s="14">
        <v>25</v>
      </c>
      <c r="AD21" s="14">
        <v>26</v>
      </c>
      <c r="AE21" s="14">
        <v>27</v>
      </c>
      <c r="AF21" s="14">
        <v>28</v>
      </c>
      <c r="AG21" s="14">
        <v>29</v>
      </c>
      <c r="AH21" s="14">
        <v>30</v>
      </c>
      <c r="AI21" s="14">
        <v>31</v>
      </c>
    </row>
    <row r="22" spans="1:369" x14ac:dyDescent="0.3">
      <c r="A22" s="16">
        <v>0</v>
      </c>
      <c r="B22" s="16">
        <f>SUM(C22+B21)</f>
        <v>31</v>
      </c>
      <c r="C22" s="16">
        <v>31</v>
      </c>
      <c r="D22" s="16" t="s">
        <v>16</v>
      </c>
      <c r="E22">
        <f>HLOOKUP(E$21+$A22,$E$34:$NE$35,2,)</f>
        <v>0</v>
      </c>
      <c r="F22">
        <f>HLOOKUP(F$21+$A22,$E$34:$NE$35,2,)</f>
        <v>0</v>
      </c>
      <c r="G22">
        <f t="shared" ref="G22:AI30" si="7">HLOOKUP(G$21+$A22,$E$34:$NE$35,2,)</f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</row>
    <row r="23" spans="1:369" x14ac:dyDescent="0.3">
      <c r="A23" s="16">
        <f>C22+A22</f>
        <v>31</v>
      </c>
      <c r="B23" s="16">
        <f t="shared" ref="B23:B33" si="8">SUM(C23+B22)</f>
        <v>59</v>
      </c>
      <c r="C23" s="16">
        <v>28</v>
      </c>
      <c r="D23" s="16" t="s">
        <v>14</v>
      </c>
      <c r="E23">
        <f>HLOOKUP(E$21+$A23,$E$34:$NE$35,2,)</f>
        <v>0</v>
      </c>
      <c r="F23">
        <f t="shared" ref="F23:AF33" si="9">HLOOKUP(F$21+$A23,$E$34:$NE$35,2,)</f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 s="13">
        <f>AF23</f>
        <v>0</v>
      </c>
      <c r="AH23" s="13">
        <f t="shared" ref="AH23:AI23" si="10">AG23</f>
        <v>0</v>
      </c>
      <c r="AI23" s="13">
        <f t="shared" si="10"/>
        <v>0</v>
      </c>
    </row>
    <row r="24" spans="1:369" x14ac:dyDescent="0.3">
      <c r="A24" s="16">
        <f t="shared" ref="A24:A33" si="11">C23+A23</f>
        <v>59</v>
      </c>
      <c r="B24" s="16">
        <f t="shared" si="8"/>
        <v>90</v>
      </c>
      <c r="C24" s="16">
        <v>31</v>
      </c>
      <c r="D24" s="16" t="s">
        <v>17</v>
      </c>
      <c r="E24">
        <f>HLOOKUP(E$21+$A24,$E$34:$NE$35,2,)</f>
        <v>0</v>
      </c>
      <c r="F24">
        <f t="shared" si="9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</row>
    <row r="25" spans="1:369" x14ac:dyDescent="0.3">
      <c r="A25" s="16">
        <f t="shared" si="11"/>
        <v>90</v>
      </c>
      <c r="B25" s="16">
        <f t="shared" si="8"/>
        <v>120</v>
      </c>
      <c r="C25" s="16">
        <v>30</v>
      </c>
      <c r="D25" s="16" t="s">
        <v>18</v>
      </c>
      <c r="E25">
        <f t="shared" ref="E25:T33" si="12">HLOOKUP(E$21+$A25,$E$34:$NE$35,2,)</f>
        <v>0</v>
      </c>
      <c r="F25">
        <f t="shared" si="9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 s="13">
        <f>AH25</f>
        <v>0</v>
      </c>
    </row>
    <row r="26" spans="1:369" x14ac:dyDescent="0.3">
      <c r="A26" s="16">
        <f t="shared" si="11"/>
        <v>120</v>
      </c>
      <c r="B26" s="16">
        <f t="shared" si="8"/>
        <v>151</v>
      </c>
      <c r="C26" s="16">
        <v>31</v>
      </c>
      <c r="D26" s="16" t="s">
        <v>15</v>
      </c>
      <c r="E26">
        <f t="shared" si="12"/>
        <v>9.8437499999999997E-2</v>
      </c>
      <c r="F26">
        <f t="shared" si="9"/>
        <v>0.19687499999999999</v>
      </c>
      <c r="G26">
        <f t="shared" si="7"/>
        <v>0.29531249999999998</v>
      </c>
      <c r="H26">
        <f t="shared" si="7"/>
        <v>0.39374999999999999</v>
      </c>
      <c r="I26">
        <f t="shared" si="7"/>
        <v>0.4921875</v>
      </c>
      <c r="J26">
        <f t="shared" si="7"/>
        <v>0.59062499999999996</v>
      </c>
      <c r="K26">
        <f t="shared" si="7"/>
        <v>0.68906250000000002</v>
      </c>
      <c r="L26">
        <f t="shared" si="7"/>
        <v>0.78749999999999998</v>
      </c>
      <c r="M26">
        <f t="shared" si="7"/>
        <v>0.88593749999999993</v>
      </c>
      <c r="N26">
        <f t="shared" si="7"/>
        <v>0.984375</v>
      </c>
      <c r="O26">
        <f t="shared" si="7"/>
        <v>1.0828125</v>
      </c>
      <c r="P26">
        <f t="shared" si="7"/>
        <v>1.1812499999999999</v>
      </c>
      <c r="Q26">
        <f t="shared" si="7"/>
        <v>1.2796874999999999</v>
      </c>
      <c r="R26">
        <f t="shared" si="7"/>
        <v>1.378125</v>
      </c>
      <c r="S26">
        <f t="shared" si="7"/>
        <v>1.4765625</v>
      </c>
      <c r="T26">
        <f t="shared" si="7"/>
        <v>1.575</v>
      </c>
      <c r="U26">
        <f t="shared" si="7"/>
        <v>1.6734374999999999</v>
      </c>
      <c r="V26">
        <f t="shared" si="7"/>
        <v>1.7718749999999999</v>
      </c>
      <c r="W26">
        <f t="shared" si="7"/>
        <v>1.8703125</v>
      </c>
      <c r="X26">
        <f t="shared" si="7"/>
        <v>1.96875</v>
      </c>
      <c r="Y26">
        <f t="shared" si="7"/>
        <v>2.0671874999999997</v>
      </c>
      <c r="Z26">
        <f t="shared" si="7"/>
        <v>2.1656249999999999</v>
      </c>
      <c r="AA26">
        <f t="shared" si="7"/>
        <v>2.2640625000000001</v>
      </c>
      <c r="AB26">
        <f t="shared" si="7"/>
        <v>2.3624999999999998</v>
      </c>
      <c r="AC26">
        <f t="shared" si="7"/>
        <v>2.4609375</v>
      </c>
      <c r="AD26">
        <f t="shared" si="7"/>
        <v>2.5593749999999997</v>
      </c>
      <c r="AE26">
        <f t="shared" si="7"/>
        <v>2.6578124999999999</v>
      </c>
      <c r="AF26">
        <f t="shared" si="7"/>
        <v>2.7562500000000001</v>
      </c>
      <c r="AG26">
        <f t="shared" si="7"/>
        <v>2.8546874999999998</v>
      </c>
      <c r="AH26">
        <f t="shared" si="7"/>
        <v>2.953125</v>
      </c>
      <c r="AI26">
        <f t="shared" si="7"/>
        <v>3.0515624999999997</v>
      </c>
    </row>
    <row r="27" spans="1:369" x14ac:dyDescent="0.3">
      <c r="A27" s="16">
        <f t="shared" si="11"/>
        <v>151</v>
      </c>
      <c r="B27" s="16">
        <f t="shared" si="8"/>
        <v>181</v>
      </c>
      <c r="C27" s="16">
        <v>30</v>
      </c>
      <c r="D27" s="16" t="s">
        <v>19</v>
      </c>
      <c r="E27">
        <f t="shared" si="12"/>
        <v>3.15</v>
      </c>
      <c r="F27">
        <f t="shared" si="9"/>
        <v>3.15</v>
      </c>
      <c r="G27">
        <f t="shared" si="7"/>
        <v>3.15</v>
      </c>
      <c r="H27">
        <f t="shared" si="7"/>
        <v>3.15</v>
      </c>
      <c r="I27">
        <f t="shared" si="7"/>
        <v>3.15</v>
      </c>
      <c r="J27">
        <f t="shared" si="7"/>
        <v>3.15</v>
      </c>
      <c r="K27">
        <f t="shared" si="7"/>
        <v>3.15</v>
      </c>
      <c r="L27">
        <f t="shared" si="7"/>
        <v>3.15</v>
      </c>
      <c r="M27">
        <f t="shared" si="7"/>
        <v>3.15</v>
      </c>
      <c r="N27">
        <f t="shared" si="7"/>
        <v>3.15</v>
      </c>
      <c r="O27">
        <f t="shared" si="7"/>
        <v>3.15</v>
      </c>
      <c r="P27">
        <f t="shared" si="7"/>
        <v>3.15</v>
      </c>
      <c r="Q27">
        <f t="shared" si="7"/>
        <v>3.15</v>
      </c>
      <c r="R27">
        <f t="shared" si="7"/>
        <v>3.15</v>
      </c>
      <c r="S27">
        <f t="shared" si="7"/>
        <v>3.15</v>
      </c>
      <c r="T27">
        <f t="shared" si="7"/>
        <v>3.15</v>
      </c>
      <c r="U27">
        <f t="shared" si="7"/>
        <v>3.15</v>
      </c>
      <c r="V27">
        <f t="shared" si="7"/>
        <v>3.15</v>
      </c>
      <c r="W27">
        <f t="shared" si="7"/>
        <v>3.15</v>
      </c>
      <c r="X27">
        <f t="shared" si="7"/>
        <v>3.15</v>
      </c>
      <c r="Y27">
        <f t="shared" si="7"/>
        <v>3.15</v>
      </c>
      <c r="Z27">
        <f t="shared" si="7"/>
        <v>3.15</v>
      </c>
      <c r="AA27">
        <f t="shared" si="7"/>
        <v>3.15</v>
      </c>
      <c r="AB27">
        <f t="shared" si="7"/>
        <v>3.15</v>
      </c>
      <c r="AC27">
        <f t="shared" si="7"/>
        <v>3.15</v>
      </c>
      <c r="AD27">
        <f t="shared" si="7"/>
        <v>3.15</v>
      </c>
      <c r="AE27">
        <f t="shared" si="7"/>
        <v>3.15</v>
      </c>
      <c r="AF27">
        <f t="shared" si="7"/>
        <v>3.15</v>
      </c>
      <c r="AG27">
        <f t="shared" si="7"/>
        <v>3.15</v>
      </c>
      <c r="AH27">
        <f t="shared" si="7"/>
        <v>3.15</v>
      </c>
      <c r="AI27" s="13">
        <f>AH27</f>
        <v>3.15</v>
      </c>
    </row>
    <row r="28" spans="1:369" x14ac:dyDescent="0.3">
      <c r="A28" s="16">
        <f t="shared" si="11"/>
        <v>181</v>
      </c>
      <c r="B28" s="16">
        <f t="shared" si="8"/>
        <v>212</v>
      </c>
      <c r="C28" s="16">
        <v>31</v>
      </c>
      <c r="D28" s="16" t="s">
        <v>20</v>
      </c>
      <c r="E28">
        <f t="shared" si="12"/>
        <v>3.15</v>
      </c>
      <c r="F28">
        <f t="shared" si="9"/>
        <v>3.15</v>
      </c>
      <c r="G28">
        <f t="shared" si="7"/>
        <v>3.15</v>
      </c>
      <c r="H28">
        <f t="shared" si="7"/>
        <v>3.15</v>
      </c>
      <c r="I28">
        <f t="shared" si="7"/>
        <v>3.15</v>
      </c>
      <c r="J28">
        <f t="shared" si="7"/>
        <v>3.15</v>
      </c>
      <c r="K28">
        <f t="shared" si="7"/>
        <v>3.15</v>
      </c>
      <c r="L28">
        <f t="shared" si="7"/>
        <v>3.15</v>
      </c>
      <c r="M28">
        <f t="shared" si="7"/>
        <v>3.15</v>
      </c>
      <c r="N28">
        <f t="shared" si="7"/>
        <v>3.15</v>
      </c>
      <c r="O28">
        <f t="shared" si="7"/>
        <v>3.15</v>
      </c>
      <c r="P28">
        <f t="shared" si="7"/>
        <v>3.15</v>
      </c>
      <c r="Q28">
        <f t="shared" si="7"/>
        <v>3.15</v>
      </c>
      <c r="R28">
        <f t="shared" si="7"/>
        <v>3.15</v>
      </c>
      <c r="S28">
        <f t="shared" si="7"/>
        <v>3.15</v>
      </c>
      <c r="T28">
        <f t="shared" si="7"/>
        <v>3.15</v>
      </c>
      <c r="U28">
        <f t="shared" si="7"/>
        <v>3.15</v>
      </c>
      <c r="V28">
        <f t="shared" si="7"/>
        <v>3.15</v>
      </c>
      <c r="W28">
        <f t="shared" si="7"/>
        <v>3.15</v>
      </c>
      <c r="X28">
        <f t="shared" si="7"/>
        <v>3.15</v>
      </c>
      <c r="Y28">
        <f t="shared" si="7"/>
        <v>3.15</v>
      </c>
      <c r="Z28">
        <f t="shared" si="7"/>
        <v>3.15</v>
      </c>
      <c r="AA28">
        <f t="shared" si="7"/>
        <v>3.15</v>
      </c>
      <c r="AB28">
        <f t="shared" si="7"/>
        <v>3.15</v>
      </c>
      <c r="AC28">
        <f t="shared" si="7"/>
        <v>3.15</v>
      </c>
      <c r="AD28">
        <f t="shared" si="7"/>
        <v>3.15</v>
      </c>
      <c r="AE28">
        <f t="shared" si="7"/>
        <v>3.15</v>
      </c>
      <c r="AF28">
        <f t="shared" si="7"/>
        <v>3.15</v>
      </c>
      <c r="AG28">
        <f t="shared" si="7"/>
        <v>3.15</v>
      </c>
      <c r="AH28">
        <f t="shared" si="7"/>
        <v>3.15</v>
      </c>
      <c r="AI28">
        <f t="shared" si="7"/>
        <v>3.15</v>
      </c>
    </row>
    <row r="29" spans="1:369" x14ac:dyDescent="0.3">
      <c r="A29" s="16">
        <f t="shared" si="11"/>
        <v>212</v>
      </c>
      <c r="B29" s="16">
        <f t="shared" si="8"/>
        <v>243</v>
      </c>
      <c r="C29" s="16">
        <v>31</v>
      </c>
      <c r="D29" s="16" t="s">
        <v>21</v>
      </c>
      <c r="E29">
        <f t="shared" si="12"/>
        <v>3.15</v>
      </c>
      <c r="F29">
        <f t="shared" si="9"/>
        <v>3.15</v>
      </c>
      <c r="G29">
        <f t="shared" si="7"/>
        <v>3.15</v>
      </c>
      <c r="H29">
        <f t="shared" si="7"/>
        <v>3.15</v>
      </c>
      <c r="I29">
        <f t="shared" si="7"/>
        <v>3.15</v>
      </c>
      <c r="J29">
        <f t="shared" si="7"/>
        <v>3.15</v>
      </c>
      <c r="K29">
        <f t="shared" si="7"/>
        <v>3.15</v>
      </c>
      <c r="L29">
        <f t="shared" si="7"/>
        <v>3.15</v>
      </c>
      <c r="M29">
        <f t="shared" si="7"/>
        <v>3.15</v>
      </c>
      <c r="N29">
        <f t="shared" si="7"/>
        <v>3.15</v>
      </c>
      <c r="O29">
        <f t="shared" si="7"/>
        <v>3.15</v>
      </c>
      <c r="P29">
        <f t="shared" si="7"/>
        <v>3.15</v>
      </c>
      <c r="Q29">
        <f t="shared" si="7"/>
        <v>3.15</v>
      </c>
      <c r="R29">
        <f t="shared" si="7"/>
        <v>3.15</v>
      </c>
      <c r="S29">
        <f t="shared" si="7"/>
        <v>3.15</v>
      </c>
      <c r="T29">
        <f t="shared" si="7"/>
        <v>3.15</v>
      </c>
      <c r="U29">
        <f t="shared" si="7"/>
        <v>3.15</v>
      </c>
      <c r="V29">
        <f t="shared" si="7"/>
        <v>3.15</v>
      </c>
      <c r="W29">
        <f t="shared" si="7"/>
        <v>3.15</v>
      </c>
      <c r="X29">
        <f t="shared" si="7"/>
        <v>3.15</v>
      </c>
      <c r="Y29">
        <f t="shared" si="7"/>
        <v>3.15</v>
      </c>
      <c r="Z29">
        <f t="shared" si="7"/>
        <v>3.15</v>
      </c>
      <c r="AA29">
        <f t="shared" si="7"/>
        <v>3.15</v>
      </c>
      <c r="AB29">
        <f t="shared" si="7"/>
        <v>3.15</v>
      </c>
      <c r="AC29">
        <f t="shared" si="7"/>
        <v>3.15</v>
      </c>
      <c r="AD29">
        <f t="shared" si="7"/>
        <v>3.15</v>
      </c>
      <c r="AE29">
        <f t="shared" si="7"/>
        <v>3.15</v>
      </c>
      <c r="AF29">
        <f t="shared" si="7"/>
        <v>3.15</v>
      </c>
      <c r="AG29">
        <f t="shared" si="7"/>
        <v>3.15</v>
      </c>
      <c r="AH29">
        <f t="shared" si="7"/>
        <v>3.15</v>
      </c>
      <c r="AI29">
        <f t="shared" si="7"/>
        <v>3.15</v>
      </c>
    </row>
    <row r="30" spans="1:369" x14ac:dyDescent="0.3">
      <c r="A30" s="16">
        <f t="shared" si="11"/>
        <v>243</v>
      </c>
      <c r="B30" s="16">
        <f t="shared" si="8"/>
        <v>273</v>
      </c>
      <c r="C30" s="16">
        <v>30</v>
      </c>
      <c r="D30" s="16" t="s">
        <v>22</v>
      </c>
      <c r="E30">
        <f t="shared" si="12"/>
        <v>3.0983606557377046</v>
      </c>
      <c r="F30">
        <f t="shared" si="9"/>
        <v>3.0467213114754097</v>
      </c>
      <c r="G30">
        <f t="shared" si="7"/>
        <v>2.9950819672131144</v>
      </c>
      <c r="H30">
        <f t="shared" si="7"/>
        <v>2.9434426229508199</v>
      </c>
      <c r="I30">
        <f t="shared" si="7"/>
        <v>2.8918032786885246</v>
      </c>
      <c r="J30">
        <f t="shared" si="7"/>
        <v>2.8401639344262293</v>
      </c>
      <c r="K30">
        <f t="shared" si="7"/>
        <v>2.7885245901639344</v>
      </c>
      <c r="L30">
        <f t="shared" si="7"/>
        <v>2.7368852459016391</v>
      </c>
      <c r="M30">
        <f t="shared" si="7"/>
        <v>2.6852459016393442</v>
      </c>
      <c r="N30">
        <f t="shared" si="7"/>
        <v>2.6336065573770493</v>
      </c>
      <c r="O30">
        <f t="shared" si="7"/>
        <v>2.581967213114754</v>
      </c>
      <c r="P30">
        <f t="shared" si="7"/>
        <v>2.5303278688524591</v>
      </c>
      <c r="Q30">
        <f t="shared" si="7"/>
        <v>2.4786885245901638</v>
      </c>
      <c r="R30">
        <f t="shared" si="7"/>
        <v>2.4270491803278689</v>
      </c>
      <c r="S30">
        <f t="shared" si="7"/>
        <v>2.3754098360655735</v>
      </c>
      <c r="T30">
        <f t="shared" si="7"/>
        <v>2.3237704918032787</v>
      </c>
      <c r="U30">
        <f t="shared" si="7"/>
        <v>2.2721311475409838</v>
      </c>
      <c r="V30">
        <f t="shared" si="7"/>
        <v>2.2204918032786884</v>
      </c>
      <c r="W30">
        <f t="shared" si="7"/>
        <v>2.1688524590163931</v>
      </c>
      <c r="X30">
        <f t="shared" si="7"/>
        <v>2.1172131147540982</v>
      </c>
      <c r="Y30">
        <f t="shared" si="7"/>
        <v>2.0655737704918029</v>
      </c>
      <c r="Z30">
        <f t="shared" si="7"/>
        <v>2.0139344262295085</v>
      </c>
      <c r="AA30">
        <f t="shared" si="7"/>
        <v>1.9622950819672131</v>
      </c>
      <c r="AB30">
        <f t="shared" si="7"/>
        <v>1.910655737704918</v>
      </c>
      <c r="AC30">
        <f t="shared" si="7"/>
        <v>1.8590163934426229</v>
      </c>
      <c r="AD30">
        <f t="shared" si="7"/>
        <v>1.8073770491803278</v>
      </c>
      <c r="AE30">
        <f t="shared" si="7"/>
        <v>1.7557377049180325</v>
      </c>
      <c r="AF30">
        <f t="shared" si="7"/>
        <v>1.7040983606557378</v>
      </c>
      <c r="AG30">
        <f t="shared" si="7"/>
        <v>1.6524590163934427</v>
      </c>
      <c r="AH30">
        <f t="shared" si="7"/>
        <v>1.6008196721311476</v>
      </c>
      <c r="AI30" s="13">
        <f>AH30</f>
        <v>1.6008196721311476</v>
      </c>
    </row>
    <row r="31" spans="1:369" x14ac:dyDescent="0.3">
      <c r="A31" s="16">
        <f t="shared" si="11"/>
        <v>273</v>
      </c>
      <c r="B31" s="16">
        <f t="shared" si="8"/>
        <v>304</v>
      </c>
      <c r="C31" s="16">
        <v>31</v>
      </c>
      <c r="D31" s="16" t="s">
        <v>23</v>
      </c>
      <c r="E31">
        <f t="shared" si="12"/>
        <v>1.5491803278688523</v>
      </c>
      <c r="F31">
        <f t="shared" si="9"/>
        <v>1.4975409836065572</v>
      </c>
      <c r="G31">
        <f t="shared" si="9"/>
        <v>1.4459016393442623</v>
      </c>
      <c r="H31">
        <f t="shared" si="9"/>
        <v>1.3942622950819672</v>
      </c>
      <c r="I31">
        <f t="shared" si="9"/>
        <v>1.3426229508196721</v>
      </c>
      <c r="J31">
        <f t="shared" si="9"/>
        <v>1.290983606557377</v>
      </c>
      <c r="K31">
        <f t="shared" si="9"/>
        <v>1.2393442622950819</v>
      </c>
      <c r="L31">
        <f t="shared" si="9"/>
        <v>1.1877049180327868</v>
      </c>
      <c r="M31">
        <f t="shared" si="9"/>
        <v>1.1360655737704919</v>
      </c>
      <c r="N31">
        <f t="shared" si="9"/>
        <v>1.0844262295081966</v>
      </c>
      <c r="O31">
        <f t="shared" si="9"/>
        <v>1.0327868852459015</v>
      </c>
      <c r="P31">
        <f t="shared" si="9"/>
        <v>0.98114754098360657</v>
      </c>
      <c r="Q31">
        <f t="shared" si="9"/>
        <v>0.92950819672131146</v>
      </c>
      <c r="R31">
        <f t="shared" si="9"/>
        <v>0.87786885245901625</v>
      </c>
      <c r="S31">
        <f t="shared" si="9"/>
        <v>0.82622950819672136</v>
      </c>
      <c r="T31">
        <f t="shared" si="9"/>
        <v>0.77459016393442615</v>
      </c>
      <c r="U31">
        <f t="shared" si="9"/>
        <v>0.72295081967213115</v>
      </c>
      <c r="V31">
        <f t="shared" si="9"/>
        <v>0.67131147540983604</v>
      </c>
      <c r="W31">
        <f t="shared" si="9"/>
        <v>0.61967213114754094</v>
      </c>
      <c r="X31">
        <f t="shared" si="9"/>
        <v>0.56803278688524594</v>
      </c>
      <c r="Y31">
        <f t="shared" si="9"/>
        <v>0.51639344262295073</v>
      </c>
      <c r="Z31">
        <f t="shared" si="9"/>
        <v>0.46475409836065573</v>
      </c>
      <c r="AA31">
        <f t="shared" si="9"/>
        <v>0.41311475409836068</v>
      </c>
      <c r="AB31">
        <f t="shared" si="9"/>
        <v>0.36147540983606558</v>
      </c>
      <c r="AC31">
        <f t="shared" si="9"/>
        <v>0.30983606557377047</v>
      </c>
      <c r="AD31">
        <f t="shared" si="9"/>
        <v>0.25819672131147536</v>
      </c>
      <c r="AE31">
        <f t="shared" si="9"/>
        <v>0.20655737704918034</v>
      </c>
      <c r="AF31">
        <f t="shared" si="9"/>
        <v>0.15491803278688523</v>
      </c>
      <c r="AG31">
        <f t="shared" ref="AG31:AI33" si="13">HLOOKUP(AG$21+$A31,$E$34:$NE$35,2,)</f>
        <v>0.10327868852459017</v>
      </c>
      <c r="AH31">
        <f t="shared" si="13"/>
        <v>5.1639344262295085E-2</v>
      </c>
      <c r="AI31">
        <f t="shared" si="13"/>
        <v>0</v>
      </c>
    </row>
    <row r="32" spans="1:369" x14ac:dyDescent="0.3">
      <c r="A32" s="16">
        <f t="shared" si="11"/>
        <v>304</v>
      </c>
      <c r="B32" s="16">
        <f t="shared" si="8"/>
        <v>334</v>
      </c>
      <c r="C32" s="16">
        <v>30</v>
      </c>
      <c r="D32" s="16" t="s">
        <v>24</v>
      </c>
      <c r="E32">
        <f t="shared" si="12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13"/>
        <v>0</v>
      </c>
      <c r="AH32">
        <f t="shared" si="13"/>
        <v>0</v>
      </c>
      <c r="AI32" s="13">
        <f>AH32</f>
        <v>0</v>
      </c>
    </row>
    <row r="33" spans="1:369" x14ac:dyDescent="0.3">
      <c r="A33" s="16">
        <f t="shared" si="11"/>
        <v>334</v>
      </c>
      <c r="B33" s="16">
        <f t="shared" si="8"/>
        <v>365</v>
      </c>
      <c r="C33" s="16">
        <v>31</v>
      </c>
      <c r="D33" s="16" t="s">
        <v>25</v>
      </c>
      <c r="E33">
        <f t="shared" si="12"/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13"/>
        <v>0</v>
      </c>
      <c r="AH33">
        <f t="shared" si="13"/>
        <v>0</v>
      </c>
      <c r="AI33">
        <f t="shared" si="13"/>
        <v>0</v>
      </c>
    </row>
    <row r="34" spans="1:369" x14ac:dyDescent="0.3">
      <c r="E34" s="16">
        <v>1</v>
      </c>
      <c r="F34" s="16">
        <v>2</v>
      </c>
      <c r="G34" s="16">
        <v>3</v>
      </c>
      <c r="H34" s="16">
        <v>4</v>
      </c>
      <c r="I34" s="16">
        <v>5</v>
      </c>
      <c r="J34" s="16">
        <v>6</v>
      </c>
      <c r="K34" s="16">
        <v>7</v>
      </c>
      <c r="L34" s="16">
        <v>8</v>
      </c>
      <c r="M34" s="16">
        <v>9</v>
      </c>
      <c r="N34" s="16">
        <v>10</v>
      </c>
      <c r="O34" s="16">
        <v>11</v>
      </c>
      <c r="P34" s="16">
        <v>12</v>
      </c>
      <c r="Q34" s="16">
        <v>13</v>
      </c>
      <c r="R34" s="16">
        <v>14</v>
      </c>
      <c r="S34" s="16">
        <v>15</v>
      </c>
      <c r="T34" s="16">
        <v>16</v>
      </c>
      <c r="U34" s="16">
        <v>17</v>
      </c>
      <c r="V34" s="16">
        <v>18</v>
      </c>
      <c r="W34" s="16">
        <v>19</v>
      </c>
      <c r="X34" s="16">
        <v>20</v>
      </c>
      <c r="Y34" s="16">
        <v>21</v>
      </c>
      <c r="Z34" s="16">
        <v>22</v>
      </c>
      <c r="AA34" s="16">
        <v>23</v>
      </c>
      <c r="AB34" s="16">
        <v>24</v>
      </c>
      <c r="AC34" s="16">
        <v>25</v>
      </c>
      <c r="AD34" s="16">
        <v>26</v>
      </c>
      <c r="AE34" s="16">
        <v>27</v>
      </c>
      <c r="AF34" s="16">
        <v>28</v>
      </c>
      <c r="AG34" s="16">
        <v>29</v>
      </c>
      <c r="AH34" s="16">
        <v>30</v>
      </c>
      <c r="AI34" s="16">
        <v>31</v>
      </c>
      <c r="AJ34" s="16">
        <v>32</v>
      </c>
      <c r="AK34" s="16">
        <v>33</v>
      </c>
      <c r="AL34" s="16">
        <v>34</v>
      </c>
      <c r="AM34" s="16">
        <v>35</v>
      </c>
      <c r="AN34" s="16">
        <v>36</v>
      </c>
      <c r="AO34" s="16">
        <v>37</v>
      </c>
      <c r="AP34" s="16">
        <v>38</v>
      </c>
      <c r="AQ34" s="16">
        <v>39</v>
      </c>
      <c r="AR34" s="16">
        <v>40</v>
      </c>
      <c r="AS34" s="16">
        <v>41</v>
      </c>
      <c r="AT34" s="16">
        <v>42</v>
      </c>
      <c r="AU34" s="16">
        <v>43</v>
      </c>
      <c r="AV34" s="16">
        <v>44</v>
      </c>
      <c r="AW34" s="16">
        <v>45</v>
      </c>
      <c r="AX34" s="16">
        <v>46</v>
      </c>
      <c r="AY34" s="16">
        <v>47</v>
      </c>
      <c r="AZ34" s="16">
        <v>48</v>
      </c>
      <c r="BA34" s="16">
        <v>49</v>
      </c>
      <c r="BB34" s="16">
        <v>50</v>
      </c>
      <c r="BC34" s="16">
        <v>51</v>
      </c>
      <c r="BD34" s="16">
        <v>52</v>
      </c>
      <c r="BE34" s="16">
        <v>53</v>
      </c>
      <c r="BF34" s="16">
        <v>54</v>
      </c>
      <c r="BG34" s="16">
        <v>55</v>
      </c>
      <c r="BH34" s="16">
        <v>56</v>
      </c>
      <c r="BI34" s="16">
        <v>57</v>
      </c>
      <c r="BJ34" s="16">
        <v>58</v>
      </c>
      <c r="BK34" s="16">
        <v>59</v>
      </c>
      <c r="BL34" s="16">
        <v>60</v>
      </c>
      <c r="BM34" s="16">
        <v>61</v>
      </c>
      <c r="BN34" s="16">
        <v>62</v>
      </c>
      <c r="BO34" s="16">
        <v>63</v>
      </c>
      <c r="BP34" s="16">
        <v>64</v>
      </c>
      <c r="BQ34" s="16">
        <v>65</v>
      </c>
      <c r="BR34" s="16">
        <v>66</v>
      </c>
      <c r="BS34" s="16">
        <v>67</v>
      </c>
      <c r="BT34" s="16">
        <v>68</v>
      </c>
      <c r="BU34" s="16">
        <v>69</v>
      </c>
      <c r="BV34" s="16">
        <v>70</v>
      </c>
      <c r="BW34" s="16">
        <v>71</v>
      </c>
      <c r="BX34" s="16">
        <v>72</v>
      </c>
      <c r="BY34" s="16">
        <v>73</v>
      </c>
      <c r="BZ34" s="16">
        <v>74</v>
      </c>
      <c r="CA34" s="16">
        <v>75</v>
      </c>
      <c r="CB34" s="16">
        <v>76</v>
      </c>
      <c r="CC34" s="16">
        <v>77</v>
      </c>
      <c r="CD34" s="16">
        <v>78</v>
      </c>
      <c r="CE34" s="16">
        <v>79</v>
      </c>
      <c r="CF34" s="16">
        <v>80</v>
      </c>
      <c r="CG34" s="16">
        <v>81</v>
      </c>
      <c r="CH34" s="16">
        <v>82</v>
      </c>
      <c r="CI34" s="16">
        <v>83</v>
      </c>
      <c r="CJ34" s="16">
        <v>84</v>
      </c>
      <c r="CK34" s="16">
        <v>85</v>
      </c>
      <c r="CL34" s="16">
        <v>86</v>
      </c>
      <c r="CM34" s="16">
        <v>87</v>
      </c>
      <c r="CN34" s="16">
        <v>88</v>
      </c>
      <c r="CO34" s="16">
        <v>89</v>
      </c>
      <c r="CP34" s="16">
        <v>90</v>
      </c>
      <c r="CQ34" s="16">
        <v>91</v>
      </c>
      <c r="CR34" s="16">
        <v>92</v>
      </c>
      <c r="CS34" s="16">
        <v>93</v>
      </c>
      <c r="CT34" s="16">
        <v>94</v>
      </c>
      <c r="CU34" s="16">
        <v>95</v>
      </c>
      <c r="CV34" s="16">
        <v>96</v>
      </c>
      <c r="CW34" s="16">
        <v>97</v>
      </c>
      <c r="CX34" s="16">
        <v>98</v>
      </c>
      <c r="CY34" s="16">
        <v>99</v>
      </c>
      <c r="CZ34" s="16">
        <v>100</v>
      </c>
      <c r="DA34" s="16">
        <v>101</v>
      </c>
      <c r="DB34" s="16">
        <v>102</v>
      </c>
      <c r="DC34" s="16">
        <v>103</v>
      </c>
      <c r="DD34" s="16">
        <v>104</v>
      </c>
      <c r="DE34" s="16">
        <v>105</v>
      </c>
      <c r="DF34" s="16">
        <v>106</v>
      </c>
      <c r="DG34" s="16">
        <v>107</v>
      </c>
      <c r="DH34" s="16">
        <v>108</v>
      </c>
      <c r="DI34" s="16">
        <v>109</v>
      </c>
      <c r="DJ34" s="16">
        <v>110</v>
      </c>
      <c r="DK34" s="16">
        <v>111</v>
      </c>
      <c r="DL34" s="16">
        <v>112</v>
      </c>
      <c r="DM34" s="16">
        <v>113</v>
      </c>
      <c r="DN34" s="16">
        <v>114</v>
      </c>
      <c r="DO34" s="16">
        <v>115</v>
      </c>
      <c r="DP34" s="16">
        <v>116</v>
      </c>
      <c r="DQ34" s="16">
        <v>117</v>
      </c>
      <c r="DR34" s="16">
        <v>118</v>
      </c>
      <c r="DS34" s="16">
        <v>119</v>
      </c>
      <c r="DT34" s="16">
        <v>120</v>
      </c>
      <c r="DU34" s="16">
        <v>121</v>
      </c>
      <c r="DV34" s="16">
        <v>122</v>
      </c>
      <c r="DW34" s="16">
        <v>123</v>
      </c>
      <c r="DX34" s="16">
        <v>124</v>
      </c>
      <c r="DY34" s="16">
        <v>125</v>
      </c>
      <c r="DZ34" s="16">
        <v>126</v>
      </c>
      <c r="EA34" s="16">
        <v>127</v>
      </c>
      <c r="EB34" s="16">
        <v>128</v>
      </c>
      <c r="EC34" s="16">
        <v>129</v>
      </c>
      <c r="ED34" s="16">
        <v>130</v>
      </c>
      <c r="EE34" s="16">
        <v>131</v>
      </c>
      <c r="EF34" s="16">
        <v>132</v>
      </c>
      <c r="EG34" s="16">
        <v>133</v>
      </c>
      <c r="EH34" s="16">
        <v>134</v>
      </c>
      <c r="EI34" s="16">
        <v>135</v>
      </c>
      <c r="EJ34" s="16">
        <v>136</v>
      </c>
      <c r="EK34" s="16">
        <v>137</v>
      </c>
      <c r="EL34" s="16">
        <v>138</v>
      </c>
      <c r="EM34" s="16">
        <v>139</v>
      </c>
      <c r="EN34" s="16">
        <v>140</v>
      </c>
      <c r="EO34" s="16">
        <v>141</v>
      </c>
      <c r="EP34" s="16">
        <v>142</v>
      </c>
      <c r="EQ34" s="16">
        <v>143</v>
      </c>
      <c r="ER34" s="16">
        <v>144</v>
      </c>
      <c r="ES34" s="16">
        <v>145</v>
      </c>
      <c r="ET34" s="16">
        <v>146</v>
      </c>
      <c r="EU34" s="16">
        <v>147</v>
      </c>
      <c r="EV34" s="16">
        <v>148</v>
      </c>
      <c r="EW34" s="16">
        <v>149</v>
      </c>
      <c r="EX34" s="16">
        <v>150</v>
      </c>
      <c r="EY34" s="16">
        <v>151</v>
      </c>
      <c r="EZ34" s="16">
        <v>152</v>
      </c>
      <c r="FA34" s="16">
        <v>153</v>
      </c>
      <c r="FB34" s="16">
        <v>154</v>
      </c>
      <c r="FC34" s="16">
        <v>155</v>
      </c>
      <c r="FD34" s="16">
        <v>156</v>
      </c>
      <c r="FE34" s="16">
        <v>157</v>
      </c>
      <c r="FF34" s="16">
        <v>158</v>
      </c>
      <c r="FG34" s="16">
        <v>159</v>
      </c>
      <c r="FH34" s="16">
        <v>160</v>
      </c>
      <c r="FI34" s="16">
        <v>161</v>
      </c>
      <c r="FJ34" s="16">
        <v>162</v>
      </c>
      <c r="FK34" s="16">
        <v>163</v>
      </c>
      <c r="FL34" s="16">
        <v>164</v>
      </c>
      <c r="FM34" s="16">
        <v>165</v>
      </c>
      <c r="FN34" s="16">
        <v>166</v>
      </c>
      <c r="FO34" s="16">
        <v>167</v>
      </c>
      <c r="FP34" s="16">
        <v>168</v>
      </c>
      <c r="FQ34" s="16">
        <v>169</v>
      </c>
      <c r="FR34" s="16">
        <v>170</v>
      </c>
      <c r="FS34" s="16">
        <v>171</v>
      </c>
      <c r="FT34" s="16">
        <v>172</v>
      </c>
      <c r="FU34" s="16">
        <v>173</v>
      </c>
      <c r="FV34" s="16">
        <v>174</v>
      </c>
      <c r="FW34" s="16">
        <v>175</v>
      </c>
      <c r="FX34" s="16">
        <v>176</v>
      </c>
      <c r="FY34" s="16">
        <v>177</v>
      </c>
      <c r="FZ34" s="16">
        <v>178</v>
      </c>
      <c r="GA34" s="16">
        <v>179</v>
      </c>
      <c r="GB34" s="16">
        <v>180</v>
      </c>
      <c r="GC34" s="16">
        <v>181</v>
      </c>
      <c r="GD34" s="16">
        <v>182</v>
      </c>
      <c r="GE34" s="16">
        <v>183</v>
      </c>
      <c r="GF34" s="16">
        <v>184</v>
      </c>
      <c r="GG34" s="16">
        <v>185</v>
      </c>
      <c r="GH34" s="16">
        <v>186</v>
      </c>
      <c r="GI34" s="16">
        <v>187</v>
      </c>
      <c r="GJ34" s="16">
        <v>188</v>
      </c>
      <c r="GK34" s="16">
        <v>189</v>
      </c>
      <c r="GL34" s="16">
        <v>190</v>
      </c>
      <c r="GM34" s="16">
        <v>191</v>
      </c>
      <c r="GN34" s="16">
        <v>192</v>
      </c>
      <c r="GO34" s="16">
        <v>193</v>
      </c>
      <c r="GP34" s="16">
        <v>194</v>
      </c>
      <c r="GQ34" s="16">
        <v>195</v>
      </c>
      <c r="GR34" s="16">
        <v>196</v>
      </c>
      <c r="GS34" s="16">
        <v>197</v>
      </c>
      <c r="GT34" s="16">
        <v>198</v>
      </c>
      <c r="GU34" s="16">
        <v>199</v>
      </c>
      <c r="GV34" s="16">
        <v>200</v>
      </c>
      <c r="GW34" s="16">
        <v>201</v>
      </c>
      <c r="GX34" s="16">
        <v>202</v>
      </c>
      <c r="GY34" s="16">
        <v>203</v>
      </c>
      <c r="GZ34" s="16">
        <v>204</v>
      </c>
      <c r="HA34" s="16">
        <v>205</v>
      </c>
      <c r="HB34" s="16">
        <v>206</v>
      </c>
      <c r="HC34" s="16">
        <v>207</v>
      </c>
      <c r="HD34" s="16">
        <v>208</v>
      </c>
      <c r="HE34" s="16">
        <v>209</v>
      </c>
      <c r="HF34" s="16">
        <v>210</v>
      </c>
      <c r="HG34" s="16">
        <v>211</v>
      </c>
      <c r="HH34" s="16">
        <v>212</v>
      </c>
      <c r="HI34" s="16">
        <v>213</v>
      </c>
      <c r="HJ34" s="16">
        <v>214</v>
      </c>
      <c r="HK34" s="16">
        <v>215</v>
      </c>
      <c r="HL34" s="16">
        <v>216</v>
      </c>
      <c r="HM34" s="16">
        <v>217</v>
      </c>
      <c r="HN34" s="16">
        <v>218</v>
      </c>
      <c r="HO34" s="16">
        <v>219</v>
      </c>
      <c r="HP34" s="16">
        <v>220</v>
      </c>
      <c r="HQ34" s="16">
        <v>221</v>
      </c>
      <c r="HR34" s="16">
        <v>222</v>
      </c>
      <c r="HS34" s="16">
        <v>223</v>
      </c>
      <c r="HT34" s="16">
        <v>224</v>
      </c>
      <c r="HU34" s="16">
        <v>225</v>
      </c>
      <c r="HV34" s="16">
        <v>226</v>
      </c>
      <c r="HW34" s="16">
        <v>227</v>
      </c>
      <c r="HX34" s="16">
        <v>228</v>
      </c>
      <c r="HY34" s="16">
        <v>229</v>
      </c>
      <c r="HZ34" s="16">
        <v>230</v>
      </c>
      <c r="IA34" s="16">
        <v>231</v>
      </c>
      <c r="IB34" s="16">
        <v>232</v>
      </c>
      <c r="IC34" s="16">
        <v>233</v>
      </c>
      <c r="ID34" s="16">
        <v>234</v>
      </c>
      <c r="IE34" s="16">
        <v>235</v>
      </c>
      <c r="IF34" s="16">
        <v>236</v>
      </c>
      <c r="IG34" s="16">
        <v>237</v>
      </c>
      <c r="IH34" s="16">
        <v>238</v>
      </c>
      <c r="II34" s="16">
        <v>239</v>
      </c>
      <c r="IJ34" s="16">
        <v>240</v>
      </c>
      <c r="IK34" s="16">
        <v>241</v>
      </c>
      <c r="IL34" s="16">
        <v>242</v>
      </c>
      <c r="IM34" s="16">
        <v>243</v>
      </c>
      <c r="IN34" s="16">
        <v>244</v>
      </c>
      <c r="IO34" s="16">
        <v>245</v>
      </c>
      <c r="IP34" s="16">
        <v>246</v>
      </c>
      <c r="IQ34" s="16">
        <v>247</v>
      </c>
      <c r="IR34" s="16">
        <v>248</v>
      </c>
      <c r="IS34" s="16">
        <v>249</v>
      </c>
      <c r="IT34" s="16">
        <v>250</v>
      </c>
      <c r="IU34" s="16">
        <v>251</v>
      </c>
      <c r="IV34" s="16">
        <v>252</v>
      </c>
      <c r="IW34" s="16">
        <v>253</v>
      </c>
      <c r="IX34" s="16">
        <v>254</v>
      </c>
      <c r="IY34" s="16">
        <v>255</v>
      </c>
      <c r="IZ34" s="16">
        <v>256</v>
      </c>
      <c r="JA34" s="16">
        <v>257</v>
      </c>
      <c r="JB34" s="16">
        <v>258</v>
      </c>
      <c r="JC34" s="16">
        <v>259</v>
      </c>
      <c r="JD34" s="16">
        <v>260</v>
      </c>
      <c r="JE34" s="16">
        <v>261</v>
      </c>
      <c r="JF34" s="16">
        <v>262</v>
      </c>
      <c r="JG34" s="16">
        <v>263</v>
      </c>
      <c r="JH34" s="16">
        <v>264</v>
      </c>
      <c r="JI34" s="16">
        <v>265</v>
      </c>
      <c r="JJ34" s="16">
        <v>266</v>
      </c>
      <c r="JK34" s="16">
        <v>267</v>
      </c>
      <c r="JL34" s="16">
        <v>268</v>
      </c>
      <c r="JM34" s="16">
        <v>269</v>
      </c>
      <c r="JN34" s="16">
        <v>270</v>
      </c>
      <c r="JO34" s="16">
        <v>271</v>
      </c>
      <c r="JP34" s="16">
        <v>272</v>
      </c>
      <c r="JQ34" s="16">
        <v>273</v>
      </c>
      <c r="JR34" s="16">
        <v>274</v>
      </c>
      <c r="JS34" s="16">
        <v>275</v>
      </c>
      <c r="JT34" s="16">
        <v>276</v>
      </c>
      <c r="JU34" s="16">
        <v>277</v>
      </c>
      <c r="JV34" s="16">
        <v>278</v>
      </c>
      <c r="JW34" s="16">
        <v>279</v>
      </c>
      <c r="JX34" s="16">
        <v>280</v>
      </c>
      <c r="JY34" s="16">
        <v>281</v>
      </c>
      <c r="JZ34" s="16">
        <v>282</v>
      </c>
      <c r="KA34" s="16">
        <v>283</v>
      </c>
      <c r="KB34" s="16">
        <v>284</v>
      </c>
      <c r="KC34" s="16">
        <v>285</v>
      </c>
      <c r="KD34" s="16">
        <v>286</v>
      </c>
      <c r="KE34" s="16">
        <v>287</v>
      </c>
      <c r="KF34" s="16">
        <v>288</v>
      </c>
      <c r="KG34" s="16">
        <v>289</v>
      </c>
      <c r="KH34" s="16">
        <v>290</v>
      </c>
      <c r="KI34" s="16">
        <v>291</v>
      </c>
      <c r="KJ34" s="16">
        <v>292</v>
      </c>
      <c r="KK34" s="16">
        <v>293</v>
      </c>
      <c r="KL34" s="16">
        <v>294</v>
      </c>
      <c r="KM34" s="16">
        <v>295</v>
      </c>
      <c r="KN34" s="16">
        <v>296</v>
      </c>
      <c r="KO34" s="16">
        <v>297</v>
      </c>
      <c r="KP34" s="16">
        <v>298</v>
      </c>
      <c r="KQ34" s="16">
        <v>299</v>
      </c>
      <c r="KR34" s="16">
        <v>300</v>
      </c>
      <c r="KS34" s="16">
        <v>301</v>
      </c>
      <c r="KT34" s="16">
        <v>302</v>
      </c>
      <c r="KU34" s="16">
        <v>303</v>
      </c>
      <c r="KV34" s="16">
        <v>304</v>
      </c>
      <c r="KW34" s="16">
        <v>305</v>
      </c>
      <c r="KX34" s="16">
        <v>306</v>
      </c>
      <c r="KY34" s="16">
        <v>307</v>
      </c>
      <c r="KZ34" s="16">
        <v>308</v>
      </c>
      <c r="LA34" s="16">
        <v>309</v>
      </c>
      <c r="LB34" s="16">
        <v>310</v>
      </c>
      <c r="LC34" s="16">
        <v>311</v>
      </c>
      <c r="LD34" s="16">
        <v>312</v>
      </c>
      <c r="LE34" s="16">
        <v>313</v>
      </c>
      <c r="LF34" s="16">
        <v>314</v>
      </c>
      <c r="LG34" s="16">
        <v>315</v>
      </c>
      <c r="LH34" s="16">
        <v>316</v>
      </c>
      <c r="LI34" s="16">
        <v>317</v>
      </c>
      <c r="LJ34" s="16">
        <v>318</v>
      </c>
      <c r="LK34" s="16">
        <v>319</v>
      </c>
      <c r="LL34" s="16">
        <v>320</v>
      </c>
      <c r="LM34" s="16">
        <v>321</v>
      </c>
      <c r="LN34" s="16">
        <v>322</v>
      </c>
      <c r="LO34" s="16">
        <v>323</v>
      </c>
      <c r="LP34" s="16">
        <v>324</v>
      </c>
      <c r="LQ34" s="16">
        <v>325</v>
      </c>
      <c r="LR34" s="16">
        <v>326</v>
      </c>
      <c r="LS34" s="16">
        <v>327</v>
      </c>
      <c r="LT34" s="16">
        <v>328</v>
      </c>
      <c r="LU34" s="16">
        <v>329</v>
      </c>
      <c r="LV34" s="16">
        <v>330</v>
      </c>
      <c r="LW34" s="16">
        <v>331</v>
      </c>
      <c r="LX34" s="16">
        <v>332</v>
      </c>
      <c r="LY34" s="16">
        <v>333</v>
      </c>
      <c r="LZ34" s="16">
        <v>334</v>
      </c>
      <c r="MA34" s="16">
        <v>335</v>
      </c>
      <c r="MB34" s="16">
        <v>336</v>
      </c>
      <c r="MC34" s="16">
        <v>337</v>
      </c>
      <c r="MD34" s="16">
        <v>338</v>
      </c>
      <c r="ME34" s="16">
        <v>339</v>
      </c>
      <c r="MF34" s="16">
        <v>340</v>
      </c>
      <c r="MG34" s="16">
        <v>341</v>
      </c>
      <c r="MH34" s="16">
        <v>342</v>
      </c>
      <c r="MI34" s="16">
        <v>343</v>
      </c>
      <c r="MJ34" s="16">
        <v>344</v>
      </c>
      <c r="MK34" s="16">
        <v>345</v>
      </c>
      <c r="ML34" s="16">
        <v>346</v>
      </c>
      <c r="MM34" s="16">
        <v>347</v>
      </c>
      <c r="MN34" s="16">
        <v>348</v>
      </c>
      <c r="MO34" s="16">
        <v>349</v>
      </c>
      <c r="MP34" s="16">
        <v>350</v>
      </c>
      <c r="MQ34" s="16">
        <v>351</v>
      </c>
      <c r="MR34" s="16">
        <v>352</v>
      </c>
      <c r="MS34" s="16">
        <v>353</v>
      </c>
      <c r="MT34" s="16">
        <v>354</v>
      </c>
      <c r="MU34" s="16">
        <v>355</v>
      </c>
      <c r="MV34" s="16">
        <v>356</v>
      </c>
      <c r="MW34" s="16">
        <v>357</v>
      </c>
      <c r="MX34" s="16">
        <v>358</v>
      </c>
      <c r="MY34" s="16">
        <v>359</v>
      </c>
      <c r="MZ34" s="16">
        <v>360</v>
      </c>
      <c r="NA34" s="16">
        <v>361</v>
      </c>
      <c r="NB34" s="16">
        <v>362</v>
      </c>
      <c r="NC34" s="16">
        <v>363</v>
      </c>
      <c r="ND34" s="16">
        <v>364</v>
      </c>
      <c r="NE34" s="16">
        <v>365</v>
      </c>
    </row>
    <row r="35" spans="1:369" x14ac:dyDescent="0.3"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f>(DT34-$DT$34)/($EZ$34-$DT$34)*'Beech and Pine (LAI)'!$D$5</f>
        <v>0</v>
      </c>
      <c r="DU35" s="16">
        <f>(DU34-$DT$34)/($EZ$34-$DT$34)*'Beech and Pine (LAI)'!$D$5</f>
        <v>9.8437499999999997E-2</v>
      </c>
      <c r="DV35" s="16">
        <f>(DV34-$DT$34)/($EZ$34-$DT$34)*'Beech and Pine (LAI)'!$D$5</f>
        <v>0.19687499999999999</v>
      </c>
      <c r="DW35" s="16">
        <f>(DW34-$DT$34)/($EZ$34-$DT$34)*'Beech and Pine (LAI)'!$D$5</f>
        <v>0.29531249999999998</v>
      </c>
      <c r="DX35" s="16">
        <f>(DX34-$DT$34)/($EZ$34-$DT$34)*'Beech and Pine (LAI)'!$D$5</f>
        <v>0.39374999999999999</v>
      </c>
      <c r="DY35" s="16">
        <f>(DY34-$DT$34)/($EZ$34-$DT$34)*'Beech and Pine (LAI)'!$D$5</f>
        <v>0.4921875</v>
      </c>
      <c r="DZ35" s="16">
        <f>(DZ34-$DT$34)/($EZ$34-$DT$34)*'Beech and Pine (LAI)'!$D$5</f>
        <v>0.59062499999999996</v>
      </c>
      <c r="EA35" s="16">
        <f>(EA34-$DT$34)/($EZ$34-$DT$34)*'Beech and Pine (LAI)'!$D$5</f>
        <v>0.68906250000000002</v>
      </c>
      <c r="EB35" s="16">
        <f>(EB34-$DT$34)/($EZ$34-$DT$34)*'Beech and Pine (LAI)'!$D$5</f>
        <v>0.78749999999999998</v>
      </c>
      <c r="EC35" s="16">
        <f>(EC34-$DT$34)/($EZ$34-$DT$34)*'Beech and Pine (LAI)'!$D$5</f>
        <v>0.88593749999999993</v>
      </c>
      <c r="ED35" s="16">
        <f>(ED34-$DT$34)/($EZ$34-$DT$34)*'Beech and Pine (LAI)'!$D$5</f>
        <v>0.984375</v>
      </c>
      <c r="EE35" s="16">
        <f>(EE34-$DT$34)/($EZ$34-$DT$34)*'Beech and Pine (LAI)'!$D$5</f>
        <v>1.0828125</v>
      </c>
      <c r="EF35" s="16">
        <f>(EF34-$DT$34)/($EZ$34-$DT$34)*'Beech and Pine (LAI)'!$D$5</f>
        <v>1.1812499999999999</v>
      </c>
      <c r="EG35" s="16">
        <f>(EG34-$DT$34)/($EZ$34-$DT$34)*'Beech and Pine (LAI)'!$D$5</f>
        <v>1.2796874999999999</v>
      </c>
      <c r="EH35" s="16">
        <f>(EH34-$DT$34)/($EZ$34-$DT$34)*'Beech and Pine (LAI)'!$D$5</f>
        <v>1.378125</v>
      </c>
      <c r="EI35" s="16">
        <f>(EI34-$DT$34)/($EZ$34-$DT$34)*'Beech and Pine (LAI)'!$D$5</f>
        <v>1.4765625</v>
      </c>
      <c r="EJ35" s="16">
        <f>(EJ34-$DT$34)/($EZ$34-$DT$34)*'Beech and Pine (LAI)'!$D$5</f>
        <v>1.575</v>
      </c>
      <c r="EK35" s="16">
        <f>(EK34-$DT$34)/($EZ$34-$DT$34)*'Beech and Pine (LAI)'!$D$5</f>
        <v>1.6734374999999999</v>
      </c>
      <c r="EL35" s="16">
        <f>(EL34-$DT$34)/($EZ$34-$DT$34)*'Beech and Pine (LAI)'!$D$5</f>
        <v>1.7718749999999999</v>
      </c>
      <c r="EM35" s="16">
        <f>(EM34-$DT$34)/($EZ$34-$DT$34)*'Beech and Pine (LAI)'!$D$5</f>
        <v>1.8703125</v>
      </c>
      <c r="EN35" s="16">
        <f>(EN34-$DT$34)/($EZ$34-$DT$34)*'Beech and Pine (LAI)'!$D$5</f>
        <v>1.96875</v>
      </c>
      <c r="EO35" s="16">
        <f>(EO34-$DT$34)/($EZ$34-$DT$34)*'Beech and Pine (LAI)'!$D$5</f>
        <v>2.0671874999999997</v>
      </c>
      <c r="EP35" s="16">
        <f>(EP34-$DT$34)/($EZ$34-$DT$34)*'Beech and Pine (LAI)'!$D$5</f>
        <v>2.1656249999999999</v>
      </c>
      <c r="EQ35" s="16">
        <f>(EQ34-$DT$34)/($EZ$34-$DT$34)*'Beech and Pine (LAI)'!$D$5</f>
        <v>2.2640625000000001</v>
      </c>
      <c r="ER35" s="16">
        <f>(ER34-$DT$34)/($EZ$34-$DT$34)*'Beech and Pine (LAI)'!$D$5</f>
        <v>2.3624999999999998</v>
      </c>
      <c r="ES35" s="16">
        <f>(ES34-$DT$34)/($EZ$34-$DT$34)*'Beech and Pine (LAI)'!$D$5</f>
        <v>2.4609375</v>
      </c>
      <c r="ET35" s="16">
        <f>(ET34-$DT$34)/($EZ$34-$DT$34)*'Beech and Pine (LAI)'!$D$5</f>
        <v>2.5593749999999997</v>
      </c>
      <c r="EU35" s="16">
        <f>(EU34-$DT$34)/($EZ$34-$DT$34)*'Beech and Pine (LAI)'!$D$5</f>
        <v>2.6578124999999999</v>
      </c>
      <c r="EV35" s="16">
        <f>(EV34-$DT$34)/($EZ$34-$DT$34)*'Beech and Pine (LAI)'!$D$5</f>
        <v>2.7562500000000001</v>
      </c>
      <c r="EW35" s="16">
        <f>(EW34-$DT$34)/($EZ$34-$DT$34)*'Beech and Pine (LAI)'!$D$5</f>
        <v>2.8546874999999998</v>
      </c>
      <c r="EX35" s="16">
        <f>(EX34-$DT$34)/($EZ$34-$DT$34)*'Beech and Pine (LAI)'!$D$5</f>
        <v>2.953125</v>
      </c>
      <c r="EY35" s="16">
        <f>(EY34-$DT$34)/($EZ$34-$DT$34)*'Beech and Pine (LAI)'!$D$5</f>
        <v>3.0515624999999997</v>
      </c>
      <c r="EZ35" s="16">
        <f>(EZ34-$DT$34)/($EZ$34-$DT$34)*'Beech and Pine (LAI)'!$D$5</f>
        <v>3.15</v>
      </c>
      <c r="FA35" s="16">
        <v>3.15</v>
      </c>
      <c r="FB35" s="16">
        <v>3.15</v>
      </c>
      <c r="FC35" s="16">
        <v>3.15</v>
      </c>
      <c r="FD35" s="16">
        <v>3.15</v>
      </c>
      <c r="FE35" s="16">
        <v>3.15</v>
      </c>
      <c r="FF35" s="16">
        <v>3.15</v>
      </c>
      <c r="FG35" s="16">
        <v>3.15</v>
      </c>
      <c r="FH35" s="16">
        <v>3.15</v>
      </c>
      <c r="FI35" s="16">
        <v>3.15</v>
      </c>
      <c r="FJ35" s="16">
        <v>3.15</v>
      </c>
      <c r="FK35" s="16">
        <v>3.15</v>
      </c>
      <c r="FL35" s="16">
        <v>3.15</v>
      </c>
      <c r="FM35" s="16">
        <v>3.15</v>
      </c>
      <c r="FN35" s="16">
        <v>3.15</v>
      </c>
      <c r="FO35" s="16">
        <v>3.15</v>
      </c>
      <c r="FP35" s="16">
        <v>3.15</v>
      </c>
      <c r="FQ35" s="16">
        <v>3.15</v>
      </c>
      <c r="FR35" s="16">
        <v>3.15</v>
      </c>
      <c r="FS35" s="16">
        <v>3.15</v>
      </c>
      <c r="FT35" s="16">
        <v>3.15</v>
      </c>
      <c r="FU35" s="16">
        <v>3.15</v>
      </c>
      <c r="FV35" s="16">
        <v>3.15</v>
      </c>
      <c r="FW35" s="16">
        <v>3.15</v>
      </c>
      <c r="FX35" s="16">
        <v>3.15</v>
      </c>
      <c r="FY35" s="16">
        <v>3.15</v>
      </c>
      <c r="FZ35" s="16">
        <v>3.15</v>
      </c>
      <c r="GA35" s="16">
        <v>3.15</v>
      </c>
      <c r="GB35" s="16">
        <v>3.15</v>
      </c>
      <c r="GC35" s="16">
        <v>3.15</v>
      </c>
      <c r="GD35" s="16">
        <v>3.15</v>
      </c>
      <c r="GE35" s="16">
        <v>3.15</v>
      </c>
      <c r="GF35" s="16">
        <v>3.15</v>
      </c>
      <c r="GG35" s="16">
        <v>3.15</v>
      </c>
      <c r="GH35" s="16">
        <v>3.15</v>
      </c>
      <c r="GI35" s="16">
        <v>3.15</v>
      </c>
      <c r="GJ35" s="16">
        <v>3.15</v>
      </c>
      <c r="GK35" s="16">
        <v>3.15</v>
      </c>
      <c r="GL35" s="16">
        <v>3.15</v>
      </c>
      <c r="GM35" s="16">
        <v>3.15</v>
      </c>
      <c r="GN35" s="16">
        <v>3.15</v>
      </c>
      <c r="GO35" s="16">
        <v>3.15</v>
      </c>
      <c r="GP35" s="16">
        <v>3.15</v>
      </c>
      <c r="GQ35" s="16">
        <v>3.15</v>
      </c>
      <c r="GR35" s="16">
        <v>3.15</v>
      </c>
      <c r="GS35" s="16">
        <v>3.15</v>
      </c>
      <c r="GT35" s="16">
        <v>3.15</v>
      </c>
      <c r="GU35" s="16">
        <v>3.15</v>
      </c>
      <c r="GV35" s="16">
        <v>3.15</v>
      </c>
      <c r="GW35" s="16">
        <v>3.15</v>
      </c>
      <c r="GX35" s="16">
        <v>3.15</v>
      </c>
      <c r="GY35" s="16">
        <v>3.15</v>
      </c>
      <c r="GZ35" s="16">
        <v>3.15</v>
      </c>
      <c r="HA35" s="16">
        <v>3.15</v>
      </c>
      <c r="HB35" s="16">
        <v>3.15</v>
      </c>
      <c r="HC35" s="16">
        <v>3.15</v>
      </c>
      <c r="HD35" s="16">
        <v>3.15</v>
      </c>
      <c r="HE35" s="16">
        <v>3.15</v>
      </c>
      <c r="HF35" s="16">
        <v>3.15</v>
      </c>
      <c r="HG35" s="16">
        <v>3.15</v>
      </c>
      <c r="HH35" s="16">
        <v>3.15</v>
      </c>
      <c r="HI35" s="16">
        <v>3.15</v>
      </c>
      <c r="HJ35" s="16">
        <v>3.15</v>
      </c>
      <c r="HK35" s="16">
        <v>3.15</v>
      </c>
      <c r="HL35" s="16">
        <v>3.15</v>
      </c>
      <c r="HM35" s="16">
        <v>3.15</v>
      </c>
      <c r="HN35" s="16">
        <v>3.15</v>
      </c>
      <c r="HO35" s="16">
        <v>3.15</v>
      </c>
      <c r="HP35" s="16">
        <v>3.15</v>
      </c>
      <c r="HQ35" s="16">
        <v>3.15</v>
      </c>
      <c r="HR35" s="16">
        <v>3.15</v>
      </c>
      <c r="HS35" s="16">
        <v>3.15</v>
      </c>
      <c r="HT35" s="16">
        <v>3.15</v>
      </c>
      <c r="HU35" s="16">
        <v>3.15</v>
      </c>
      <c r="HV35" s="16">
        <v>3.15</v>
      </c>
      <c r="HW35" s="16">
        <v>3.15</v>
      </c>
      <c r="HX35" s="16">
        <v>3.15</v>
      </c>
      <c r="HY35" s="16">
        <v>3.15</v>
      </c>
      <c r="HZ35" s="16">
        <v>3.15</v>
      </c>
      <c r="IA35" s="16">
        <v>3.15</v>
      </c>
      <c r="IB35" s="16">
        <v>3.15</v>
      </c>
      <c r="IC35" s="16">
        <v>3.15</v>
      </c>
      <c r="ID35" s="16">
        <v>3.15</v>
      </c>
      <c r="IE35" s="16">
        <v>3.15</v>
      </c>
      <c r="IF35" s="16">
        <v>3.15</v>
      </c>
      <c r="IG35" s="16">
        <v>3.15</v>
      </c>
      <c r="IH35" s="16">
        <v>3.15</v>
      </c>
      <c r="II35" s="16">
        <v>3.15</v>
      </c>
      <c r="IJ35" s="16">
        <v>3.15</v>
      </c>
      <c r="IK35" s="16">
        <v>3.15</v>
      </c>
      <c r="IL35" s="16">
        <v>3.15</v>
      </c>
      <c r="IM35" s="16">
        <f>($KV$34-IM34)/($KV$34-$IM$34)*'Beech and Pine (LAI)'!$D$5</f>
        <v>3.15</v>
      </c>
      <c r="IN35" s="16">
        <f>($KV$34-IN34)/($KV$34-$IM$34)*'Beech and Pine (LAI)'!$D$5</f>
        <v>3.0983606557377046</v>
      </c>
      <c r="IO35" s="16">
        <f>($KV$34-IO34)/($KV$34-$IM$34)*'Beech and Pine (LAI)'!$D$5</f>
        <v>3.0467213114754097</v>
      </c>
      <c r="IP35" s="16">
        <f>($KV$34-IP34)/($KV$34-$IM$34)*'Beech and Pine (LAI)'!$D$5</f>
        <v>2.9950819672131144</v>
      </c>
      <c r="IQ35" s="16">
        <f>($KV$34-IQ34)/($KV$34-$IM$34)*'Beech and Pine (LAI)'!$D$5</f>
        <v>2.9434426229508199</v>
      </c>
      <c r="IR35" s="16">
        <f>($KV$34-IR34)/($KV$34-$IM$34)*'Beech and Pine (LAI)'!$D$5</f>
        <v>2.8918032786885246</v>
      </c>
      <c r="IS35" s="16">
        <f>($KV$34-IS34)/($KV$34-$IM$34)*'Beech and Pine (LAI)'!$D$5</f>
        <v>2.8401639344262293</v>
      </c>
      <c r="IT35" s="16">
        <f>($KV$34-IT34)/($KV$34-$IM$34)*'Beech and Pine (LAI)'!$D$5</f>
        <v>2.7885245901639344</v>
      </c>
      <c r="IU35" s="16">
        <f>($KV$34-IU34)/($KV$34-$IM$34)*'Beech and Pine (LAI)'!$D$5</f>
        <v>2.7368852459016391</v>
      </c>
      <c r="IV35" s="16">
        <f>($KV$34-IV34)/($KV$34-$IM$34)*'Beech and Pine (LAI)'!$D$5</f>
        <v>2.6852459016393442</v>
      </c>
      <c r="IW35" s="16">
        <f>($KV$34-IW34)/($KV$34-$IM$34)*'Beech and Pine (LAI)'!$D$5</f>
        <v>2.6336065573770493</v>
      </c>
      <c r="IX35" s="16">
        <f>($KV$34-IX34)/($KV$34-$IM$34)*'Beech and Pine (LAI)'!$D$5</f>
        <v>2.581967213114754</v>
      </c>
      <c r="IY35" s="16">
        <f>($KV$34-IY34)/($KV$34-$IM$34)*'Beech and Pine (LAI)'!$D$5</f>
        <v>2.5303278688524591</v>
      </c>
      <c r="IZ35" s="16">
        <f>($KV$34-IZ34)/($KV$34-$IM$34)*'Beech and Pine (LAI)'!$D$5</f>
        <v>2.4786885245901638</v>
      </c>
      <c r="JA35" s="16">
        <f>($KV$34-JA34)/($KV$34-$IM$34)*'Beech and Pine (LAI)'!$D$5</f>
        <v>2.4270491803278689</v>
      </c>
      <c r="JB35" s="16">
        <f>($KV$34-JB34)/($KV$34-$IM$34)*'Beech and Pine (LAI)'!$D$5</f>
        <v>2.3754098360655735</v>
      </c>
      <c r="JC35" s="16">
        <f>($KV$34-JC34)/($KV$34-$IM$34)*'Beech and Pine (LAI)'!$D$5</f>
        <v>2.3237704918032787</v>
      </c>
      <c r="JD35" s="16">
        <f>($KV$34-JD34)/($KV$34-$IM$34)*'Beech and Pine (LAI)'!$D$5</f>
        <v>2.2721311475409838</v>
      </c>
      <c r="JE35" s="16">
        <f>($KV$34-JE34)/($KV$34-$IM$34)*'Beech and Pine (LAI)'!$D$5</f>
        <v>2.2204918032786884</v>
      </c>
      <c r="JF35" s="16">
        <f>($KV$34-JF34)/($KV$34-$IM$34)*'Beech and Pine (LAI)'!$D$5</f>
        <v>2.1688524590163931</v>
      </c>
      <c r="JG35" s="16">
        <f>($KV$34-JG34)/($KV$34-$IM$34)*'Beech and Pine (LAI)'!$D$5</f>
        <v>2.1172131147540982</v>
      </c>
      <c r="JH35" s="16">
        <f>($KV$34-JH34)/($KV$34-$IM$34)*'Beech and Pine (LAI)'!$D$5</f>
        <v>2.0655737704918029</v>
      </c>
      <c r="JI35" s="16">
        <f>($KV$34-JI34)/($KV$34-$IM$34)*'Beech and Pine (LAI)'!$D$5</f>
        <v>2.0139344262295085</v>
      </c>
      <c r="JJ35" s="16">
        <f>($KV$34-JJ34)/($KV$34-$IM$34)*'Beech and Pine (LAI)'!$D$5</f>
        <v>1.9622950819672131</v>
      </c>
      <c r="JK35" s="16">
        <f>($KV$34-JK34)/($KV$34-$IM$34)*'Beech and Pine (LAI)'!$D$5</f>
        <v>1.910655737704918</v>
      </c>
      <c r="JL35" s="16">
        <f>($KV$34-JL34)/($KV$34-$IM$34)*'Beech and Pine (LAI)'!$D$5</f>
        <v>1.8590163934426229</v>
      </c>
      <c r="JM35" s="16">
        <f>($KV$34-JM34)/($KV$34-$IM$34)*'Beech and Pine (LAI)'!$D$5</f>
        <v>1.8073770491803278</v>
      </c>
      <c r="JN35" s="16">
        <f>($KV$34-JN34)/($KV$34-$IM$34)*'Beech and Pine (LAI)'!$D$5</f>
        <v>1.7557377049180325</v>
      </c>
      <c r="JO35" s="16">
        <f>($KV$34-JO34)/($KV$34-$IM$34)*'Beech and Pine (LAI)'!$D$5</f>
        <v>1.7040983606557378</v>
      </c>
      <c r="JP35" s="16">
        <f>($KV$34-JP34)/($KV$34-$IM$34)*'Beech and Pine (LAI)'!$D$5</f>
        <v>1.6524590163934427</v>
      </c>
      <c r="JQ35" s="16">
        <f>($KV$34-JQ34)/($KV$34-$IM$34)*'Beech and Pine (LAI)'!$D$5</f>
        <v>1.6008196721311476</v>
      </c>
      <c r="JR35" s="16">
        <f>($KV$34-JR34)/($KV$34-$IM$34)*'Beech and Pine (LAI)'!$D$5</f>
        <v>1.5491803278688523</v>
      </c>
      <c r="JS35" s="16">
        <f>($KV$34-JS34)/($KV$34-$IM$34)*'Beech and Pine (LAI)'!$D$5</f>
        <v>1.4975409836065572</v>
      </c>
      <c r="JT35" s="16">
        <f>($KV$34-JT34)/($KV$34-$IM$34)*'Beech and Pine (LAI)'!$D$5</f>
        <v>1.4459016393442623</v>
      </c>
      <c r="JU35" s="16">
        <f>($KV$34-JU34)/($KV$34-$IM$34)*'Beech and Pine (LAI)'!$D$5</f>
        <v>1.3942622950819672</v>
      </c>
      <c r="JV35" s="16">
        <f>($KV$34-JV34)/($KV$34-$IM$34)*'Beech and Pine (LAI)'!$D$5</f>
        <v>1.3426229508196721</v>
      </c>
      <c r="JW35" s="16">
        <f>($KV$34-JW34)/($KV$34-$IM$34)*'Beech and Pine (LAI)'!$D$5</f>
        <v>1.290983606557377</v>
      </c>
      <c r="JX35" s="16">
        <f>($KV$34-JX34)/($KV$34-$IM$34)*'Beech and Pine (LAI)'!$D$5</f>
        <v>1.2393442622950819</v>
      </c>
      <c r="JY35" s="16">
        <f>($KV$34-JY34)/($KV$34-$IM$34)*'Beech and Pine (LAI)'!$D$5</f>
        <v>1.1877049180327868</v>
      </c>
      <c r="JZ35" s="16">
        <f>($KV$34-JZ34)/($KV$34-$IM$34)*'Beech and Pine (LAI)'!$D$5</f>
        <v>1.1360655737704919</v>
      </c>
      <c r="KA35" s="16">
        <f>($KV$34-KA34)/($KV$34-$IM$34)*'Beech and Pine (LAI)'!$D$5</f>
        <v>1.0844262295081966</v>
      </c>
      <c r="KB35" s="16">
        <f>($KV$34-KB34)/($KV$34-$IM$34)*'Beech and Pine (LAI)'!$D$5</f>
        <v>1.0327868852459015</v>
      </c>
      <c r="KC35" s="16">
        <f>($KV$34-KC34)/($KV$34-$IM$34)*'Beech and Pine (LAI)'!$D$5</f>
        <v>0.98114754098360657</v>
      </c>
      <c r="KD35" s="16">
        <f>($KV$34-KD34)/($KV$34-$IM$34)*'Beech and Pine (LAI)'!$D$5</f>
        <v>0.92950819672131146</v>
      </c>
      <c r="KE35" s="16">
        <f>($KV$34-KE34)/($KV$34-$IM$34)*'Beech and Pine (LAI)'!$D$5</f>
        <v>0.87786885245901625</v>
      </c>
      <c r="KF35" s="16">
        <f>($KV$34-KF34)/($KV$34-$IM$34)*'Beech and Pine (LAI)'!$D$5</f>
        <v>0.82622950819672136</v>
      </c>
      <c r="KG35" s="16">
        <f>($KV$34-KG34)/($KV$34-$IM$34)*'Beech and Pine (LAI)'!$D$5</f>
        <v>0.77459016393442615</v>
      </c>
      <c r="KH35" s="16">
        <f>($KV$34-KH34)/($KV$34-$IM$34)*'Beech and Pine (LAI)'!$D$5</f>
        <v>0.72295081967213115</v>
      </c>
      <c r="KI35" s="16">
        <f>($KV$34-KI34)/($KV$34-$IM$34)*'Beech and Pine (LAI)'!$D$5</f>
        <v>0.67131147540983604</v>
      </c>
      <c r="KJ35" s="16">
        <f>($KV$34-KJ34)/($KV$34-$IM$34)*'Beech and Pine (LAI)'!$D$5</f>
        <v>0.61967213114754094</v>
      </c>
      <c r="KK35" s="16">
        <f>($KV$34-KK34)/($KV$34-$IM$34)*'Beech and Pine (LAI)'!$D$5</f>
        <v>0.56803278688524594</v>
      </c>
      <c r="KL35" s="16">
        <f>($KV$34-KL34)/($KV$34-$IM$34)*'Beech and Pine (LAI)'!$D$5</f>
        <v>0.51639344262295073</v>
      </c>
      <c r="KM35" s="16">
        <f>($KV$34-KM34)/($KV$34-$IM$34)*'Beech and Pine (LAI)'!$D$5</f>
        <v>0.46475409836065573</v>
      </c>
      <c r="KN35" s="16">
        <f>($KV$34-KN34)/($KV$34-$IM$34)*'Beech and Pine (LAI)'!$D$5</f>
        <v>0.41311475409836068</v>
      </c>
      <c r="KO35" s="16">
        <f>($KV$34-KO34)/($KV$34-$IM$34)*'Beech and Pine (LAI)'!$D$5</f>
        <v>0.36147540983606558</v>
      </c>
      <c r="KP35" s="16">
        <f>($KV$34-KP34)/($KV$34-$IM$34)*'Beech and Pine (LAI)'!$D$5</f>
        <v>0.30983606557377047</v>
      </c>
      <c r="KQ35" s="16">
        <f>($KV$34-KQ34)/($KV$34-$IM$34)*'Beech and Pine (LAI)'!$D$5</f>
        <v>0.25819672131147536</v>
      </c>
      <c r="KR35" s="16">
        <f>($KV$34-KR34)/($KV$34-$IM$34)*'Beech and Pine (LAI)'!$D$5</f>
        <v>0.20655737704918034</v>
      </c>
      <c r="KS35" s="16">
        <f>($KV$34-KS34)/($KV$34-$IM$34)*'Beech and Pine (LAI)'!$D$5</f>
        <v>0.15491803278688523</v>
      </c>
      <c r="KT35" s="16">
        <f>($KV$34-KT34)/($KV$34-$IM$34)*'Beech and Pine (LAI)'!$D$5</f>
        <v>0.10327868852459017</v>
      </c>
      <c r="KU35" s="16">
        <f>($KV$34-KU34)/($KV$34-$IM$34)*'Beech and Pine (LAI)'!$D$5</f>
        <v>5.1639344262295085E-2</v>
      </c>
      <c r="KV35" s="16">
        <f>($KV$34-KV34)/($KV$34-$IM$34)*'Beech and Pine (LAI)'!$D$5</f>
        <v>0</v>
      </c>
      <c r="KW35" s="16">
        <v>0</v>
      </c>
      <c r="KX35" s="16">
        <v>0</v>
      </c>
      <c r="KY35" s="16">
        <v>0</v>
      </c>
      <c r="KZ35" s="16">
        <v>0</v>
      </c>
      <c r="LA35" s="16">
        <v>0</v>
      </c>
      <c r="LB35" s="16">
        <v>0</v>
      </c>
      <c r="LC35" s="16">
        <v>0</v>
      </c>
      <c r="LD35" s="16">
        <v>0</v>
      </c>
      <c r="LE35" s="16">
        <v>0</v>
      </c>
      <c r="LF35" s="16">
        <v>0</v>
      </c>
      <c r="LG35" s="16">
        <v>0</v>
      </c>
      <c r="LH35" s="16">
        <v>0</v>
      </c>
      <c r="LI35" s="16">
        <v>0</v>
      </c>
      <c r="LJ35" s="16">
        <v>0</v>
      </c>
      <c r="LK35" s="16">
        <v>0</v>
      </c>
      <c r="LL35" s="16">
        <v>0</v>
      </c>
      <c r="LM35" s="16">
        <v>0</v>
      </c>
      <c r="LN35" s="16">
        <v>0</v>
      </c>
      <c r="LO35" s="16">
        <v>0</v>
      </c>
      <c r="LP35" s="16">
        <v>0</v>
      </c>
      <c r="LQ35" s="16">
        <v>0</v>
      </c>
      <c r="LR35" s="16">
        <v>0</v>
      </c>
      <c r="LS35" s="16">
        <v>0</v>
      </c>
      <c r="LT35" s="16">
        <v>0</v>
      </c>
      <c r="LU35" s="16">
        <v>0</v>
      </c>
      <c r="LV35" s="16">
        <v>0</v>
      </c>
      <c r="LW35" s="16">
        <v>0</v>
      </c>
      <c r="LX35" s="16">
        <v>0</v>
      </c>
      <c r="LY35" s="16">
        <v>0</v>
      </c>
      <c r="LZ35" s="16">
        <v>0</v>
      </c>
      <c r="MA35" s="16">
        <v>0</v>
      </c>
      <c r="MB35" s="16">
        <v>0</v>
      </c>
      <c r="MC35" s="16">
        <v>0</v>
      </c>
      <c r="MD35" s="16">
        <v>0</v>
      </c>
      <c r="ME35" s="16">
        <v>0</v>
      </c>
      <c r="MF35" s="16">
        <v>0</v>
      </c>
      <c r="MG35" s="16">
        <v>0</v>
      </c>
      <c r="MH35" s="16">
        <v>0</v>
      </c>
      <c r="MI35" s="16">
        <v>0</v>
      </c>
      <c r="MJ35" s="16">
        <v>0</v>
      </c>
      <c r="MK35" s="16">
        <v>0</v>
      </c>
      <c r="ML35" s="16">
        <v>0</v>
      </c>
      <c r="MM35" s="16">
        <v>0</v>
      </c>
      <c r="MN35" s="16">
        <v>0</v>
      </c>
      <c r="MO35" s="16">
        <v>0</v>
      </c>
      <c r="MP35" s="16">
        <v>0</v>
      </c>
      <c r="MQ35" s="16">
        <v>0</v>
      </c>
      <c r="MR35" s="16">
        <v>0</v>
      </c>
      <c r="MS35" s="16">
        <v>0</v>
      </c>
      <c r="MT35" s="16">
        <v>0</v>
      </c>
      <c r="MU35" s="16">
        <v>0</v>
      </c>
      <c r="MV35" s="16">
        <v>0</v>
      </c>
      <c r="MW35" s="16">
        <v>0</v>
      </c>
      <c r="MX35" s="16">
        <v>0</v>
      </c>
      <c r="MY35" s="16">
        <v>0</v>
      </c>
      <c r="MZ35" s="16">
        <v>0</v>
      </c>
      <c r="NA35" s="16">
        <v>0</v>
      </c>
      <c r="NB35" s="16">
        <v>0</v>
      </c>
      <c r="NC35" s="16">
        <v>0</v>
      </c>
      <c r="ND35" s="16">
        <v>0</v>
      </c>
      <c r="NE35" s="16">
        <v>0</v>
      </c>
    </row>
    <row r="36" spans="1:369" x14ac:dyDescent="0.3"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</row>
  </sheetData>
  <mergeCells count="2">
    <mergeCell ref="A20:D21"/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8714-E717-4E0C-8EED-811F81702D06}">
  <dimension ref="A1:OH387"/>
  <sheetViews>
    <sheetView topLeftCell="A17" workbookViewId="0">
      <selection activeCell="R46" sqref="R46"/>
    </sheetView>
  </sheetViews>
  <sheetFormatPr defaultRowHeight="14.4" x14ac:dyDescent="0.3"/>
  <sheetData>
    <row r="1" spans="1:398" x14ac:dyDescent="0.3">
      <c r="A1">
        <v>1.5</v>
      </c>
      <c r="B1">
        <v>1.5</v>
      </c>
      <c r="C1">
        <v>1.5</v>
      </c>
      <c r="D1">
        <v>1.5</v>
      </c>
      <c r="E1">
        <v>1.5</v>
      </c>
      <c r="F1">
        <v>1.5</v>
      </c>
      <c r="G1">
        <v>1.5</v>
      </c>
      <c r="H1">
        <v>1.5</v>
      </c>
      <c r="I1">
        <v>1.5</v>
      </c>
      <c r="J1">
        <v>1.5</v>
      </c>
      <c r="K1">
        <v>1.5</v>
      </c>
      <c r="L1">
        <v>1.5</v>
      </c>
      <c r="M1">
        <v>1.5</v>
      </c>
      <c r="N1">
        <v>1.5</v>
      </c>
      <c r="O1">
        <v>1.5</v>
      </c>
      <c r="P1">
        <v>1.5</v>
      </c>
      <c r="Q1">
        <v>1.5</v>
      </c>
      <c r="R1">
        <v>1.5</v>
      </c>
      <c r="S1">
        <v>1.5</v>
      </c>
      <c r="T1">
        <v>1.5</v>
      </c>
      <c r="U1">
        <v>1.5</v>
      </c>
      <c r="V1">
        <v>1.5</v>
      </c>
      <c r="W1">
        <v>1.5</v>
      </c>
      <c r="X1">
        <v>1.5</v>
      </c>
      <c r="Y1">
        <v>1.5</v>
      </c>
      <c r="Z1">
        <v>1.5</v>
      </c>
      <c r="AA1">
        <v>1.5</v>
      </c>
      <c r="AB1">
        <v>1.5</v>
      </c>
      <c r="AC1">
        <v>1.5</v>
      </c>
      <c r="AD1">
        <v>1.5</v>
      </c>
      <c r="AE1">
        <v>1.5</v>
      </c>
    </row>
    <row r="2" spans="1:398" x14ac:dyDescent="0.3">
      <c r="A2">
        <v>1.5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  <c r="H2">
        <v>1.5</v>
      </c>
      <c r="I2">
        <v>1.5</v>
      </c>
      <c r="J2">
        <v>1.5</v>
      </c>
      <c r="K2">
        <v>1.5</v>
      </c>
      <c r="L2">
        <v>1.5</v>
      </c>
      <c r="M2">
        <v>1.5</v>
      </c>
      <c r="N2">
        <v>1.5</v>
      </c>
      <c r="O2">
        <v>1.5</v>
      </c>
      <c r="P2">
        <v>1.5</v>
      </c>
      <c r="Q2">
        <v>1.5</v>
      </c>
      <c r="R2">
        <v>1.5</v>
      </c>
      <c r="S2">
        <v>1.5</v>
      </c>
      <c r="T2">
        <v>1.5</v>
      </c>
      <c r="U2">
        <v>1.5</v>
      </c>
      <c r="V2">
        <v>1.5</v>
      </c>
      <c r="W2">
        <v>1.5</v>
      </c>
      <c r="X2">
        <v>1.5</v>
      </c>
      <c r="Y2">
        <v>1.5</v>
      </c>
      <c r="Z2">
        <v>1.5</v>
      </c>
      <c r="AA2">
        <v>1.5</v>
      </c>
      <c r="AB2">
        <v>1.5</v>
      </c>
      <c r="AC2" s="13">
        <v>1.5</v>
      </c>
      <c r="AD2" s="13">
        <v>1.5</v>
      </c>
      <c r="AE2" s="13">
        <v>1.5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</row>
    <row r="3" spans="1:398" x14ac:dyDescent="0.3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  <c r="O3">
        <v>1.5</v>
      </c>
      <c r="P3">
        <v>1.5</v>
      </c>
      <c r="Q3">
        <v>1.5</v>
      </c>
      <c r="R3">
        <v>1.5</v>
      </c>
      <c r="S3">
        <v>1.5</v>
      </c>
      <c r="T3">
        <v>1.5</v>
      </c>
      <c r="U3">
        <v>1.5</v>
      </c>
      <c r="V3">
        <v>1.5</v>
      </c>
      <c r="W3">
        <v>1.5</v>
      </c>
      <c r="X3">
        <v>1.5</v>
      </c>
      <c r="Y3">
        <v>1.5</v>
      </c>
      <c r="Z3">
        <v>1.5</v>
      </c>
      <c r="AA3">
        <v>1.5</v>
      </c>
      <c r="AB3">
        <v>1.5</v>
      </c>
      <c r="AC3">
        <v>1.5</v>
      </c>
      <c r="AD3">
        <v>1.5</v>
      </c>
      <c r="AE3">
        <v>1.5</v>
      </c>
    </row>
    <row r="4" spans="1:398" x14ac:dyDescent="0.3">
      <c r="A4">
        <v>1.5</v>
      </c>
      <c r="B4">
        <v>1.5</v>
      </c>
      <c r="C4">
        <v>1.5</v>
      </c>
      <c r="D4">
        <v>1.5</v>
      </c>
      <c r="E4">
        <v>1.5</v>
      </c>
      <c r="F4">
        <v>1.5</v>
      </c>
      <c r="G4">
        <v>1.5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f>1.5+(O18/15)*(5-1.5)</f>
        <v>1.5</v>
      </c>
      <c r="P4">
        <f t="shared" ref="P4:AD4" si="0">1.5+(P18/15)*(5-1.5)</f>
        <v>1.7333333333333334</v>
      </c>
      <c r="Q4">
        <f t="shared" si="0"/>
        <v>1.9666666666666668</v>
      </c>
      <c r="R4">
        <f t="shared" si="0"/>
        <v>2.2000000000000002</v>
      </c>
      <c r="S4">
        <f t="shared" si="0"/>
        <v>2.4333333333333336</v>
      </c>
      <c r="T4">
        <f t="shared" si="0"/>
        <v>2.6666666666666665</v>
      </c>
      <c r="U4">
        <f t="shared" si="0"/>
        <v>2.9000000000000004</v>
      </c>
      <c r="V4">
        <f t="shared" si="0"/>
        <v>3.1333333333333333</v>
      </c>
      <c r="W4">
        <f t="shared" si="0"/>
        <v>3.3666666666666667</v>
      </c>
      <c r="X4">
        <f t="shared" si="0"/>
        <v>3.6</v>
      </c>
      <c r="Y4">
        <f t="shared" si="0"/>
        <v>3.833333333333333</v>
      </c>
      <c r="Z4">
        <f t="shared" si="0"/>
        <v>4.0666666666666664</v>
      </c>
      <c r="AA4">
        <f t="shared" si="0"/>
        <v>4.3000000000000007</v>
      </c>
      <c r="AB4">
        <f t="shared" si="0"/>
        <v>4.5333333333333332</v>
      </c>
      <c r="AC4">
        <f t="shared" si="0"/>
        <v>4.7666666666666666</v>
      </c>
      <c r="AD4">
        <f t="shared" si="0"/>
        <v>5</v>
      </c>
      <c r="AE4" s="13">
        <f>AD4</f>
        <v>5</v>
      </c>
    </row>
    <row r="5" spans="1:398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f t="shared" ref="AE5" si="1">1.5+(AE19/46)*(5-1.5)</f>
        <v>5</v>
      </c>
    </row>
    <row r="6" spans="1:398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f>(O15/30)*(5)</f>
        <v>5</v>
      </c>
      <c r="P6">
        <f t="shared" ref="P6:AE6" si="2">(P15/30)*(5)</f>
        <v>4.833333333333333</v>
      </c>
      <c r="Q6">
        <f t="shared" si="2"/>
        <v>4.666666666666667</v>
      </c>
      <c r="R6">
        <f t="shared" si="2"/>
        <v>4.5</v>
      </c>
      <c r="S6">
        <f t="shared" si="2"/>
        <v>4.3333333333333339</v>
      </c>
      <c r="T6">
        <f t="shared" si="2"/>
        <v>4.166666666666667</v>
      </c>
      <c r="U6">
        <f t="shared" si="2"/>
        <v>4</v>
      </c>
      <c r="V6">
        <f t="shared" si="2"/>
        <v>3.8333333333333335</v>
      </c>
      <c r="W6">
        <f t="shared" si="2"/>
        <v>3.6666666666666665</v>
      </c>
      <c r="X6">
        <f t="shared" si="2"/>
        <v>3.5</v>
      </c>
      <c r="Y6">
        <f t="shared" si="2"/>
        <v>3.333333333333333</v>
      </c>
      <c r="Z6">
        <f t="shared" si="2"/>
        <v>3.1666666666666665</v>
      </c>
      <c r="AA6">
        <f t="shared" si="2"/>
        <v>3</v>
      </c>
      <c r="AB6">
        <f t="shared" si="2"/>
        <v>2.833333333333333</v>
      </c>
      <c r="AC6">
        <f t="shared" si="2"/>
        <v>2.6666666666666665</v>
      </c>
      <c r="AD6">
        <f t="shared" si="2"/>
        <v>2.5</v>
      </c>
      <c r="AE6" s="13">
        <f t="shared" si="2"/>
        <v>2.5</v>
      </c>
    </row>
    <row r="7" spans="1:398" x14ac:dyDescent="0.3">
      <c r="A7">
        <f>(A15/30)*(5)</f>
        <v>2.3333333333333335</v>
      </c>
      <c r="B7">
        <f t="shared" ref="B7:N7" si="3">(B15/30)*(5)</f>
        <v>2.166666666666667</v>
      </c>
      <c r="C7">
        <f t="shared" si="3"/>
        <v>2</v>
      </c>
      <c r="D7">
        <f t="shared" si="3"/>
        <v>1.8333333333333333</v>
      </c>
      <c r="E7">
        <f t="shared" si="3"/>
        <v>1.6666666666666665</v>
      </c>
      <c r="F7">
        <f t="shared" si="3"/>
        <v>1.5</v>
      </c>
      <c r="G7">
        <f t="shared" si="3"/>
        <v>1.3333333333333333</v>
      </c>
      <c r="H7">
        <f t="shared" si="3"/>
        <v>1.1666666666666667</v>
      </c>
      <c r="I7">
        <f t="shared" si="3"/>
        <v>1</v>
      </c>
      <c r="J7">
        <f t="shared" si="3"/>
        <v>0.83333333333333326</v>
      </c>
      <c r="K7">
        <f t="shared" si="3"/>
        <v>0.66666666666666663</v>
      </c>
      <c r="L7">
        <f t="shared" si="3"/>
        <v>0.5</v>
      </c>
      <c r="M7">
        <f t="shared" si="3"/>
        <v>0.33333333333333331</v>
      </c>
      <c r="N7">
        <f t="shared" si="3"/>
        <v>0.16666666666666666</v>
      </c>
      <c r="O7">
        <f>(0/30)*(5)</f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9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9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(O18/61)*1.5</f>
        <v>0</v>
      </c>
      <c r="P9">
        <f t="shared" ref="P9:AD9" si="4">(P18/61)*1.5</f>
        <v>2.4590163934426229E-2</v>
      </c>
      <c r="Q9">
        <f t="shared" si="4"/>
        <v>4.9180327868852458E-2</v>
      </c>
      <c r="R9">
        <f t="shared" si="4"/>
        <v>7.3770491803278687E-2</v>
      </c>
      <c r="S9">
        <f t="shared" si="4"/>
        <v>9.8360655737704916E-2</v>
      </c>
      <c r="T9">
        <f t="shared" si="4"/>
        <v>0.12295081967213115</v>
      </c>
      <c r="U9">
        <f t="shared" si="4"/>
        <v>0.14754098360655737</v>
      </c>
      <c r="V9">
        <f t="shared" si="4"/>
        <v>0.1721311475409836</v>
      </c>
      <c r="W9">
        <f t="shared" si="4"/>
        <v>0.19672131147540983</v>
      </c>
      <c r="X9">
        <f t="shared" si="4"/>
        <v>0.22131147540983606</v>
      </c>
      <c r="Y9">
        <f t="shared" si="4"/>
        <v>0.24590163934426229</v>
      </c>
      <c r="Z9">
        <f t="shared" si="4"/>
        <v>0.27049180327868855</v>
      </c>
      <c r="AA9">
        <f t="shared" si="4"/>
        <v>0.29508196721311475</v>
      </c>
      <c r="AB9">
        <f t="shared" si="4"/>
        <v>0.31967213114754095</v>
      </c>
      <c r="AC9">
        <f t="shared" si="4"/>
        <v>0.34426229508196721</v>
      </c>
      <c r="AD9">
        <f t="shared" si="4"/>
        <v>0.36885245901639341</v>
      </c>
      <c r="AE9" s="13">
        <f t="shared" ref="AE9" si="5">AD9</f>
        <v>0.36885245901639341</v>
      </c>
    </row>
    <row r="10" spans="1:398" x14ac:dyDescent="0.3">
      <c r="A10">
        <f>(A19/61)*1.5</f>
        <v>0.39344262295081966</v>
      </c>
      <c r="B10">
        <f t="shared" ref="B10:AE10" si="6">(B19/61)*1.5</f>
        <v>0.41803278688524587</v>
      </c>
      <c r="C10">
        <f t="shared" si="6"/>
        <v>0.44262295081967212</v>
      </c>
      <c r="D10">
        <f t="shared" si="6"/>
        <v>0.46721311475409838</v>
      </c>
      <c r="E10">
        <f t="shared" si="6"/>
        <v>0.49180327868852458</v>
      </c>
      <c r="F10">
        <f t="shared" si="6"/>
        <v>0.51639344262295084</v>
      </c>
      <c r="G10">
        <f t="shared" si="6"/>
        <v>0.54098360655737709</v>
      </c>
      <c r="H10">
        <f t="shared" si="6"/>
        <v>0.56557377049180324</v>
      </c>
      <c r="I10">
        <f t="shared" si="6"/>
        <v>0.5901639344262295</v>
      </c>
      <c r="J10">
        <f t="shared" si="6"/>
        <v>0.61475409836065575</v>
      </c>
      <c r="K10">
        <f t="shared" si="6"/>
        <v>0.6393442622950819</v>
      </c>
      <c r="L10">
        <f t="shared" si="6"/>
        <v>0.66393442622950816</v>
      </c>
      <c r="M10">
        <f t="shared" si="6"/>
        <v>0.68852459016393441</v>
      </c>
      <c r="N10">
        <f t="shared" si="6"/>
        <v>0.71311475409836067</v>
      </c>
      <c r="O10">
        <f t="shared" si="6"/>
        <v>0.73770491803278682</v>
      </c>
      <c r="P10">
        <f t="shared" si="6"/>
        <v>0.76229508196721318</v>
      </c>
      <c r="Q10">
        <f t="shared" si="6"/>
        <v>0.78688524590163933</v>
      </c>
      <c r="R10">
        <f t="shared" si="6"/>
        <v>0.8114754098360657</v>
      </c>
      <c r="S10">
        <f t="shared" si="6"/>
        <v>0.83606557377049173</v>
      </c>
      <c r="T10">
        <f t="shared" si="6"/>
        <v>0.86065573770491799</v>
      </c>
      <c r="U10">
        <f t="shared" si="6"/>
        <v>0.88524590163934425</v>
      </c>
      <c r="V10">
        <f t="shared" si="6"/>
        <v>0.9098360655737705</v>
      </c>
      <c r="W10">
        <f t="shared" si="6"/>
        <v>0.93442622950819676</v>
      </c>
      <c r="X10">
        <f t="shared" si="6"/>
        <v>0.95901639344262302</v>
      </c>
      <c r="Y10">
        <f t="shared" si="6"/>
        <v>0.98360655737704916</v>
      </c>
      <c r="Z10">
        <f t="shared" si="6"/>
        <v>1.0081967213114753</v>
      </c>
      <c r="AA10">
        <f t="shared" si="6"/>
        <v>1.0327868852459017</v>
      </c>
      <c r="AB10">
        <f t="shared" si="6"/>
        <v>1.0573770491803278</v>
      </c>
      <c r="AC10">
        <f t="shared" si="6"/>
        <v>1.0819672131147542</v>
      </c>
      <c r="AD10">
        <f t="shared" si="6"/>
        <v>1.1065573770491803</v>
      </c>
      <c r="AE10">
        <f t="shared" si="6"/>
        <v>1.1311475409836065</v>
      </c>
    </row>
    <row r="11" spans="1:398" x14ac:dyDescent="0.3">
      <c r="A11">
        <f>(A20/61)*1.5</f>
        <v>1.1557377049180326</v>
      </c>
      <c r="B11">
        <f t="shared" ref="B11:O11" si="7">(B20/61)*1.5</f>
        <v>1.180327868852459</v>
      </c>
      <c r="C11">
        <f t="shared" si="7"/>
        <v>1.2049180327868854</v>
      </c>
      <c r="D11">
        <f t="shared" si="7"/>
        <v>1.2295081967213115</v>
      </c>
      <c r="E11">
        <f t="shared" si="7"/>
        <v>1.2540983606557377</v>
      </c>
      <c r="F11">
        <f t="shared" si="7"/>
        <v>1.2786885245901638</v>
      </c>
      <c r="G11">
        <f t="shared" si="7"/>
        <v>1.3032786885245902</v>
      </c>
      <c r="H11">
        <f t="shared" si="7"/>
        <v>1.3278688524590163</v>
      </c>
      <c r="I11">
        <f t="shared" si="7"/>
        <v>1.3524590163934427</v>
      </c>
      <c r="J11">
        <f t="shared" si="7"/>
        <v>1.3770491803278688</v>
      </c>
      <c r="K11">
        <f t="shared" si="7"/>
        <v>1.4016393442622952</v>
      </c>
      <c r="L11">
        <f t="shared" si="7"/>
        <v>1.4262295081967213</v>
      </c>
      <c r="M11">
        <f t="shared" si="7"/>
        <v>1.4508196721311475</v>
      </c>
      <c r="N11">
        <f t="shared" si="7"/>
        <v>1.4754098360655736</v>
      </c>
      <c r="O11">
        <f t="shared" si="7"/>
        <v>1.5</v>
      </c>
      <c r="P11">
        <v>1.5</v>
      </c>
      <c r="Q11">
        <v>1.5</v>
      </c>
      <c r="R11">
        <v>1.5</v>
      </c>
      <c r="S11">
        <v>1.5</v>
      </c>
      <c r="T11">
        <v>1.5</v>
      </c>
      <c r="U11">
        <v>1.5</v>
      </c>
      <c r="V11">
        <v>1.5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 s="13">
        <f t="shared" ref="AE11" si="8">AD11</f>
        <v>1.5</v>
      </c>
    </row>
    <row r="12" spans="1:398" x14ac:dyDescent="0.3">
      <c r="A12">
        <v>1.5</v>
      </c>
      <c r="B12">
        <v>1.5</v>
      </c>
      <c r="C12">
        <v>1.5</v>
      </c>
      <c r="D12">
        <v>1.5</v>
      </c>
      <c r="E12">
        <v>1.5</v>
      </c>
      <c r="F12">
        <v>1.5</v>
      </c>
      <c r="G12">
        <v>1.5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</row>
    <row r="14" spans="1:398" x14ac:dyDescent="0.3">
      <c r="A14" s="14">
        <v>1</v>
      </c>
      <c r="B14" s="14">
        <v>2</v>
      </c>
      <c r="C14" s="14">
        <v>3</v>
      </c>
      <c r="D14" s="14">
        <v>4</v>
      </c>
      <c r="E14" s="14">
        <v>5</v>
      </c>
      <c r="F14" s="14">
        <v>6</v>
      </c>
      <c r="G14" s="14">
        <v>7</v>
      </c>
      <c r="H14" s="14">
        <v>8</v>
      </c>
      <c r="I14" s="14">
        <v>9</v>
      </c>
      <c r="J14" s="14">
        <v>10</v>
      </c>
      <c r="K14" s="14">
        <v>11</v>
      </c>
      <c r="L14" s="14">
        <v>12</v>
      </c>
      <c r="M14" s="14">
        <v>13</v>
      </c>
      <c r="N14" s="14">
        <v>14</v>
      </c>
      <c r="O14" s="14">
        <v>15</v>
      </c>
      <c r="P14" s="14">
        <v>16</v>
      </c>
      <c r="Q14" s="14">
        <v>17</v>
      </c>
      <c r="R14" s="14">
        <v>18</v>
      </c>
      <c r="S14" s="14">
        <v>19</v>
      </c>
      <c r="T14" s="14">
        <v>20</v>
      </c>
      <c r="U14" s="14">
        <v>21</v>
      </c>
      <c r="V14" s="14">
        <v>22</v>
      </c>
      <c r="W14" s="14">
        <v>23</v>
      </c>
      <c r="X14" s="14">
        <v>24</v>
      </c>
      <c r="Y14" s="14">
        <v>25</v>
      </c>
      <c r="Z14" s="14">
        <v>26</v>
      </c>
      <c r="AA14" s="14">
        <v>27</v>
      </c>
      <c r="AB14" s="14">
        <v>28</v>
      </c>
      <c r="AC14" s="14">
        <v>29</v>
      </c>
      <c r="AD14" s="14">
        <v>30</v>
      </c>
      <c r="AE14" s="14">
        <v>31</v>
      </c>
    </row>
    <row r="15" spans="1:398" x14ac:dyDescent="0.3">
      <c r="A15" s="14">
        <v>14</v>
      </c>
      <c r="B15" s="14">
        <v>13</v>
      </c>
      <c r="C15" s="14">
        <v>12</v>
      </c>
      <c r="D15" s="14">
        <v>11</v>
      </c>
      <c r="E15" s="14">
        <v>10</v>
      </c>
      <c r="F15" s="14">
        <v>9</v>
      </c>
      <c r="G15" s="14">
        <v>8</v>
      </c>
      <c r="H15" s="14">
        <v>7</v>
      </c>
      <c r="I15" s="14">
        <v>6</v>
      </c>
      <c r="J15" s="14">
        <v>5</v>
      </c>
      <c r="K15" s="14">
        <v>4</v>
      </c>
      <c r="L15" s="14">
        <v>3</v>
      </c>
      <c r="M15" s="14">
        <v>2</v>
      </c>
      <c r="N15" s="14">
        <v>1</v>
      </c>
      <c r="O15" s="14">
        <v>30</v>
      </c>
      <c r="P15" s="14">
        <v>29</v>
      </c>
      <c r="Q15" s="14">
        <v>28</v>
      </c>
      <c r="R15" s="14">
        <v>27</v>
      </c>
      <c r="S15" s="14">
        <v>26</v>
      </c>
      <c r="T15" s="14">
        <v>25</v>
      </c>
      <c r="U15" s="14">
        <v>24</v>
      </c>
      <c r="V15" s="14">
        <v>23</v>
      </c>
      <c r="W15" s="14">
        <v>22</v>
      </c>
      <c r="X15" s="14">
        <v>21</v>
      </c>
      <c r="Y15" s="14">
        <v>20</v>
      </c>
      <c r="Z15" s="14">
        <v>19</v>
      </c>
      <c r="AA15" s="14">
        <v>18</v>
      </c>
      <c r="AB15" s="14">
        <v>17</v>
      </c>
      <c r="AC15" s="14">
        <v>16</v>
      </c>
      <c r="AD15" s="14">
        <v>15</v>
      </c>
      <c r="AE15" s="14">
        <v>15</v>
      </c>
    </row>
    <row r="16" spans="1:39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>
        <v>16</v>
      </c>
      <c r="P16" s="14">
        <v>15</v>
      </c>
      <c r="Q16" s="14">
        <v>14</v>
      </c>
      <c r="R16" s="14">
        <v>13</v>
      </c>
      <c r="S16" s="14">
        <v>12</v>
      </c>
      <c r="T16" s="14">
        <v>11</v>
      </c>
      <c r="U16" s="14">
        <v>10</v>
      </c>
      <c r="V16" s="14">
        <v>9</v>
      </c>
      <c r="W16" s="14">
        <v>8</v>
      </c>
      <c r="X16" s="14">
        <v>7</v>
      </c>
      <c r="Y16" s="14">
        <v>6</v>
      </c>
      <c r="Z16" s="14">
        <v>5</v>
      </c>
      <c r="AA16" s="14">
        <v>4</v>
      </c>
      <c r="AB16" s="14">
        <v>3</v>
      </c>
      <c r="AC16" s="14">
        <v>2</v>
      </c>
      <c r="AD16" s="14">
        <v>1</v>
      </c>
      <c r="AE16" s="14">
        <v>0</v>
      </c>
    </row>
    <row r="17" spans="1:3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>
        <v>0</v>
      </c>
      <c r="P18" s="14">
        <v>1</v>
      </c>
      <c r="Q18" s="14">
        <v>2</v>
      </c>
      <c r="R18" s="14">
        <v>3</v>
      </c>
      <c r="S18" s="14">
        <v>4</v>
      </c>
      <c r="T18" s="14">
        <v>5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11</v>
      </c>
      <c r="AA18" s="14">
        <v>12</v>
      </c>
      <c r="AB18" s="14">
        <v>13</v>
      </c>
      <c r="AC18" s="14">
        <v>14</v>
      </c>
      <c r="AD18" s="14">
        <v>15</v>
      </c>
      <c r="AE18" s="14">
        <v>15</v>
      </c>
    </row>
    <row r="19" spans="1:31" x14ac:dyDescent="0.3">
      <c r="A19" s="14">
        <v>16</v>
      </c>
      <c r="B19" s="14">
        <v>17</v>
      </c>
      <c r="C19" s="14">
        <v>18</v>
      </c>
      <c r="D19" s="14">
        <v>19</v>
      </c>
      <c r="E19" s="14">
        <v>20</v>
      </c>
      <c r="F19" s="14">
        <v>21</v>
      </c>
      <c r="G19" s="14">
        <v>22</v>
      </c>
      <c r="H19" s="14">
        <v>23</v>
      </c>
      <c r="I19" s="14">
        <v>24</v>
      </c>
      <c r="J19" s="14">
        <v>25</v>
      </c>
      <c r="K19" s="14">
        <v>26</v>
      </c>
      <c r="L19" s="14">
        <v>27</v>
      </c>
      <c r="M19" s="14">
        <v>28</v>
      </c>
      <c r="N19" s="14">
        <v>29</v>
      </c>
      <c r="O19" s="14">
        <v>30</v>
      </c>
      <c r="P19" s="14">
        <v>31</v>
      </c>
      <c r="Q19" s="14">
        <v>32</v>
      </c>
      <c r="R19" s="14">
        <v>33</v>
      </c>
      <c r="S19" s="14">
        <v>34</v>
      </c>
      <c r="T19" s="14">
        <v>35</v>
      </c>
      <c r="U19" s="14">
        <v>36</v>
      </c>
      <c r="V19" s="14">
        <v>37</v>
      </c>
      <c r="W19" s="14">
        <v>38</v>
      </c>
      <c r="X19" s="14">
        <v>39</v>
      </c>
      <c r="Y19" s="14">
        <v>40</v>
      </c>
      <c r="Z19" s="14">
        <v>41</v>
      </c>
      <c r="AA19" s="14">
        <v>42</v>
      </c>
      <c r="AB19" s="14">
        <v>43</v>
      </c>
      <c r="AC19" s="14">
        <v>44</v>
      </c>
      <c r="AD19" s="14">
        <v>45</v>
      </c>
      <c r="AE19" s="14">
        <v>46</v>
      </c>
    </row>
    <row r="20" spans="1:31" x14ac:dyDescent="0.3">
      <c r="A20" s="14">
        <v>47</v>
      </c>
      <c r="B20" s="14">
        <v>48</v>
      </c>
      <c r="C20" s="14">
        <v>49</v>
      </c>
      <c r="D20" s="14">
        <v>50</v>
      </c>
      <c r="E20" s="14">
        <v>51</v>
      </c>
      <c r="F20" s="14">
        <v>52</v>
      </c>
      <c r="G20" s="14">
        <v>53</v>
      </c>
      <c r="H20" s="14">
        <v>54</v>
      </c>
      <c r="I20" s="14">
        <v>55</v>
      </c>
      <c r="J20" s="14">
        <v>56</v>
      </c>
      <c r="K20" s="14">
        <v>57</v>
      </c>
      <c r="L20" s="14">
        <v>58</v>
      </c>
      <c r="M20" s="14">
        <v>59</v>
      </c>
      <c r="N20" s="14">
        <v>60</v>
      </c>
      <c r="O20" s="14">
        <v>61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3" spans="1:31" x14ac:dyDescent="0.3">
      <c r="E23" s="15">
        <v>1</v>
      </c>
      <c r="F23">
        <v>1.5</v>
      </c>
    </row>
    <row r="24" spans="1:31" x14ac:dyDescent="0.3">
      <c r="E24" s="15">
        <v>2</v>
      </c>
      <c r="F24">
        <v>1.5</v>
      </c>
    </row>
    <row r="25" spans="1:31" x14ac:dyDescent="0.3">
      <c r="E25" s="15">
        <v>3</v>
      </c>
      <c r="F25">
        <v>1.5</v>
      </c>
    </row>
    <row r="26" spans="1:31" x14ac:dyDescent="0.3">
      <c r="E26" s="15">
        <v>4</v>
      </c>
      <c r="F26">
        <v>1.5</v>
      </c>
    </row>
    <row r="27" spans="1:31" x14ac:dyDescent="0.3">
      <c r="E27" s="15">
        <v>5</v>
      </c>
      <c r="F27">
        <v>1.5</v>
      </c>
    </row>
    <row r="28" spans="1:31" x14ac:dyDescent="0.3">
      <c r="E28" s="15">
        <v>6</v>
      </c>
      <c r="F28">
        <v>1.5</v>
      </c>
    </row>
    <row r="29" spans="1:31" x14ac:dyDescent="0.3">
      <c r="E29" s="15">
        <v>7</v>
      </c>
      <c r="F29">
        <v>1.5</v>
      </c>
    </row>
    <row r="30" spans="1:31" x14ac:dyDescent="0.3">
      <c r="E30" s="15">
        <v>8</v>
      </c>
      <c r="F30">
        <v>1.5</v>
      </c>
    </row>
    <row r="31" spans="1:31" x14ac:dyDescent="0.3">
      <c r="E31" s="15">
        <v>9</v>
      </c>
      <c r="F31">
        <v>1.5</v>
      </c>
    </row>
    <row r="32" spans="1:31" x14ac:dyDescent="0.3">
      <c r="E32" s="15">
        <v>10</v>
      </c>
      <c r="F32">
        <v>1.5</v>
      </c>
    </row>
    <row r="33" spans="5:6" x14ac:dyDescent="0.3">
      <c r="E33" s="15">
        <v>11</v>
      </c>
      <c r="F33">
        <v>1.5</v>
      </c>
    </row>
    <row r="34" spans="5:6" x14ac:dyDescent="0.3">
      <c r="E34" s="15">
        <v>12</v>
      </c>
      <c r="F34">
        <v>1.5</v>
      </c>
    </row>
    <row r="35" spans="5:6" x14ac:dyDescent="0.3">
      <c r="E35" s="15">
        <v>13</v>
      </c>
      <c r="F35">
        <v>1.5</v>
      </c>
    </row>
    <row r="36" spans="5:6" x14ac:dyDescent="0.3">
      <c r="E36" s="15">
        <v>14</v>
      </c>
      <c r="F36">
        <v>1.5</v>
      </c>
    </row>
    <row r="37" spans="5:6" x14ac:dyDescent="0.3">
      <c r="E37" s="15">
        <v>15</v>
      </c>
      <c r="F37">
        <v>1.5</v>
      </c>
    </row>
    <row r="38" spans="5:6" x14ac:dyDescent="0.3">
      <c r="E38" s="15">
        <v>16</v>
      </c>
      <c r="F38">
        <v>1.5</v>
      </c>
    </row>
    <row r="39" spans="5:6" x14ac:dyDescent="0.3">
      <c r="E39" s="15">
        <v>17</v>
      </c>
      <c r="F39">
        <v>1.5</v>
      </c>
    </row>
    <row r="40" spans="5:6" x14ac:dyDescent="0.3">
      <c r="E40" s="15">
        <v>18</v>
      </c>
      <c r="F40">
        <v>1.5</v>
      </c>
    </row>
    <row r="41" spans="5:6" x14ac:dyDescent="0.3">
      <c r="E41" s="15">
        <v>19</v>
      </c>
      <c r="F41">
        <v>1.5</v>
      </c>
    </row>
    <row r="42" spans="5:6" x14ac:dyDescent="0.3">
      <c r="E42" s="15">
        <v>20</v>
      </c>
      <c r="F42">
        <v>1.5</v>
      </c>
    </row>
    <row r="43" spans="5:6" x14ac:dyDescent="0.3">
      <c r="E43" s="15">
        <v>21</v>
      </c>
      <c r="F43">
        <v>1.5</v>
      </c>
    </row>
    <row r="44" spans="5:6" x14ac:dyDescent="0.3">
      <c r="E44" s="15">
        <v>22</v>
      </c>
      <c r="F44">
        <v>1.5</v>
      </c>
    </row>
    <row r="45" spans="5:6" x14ac:dyDescent="0.3">
      <c r="E45" s="15">
        <v>23</v>
      </c>
      <c r="F45">
        <v>1.5</v>
      </c>
    </row>
    <row r="46" spans="5:6" x14ac:dyDescent="0.3">
      <c r="E46" s="15">
        <v>24</v>
      </c>
      <c r="F46">
        <v>1.5</v>
      </c>
    </row>
    <row r="47" spans="5:6" x14ac:dyDescent="0.3">
      <c r="E47" s="15">
        <v>25</v>
      </c>
      <c r="F47">
        <v>1.5</v>
      </c>
    </row>
    <row r="48" spans="5:6" x14ac:dyDescent="0.3">
      <c r="E48" s="15">
        <v>26</v>
      </c>
      <c r="F48">
        <v>1.5</v>
      </c>
    </row>
    <row r="49" spans="5:6" x14ac:dyDescent="0.3">
      <c r="E49" s="15">
        <v>27</v>
      </c>
      <c r="F49">
        <v>1.5</v>
      </c>
    </row>
    <row r="50" spans="5:6" x14ac:dyDescent="0.3">
      <c r="E50" s="15">
        <v>28</v>
      </c>
      <c r="F50">
        <v>1.5</v>
      </c>
    </row>
    <row r="51" spans="5:6" x14ac:dyDescent="0.3">
      <c r="E51" s="15">
        <v>29</v>
      </c>
      <c r="F51">
        <v>1.5</v>
      </c>
    </row>
    <row r="52" spans="5:6" x14ac:dyDescent="0.3">
      <c r="E52" s="15">
        <v>30</v>
      </c>
      <c r="F52">
        <v>1.5</v>
      </c>
    </row>
    <row r="53" spans="5:6" x14ac:dyDescent="0.3">
      <c r="E53" s="15">
        <v>31</v>
      </c>
      <c r="F53">
        <v>1.5</v>
      </c>
    </row>
    <row r="54" spans="5:6" x14ac:dyDescent="0.3">
      <c r="E54" s="15">
        <v>32</v>
      </c>
      <c r="F54">
        <v>1.5</v>
      </c>
    </row>
    <row r="55" spans="5:6" x14ac:dyDescent="0.3">
      <c r="E55" s="15">
        <v>33</v>
      </c>
      <c r="F55">
        <v>1.5</v>
      </c>
    </row>
    <row r="56" spans="5:6" x14ac:dyDescent="0.3">
      <c r="E56" s="15">
        <v>34</v>
      </c>
      <c r="F56">
        <v>1.5</v>
      </c>
    </row>
    <row r="57" spans="5:6" x14ac:dyDescent="0.3">
      <c r="E57" s="15">
        <v>35</v>
      </c>
      <c r="F57">
        <v>1.5</v>
      </c>
    </row>
    <row r="58" spans="5:6" x14ac:dyDescent="0.3">
      <c r="E58" s="15">
        <v>36</v>
      </c>
      <c r="F58">
        <v>1.5</v>
      </c>
    </row>
    <row r="59" spans="5:6" x14ac:dyDescent="0.3">
      <c r="E59" s="15">
        <v>37</v>
      </c>
      <c r="F59">
        <v>1.5</v>
      </c>
    </row>
    <row r="60" spans="5:6" x14ac:dyDescent="0.3">
      <c r="E60" s="15">
        <v>38</v>
      </c>
      <c r="F60">
        <v>1.5</v>
      </c>
    </row>
    <row r="61" spans="5:6" x14ac:dyDescent="0.3">
      <c r="E61" s="15">
        <v>39</v>
      </c>
      <c r="F61">
        <v>1.5</v>
      </c>
    </row>
    <row r="62" spans="5:6" x14ac:dyDescent="0.3">
      <c r="E62" s="15">
        <v>40</v>
      </c>
      <c r="F62">
        <v>1.5</v>
      </c>
    </row>
    <row r="63" spans="5:6" x14ac:dyDescent="0.3">
      <c r="E63" s="15">
        <v>41</v>
      </c>
      <c r="F63">
        <v>1.5</v>
      </c>
    </row>
    <row r="64" spans="5:6" x14ac:dyDescent="0.3">
      <c r="E64" s="15">
        <v>42</v>
      </c>
      <c r="F64">
        <v>1.5</v>
      </c>
    </row>
    <row r="65" spans="5:6" x14ac:dyDescent="0.3">
      <c r="E65" s="15">
        <v>43</v>
      </c>
      <c r="F65">
        <v>1.5</v>
      </c>
    </row>
    <row r="66" spans="5:6" x14ac:dyDescent="0.3">
      <c r="E66" s="15">
        <v>44</v>
      </c>
      <c r="F66">
        <v>1.5</v>
      </c>
    </row>
    <row r="67" spans="5:6" x14ac:dyDescent="0.3">
      <c r="E67" s="15">
        <v>45</v>
      </c>
      <c r="F67">
        <v>1.5</v>
      </c>
    </row>
    <row r="68" spans="5:6" x14ac:dyDescent="0.3">
      <c r="E68" s="15">
        <v>46</v>
      </c>
      <c r="F68">
        <v>1.5</v>
      </c>
    </row>
    <row r="69" spans="5:6" x14ac:dyDescent="0.3">
      <c r="E69" s="15">
        <v>47</v>
      </c>
      <c r="F69">
        <v>1.5</v>
      </c>
    </row>
    <row r="70" spans="5:6" x14ac:dyDescent="0.3">
      <c r="E70" s="15">
        <v>48</v>
      </c>
      <c r="F70">
        <v>1.5</v>
      </c>
    </row>
    <row r="71" spans="5:6" x14ac:dyDescent="0.3">
      <c r="E71" s="15">
        <v>49</v>
      </c>
      <c r="F71">
        <v>1.5</v>
      </c>
    </row>
    <row r="72" spans="5:6" x14ac:dyDescent="0.3">
      <c r="E72" s="15">
        <v>50</v>
      </c>
      <c r="F72">
        <v>1.5</v>
      </c>
    </row>
    <row r="73" spans="5:6" x14ac:dyDescent="0.3">
      <c r="E73" s="15">
        <v>51</v>
      </c>
      <c r="F73">
        <v>1.5</v>
      </c>
    </row>
    <row r="74" spans="5:6" x14ac:dyDescent="0.3">
      <c r="E74" s="15">
        <v>52</v>
      </c>
      <c r="F74">
        <v>1.5</v>
      </c>
    </row>
    <row r="75" spans="5:6" x14ac:dyDescent="0.3">
      <c r="E75" s="15">
        <v>53</v>
      </c>
      <c r="F75">
        <v>1.5</v>
      </c>
    </row>
    <row r="76" spans="5:6" x14ac:dyDescent="0.3">
      <c r="E76" s="15">
        <v>54</v>
      </c>
      <c r="F76">
        <v>1.5</v>
      </c>
    </row>
    <row r="77" spans="5:6" x14ac:dyDescent="0.3">
      <c r="E77" s="15">
        <v>55</v>
      </c>
      <c r="F77">
        <v>1.5</v>
      </c>
    </row>
    <row r="78" spans="5:6" x14ac:dyDescent="0.3">
      <c r="E78" s="15">
        <v>56</v>
      </c>
      <c r="F78">
        <v>1.5</v>
      </c>
    </row>
    <row r="79" spans="5:6" x14ac:dyDescent="0.3">
      <c r="E79" s="15">
        <v>57</v>
      </c>
      <c r="F79">
        <v>1.5</v>
      </c>
    </row>
    <row r="80" spans="5:6" x14ac:dyDescent="0.3">
      <c r="E80" s="15">
        <v>58</v>
      </c>
      <c r="F80">
        <v>1.5</v>
      </c>
    </row>
    <row r="81" spans="5:6" x14ac:dyDescent="0.3">
      <c r="E81" s="15">
        <v>59</v>
      </c>
      <c r="F81">
        <v>1.5</v>
      </c>
    </row>
    <row r="82" spans="5:6" x14ac:dyDescent="0.3">
      <c r="E82" s="15">
        <v>60</v>
      </c>
      <c r="F82">
        <v>1.5</v>
      </c>
    </row>
    <row r="83" spans="5:6" x14ac:dyDescent="0.3">
      <c r="E83" s="15">
        <v>61</v>
      </c>
      <c r="F83">
        <v>1.5</v>
      </c>
    </row>
    <row r="84" spans="5:6" x14ac:dyDescent="0.3">
      <c r="E84" s="15">
        <v>62</v>
      </c>
      <c r="F84">
        <v>1.5</v>
      </c>
    </row>
    <row r="85" spans="5:6" x14ac:dyDescent="0.3">
      <c r="E85" s="15">
        <v>63</v>
      </c>
      <c r="F85">
        <v>1.5</v>
      </c>
    </row>
    <row r="86" spans="5:6" x14ac:dyDescent="0.3">
      <c r="E86" s="15">
        <v>64</v>
      </c>
      <c r="F86">
        <v>1.5</v>
      </c>
    </row>
    <row r="87" spans="5:6" x14ac:dyDescent="0.3">
      <c r="E87" s="15">
        <v>65</v>
      </c>
      <c r="F87">
        <v>1.5</v>
      </c>
    </row>
    <row r="88" spans="5:6" x14ac:dyDescent="0.3">
      <c r="E88" s="15">
        <v>66</v>
      </c>
      <c r="F88">
        <v>1.5</v>
      </c>
    </row>
    <row r="89" spans="5:6" x14ac:dyDescent="0.3">
      <c r="E89" s="15">
        <v>67</v>
      </c>
      <c r="F89">
        <v>1.5</v>
      </c>
    </row>
    <row r="90" spans="5:6" x14ac:dyDescent="0.3">
      <c r="E90" s="15">
        <v>68</v>
      </c>
      <c r="F90">
        <v>1.5</v>
      </c>
    </row>
    <row r="91" spans="5:6" x14ac:dyDescent="0.3">
      <c r="E91" s="15">
        <v>69</v>
      </c>
      <c r="F91">
        <v>1.5</v>
      </c>
    </row>
    <row r="92" spans="5:6" x14ac:dyDescent="0.3">
      <c r="E92" s="15">
        <v>70</v>
      </c>
      <c r="F92">
        <v>1.5</v>
      </c>
    </row>
    <row r="93" spans="5:6" x14ac:dyDescent="0.3">
      <c r="E93" s="15">
        <v>71</v>
      </c>
      <c r="F93">
        <v>1.5</v>
      </c>
    </row>
    <row r="94" spans="5:6" x14ac:dyDescent="0.3">
      <c r="E94" s="15">
        <v>72</v>
      </c>
      <c r="F94">
        <v>1.5</v>
      </c>
    </row>
    <row r="95" spans="5:6" x14ac:dyDescent="0.3">
      <c r="E95" s="15">
        <v>73</v>
      </c>
      <c r="F95">
        <v>1.5</v>
      </c>
    </row>
    <row r="96" spans="5:6" x14ac:dyDescent="0.3">
      <c r="E96" s="15">
        <v>74</v>
      </c>
      <c r="F96">
        <v>1.5</v>
      </c>
    </row>
    <row r="97" spans="5:6" x14ac:dyDescent="0.3">
      <c r="E97" s="15">
        <v>75</v>
      </c>
      <c r="F97">
        <v>1.5</v>
      </c>
    </row>
    <row r="98" spans="5:6" x14ac:dyDescent="0.3">
      <c r="E98" s="15">
        <v>76</v>
      </c>
      <c r="F98">
        <v>1.5</v>
      </c>
    </row>
    <row r="99" spans="5:6" x14ac:dyDescent="0.3">
      <c r="E99" s="15">
        <v>77</v>
      </c>
      <c r="F99">
        <v>1.5</v>
      </c>
    </row>
    <row r="100" spans="5:6" x14ac:dyDescent="0.3">
      <c r="E100" s="15">
        <v>78</v>
      </c>
      <c r="F100">
        <v>1.5</v>
      </c>
    </row>
    <row r="101" spans="5:6" x14ac:dyDescent="0.3">
      <c r="E101" s="15">
        <v>79</v>
      </c>
      <c r="F101">
        <v>1.5</v>
      </c>
    </row>
    <row r="102" spans="5:6" x14ac:dyDescent="0.3">
      <c r="E102" s="15">
        <v>80</v>
      </c>
      <c r="F102">
        <v>1.5</v>
      </c>
    </row>
    <row r="103" spans="5:6" x14ac:dyDescent="0.3">
      <c r="E103" s="15">
        <v>81</v>
      </c>
      <c r="F103">
        <v>1.5</v>
      </c>
    </row>
    <row r="104" spans="5:6" x14ac:dyDescent="0.3">
      <c r="E104" s="15">
        <v>82</v>
      </c>
      <c r="F104">
        <v>1.5</v>
      </c>
    </row>
    <row r="105" spans="5:6" x14ac:dyDescent="0.3">
      <c r="E105" s="15">
        <v>83</v>
      </c>
      <c r="F105">
        <v>1.5</v>
      </c>
    </row>
    <row r="106" spans="5:6" x14ac:dyDescent="0.3">
      <c r="E106" s="15">
        <v>84</v>
      </c>
      <c r="F106">
        <v>1.5</v>
      </c>
    </row>
    <row r="107" spans="5:6" x14ac:dyDescent="0.3">
      <c r="E107" s="15">
        <v>85</v>
      </c>
      <c r="F107">
        <v>1.5</v>
      </c>
    </row>
    <row r="108" spans="5:6" x14ac:dyDescent="0.3">
      <c r="E108" s="15">
        <v>86</v>
      </c>
      <c r="F108">
        <v>1.5</v>
      </c>
    </row>
    <row r="109" spans="5:6" x14ac:dyDescent="0.3">
      <c r="E109" s="15">
        <v>87</v>
      </c>
      <c r="F109">
        <v>1.5</v>
      </c>
    </row>
    <row r="110" spans="5:6" x14ac:dyDescent="0.3">
      <c r="E110" s="15">
        <v>88</v>
      </c>
      <c r="F110">
        <v>1.5</v>
      </c>
    </row>
    <row r="111" spans="5:6" x14ac:dyDescent="0.3">
      <c r="E111" s="15">
        <v>89</v>
      </c>
      <c r="F111">
        <v>1.5</v>
      </c>
    </row>
    <row r="112" spans="5:6" x14ac:dyDescent="0.3">
      <c r="E112" s="15">
        <v>90</v>
      </c>
      <c r="F112">
        <v>1.5</v>
      </c>
    </row>
    <row r="113" spans="5:6" x14ac:dyDescent="0.3">
      <c r="E113" s="15">
        <v>91</v>
      </c>
      <c r="F113">
        <v>1.5</v>
      </c>
    </row>
    <row r="114" spans="5:6" x14ac:dyDescent="0.3">
      <c r="E114" s="15">
        <v>92</v>
      </c>
      <c r="F114">
        <v>1.5</v>
      </c>
    </row>
    <row r="115" spans="5:6" x14ac:dyDescent="0.3">
      <c r="E115" s="15">
        <v>93</v>
      </c>
      <c r="F115">
        <v>1.5</v>
      </c>
    </row>
    <row r="116" spans="5:6" x14ac:dyDescent="0.3">
      <c r="E116" s="15">
        <v>94</v>
      </c>
      <c r="F116">
        <v>1.5</v>
      </c>
    </row>
    <row r="117" spans="5:6" x14ac:dyDescent="0.3">
      <c r="E117" s="15">
        <v>95</v>
      </c>
      <c r="F117">
        <v>1.5</v>
      </c>
    </row>
    <row r="118" spans="5:6" x14ac:dyDescent="0.3">
      <c r="E118" s="15">
        <v>96</v>
      </c>
      <c r="F118">
        <v>1.5</v>
      </c>
    </row>
    <row r="119" spans="5:6" x14ac:dyDescent="0.3">
      <c r="E119" s="15">
        <v>97</v>
      </c>
      <c r="F119">
        <v>1.5</v>
      </c>
    </row>
    <row r="120" spans="5:6" x14ac:dyDescent="0.3">
      <c r="E120" s="15">
        <v>98</v>
      </c>
      <c r="F120">
        <v>1.5</v>
      </c>
    </row>
    <row r="121" spans="5:6" x14ac:dyDescent="0.3">
      <c r="E121" s="15">
        <v>99</v>
      </c>
      <c r="F121">
        <v>1.5</v>
      </c>
    </row>
    <row r="122" spans="5:6" x14ac:dyDescent="0.3">
      <c r="E122" s="15">
        <v>100</v>
      </c>
      <c r="F122">
        <v>1.5</v>
      </c>
    </row>
    <row r="123" spans="5:6" x14ac:dyDescent="0.3">
      <c r="E123" s="15">
        <v>101</v>
      </c>
      <c r="F123">
        <v>1.5</v>
      </c>
    </row>
    <row r="124" spans="5:6" x14ac:dyDescent="0.3">
      <c r="E124" s="15">
        <v>102</v>
      </c>
      <c r="F124">
        <v>1.5</v>
      </c>
    </row>
    <row r="125" spans="5:6" x14ac:dyDescent="0.3">
      <c r="E125" s="15">
        <v>103</v>
      </c>
      <c r="F125">
        <v>1.5</v>
      </c>
    </row>
    <row r="126" spans="5:6" x14ac:dyDescent="0.3">
      <c r="E126" s="15">
        <v>104</v>
      </c>
      <c r="F126">
        <v>1.5</v>
      </c>
    </row>
    <row r="127" spans="5:6" x14ac:dyDescent="0.3">
      <c r="E127" s="15">
        <v>105</v>
      </c>
      <c r="F127">
        <v>1.5</v>
      </c>
    </row>
    <row r="128" spans="5:6" x14ac:dyDescent="0.3">
      <c r="E128" s="15">
        <v>106</v>
      </c>
      <c r="F128">
        <v>1.7333333333333334</v>
      </c>
    </row>
    <row r="129" spans="5:6" x14ac:dyDescent="0.3">
      <c r="E129" s="15">
        <v>107</v>
      </c>
      <c r="F129">
        <v>1.9666666666666668</v>
      </c>
    </row>
    <row r="130" spans="5:6" x14ac:dyDescent="0.3">
      <c r="E130" s="15">
        <v>108</v>
      </c>
      <c r="F130">
        <v>2.2000000000000002</v>
      </c>
    </row>
    <row r="131" spans="5:6" x14ac:dyDescent="0.3">
      <c r="E131" s="15">
        <v>109</v>
      </c>
      <c r="F131">
        <v>2.4333333333333336</v>
      </c>
    </row>
    <row r="132" spans="5:6" x14ac:dyDescent="0.3">
      <c r="E132" s="15">
        <v>110</v>
      </c>
      <c r="F132">
        <v>2.6666666666666665</v>
      </c>
    </row>
    <row r="133" spans="5:6" x14ac:dyDescent="0.3">
      <c r="E133" s="15">
        <v>111</v>
      </c>
      <c r="F133">
        <v>2.9000000000000004</v>
      </c>
    </row>
    <row r="134" spans="5:6" x14ac:dyDescent="0.3">
      <c r="E134" s="15">
        <v>112</v>
      </c>
      <c r="F134">
        <v>3.1333333333333333</v>
      </c>
    </row>
    <row r="135" spans="5:6" x14ac:dyDescent="0.3">
      <c r="E135" s="15">
        <v>113</v>
      </c>
      <c r="F135">
        <v>3.3666666666666667</v>
      </c>
    </row>
    <row r="136" spans="5:6" x14ac:dyDescent="0.3">
      <c r="E136" s="15">
        <v>114</v>
      </c>
      <c r="F136">
        <v>3.6</v>
      </c>
    </row>
    <row r="137" spans="5:6" x14ac:dyDescent="0.3">
      <c r="E137" s="15">
        <v>115</v>
      </c>
      <c r="F137">
        <v>3.833333333333333</v>
      </c>
    </row>
    <row r="138" spans="5:6" x14ac:dyDescent="0.3">
      <c r="E138" s="15">
        <v>116</v>
      </c>
      <c r="F138">
        <v>4.0666666666666664</v>
      </c>
    </row>
    <row r="139" spans="5:6" x14ac:dyDescent="0.3">
      <c r="E139" s="15">
        <v>117</v>
      </c>
      <c r="F139">
        <v>4.3000000000000007</v>
      </c>
    </row>
    <row r="140" spans="5:6" x14ac:dyDescent="0.3">
      <c r="E140" s="15">
        <v>118</v>
      </c>
      <c r="F140">
        <v>4.5333333333333332</v>
      </c>
    </row>
    <row r="141" spans="5:6" x14ac:dyDescent="0.3">
      <c r="E141" s="15">
        <v>119</v>
      </c>
      <c r="F141">
        <v>4.7666666666666666</v>
      </c>
    </row>
    <row r="142" spans="5:6" x14ac:dyDescent="0.3">
      <c r="E142" s="15">
        <v>120</v>
      </c>
      <c r="F142">
        <v>5</v>
      </c>
    </row>
    <row r="143" spans="5:6" x14ac:dyDescent="0.3">
      <c r="E143" s="15">
        <v>121</v>
      </c>
      <c r="F143">
        <v>5</v>
      </c>
    </row>
    <row r="144" spans="5:6" x14ac:dyDescent="0.3">
      <c r="E144" s="15">
        <v>122</v>
      </c>
      <c r="F144">
        <v>5</v>
      </c>
    </row>
    <row r="145" spans="5:6" x14ac:dyDescent="0.3">
      <c r="E145" s="15">
        <v>123</v>
      </c>
      <c r="F145">
        <v>5</v>
      </c>
    </row>
    <row r="146" spans="5:6" x14ac:dyDescent="0.3">
      <c r="E146" s="15">
        <v>124</v>
      </c>
      <c r="F146">
        <v>5</v>
      </c>
    </row>
    <row r="147" spans="5:6" x14ac:dyDescent="0.3">
      <c r="E147" s="15">
        <v>125</v>
      </c>
      <c r="F147">
        <v>5</v>
      </c>
    </row>
    <row r="148" spans="5:6" x14ac:dyDescent="0.3">
      <c r="E148" s="15">
        <v>126</v>
      </c>
      <c r="F148">
        <v>5</v>
      </c>
    </row>
    <row r="149" spans="5:6" x14ac:dyDescent="0.3">
      <c r="E149" s="15">
        <v>127</v>
      </c>
      <c r="F149">
        <v>5</v>
      </c>
    </row>
    <row r="150" spans="5:6" x14ac:dyDescent="0.3">
      <c r="E150" s="15">
        <v>128</v>
      </c>
      <c r="F150">
        <v>5</v>
      </c>
    </row>
    <row r="151" spans="5:6" x14ac:dyDescent="0.3">
      <c r="E151" s="15">
        <v>129</v>
      </c>
      <c r="F151">
        <v>5</v>
      </c>
    </row>
    <row r="152" spans="5:6" x14ac:dyDescent="0.3">
      <c r="E152" s="15">
        <v>130</v>
      </c>
      <c r="F152">
        <v>5</v>
      </c>
    </row>
    <row r="153" spans="5:6" x14ac:dyDescent="0.3">
      <c r="E153" s="15">
        <v>131</v>
      </c>
      <c r="F153">
        <v>5</v>
      </c>
    </row>
    <row r="154" spans="5:6" x14ac:dyDescent="0.3">
      <c r="E154" s="15">
        <v>132</v>
      </c>
      <c r="F154">
        <v>5</v>
      </c>
    </row>
    <row r="155" spans="5:6" x14ac:dyDescent="0.3">
      <c r="E155" s="15">
        <v>133</v>
      </c>
      <c r="F155">
        <v>5</v>
      </c>
    </row>
    <row r="156" spans="5:6" x14ac:dyDescent="0.3">
      <c r="E156" s="15">
        <v>134</v>
      </c>
      <c r="F156">
        <v>5</v>
      </c>
    </row>
    <row r="157" spans="5:6" x14ac:dyDescent="0.3">
      <c r="E157" s="15">
        <v>135</v>
      </c>
      <c r="F157">
        <v>5</v>
      </c>
    </row>
    <row r="158" spans="5:6" x14ac:dyDescent="0.3">
      <c r="E158" s="15">
        <v>136</v>
      </c>
      <c r="F158">
        <v>5</v>
      </c>
    </row>
    <row r="159" spans="5:6" x14ac:dyDescent="0.3">
      <c r="E159" s="15">
        <v>137</v>
      </c>
      <c r="F159">
        <v>5</v>
      </c>
    </row>
    <row r="160" spans="5:6" x14ac:dyDescent="0.3">
      <c r="E160" s="15">
        <v>138</v>
      </c>
      <c r="F160">
        <v>5</v>
      </c>
    </row>
    <row r="161" spans="5:6" x14ac:dyDescent="0.3">
      <c r="E161" s="15">
        <v>139</v>
      </c>
      <c r="F161">
        <v>5</v>
      </c>
    </row>
    <row r="162" spans="5:6" x14ac:dyDescent="0.3">
      <c r="E162" s="15">
        <v>140</v>
      </c>
      <c r="F162">
        <v>5</v>
      </c>
    </row>
    <row r="163" spans="5:6" x14ac:dyDescent="0.3">
      <c r="E163" s="15">
        <v>141</v>
      </c>
      <c r="F163">
        <v>5</v>
      </c>
    </row>
    <row r="164" spans="5:6" x14ac:dyDescent="0.3">
      <c r="E164" s="15">
        <v>142</v>
      </c>
      <c r="F164">
        <v>5</v>
      </c>
    </row>
    <row r="165" spans="5:6" x14ac:dyDescent="0.3">
      <c r="E165" s="15">
        <v>143</v>
      </c>
      <c r="F165">
        <v>5</v>
      </c>
    </row>
    <row r="166" spans="5:6" x14ac:dyDescent="0.3">
      <c r="E166" s="15">
        <v>144</v>
      </c>
      <c r="F166">
        <v>5</v>
      </c>
    </row>
    <row r="167" spans="5:6" x14ac:dyDescent="0.3">
      <c r="E167" s="15">
        <v>145</v>
      </c>
      <c r="F167">
        <v>5</v>
      </c>
    </row>
    <row r="168" spans="5:6" x14ac:dyDescent="0.3">
      <c r="E168" s="15">
        <v>146</v>
      </c>
      <c r="F168">
        <v>5</v>
      </c>
    </row>
    <row r="169" spans="5:6" x14ac:dyDescent="0.3">
      <c r="E169" s="15">
        <v>147</v>
      </c>
      <c r="F169">
        <v>5</v>
      </c>
    </row>
    <row r="170" spans="5:6" x14ac:dyDescent="0.3">
      <c r="E170" s="15">
        <v>148</v>
      </c>
      <c r="F170">
        <v>5</v>
      </c>
    </row>
    <row r="171" spans="5:6" x14ac:dyDescent="0.3">
      <c r="E171" s="15">
        <v>149</v>
      </c>
      <c r="F171">
        <v>5</v>
      </c>
    </row>
    <row r="172" spans="5:6" x14ac:dyDescent="0.3">
      <c r="E172" s="15">
        <v>150</v>
      </c>
      <c r="F172">
        <v>5</v>
      </c>
    </row>
    <row r="173" spans="5:6" x14ac:dyDescent="0.3">
      <c r="E173" s="15">
        <v>151</v>
      </c>
      <c r="F173">
        <v>5</v>
      </c>
    </row>
    <row r="174" spans="5:6" x14ac:dyDescent="0.3">
      <c r="E174" s="15">
        <v>152</v>
      </c>
      <c r="F174">
        <v>5</v>
      </c>
    </row>
    <row r="175" spans="5:6" x14ac:dyDescent="0.3">
      <c r="E175" s="15">
        <v>153</v>
      </c>
      <c r="F175">
        <v>5</v>
      </c>
    </row>
    <row r="176" spans="5:6" x14ac:dyDescent="0.3">
      <c r="E176" s="15">
        <v>154</v>
      </c>
      <c r="F176">
        <v>5</v>
      </c>
    </row>
    <row r="177" spans="5:6" x14ac:dyDescent="0.3">
      <c r="E177" s="15">
        <v>155</v>
      </c>
      <c r="F177">
        <v>5</v>
      </c>
    </row>
    <row r="178" spans="5:6" x14ac:dyDescent="0.3">
      <c r="E178" s="15">
        <v>156</v>
      </c>
      <c r="F178">
        <v>5</v>
      </c>
    </row>
    <row r="179" spans="5:6" x14ac:dyDescent="0.3">
      <c r="E179" s="15">
        <v>157</v>
      </c>
      <c r="F179">
        <v>5</v>
      </c>
    </row>
    <row r="180" spans="5:6" x14ac:dyDescent="0.3">
      <c r="E180" s="15">
        <v>158</v>
      </c>
      <c r="F180">
        <v>5</v>
      </c>
    </row>
    <row r="181" spans="5:6" x14ac:dyDescent="0.3">
      <c r="E181" s="15">
        <v>159</v>
      </c>
      <c r="F181">
        <v>5</v>
      </c>
    </row>
    <row r="182" spans="5:6" x14ac:dyDescent="0.3">
      <c r="E182" s="15">
        <v>160</v>
      </c>
      <c r="F182">
        <v>5</v>
      </c>
    </row>
    <row r="183" spans="5:6" x14ac:dyDescent="0.3">
      <c r="E183" s="15">
        <v>161</v>
      </c>
      <c r="F183">
        <v>5</v>
      </c>
    </row>
    <row r="184" spans="5:6" x14ac:dyDescent="0.3">
      <c r="E184" s="15">
        <v>162</v>
      </c>
      <c r="F184">
        <v>5</v>
      </c>
    </row>
    <row r="185" spans="5:6" x14ac:dyDescent="0.3">
      <c r="E185" s="15">
        <v>163</v>
      </c>
      <c r="F185">
        <v>5</v>
      </c>
    </row>
    <row r="186" spans="5:6" x14ac:dyDescent="0.3">
      <c r="E186" s="15">
        <v>164</v>
      </c>
      <c r="F186">
        <v>5</v>
      </c>
    </row>
    <row r="187" spans="5:6" x14ac:dyDescent="0.3">
      <c r="E187" s="15">
        <v>165</v>
      </c>
      <c r="F187">
        <v>5</v>
      </c>
    </row>
    <row r="188" spans="5:6" x14ac:dyDescent="0.3">
      <c r="E188" s="15">
        <v>166</v>
      </c>
      <c r="F188">
        <v>5</v>
      </c>
    </row>
    <row r="189" spans="5:6" x14ac:dyDescent="0.3">
      <c r="E189" s="15">
        <v>167</v>
      </c>
      <c r="F189">
        <v>4.833333333333333</v>
      </c>
    </row>
    <row r="190" spans="5:6" x14ac:dyDescent="0.3">
      <c r="E190" s="15">
        <v>168</v>
      </c>
      <c r="F190">
        <v>4.666666666666667</v>
      </c>
    </row>
    <row r="191" spans="5:6" x14ac:dyDescent="0.3">
      <c r="E191" s="15">
        <v>169</v>
      </c>
      <c r="F191">
        <v>4.5</v>
      </c>
    </row>
    <row r="192" spans="5:6" x14ac:dyDescent="0.3">
      <c r="E192" s="15">
        <v>170</v>
      </c>
      <c r="F192">
        <v>4.3333333333333339</v>
      </c>
    </row>
    <row r="193" spans="5:6" x14ac:dyDescent="0.3">
      <c r="E193" s="15">
        <v>171</v>
      </c>
      <c r="F193">
        <v>4.166666666666667</v>
      </c>
    </row>
    <row r="194" spans="5:6" x14ac:dyDescent="0.3">
      <c r="E194" s="15">
        <v>172</v>
      </c>
      <c r="F194">
        <v>4</v>
      </c>
    </row>
    <row r="195" spans="5:6" x14ac:dyDescent="0.3">
      <c r="E195" s="15">
        <v>173</v>
      </c>
      <c r="F195">
        <v>3.8333333333333335</v>
      </c>
    </row>
    <row r="196" spans="5:6" x14ac:dyDescent="0.3">
      <c r="E196" s="15">
        <v>174</v>
      </c>
      <c r="F196">
        <v>3.6666666666666665</v>
      </c>
    </row>
    <row r="197" spans="5:6" x14ac:dyDescent="0.3">
      <c r="E197" s="15">
        <v>175</v>
      </c>
      <c r="F197">
        <v>3.5</v>
      </c>
    </row>
    <row r="198" spans="5:6" x14ac:dyDescent="0.3">
      <c r="E198" s="15">
        <v>176</v>
      </c>
      <c r="F198">
        <v>3.333333333333333</v>
      </c>
    </row>
    <row r="199" spans="5:6" x14ac:dyDescent="0.3">
      <c r="E199" s="15">
        <v>177</v>
      </c>
      <c r="F199">
        <v>3.1666666666666665</v>
      </c>
    </row>
    <row r="200" spans="5:6" x14ac:dyDescent="0.3">
      <c r="E200" s="15">
        <v>178</v>
      </c>
      <c r="F200">
        <v>3</v>
      </c>
    </row>
    <row r="201" spans="5:6" x14ac:dyDescent="0.3">
      <c r="E201" s="15">
        <v>179</v>
      </c>
      <c r="F201">
        <v>2.833333333333333</v>
      </c>
    </row>
    <row r="202" spans="5:6" x14ac:dyDescent="0.3">
      <c r="E202" s="15">
        <v>180</v>
      </c>
      <c r="F202">
        <v>2.6666666666666665</v>
      </c>
    </row>
    <row r="203" spans="5:6" x14ac:dyDescent="0.3">
      <c r="E203" s="15">
        <v>181</v>
      </c>
      <c r="F203">
        <v>2.5</v>
      </c>
    </row>
    <row r="204" spans="5:6" x14ac:dyDescent="0.3">
      <c r="E204" s="15">
        <v>182</v>
      </c>
      <c r="F204">
        <v>2.3333333333333335</v>
      </c>
    </row>
    <row r="205" spans="5:6" x14ac:dyDescent="0.3">
      <c r="E205" s="15">
        <v>183</v>
      </c>
      <c r="F205">
        <v>2.166666666666667</v>
      </c>
    </row>
    <row r="206" spans="5:6" x14ac:dyDescent="0.3">
      <c r="E206" s="15">
        <v>184</v>
      </c>
      <c r="F206">
        <v>2</v>
      </c>
    </row>
    <row r="207" spans="5:6" x14ac:dyDescent="0.3">
      <c r="E207" s="15">
        <v>185</v>
      </c>
      <c r="F207">
        <v>1.8333333333333333</v>
      </c>
    </row>
    <row r="208" spans="5:6" x14ac:dyDescent="0.3">
      <c r="E208" s="15">
        <v>186</v>
      </c>
      <c r="F208">
        <v>1.6666666666666665</v>
      </c>
    </row>
    <row r="209" spans="5:6" x14ac:dyDescent="0.3">
      <c r="E209" s="15">
        <v>187</v>
      </c>
      <c r="F209">
        <v>1.5</v>
      </c>
    </row>
    <row r="210" spans="5:6" x14ac:dyDescent="0.3">
      <c r="E210" s="15">
        <v>188</v>
      </c>
      <c r="F210">
        <v>1.3333333333333333</v>
      </c>
    </row>
    <row r="211" spans="5:6" x14ac:dyDescent="0.3">
      <c r="E211" s="15">
        <v>189</v>
      </c>
      <c r="F211">
        <v>1.1666666666666667</v>
      </c>
    </row>
    <row r="212" spans="5:6" x14ac:dyDescent="0.3">
      <c r="E212" s="15">
        <v>190</v>
      </c>
      <c r="F212">
        <v>1</v>
      </c>
    </row>
    <row r="213" spans="5:6" x14ac:dyDescent="0.3">
      <c r="E213" s="15">
        <v>191</v>
      </c>
      <c r="F213">
        <v>0.83333333333333326</v>
      </c>
    </row>
    <row r="214" spans="5:6" x14ac:dyDescent="0.3">
      <c r="E214" s="15">
        <v>192</v>
      </c>
      <c r="F214">
        <v>0.66666666666666663</v>
      </c>
    </row>
    <row r="215" spans="5:6" x14ac:dyDescent="0.3">
      <c r="E215" s="15">
        <v>193</v>
      </c>
      <c r="F215">
        <v>0.5</v>
      </c>
    </row>
    <row r="216" spans="5:6" x14ac:dyDescent="0.3">
      <c r="E216" s="15">
        <v>194</v>
      </c>
      <c r="F216">
        <v>0.33333333333333331</v>
      </c>
    </row>
    <row r="217" spans="5:6" x14ac:dyDescent="0.3">
      <c r="E217" s="15">
        <v>195</v>
      </c>
      <c r="F217">
        <v>0.16666666666666666</v>
      </c>
    </row>
    <row r="218" spans="5:6" x14ac:dyDescent="0.3">
      <c r="E218" s="15">
        <v>196</v>
      </c>
      <c r="F218">
        <v>0</v>
      </c>
    </row>
    <row r="219" spans="5:6" x14ac:dyDescent="0.3">
      <c r="E219" s="15">
        <v>197</v>
      </c>
      <c r="F219">
        <v>0</v>
      </c>
    </row>
    <row r="220" spans="5:6" x14ac:dyDescent="0.3">
      <c r="E220" s="15">
        <v>198</v>
      </c>
      <c r="F220">
        <v>0</v>
      </c>
    </row>
    <row r="221" spans="5:6" x14ac:dyDescent="0.3">
      <c r="E221" s="15">
        <v>199</v>
      </c>
      <c r="F221">
        <v>0</v>
      </c>
    </row>
    <row r="222" spans="5:6" x14ac:dyDescent="0.3">
      <c r="E222" s="15">
        <v>200</v>
      </c>
      <c r="F222">
        <v>0</v>
      </c>
    </row>
    <row r="223" spans="5:6" x14ac:dyDescent="0.3">
      <c r="E223" s="15">
        <v>201</v>
      </c>
      <c r="F223">
        <v>0</v>
      </c>
    </row>
    <row r="224" spans="5:6" x14ac:dyDescent="0.3">
      <c r="E224" s="15">
        <v>202</v>
      </c>
      <c r="F224">
        <v>0</v>
      </c>
    </row>
    <row r="225" spans="5:6" x14ac:dyDescent="0.3">
      <c r="E225" s="15">
        <v>203</v>
      </c>
      <c r="F225">
        <v>0</v>
      </c>
    </row>
    <row r="226" spans="5:6" x14ac:dyDescent="0.3">
      <c r="E226" s="15">
        <v>204</v>
      </c>
      <c r="F226">
        <v>0</v>
      </c>
    </row>
    <row r="227" spans="5:6" x14ac:dyDescent="0.3">
      <c r="E227" s="15">
        <v>205</v>
      </c>
      <c r="F227">
        <v>0</v>
      </c>
    </row>
    <row r="228" spans="5:6" x14ac:dyDescent="0.3">
      <c r="E228" s="15">
        <v>206</v>
      </c>
      <c r="F228">
        <v>0</v>
      </c>
    </row>
    <row r="229" spans="5:6" x14ac:dyDescent="0.3">
      <c r="E229" s="15">
        <v>207</v>
      </c>
      <c r="F229">
        <v>0</v>
      </c>
    </row>
    <row r="230" spans="5:6" x14ac:dyDescent="0.3">
      <c r="E230" s="15">
        <v>208</v>
      </c>
      <c r="F230">
        <v>0</v>
      </c>
    </row>
    <row r="231" spans="5:6" x14ac:dyDescent="0.3">
      <c r="E231" s="15">
        <v>209</v>
      </c>
      <c r="F231">
        <v>0</v>
      </c>
    </row>
    <row r="232" spans="5:6" x14ac:dyDescent="0.3">
      <c r="E232" s="15">
        <v>210</v>
      </c>
      <c r="F232">
        <v>0</v>
      </c>
    </row>
    <row r="233" spans="5:6" x14ac:dyDescent="0.3">
      <c r="E233" s="15">
        <v>211</v>
      </c>
      <c r="F233">
        <v>0</v>
      </c>
    </row>
    <row r="234" spans="5:6" x14ac:dyDescent="0.3">
      <c r="E234" s="15">
        <v>212</v>
      </c>
      <c r="F234">
        <v>0</v>
      </c>
    </row>
    <row r="235" spans="5:6" x14ac:dyDescent="0.3">
      <c r="E235" s="15">
        <v>213</v>
      </c>
      <c r="F235">
        <v>0</v>
      </c>
    </row>
    <row r="236" spans="5:6" x14ac:dyDescent="0.3">
      <c r="E236" s="15">
        <v>214</v>
      </c>
      <c r="F236">
        <v>0</v>
      </c>
    </row>
    <row r="237" spans="5:6" x14ac:dyDescent="0.3">
      <c r="E237" s="15">
        <v>215</v>
      </c>
      <c r="F237">
        <v>0</v>
      </c>
    </row>
    <row r="238" spans="5:6" x14ac:dyDescent="0.3">
      <c r="E238" s="15">
        <v>216</v>
      </c>
      <c r="F238">
        <v>0</v>
      </c>
    </row>
    <row r="239" spans="5:6" x14ac:dyDescent="0.3">
      <c r="E239" s="15">
        <v>217</v>
      </c>
      <c r="F239">
        <v>0</v>
      </c>
    </row>
    <row r="240" spans="5:6" x14ac:dyDescent="0.3">
      <c r="E240" s="15">
        <v>218</v>
      </c>
      <c r="F240">
        <v>0</v>
      </c>
    </row>
    <row r="241" spans="5:6" x14ac:dyDescent="0.3">
      <c r="E241" s="15">
        <v>219</v>
      </c>
      <c r="F241">
        <v>0</v>
      </c>
    </row>
    <row r="242" spans="5:6" x14ac:dyDescent="0.3">
      <c r="E242" s="15">
        <v>220</v>
      </c>
      <c r="F242">
        <v>0</v>
      </c>
    </row>
    <row r="243" spans="5:6" x14ac:dyDescent="0.3">
      <c r="E243" s="15">
        <v>221</v>
      </c>
      <c r="F243">
        <v>0</v>
      </c>
    </row>
    <row r="244" spans="5:6" x14ac:dyDescent="0.3">
      <c r="E244" s="15">
        <v>222</v>
      </c>
      <c r="F244">
        <v>0</v>
      </c>
    </row>
    <row r="245" spans="5:6" x14ac:dyDescent="0.3">
      <c r="E245" s="15">
        <v>223</v>
      </c>
      <c r="F245">
        <v>0</v>
      </c>
    </row>
    <row r="246" spans="5:6" x14ac:dyDescent="0.3">
      <c r="E246" s="15">
        <v>224</v>
      </c>
      <c r="F246">
        <v>0</v>
      </c>
    </row>
    <row r="247" spans="5:6" x14ac:dyDescent="0.3">
      <c r="E247" s="15">
        <v>225</v>
      </c>
      <c r="F247">
        <v>0</v>
      </c>
    </row>
    <row r="248" spans="5:6" x14ac:dyDescent="0.3">
      <c r="E248" s="15">
        <v>226</v>
      </c>
      <c r="F248">
        <v>0</v>
      </c>
    </row>
    <row r="249" spans="5:6" x14ac:dyDescent="0.3">
      <c r="E249" s="15">
        <v>227</v>
      </c>
      <c r="F249">
        <v>0</v>
      </c>
    </row>
    <row r="250" spans="5:6" x14ac:dyDescent="0.3">
      <c r="E250" s="15">
        <v>228</v>
      </c>
      <c r="F250">
        <v>0</v>
      </c>
    </row>
    <row r="251" spans="5:6" x14ac:dyDescent="0.3">
      <c r="E251" s="15">
        <v>229</v>
      </c>
      <c r="F251">
        <v>0</v>
      </c>
    </row>
    <row r="252" spans="5:6" x14ac:dyDescent="0.3">
      <c r="E252" s="15">
        <v>230</v>
      </c>
      <c r="F252">
        <v>0</v>
      </c>
    </row>
    <row r="253" spans="5:6" x14ac:dyDescent="0.3">
      <c r="E253" s="15">
        <v>231</v>
      </c>
      <c r="F253">
        <v>0</v>
      </c>
    </row>
    <row r="254" spans="5:6" x14ac:dyDescent="0.3">
      <c r="E254" s="15">
        <v>232</v>
      </c>
      <c r="F254">
        <v>0</v>
      </c>
    </row>
    <row r="255" spans="5:6" x14ac:dyDescent="0.3">
      <c r="E255" s="15">
        <v>233</v>
      </c>
      <c r="F255">
        <v>0</v>
      </c>
    </row>
    <row r="256" spans="5:6" x14ac:dyDescent="0.3">
      <c r="E256" s="15">
        <v>234</v>
      </c>
      <c r="F256">
        <v>0</v>
      </c>
    </row>
    <row r="257" spans="5:6" x14ac:dyDescent="0.3">
      <c r="E257" s="15">
        <v>235</v>
      </c>
      <c r="F257">
        <v>0</v>
      </c>
    </row>
    <row r="258" spans="5:6" x14ac:dyDescent="0.3">
      <c r="E258" s="15">
        <v>236</v>
      </c>
      <c r="F258">
        <v>0</v>
      </c>
    </row>
    <row r="259" spans="5:6" x14ac:dyDescent="0.3">
      <c r="E259" s="15">
        <v>237</v>
      </c>
      <c r="F259">
        <v>0</v>
      </c>
    </row>
    <row r="260" spans="5:6" x14ac:dyDescent="0.3">
      <c r="E260" s="15">
        <v>238</v>
      </c>
      <c r="F260">
        <v>0</v>
      </c>
    </row>
    <row r="261" spans="5:6" x14ac:dyDescent="0.3">
      <c r="E261" s="15">
        <v>239</v>
      </c>
      <c r="F261">
        <v>0</v>
      </c>
    </row>
    <row r="262" spans="5:6" x14ac:dyDescent="0.3">
      <c r="E262" s="15">
        <v>240</v>
      </c>
      <c r="F262">
        <v>0</v>
      </c>
    </row>
    <row r="263" spans="5:6" x14ac:dyDescent="0.3">
      <c r="E263" s="15">
        <v>241</v>
      </c>
      <c r="F263">
        <v>0</v>
      </c>
    </row>
    <row r="264" spans="5:6" x14ac:dyDescent="0.3">
      <c r="E264" s="15">
        <v>242</v>
      </c>
      <c r="F264">
        <v>0</v>
      </c>
    </row>
    <row r="265" spans="5:6" x14ac:dyDescent="0.3">
      <c r="E265" s="15">
        <v>243</v>
      </c>
      <c r="F265">
        <v>0</v>
      </c>
    </row>
    <row r="266" spans="5:6" x14ac:dyDescent="0.3">
      <c r="E266" s="15">
        <v>244</v>
      </c>
      <c r="F266">
        <v>0</v>
      </c>
    </row>
    <row r="267" spans="5:6" x14ac:dyDescent="0.3">
      <c r="E267" s="15">
        <v>245</v>
      </c>
      <c r="F267">
        <v>0</v>
      </c>
    </row>
    <row r="268" spans="5:6" x14ac:dyDescent="0.3">
      <c r="E268" s="15">
        <v>246</v>
      </c>
      <c r="F268">
        <v>0</v>
      </c>
    </row>
    <row r="269" spans="5:6" x14ac:dyDescent="0.3">
      <c r="E269" s="15">
        <v>247</v>
      </c>
      <c r="F269">
        <v>0</v>
      </c>
    </row>
    <row r="270" spans="5:6" x14ac:dyDescent="0.3">
      <c r="E270" s="15">
        <v>248</v>
      </c>
      <c r="F270">
        <v>0</v>
      </c>
    </row>
    <row r="271" spans="5:6" x14ac:dyDescent="0.3">
      <c r="E271" s="15">
        <v>249</v>
      </c>
      <c r="F271">
        <v>0</v>
      </c>
    </row>
    <row r="272" spans="5:6" x14ac:dyDescent="0.3">
      <c r="E272" s="15">
        <v>250</v>
      </c>
      <c r="F272">
        <v>0</v>
      </c>
    </row>
    <row r="273" spans="5:6" x14ac:dyDescent="0.3">
      <c r="E273" s="15">
        <v>251</v>
      </c>
      <c r="F273">
        <v>0</v>
      </c>
    </row>
    <row r="274" spans="5:6" x14ac:dyDescent="0.3">
      <c r="E274" s="15">
        <v>252</v>
      </c>
      <c r="F274">
        <v>0</v>
      </c>
    </row>
    <row r="275" spans="5:6" x14ac:dyDescent="0.3">
      <c r="E275" s="15">
        <v>253</v>
      </c>
      <c r="F275">
        <v>0</v>
      </c>
    </row>
    <row r="276" spans="5:6" x14ac:dyDescent="0.3">
      <c r="E276" s="15">
        <v>254</v>
      </c>
      <c r="F276">
        <v>0</v>
      </c>
    </row>
    <row r="277" spans="5:6" x14ac:dyDescent="0.3">
      <c r="E277" s="15">
        <v>255</v>
      </c>
      <c r="F277">
        <v>0</v>
      </c>
    </row>
    <row r="278" spans="5:6" x14ac:dyDescent="0.3">
      <c r="E278" s="15">
        <v>256</v>
      </c>
      <c r="F278">
        <v>0</v>
      </c>
    </row>
    <row r="279" spans="5:6" x14ac:dyDescent="0.3">
      <c r="E279" s="15">
        <v>257</v>
      </c>
      <c r="F279">
        <v>0</v>
      </c>
    </row>
    <row r="280" spans="5:6" x14ac:dyDescent="0.3">
      <c r="E280" s="15">
        <v>258</v>
      </c>
      <c r="F280">
        <v>0</v>
      </c>
    </row>
    <row r="281" spans="5:6" x14ac:dyDescent="0.3">
      <c r="E281" s="15">
        <v>259</v>
      </c>
      <c r="F281">
        <v>2.4590163934426229E-2</v>
      </c>
    </row>
    <row r="282" spans="5:6" x14ac:dyDescent="0.3">
      <c r="E282" s="15">
        <v>260</v>
      </c>
      <c r="F282">
        <v>4.9180327868852458E-2</v>
      </c>
    </row>
    <row r="283" spans="5:6" x14ac:dyDescent="0.3">
      <c r="E283" s="15">
        <v>261</v>
      </c>
      <c r="F283">
        <v>7.3770491803278687E-2</v>
      </c>
    </row>
    <row r="284" spans="5:6" x14ac:dyDescent="0.3">
      <c r="E284" s="15">
        <v>262</v>
      </c>
      <c r="F284">
        <v>9.8360655737704916E-2</v>
      </c>
    </row>
    <row r="285" spans="5:6" x14ac:dyDescent="0.3">
      <c r="E285" s="15">
        <v>263</v>
      </c>
      <c r="F285">
        <v>0.12295081967213115</v>
      </c>
    </row>
    <row r="286" spans="5:6" x14ac:dyDescent="0.3">
      <c r="E286" s="15">
        <v>264</v>
      </c>
      <c r="F286">
        <v>0.14754098360655737</v>
      </c>
    </row>
    <row r="287" spans="5:6" x14ac:dyDescent="0.3">
      <c r="E287" s="15">
        <v>265</v>
      </c>
      <c r="F287">
        <v>0.1721311475409836</v>
      </c>
    </row>
    <row r="288" spans="5:6" x14ac:dyDescent="0.3">
      <c r="E288" s="15">
        <v>266</v>
      </c>
      <c r="F288">
        <v>0.19672131147540983</v>
      </c>
    </row>
    <row r="289" spans="5:6" x14ac:dyDescent="0.3">
      <c r="E289" s="15">
        <v>267</v>
      </c>
      <c r="F289">
        <v>0.22131147540983606</v>
      </c>
    </row>
    <row r="290" spans="5:6" x14ac:dyDescent="0.3">
      <c r="E290" s="15">
        <v>268</v>
      </c>
      <c r="F290">
        <v>0.24590163934426229</v>
      </c>
    </row>
    <row r="291" spans="5:6" x14ac:dyDescent="0.3">
      <c r="E291" s="15">
        <v>269</v>
      </c>
      <c r="F291">
        <v>0.27049180327868855</v>
      </c>
    </row>
    <row r="292" spans="5:6" x14ac:dyDescent="0.3">
      <c r="E292" s="15">
        <v>270</v>
      </c>
      <c r="F292">
        <v>0.29508196721311475</v>
      </c>
    </row>
    <row r="293" spans="5:6" x14ac:dyDescent="0.3">
      <c r="E293" s="15">
        <v>271</v>
      </c>
      <c r="F293">
        <v>0.31967213114754095</v>
      </c>
    </row>
    <row r="294" spans="5:6" x14ac:dyDescent="0.3">
      <c r="E294" s="15">
        <v>272</v>
      </c>
      <c r="F294">
        <v>0.34426229508196721</v>
      </c>
    </row>
    <row r="295" spans="5:6" x14ac:dyDescent="0.3">
      <c r="E295" s="15">
        <v>273</v>
      </c>
      <c r="F295">
        <v>0.36885245901639341</v>
      </c>
    </row>
    <row r="296" spans="5:6" x14ac:dyDescent="0.3">
      <c r="E296" s="15">
        <v>274</v>
      </c>
      <c r="F296">
        <v>0.39344262295081966</v>
      </c>
    </row>
    <row r="297" spans="5:6" x14ac:dyDescent="0.3">
      <c r="E297" s="15">
        <v>275</v>
      </c>
      <c r="F297">
        <v>0.41803278688524587</v>
      </c>
    </row>
    <row r="298" spans="5:6" x14ac:dyDescent="0.3">
      <c r="E298" s="15">
        <v>276</v>
      </c>
      <c r="F298">
        <v>0.44262295081967212</v>
      </c>
    </row>
    <row r="299" spans="5:6" x14ac:dyDescent="0.3">
      <c r="E299" s="15">
        <v>277</v>
      </c>
      <c r="F299">
        <v>0.46721311475409838</v>
      </c>
    </row>
    <row r="300" spans="5:6" x14ac:dyDescent="0.3">
      <c r="E300" s="15">
        <v>278</v>
      </c>
      <c r="F300">
        <v>0.49180327868852458</v>
      </c>
    </row>
    <row r="301" spans="5:6" x14ac:dyDescent="0.3">
      <c r="E301" s="15">
        <v>279</v>
      </c>
      <c r="F301">
        <v>0.51639344262295084</v>
      </c>
    </row>
    <row r="302" spans="5:6" x14ac:dyDescent="0.3">
      <c r="E302" s="15">
        <v>280</v>
      </c>
      <c r="F302">
        <v>0.54098360655737709</v>
      </c>
    </row>
    <row r="303" spans="5:6" x14ac:dyDescent="0.3">
      <c r="E303" s="15">
        <v>281</v>
      </c>
      <c r="F303">
        <v>0.56557377049180324</v>
      </c>
    </row>
    <row r="304" spans="5:6" x14ac:dyDescent="0.3">
      <c r="E304" s="15">
        <v>282</v>
      </c>
      <c r="F304">
        <v>0.5901639344262295</v>
      </c>
    </row>
    <row r="305" spans="5:6" x14ac:dyDescent="0.3">
      <c r="E305" s="15">
        <v>283</v>
      </c>
      <c r="F305">
        <v>0.61475409836065575</v>
      </c>
    </row>
    <row r="306" spans="5:6" x14ac:dyDescent="0.3">
      <c r="E306" s="15">
        <v>284</v>
      </c>
      <c r="F306">
        <v>0.6393442622950819</v>
      </c>
    </row>
    <row r="307" spans="5:6" x14ac:dyDescent="0.3">
      <c r="E307" s="15">
        <v>285</v>
      </c>
      <c r="F307">
        <v>0.66393442622950816</v>
      </c>
    </row>
    <row r="308" spans="5:6" x14ac:dyDescent="0.3">
      <c r="E308" s="15">
        <v>286</v>
      </c>
      <c r="F308">
        <v>0.68852459016393441</v>
      </c>
    </row>
    <row r="309" spans="5:6" x14ac:dyDescent="0.3">
      <c r="E309" s="15">
        <v>287</v>
      </c>
      <c r="F309">
        <v>0.71311475409836067</v>
      </c>
    </row>
    <row r="310" spans="5:6" x14ac:dyDescent="0.3">
      <c r="E310" s="15">
        <v>288</v>
      </c>
      <c r="F310">
        <v>0.73770491803278682</v>
      </c>
    </row>
    <row r="311" spans="5:6" x14ac:dyDescent="0.3">
      <c r="E311" s="15">
        <v>289</v>
      </c>
      <c r="F311">
        <v>0.76229508196721318</v>
      </c>
    </row>
    <row r="312" spans="5:6" x14ac:dyDescent="0.3">
      <c r="E312" s="15">
        <v>290</v>
      </c>
      <c r="F312">
        <v>0.78688524590163933</v>
      </c>
    </row>
    <row r="313" spans="5:6" x14ac:dyDescent="0.3">
      <c r="E313" s="15">
        <v>291</v>
      </c>
      <c r="F313">
        <v>0.8114754098360657</v>
      </c>
    </row>
    <row r="314" spans="5:6" x14ac:dyDescent="0.3">
      <c r="E314" s="15">
        <v>292</v>
      </c>
      <c r="F314">
        <v>0.83606557377049173</v>
      </c>
    </row>
    <row r="315" spans="5:6" x14ac:dyDescent="0.3">
      <c r="E315" s="15">
        <v>293</v>
      </c>
      <c r="F315">
        <v>0.86065573770491799</v>
      </c>
    </row>
    <row r="316" spans="5:6" x14ac:dyDescent="0.3">
      <c r="E316" s="15">
        <v>294</v>
      </c>
      <c r="F316">
        <v>0.88524590163934425</v>
      </c>
    </row>
    <row r="317" spans="5:6" x14ac:dyDescent="0.3">
      <c r="E317" s="15">
        <v>295</v>
      </c>
      <c r="F317">
        <v>0.9098360655737705</v>
      </c>
    </row>
    <row r="318" spans="5:6" x14ac:dyDescent="0.3">
      <c r="E318" s="15">
        <v>296</v>
      </c>
      <c r="F318">
        <v>0.93442622950819676</v>
      </c>
    </row>
    <row r="319" spans="5:6" x14ac:dyDescent="0.3">
      <c r="E319" s="15">
        <v>297</v>
      </c>
      <c r="F319">
        <v>0.95901639344262302</v>
      </c>
    </row>
    <row r="320" spans="5:6" x14ac:dyDescent="0.3">
      <c r="E320" s="15">
        <v>298</v>
      </c>
      <c r="F320">
        <v>0.98360655737704916</v>
      </c>
    </row>
    <row r="321" spans="5:6" x14ac:dyDescent="0.3">
      <c r="E321" s="15">
        <v>299</v>
      </c>
      <c r="F321">
        <v>1.0081967213114753</v>
      </c>
    </row>
    <row r="322" spans="5:6" x14ac:dyDescent="0.3">
      <c r="E322" s="15">
        <v>300</v>
      </c>
      <c r="F322">
        <v>1.0327868852459017</v>
      </c>
    </row>
    <row r="323" spans="5:6" x14ac:dyDescent="0.3">
      <c r="E323" s="15">
        <v>301</v>
      </c>
      <c r="F323">
        <v>1.0573770491803278</v>
      </c>
    </row>
    <row r="324" spans="5:6" x14ac:dyDescent="0.3">
      <c r="E324" s="15">
        <v>302</v>
      </c>
      <c r="F324">
        <v>1.0819672131147542</v>
      </c>
    </row>
    <row r="325" spans="5:6" x14ac:dyDescent="0.3">
      <c r="E325" s="15">
        <v>303</v>
      </c>
      <c r="F325">
        <v>1.1065573770491803</v>
      </c>
    </row>
    <row r="326" spans="5:6" x14ac:dyDescent="0.3">
      <c r="E326" s="15">
        <v>304</v>
      </c>
      <c r="F326">
        <v>1.1311475409836065</v>
      </c>
    </row>
    <row r="327" spans="5:6" x14ac:dyDescent="0.3">
      <c r="E327" s="15">
        <v>305</v>
      </c>
      <c r="F327">
        <v>1.1557377049180326</v>
      </c>
    </row>
    <row r="328" spans="5:6" x14ac:dyDescent="0.3">
      <c r="E328" s="15">
        <v>306</v>
      </c>
      <c r="F328">
        <v>1.180327868852459</v>
      </c>
    </row>
    <row r="329" spans="5:6" x14ac:dyDescent="0.3">
      <c r="E329" s="15">
        <v>307</v>
      </c>
      <c r="F329">
        <v>1.2049180327868854</v>
      </c>
    </row>
    <row r="330" spans="5:6" x14ac:dyDescent="0.3">
      <c r="E330" s="15">
        <v>308</v>
      </c>
      <c r="F330">
        <v>1.2295081967213115</v>
      </c>
    </row>
    <row r="331" spans="5:6" x14ac:dyDescent="0.3">
      <c r="E331" s="15">
        <v>309</v>
      </c>
      <c r="F331">
        <v>1.2540983606557377</v>
      </c>
    </row>
    <row r="332" spans="5:6" x14ac:dyDescent="0.3">
      <c r="E332" s="15">
        <v>310</v>
      </c>
      <c r="F332">
        <v>1.2786885245901638</v>
      </c>
    </row>
    <row r="333" spans="5:6" x14ac:dyDescent="0.3">
      <c r="E333" s="15">
        <v>311</v>
      </c>
      <c r="F333">
        <v>1.3032786885245902</v>
      </c>
    </row>
    <row r="334" spans="5:6" x14ac:dyDescent="0.3">
      <c r="E334" s="15">
        <v>312</v>
      </c>
      <c r="F334">
        <v>1.3278688524590163</v>
      </c>
    </row>
    <row r="335" spans="5:6" x14ac:dyDescent="0.3">
      <c r="E335" s="15">
        <v>313</v>
      </c>
      <c r="F335">
        <v>1.3524590163934427</v>
      </c>
    </row>
    <row r="336" spans="5:6" x14ac:dyDescent="0.3">
      <c r="E336" s="15">
        <v>314</v>
      </c>
      <c r="F336">
        <v>1.3770491803278688</v>
      </c>
    </row>
    <row r="337" spans="5:6" x14ac:dyDescent="0.3">
      <c r="E337" s="15">
        <v>315</v>
      </c>
      <c r="F337">
        <v>1.4016393442622952</v>
      </c>
    </row>
    <row r="338" spans="5:6" x14ac:dyDescent="0.3">
      <c r="E338" s="15">
        <v>316</v>
      </c>
      <c r="F338">
        <v>1.4262295081967213</v>
      </c>
    </row>
    <row r="339" spans="5:6" x14ac:dyDescent="0.3">
      <c r="E339" s="15">
        <v>317</v>
      </c>
      <c r="F339">
        <v>1.4508196721311475</v>
      </c>
    </row>
    <row r="340" spans="5:6" x14ac:dyDescent="0.3">
      <c r="E340" s="15">
        <v>318</v>
      </c>
      <c r="F340">
        <v>1.4754098360655736</v>
      </c>
    </row>
    <row r="341" spans="5:6" x14ac:dyDescent="0.3">
      <c r="E341" s="15">
        <v>319</v>
      </c>
      <c r="F341">
        <v>1.5</v>
      </c>
    </row>
    <row r="342" spans="5:6" x14ac:dyDescent="0.3">
      <c r="E342" s="15">
        <v>320</v>
      </c>
      <c r="F342">
        <v>1.5</v>
      </c>
    </row>
    <row r="343" spans="5:6" x14ac:dyDescent="0.3">
      <c r="E343" s="15">
        <v>321</v>
      </c>
      <c r="F343">
        <v>1.5</v>
      </c>
    </row>
    <row r="344" spans="5:6" x14ac:dyDescent="0.3">
      <c r="E344" s="15">
        <v>322</v>
      </c>
      <c r="F344">
        <v>1.5</v>
      </c>
    </row>
    <row r="345" spans="5:6" x14ac:dyDescent="0.3">
      <c r="E345" s="15">
        <v>323</v>
      </c>
      <c r="F345">
        <v>1.5</v>
      </c>
    </row>
    <row r="346" spans="5:6" x14ac:dyDescent="0.3">
      <c r="E346" s="15">
        <v>324</v>
      </c>
      <c r="F346">
        <v>1.5</v>
      </c>
    </row>
    <row r="347" spans="5:6" x14ac:dyDescent="0.3">
      <c r="E347" s="15">
        <v>325</v>
      </c>
      <c r="F347">
        <v>1.5</v>
      </c>
    </row>
    <row r="348" spans="5:6" x14ac:dyDescent="0.3">
      <c r="E348" s="15">
        <v>326</v>
      </c>
      <c r="F348">
        <v>1.5</v>
      </c>
    </row>
    <row r="349" spans="5:6" x14ac:dyDescent="0.3">
      <c r="E349" s="15">
        <v>327</v>
      </c>
      <c r="F349">
        <v>1.5</v>
      </c>
    </row>
    <row r="350" spans="5:6" x14ac:dyDescent="0.3">
      <c r="E350" s="15">
        <v>328</v>
      </c>
      <c r="F350">
        <v>1.5</v>
      </c>
    </row>
    <row r="351" spans="5:6" x14ac:dyDescent="0.3">
      <c r="E351" s="15">
        <v>329</v>
      </c>
      <c r="F351">
        <v>1.5</v>
      </c>
    </row>
    <row r="352" spans="5:6" x14ac:dyDescent="0.3">
      <c r="E352" s="15">
        <v>330</v>
      </c>
      <c r="F352">
        <v>1.5</v>
      </c>
    </row>
    <row r="353" spans="5:6" x14ac:dyDescent="0.3">
      <c r="E353" s="15">
        <v>331</v>
      </c>
      <c r="F353">
        <v>1.5</v>
      </c>
    </row>
    <row r="354" spans="5:6" x14ac:dyDescent="0.3">
      <c r="E354" s="15">
        <v>332</v>
      </c>
      <c r="F354">
        <v>1.5</v>
      </c>
    </row>
    <row r="355" spans="5:6" x14ac:dyDescent="0.3">
      <c r="E355" s="15">
        <v>333</v>
      </c>
      <c r="F355">
        <v>1.5</v>
      </c>
    </row>
    <row r="356" spans="5:6" x14ac:dyDescent="0.3">
      <c r="E356" s="15">
        <v>334</v>
      </c>
      <c r="F356">
        <v>1.5</v>
      </c>
    </row>
    <row r="357" spans="5:6" x14ac:dyDescent="0.3">
      <c r="E357" s="15">
        <v>335</v>
      </c>
      <c r="F357">
        <v>1.5</v>
      </c>
    </row>
    <row r="358" spans="5:6" x14ac:dyDescent="0.3">
      <c r="E358" s="15">
        <v>336</v>
      </c>
      <c r="F358">
        <v>1.5</v>
      </c>
    </row>
    <row r="359" spans="5:6" x14ac:dyDescent="0.3">
      <c r="E359" s="15">
        <v>337</v>
      </c>
      <c r="F359">
        <v>1.5</v>
      </c>
    </row>
    <row r="360" spans="5:6" x14ac:dyDescent="0.3">
      <c r="E360" s="15">
        <v>338</v>
      </c>
      <c r="F360">
        <v>1.5</v>
      </c>
    </row>
    <row r="361" spans="5:6" x14ac:dyDescent="0.3">
      <c r="E361" s="15">
        <v>339</v>
      </c>
      <c r="F361">
        <v>1.5</v>
      </c>
    </row>
    <row r="362" spans="5:6" x14ac:dyDescent="0.3">
      <c r="E362" s="15">
        <v>340</v>
      </c>
      <c r="F362">
        <v>1.5</v>
      </c>
    </row>
    <row r="363" spans="5:6" x14ac:dyDescent="0.3">
      <c r="E363" s="15">
        <v>341</v>
      </c>
      <c r="F363">
        <v>1.5</v>
      </c>
    </row>
    <row r="364" spans="5:6" x14ac:dyDescent="0.3">
      <c r="E364" s="15">
        <v>342</v>
      </c>
      <c r="F364">
        <v>1.5</v>
      </c>
    </row>
    <row r="365" spans="5:6" x14ac:dyDescent="0.3">
      <c r="E365" s="15">
        <v>343</v>
      </c>
      <c r="F365">
        <v>1.5</v>
      </c>
    </row>
    <row r="366" spans="5:6" x14ac:dyDescent="0.3">
      <c r="E366" s="15">
        <v>344</v>
      </c>
      <c r="F366">
        <v>1.5</v>
      </c>
    </row>
    <row r="367" spans="5:6" x14ac:dyDescent="0.3">
      <c r="E367" s="15">
        <v>345</v>
      </c>
      <c r="F367">
        <v>1.5</v>
      </c>
    </row>
    <row r="368" spans="5:6" x14ac:dyDescent="0.3">
      <c r="E368" s="15">
        <v>346</v>
      </c>
      <c r="F368">
        <v>1.5</v>
      </c>
    </row>
    <row r="369" spans="5:6" x14ac:dyDescent="0.3">
      <c r="E369" s="15">
        <v>347</v>
      </c>
      <c r="F369">
        <v>1.5</v>
      </c>
    </row>
    <row r="370" spans="5:6" x14ac:dyDescent="0.3">
      <c r="E370" s="15">
        <v>348</v>
      </c>
      <c r="F370">
        <v>1.5</v>
      </c>
    </row>
    <row r="371" spans="5:6" x14ac:dyDescent="0.3">
      <c r="E371" s="15">
        <v>349</v>
      </c>
      <c r="F371">
        <v>1.5</v>
      </c>
    </row>
    <row r="372" spans="5:6" x14ac:dyDescent="0.3">
      <c r="E372" s="15">
        <v>350</v>
      </c>
      <c r="F372">
        <v>1.5</v>
      </c>
    </row>
    <row r="373" spans="5:6" x14ac:dyDescent="0.3">
      <c r="E373" s="15">
        <v>351</v>
      </c>
      <c r="F373">
        <v>1.5</v>
      </c>
    </row>
    <row r="374" spans="5:6" x14ac:dyDescent="0.3">
      <c r="E374" s="15">
        <v>352</v>
      </c>
      <c r="F374">
        <v>1.5</v>
      </c>
    </row>
    <row r="375" spans="5:6" x14ac:dyDescent="0.3">
      <c r="E375" s="15">
        <v>353</v>
      </c>
      <c r="F375">
        <v>1.5</v>
      </c>
    </row>
    <row r="376" spans="5:6" x14ac:dyDescent="0.3">
      <c r="E376" s="15">
        <v>354</v>
      </c>
      <c r="F376">
        <v>1.5</v>
      </c>
    </row>
    <row r="377" spans="5:6" x14ac:dyDescent="0.3">
      <c r="E377" s="15">
        <v>355</v>
      </c>
      <c r="F377">
        <v>1.5</v>
      </c>
    </row>
    <row r="378" spans="5:6" x14ac:dyDescent="0.3">
      <c r="E378" s="15">
        <v>356</v>
      </c>
      <c r="F378">
        <v>1.5</v>
      </c>
    </row>
    <row r="379" spans="5:6" x14ac:dyDescent="0.3">
      <c r="E379" s="15">
        <v>357</v>
      </c>
      <c r="F379">
        <v>1.5</v>
      </c>
    </row>
    <row r="380" spans="5:6" x14ac:dyDescent="0.3">
      <c r="E380" s="15">
        <v>358</v>
      </c>
      <c r="F380">
        <v>1.5</v>
      </c>
    </row>
    <row r="381" spans="5:6" x14ac:dyDescent="0.3">
      <c r="E381" s="15">
        <v>359</v>
      </c>
      <c r="F381">
        <v>1.5</v>
      </c>
    </row>
    <row r="382" spans="5:6" x14ac:dyDescent="0.3">
      <c r="E382" s="15">
        <v>360</v>
      </c>
      <c r="F382">
        <v>1.5</v>
      </c>
    </row>
    <row r="383" spans="5:6" x14ac:dyDescent="0.3">
      <c r="E383" s="15">
        <v>361</v>
      </c>
      <c r="F383">
        <v>1.5</v>
      </c>
    </row>
    <row r="384" spans="5:6" x14ac:dyDescent="0.3">
      <c r="E384" s="15">
        <v>362</v>
      </c>
      <c r="F384">
        <v>1.5</v>
      </c>
    </row>
    <row r="385" spans="5:6" x14ac:dyDescent="0.3">
      <c r="E385" s="15">
        <v>363</v>
      </c>
      <c r="F385">
        <v>1.5</v>
      </c>
    </row>
    <row r="386" spans="5:6" x14ac:dyDescent="0.3">
      <c r="E386" s="15">
        <v>364</v>
      </c>
      <c r="F386">
        <v>1.5</v>
      </c>
    </row>
    <row r="387" spans="5:6" x14ac:dyDescent="0.3">
      <c r="E387" s="15">
        <v>365</v>
      </c>
      <c r="F387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D9E3-7A1D-4F73-8E09-B858BE77E164}">
  <dimension ref="A1:NE16"/>
  <sheetViews>
    <sheetView topLeftCell="A7" workbookViewId="0">
      <selection activeCell="D15" sqref="D15"/>
    </sheetView>
  </sheetViews>
  <sheetFormatPr defaultRowHeight="14.4" x14ac:dyDescent="0.3"/>
  <sheetData>
    <row r="1" spans="1:369" x14ac:dyDescent="0.3"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>
        <v>7</v>
      </c>
      <c r="L1" s="14">
        <v>8</v>
      </c>
      <c r="M1" s="14">
        <v>9</v>
      </c>
      <c r="N1" s="14">
        <v>10</v>
      </c>
      <c r="O1" s="14">
        <v>11</v>
      </c>
      <c r="P1" s="14">
        <v>12</v>
      </c>
      <c r="Q1" s="14">
        <v>13</v>
      </c>
      <c r="R1" s="14">
        <v>14</v>
      </c>
      <c r="S1" s="14">
        <v>15</v>
      </c>
      <c r="T1" s="14">
        <v>16</v>
      </c>
      <c r="U1" s="14">
        <v>17</v>
      </c>
      <c r="V1" s="14">
        <v>18</v>
      </c>
      <c r="W1" s="14">
        <v>19</v>
      </c>
      <c r="X1" s="14">
        <v>20</v>
      </c>
      <c r="Y1" s="14">
        <v>21</v>
      </c>
      <c r="Z1" s="14">
        <v>22</v>
      </c>
      <c r="AA1" s="14">
        <v>23</v>
      </c>
      <c r="AB1" s="14">
        <v>24</v>
      </c>
      <c r="AC1" s="14">
        <v>25</v>
      </c>
      <c r="AD1" s="14">
        <v>26</v>
      </c>
      <c r="AE1" s="14">
        <v>27</v>
      </c>
      <c r="AF1" s="14">
        <v>28</v>
      </c>
      <c r="AG1" s="14">
        <v>29</v>
      </c>
      <c r="AH1" s="14">
        <v>30</v>
      </c>
      <c r="AI1" s="14">
        <v>31</v>
      </c>
    </row>
    <row r="2" spans="1:369" x14ac:dyDescent="0.3">
      <c r="A2" s="16">
        <v>0</v>
      </c>
      <c r="B2" s="16">
        <f>SUM(C2+B1)</f>
        <v>31</v>
      </c>
      <c r="C2" s="16">
        <v>31</v>
      </c>
      <c r="D2" s="16" t="s">
        <v>16</v>
      </c>
      <c r="E2">
        <f>HLOOKUP(E$1+$A2,$E$14:$NE$15,2,)</f>
        <v>1.5</v>
      </c>
      <c r="F2">
        <f>HLOOKUP(F$1+$A2,$E$14:$NE$15,2,)</f>
        <v>1.5</v>
      </c>
      <c r="G2">
        <f t="shared" ref="G2:AI11" si="0">HLOOKUP(G$1+$A2,$E$14:$NE$15,2,)</f>
        <v>1.5</v>
      </c>
      <c r="H2">
        <f t="shared" si="0"/>
        <v>1.5</v>
      </c>
      <c r="I2">
        <f t="shared" si="0"/>
        <v>1.5</v>
      </c>
      <c r="J2">
        <f t="shared" si="0"/>
        <v>1.5</v>
      </c>
      <c r="K2">
        <f t="shared" si="0"/>
        <v>1.5</v>
      </c>
      <c r="L2">
        <f t="shared" si="0"/>
        <v>1.5</v>
      </c>
      <c r="M2">
        <f t="shared" si="0"/>
        <v>1.5</v>
      </c>
      <c r="N2">
        <f t="shared" si="0"/>
        <v>1.5</v>
      </c>
      <c r="O2">
        <f t="shared" si="0"/>
        <v>1.5</v>
      </c>
      <c r="P2">
        <f t="shared" si="0"/>
        <v>1.5</v>
      </c>
      <c r="Q2">
        <f t="shared" si="0"/>
        <v>1.5</v>
      </c>
      <c r="R2">
        <f t="shared" si="0"/>
        <v>1.5</v>
      </c>
      <c r="S2">
        <f t="shared" si="0"/>
        <v>1.5</v>
      </c>
      <c r="T2">
        <f t="shared" si="0"/>
        <v>1.5</v>
      </c>
      <c r="U2">
        <f t="shared" si="0"/>
        <v>1.5</v>
      </c>
      <c r="V2">
        <f t="shared" si="0"/>
        <v>1.5</v>
      </c>
      <c r="W2">
        <f t="shared" si="0"/>
        <v>1.5</v>
      </c>
      <c r="X2">
        <f t="shared" si="0"/>
        <v>1.5</v>
      </c>
      <c r="Y2">
        <f t="shared" si="0"/>
        <v>1.5</v>
      </c>
      <c r="Z2">
        <f t="shared" si="0"/>
        <v>1.5</v>
      </c>
      <c r="AA2">
        <f t="shared" si="0"/>
        <v>1.5</v>
      </c>
      <c r="AB2">
        <f t="shared" si="0"/>
        <v>1.5</v>
      </c>
      <c r="AC2">
        <f t="shared" si="0"/>
        <v>1.5</v>
      </c>
      <c r="AD2">
        <f t="shared" si="0"/>
        <v>1.5</v>
      </c>
      <c r="AE2">
        <f t="shared" si="0"/>
        <v>1.5</v>
      </c>
      <c r="AF2">
        <f t="shared" si="0"/>
        <v>1.5</v>
      </c>
      <c r="AG2">
        <f t="shared" si="0"/>
        <v>1.5</v>
      </c>
      <c r="AH2">
        <f t="shared" si="0"/>
        <v>1.5</v>
      </c>
      <c r="AI2">
        <f t="shared" si="0"/>
        <v>1.5</v>
      </c>
    </row>
    <row r="3" spans="1:369" x14ac:dyDescent="0.3">
      <c r="A3" s="16">
        <f>C2+A2</f>
        <v>31</v>
      </c>
      <c r="B3" s="16">
        <f t="shared" ref="B3:B13" si="1">SUM(C3+B2)</f>
        <v>59</v>
      </c>
      <c r="C3" s="16">
        <v>28</v>
      </c>
      <c r="D3" s="16" t="s">
        <v>14</v>
      </c>
      <c r="E3">
        <f>HLOOKUP(E$1+$A3,$E$14:$NE$15,2,)</f>
        <v>1.5</v>
      </c>
      <c r="F3">
        <f t="shared" ref="F3:AF13" si="2">HLOOKUP(F$1+$A3,$E$14:$NE$15,2,)</f>
        <v>1.5</v>
      </c>
      <c r="G3">
        <f t="shared" si="0"/>
        <v>1.5</v>
      </c>
      <c r="H3">
        <f t="shared" si="0"/>
        <v>1.5</v>
      </c>
      <c r="I3">
        <f t="shared" si="0"/>
        <v>1.5</v>
      </c>
      <c r="J3">
        <f t="shared" si="0"/>
        <v>1.5</v>
      </c>
      <c r="K3">
        <f t="shared" si="0"/>
        <v>1.5</v>
      </c>
      <c r="L3">
        <f t="shared" si="0"/>
        <v>1.5</v>
      </c>
      <c r="M3">
        <f t="shared" si="0"/>
        <v>1.5</v>
      </c>
      <c r="N3">
        <f t="shared" si="0"/>
        <v>1.5</v>
      </c>
      <c r="O3">
        <f t="shared" si="0"/>
        <v>1.5</v>
      </c>
      <c r="P3">
        <f t="shared" si="0"/>
        <v>1.5</v>
      </c>
      <c r="Q3">
        <f t="shared" si="0"/>
        <v>1.5</v>
      </c>
      <c r="R3">
        <f t="shared" si="0"/>
        <v>1.5</v>
      </c>
      <c r="S3">
        <f t="shared" si="0"/>
        <v>1.5</v>
      </c>
      <c r="T3">
        <f t="shared" si="0"/>
        <v>1.5</v>
      </c>
      <c r="U3">
        <f t="shared" si="0"/>
        <v>1.5</v>
      </c>
      <c r="V3">
        <f t="shared" si="0"/>
        <v>1.5</v>
      </c>
      <c r="W3">
        <f t="shared" si="0"/>
        <v>1.5</v>
      </c>
      <c r="X3">
        <f t="shared" si="0"/>
        <v>1.5</v>
      </c>
      <c r="Y3">
        <f t="shared" si="0"/>
        <v>1.5</v>
      </c>
      <c r="Z3">
        <f t="shared" si="0"/>
        <v>1.5</v>
      </c>
      <c r="AA3">
        <f t="shared" si="0"/>
        <v>1.5</v>
      </c>
      <c r="AB3">
        <f t="shared" si="0"/>
        <v>1.5</v>
      </c>
      <c r="AC3">
        <f t="shared" si="0"/>
        <v>1.5</v>
      </c>
      <c r="AD3">
        <f t="shared" si="0"/>
        <v>1.5</v>
      </c>
      <c r="AE3">
        <f t="shared" si="0"/>
        <v>1.5</v>
      </c>
      <c r="AF3">
        <f t="shared" si="0"/>
        <v>1.5</v>
      </c>
      <c r="AG3" s="13">
        <f>AF3</f>
        <v>1.5</v>
      </c>
      <c r="AH3" s="13">
        <f t="shared" ref="AH3:AI3" si="3">AG3</f>
        <v>1.5</v>
      </c>
      <c r="AI3" s="13">
        <f t="shared" si="3"/>
        <v>1.5</v>
      </c>
    </row>
    <row r="4" spans="1:369" x14ac:dyDescent="0.3">
      <c r="A4" s="16">
        <f t="shared" ref="A4:A13" si="4">C3+A3</f>
        <v>59</v>
      </c>
      <c r="B4" s="16">
        <f t="shared" si="1"/>
        <v>90</v>
      </c>
      <c r="C4" s="16">
        <v>31</v>
      </c>
      <c r="D4" s="16" t="s">
        <v>17</v>
      </c>
      <c r="E4">
        <f>HLOOKUP(E$1+$A4,$E$14:$NE$15,2,)</f>
        <v>1.5</v>
      </c>
      <c r="F4">
        <f t="shared" si="2"/>
        <v>1.5</v>
      </c>
      <c r="G4">
        <f t="shared" si="0"/>
        <v>1.5</v>
      </c>
      <c r="H4">
        <f t="shared" si="0"/>
        <v>1.5</v>
      </c>
      <c r="I4">
        <f t="shared" si="0"/>
        <v>1.5</v>
      </c>
      <c r="J4">
        <f t="shared" si="0"/>
        <v>1.5</v>
      </c>
      <c r="K4">
        <f t="shared" si="0"/>
        <v>1.5</v>
      </c>
      <c r="L4">
        <f t="shared" si="0"/>
        <v>1.5</v>
      </c>
      <c r="M4">
        <f t="shared" si="0"/>
        <v>1.5</v>
      </c>
      <c r="N4">
        <f t="shared" si="0"/>
        <v>1.5</v>
      </c>
      <c r="O4">
        <f t="shared" si="0"/>
        <v>1.5</v>
      </c>
      <c r="P4">
        <f t="shared" si="0"/>
        <v>1.5</v>
      </c>
      <c r="Q4">
        <f t="shared" si="0"/>
        <v>1.5</v>
      </c>
      <c r="R4">
        <f t="shared" si="0"/>
        <v>1.5</v>
      </c>
      <c r="S4">
        <f t="shared" si="0"/>
        <v>1.5</v>
      </c>
      <c r="T4">
        <f t="shared" si="0"/>
        <v>1.5</v>
      </c>
      <c r="U4">
        <f t="shared" si="0"/>
        <v>1.5</v>
      </c>
      <c r="V4">
        <f t="shared" si="0"/>
        <v>1.5</v>
      </c>
      <c r="W4">
        <f t="shared" si="0"/>
        <v>1.5</v>
      </c>
      <c r="X4">
        <f t="shared" si="0"/>
        <v>1.5</v>
      </c>
      <c r="Y4">
        <f t="shared" si="0"/>
        <v>1.5</v>
      </c>
      <c r="Z4">
        <f t="shared" si="0"/>
        <v>1.5</v>
      </c>
      <c r="AA4">
        <f t="shared" si="0"/>
        <v>1.5</v>
      </c>
      <c r="AB4">
        <f t="shared" si="0"/>
        <v>1.5</v>
      </c>
      <c r="AC4">
        <f t="shared" si="0"/>
        <v>1.5</v>
      </c>
      <c r="AD4">
        <f t="shared" si="0"/>
        <v>1.5</v>
      </c>
      <c r="AE4">
        <f t="shared" si="0"/>
        <v>1.5</v>
      </c>
      <c r="AF4">
        <f t="shared" si="0"/>
        <v>1.5</v>
      </c>
      <c r="AG4">
        <f t="shared" si="0"/>
        <v>1.5</v>
      </c>
      <c r="AH4">
        <f t="shared" si="0"/>
        <v>1.5</v>
      </c>
      <c r="AI4">
        <f t="shared" ref="AI4" si="5">HLOOKUP(AI$1+$A4,$E$14:$NE$15,2,)</f>
        <v>1.5</v>
      </c>
    </row>
    <row r="5" spans="1:369" x14ac:dyDescent="0.3">
      <c r="A5" s="16">
        <f t="shared" si="4"/>
        <v>90</v>
      </c>
      <c r="B5" s="16">
        <f t="shared" si="1"/>
        <v>120</v>
      </c>
      <c r="C5" s="16">
        <v>30</v>
      </c>
      <c r="D5" s="16" t="s">
        <v>18</v>
      </c>
      <c r="E5">
        <f t="shared" ref="E5:T13" si="6">HLOOKUP(E$1+$A5,$E$14:$NE$15,2,)</f>
        <v>1.5</v>
      </c>
      <c r="F5">
        <f t="shared" si="2"/>
        <v>1.5</v>
      </c>
      <c r="G5">
        <f t="shared" si="0"/>
        <v>1.5</v>
      </c>
      <c r="H5">
        <f t="shared" si="0"/>
        <v>1.5</v>
      </c>
      <c r="I5">
        <f t="shared" si="0"/>
        <v>1.5</v>
      </c>
      <c r="J5">
        <f t="shared" si="0"/>
        <v>1.5</v>
      </c>
      <c r="K5">
        <f t="shared" si="0"/>
        <v>1.5</v>
      </c>
      <c r="L5">
        <f t="shared" si="0"/>
        <v>1.5</v>
      </c>
      <c r="M5">
        <f t="shared" si="0"/>
        <v>1.5</v>
      </c>
      <c r="N5">
        <f t="shared" si="0"/>
        <v>1.5</v>
      </c>
      <c r="O5">
        <f t="shared" si="0"/>
        <v>1.5</v>
      </c>
      <c r="P5">
        <f t="shared" si="0"/>
        <v>1.5</v>
      </c>
      <c r="Q5">
        <f t="shared" si="0"/>
        <v>1.5</v>
      </c>
      <c r="R5">
        <f t="shared" si="0"/>
        <v>1.5</v>
      </c>
      <c r="S5">
        <f t="shared" si="0"/>
        <v>1.71875</v>
      </c>
      <c r="T5">
        <f t="shared" si="0"/>
        <v>1.9375</v>
      </c>
      <c r="U5">
        <f t="shared" si="0"/>
        <v>2.15625</v>
      </c>
      <c r="V5">
        <f t="shared" si="0"/>
        <v>2.375</v>
      </c>
      <c r="W5">
        <f t="shared" si="0"/>
        <v>2.59375</v>
      </c>
      <c r="X5">
        <f t="shared" si="0"/>
        <v>2.8125</v>
      </c>
      <c r="Y5">
        <f t="shared" si="0"/>
        <v>3.03125</v>
      </c>
      <c r="Z5">
        <f t="shared" si="0"/>
        <v>3.25</v>
      </c>
      <c r="AA5">
        <f t="shared" si="0"/>
        <v>3.46875</v>
      </c>
      <c r="AB5">
        <f t="shared" si="0"/>
        <v>3.6875</v>
      </c>
      <c r="AC5">
        <f t="shared" si="0"/>
        <v>3.90625</v>
      </c>
      <c r="AD5">
        <f t="shared" si="0"/>
        <v>4.125</v>
      </c>
      <c r="AE5">
        <f t="shared" si="0"/>
        <v>4.34375</v>
      </c>
      <c r="AF5">
        <f t="shared" si="0"/>
        <v>4.5625</v>
      </c>
      <c r="AG5">
        <f t="shared" si="0"/>
        <v>4.78125</v>
      </c>
      <c r="AH5">
        <f t="shared" si="0"/>
        <v>5</v>
      </c>
      <c r="AI5" s="13">
        <f>AH5</f>
        <v>5</v>
      </c>
    </row>
    <row r="6" spans="1:369" x14ac:dyDescent="0.3">
      <c r="A6" s="16">
        <f t="shared" si="4"/>
        <v>120</v>
      </c>
      <c r="B6" s="16">
        <f t="shared" si="1"/>
        <v>151</v>
      </c>
      <c r="C6" s="16">
        <v>31</v>
      </c>
      <c r="D6" s="16" t="s">
        <v>15</v>
      </c>
      <c r="E6">
        <f t="shared" si="6"/>
        <v>5</v>
      </c>
      <c r="F6">
        <f t="shared" si="2"/>
        <v>5</v>
      </c>
      <c r="G6">
        <f t="shared" si="0"/>
        <v>5</v>
      </c>
      <c r="H6">
        <f t="shared" si="0"/>
        <v>5</v>
      </c>
      <c r="I6">
        <f t="shared" si="0"/>
        <v>5</v>
      </c>
      <c r="J6">
        <f t="shared" si="0"/>
        <v>5</v>
      </c>
      <c r="K6">
        <f t="shared" si="0"/>
        <v>5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5</v>
      </c>
      <c r="P6">
        <f t="shared" si="0"/>
        <v>5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5</v>
      </c>
      <c r="V6">
        <f t="shared" si="0"/>
        <v>5</v>
      </c>
      <c r="W6">
        <f t="shared" si="0"/>
        <v>5</v>
      </c>
      <c r="X6">
        <f t="shared" si="0"/>
        <v>5</v>
      </c>
      <c r="Y6">
        <f t="shared" si="0"/>
        <v>5</v>
      </c>
      <c r="Z6">
        <f t="shared" si="0"/>
        <v>5</v>
      </c>
      <c r="AA6">
        <f t="shared" si="0"/>
        <v>5</v>
      </c>
      <c r="AB6">
        <f t="shared" si="0"/>
        <v>5</v>
      </c>
      <c r="AC6">
        <f t="shared" si="0"/>
        <v>5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5</v>
      </c>
      <c r="AI6">
        <f t="shared" ref="AI6" si="7">HLOOKUP(AI$1+$A6,$E$14:$NE$15,2,)</f>
        <v>5</v>
      </c>
    </row>
    <row r="7" spans="1:369" x14ac:dyDescent="0.3">
      <c r="A7" s="16">
        <f t="shared" si="4"/>
        <v>151</v>
      </c>
      <c r="B7" s="16">
        <f t="shared" si="1"/>
        <v>181</v>
      </c>
      <c r="C7" s="16">
        <v>30</v>
      </c>
      <c r="D7" s="16" t="s">
        <v>19</v>
      </c>
      <c r="E7">
        <f t="shared" si="6"/>
        <v>5</v>
      </c>
      <c r="F7">
        <f t="shared" si="2"/>
        <v>5</v>
      </c>
      <c r="G7">
        <f t="shared" si="0"/>
        <v>5</v>
      </c>
      <c r="H7">
        <f t="shared" si="0"/>
        <v>5</v>
      </c>
      <c r="I7">
        <f t="shared" si="0"/>
        <v>5</v>
      </c>
      <c r="J7">
        <f t="shared" si="0"/>
        <v>5</v>
      </c>
      <c r="K7">
        <f t="shared" si="0"/>
        <v>5</v>
      </c>
      <c r="L7">
        <f t="shared" si="0"/>
        <v>5</v>
      </c>
      <c r="M7">
        <f t="shared" si="0"/>
        <v>5</v>
      </c>
      <c r="N7">
        <f t="shared" si="0"/>
        <v>5</v>
      </c>
      <c r="O7">
        <f t="shared" si="0"/>
        <v>5</v>
      </c>
      <c r="P7">
        <f t="shared" si="0"/>
        <v>5</v>
      </c>
      <c r="Q7">
        <f t="shared" si="0"/>
        <v>5</v>
      </c>
      <c r="R7">
        <f t="shared" si="0"/>
        <v>5</v>
      </c>
      <c r="S7">
        <f t="shared" si="0"/>
        <v>5</v>
      </c>
      <c r="T7">
        <f t="shared" si="0"/>
        <v>5</v>
      </c>
      <c r="U7">
        <f t="shared" si="0"/>
        <v>5</v>
      </c>
      <c r="V7">
        <f t="shared" si="0"/>
        <v>5</v>
      </c>
      <c r="W7">
        <f t="shared" si="0"/>
        <v>5</v>
      </c>
      <c r="X7">
        <f t="shared" si="0"/>
        <v>5</v>
      </c>
      <c r="Y7">
        <f t="shared" si="0"/>
        <v>5</v>
      </c>
      <c r="Z7">
        <f t="shared" si="0"/>
        <v>5</v>
      </c>
      <c r="AA7">
        <f t="shared" si="0"/>
        <v>5</v>
      </c>
      <c r="AB7">
        <f t="shared" si="0"/>
        <v>5</v>
      </c>
      <c r="AC7">
        <f t="shared" si="0"/>
        <v>5</v>
      </c>
      <c r="AD7">
        <f t="shared" si="0"/>
        <v>5</v>
      </c>
      <c r="AE7">
        <f t="shared" si="0"/>
        <v>5</v>
      </c>
      <c r="AF7">
        <f t="shared" si="0"/>
        <v>5</v>
      </c>
      <c r="AG7">
        <f t="shared" si="0"/>
        <v>5</v>
      </c>
      <c r="AH7">
        <f t="shared" si="0"/>
        <v>5</v>
      </c>
      <c r="AI7" s="13">
        <f>AH7</f>
        <v>5</v>
      </c>
    </row>
    <row r="8" spans="1:369" x14ac:dyDescent="0.3">
      <c r="A8" s="16">
        <f t="shared" si="4"/>
        <v>181</v>
      </c>
      <c r="B8" s="16">
        <f t="shared" si="1"/>
        <v>212</v>
      </c>
      <c r="C8" s="16">
        <v>31</v>
      </c>
      <c r="D8" s="16" t="s">
        <v>20</v>
      </c>
      <c r="E8">
        <f t="shared" si="6"/>
        <v>5</v>
      </c>
      <c r="F8">
        <f t="shared" si="2"/>
        <v>5</v>
      </c>
      <c r="G8">
        <f t="shared" si="0"/>
        <v>5</v>
      </c>
      <c r="H8">
        <f t="shared" si="0"/>
        <v>5</v>
      </c>
      <c r="I8">
        <f t="shared" si="0"/>
        <v>5</v>
      </c>
      <c r="J8">
        <f t="shared" si="0"/>
        <v>5</v>
      </c>
      <c r="K8">
        <f t="shared" si="0"/>
        <v>5</v>
      </c>
      <c r="L8">
        <f t="shared" si="0"/>
        <v>5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5</v>
      </c>
      <c r="Q8">
        <f t="shared" si="0"/>
        <v>5</v>
      </c>
      <c r="R8">
        <f t="shared" si="0"/>
        <v>5</v>
      </c>
      <c r="S8">
        <f t="shared" si="0"/>
        <v>5</v>
      </c>
      <c r="T8">
        <f t="shared" si="0"/>
        <v>5</v>
      </c>
      <c r="U8">
        <f t="shared" si="0"/>
        <v>5</v>
      </c>
      <c r="V8">
        <f t="shared" si="0"/>
        <v>5</v>
      </c>
      <c r="W8">
        <f t="shared" si="0"/>
        <v>5</v>
      </c>
      <c r="X8">
        <f t="shared" si="0"/>
        <v>5</v>
      </c>
      <c r="Y8">
        <f t="shared" si="0"/>
        <v>5</v>
      </c>
      <c r="Z8">
        <f t="shared" si="0"/>
        <v>5</v>
      </c>
      <c r="AA8">
        <f t="shared" si="0"/>
        <v>5</v>
      </c>
      <c r="AB8">
        <f t="shared" si="0"/>
        <v>5</v>
      </c>
      <c r="AC8">
        <f t="shared" si="0"/>
        <v>5</v>
      </c>
      <c r="AD8">
        <f t="shared" si="0"/>
        <v>5</v>
      </c>
      <c r="AE8">
        <f t="shared" si="0"/>
        <v>5</v>
      </c>
      <c r="AF8">
        <f t="shared" si="0"/>
        <v>5</v>
      </c>
      <c r="AG8">
        <f t="shared" si="0"/>
        <v>5</v>
      </c>
      <c r="AH8">
        <f t="shared" si="0"/>
        <v>5</v>
      </c>
      <c r="AI8">
        <f t="shared" ref="AI8:AI9" si="8">HLOOKUP(AI$1+$A8,$E$14:$NE$15,2,)</f>
        <v>5</v>
      </c>
    </row>
    <row r="9" spans="1:369" x14ac:dyDescent="0.3">
      <c r="A9" s="16">
        <f t="shared" si="4"/>
        <v>212</v>
      </c>
      <c r="B9" s="16">
        <f t="shared" si="1"/>
        <v>243</v>
      </c>
      <c r="C9" s="16">
        <v>31</v>
      </c>
      <c r="D9" s="16" t="s">
        <v>21</v>
      </c>
      <c r="E9">
        <f t="shared" si="6"/>
        <v>5</v>
      </c>
      <c r="F9">
        <f t="shared" si="2"/>
        <v>4.9533333333333331</v>
      </c>
      <c r="G9">
        <f t="shared" si="0"/>
        <v>4.9066666666666663</v>
      </c>
      <c r="H9">
        <f t="shared" si="0"/>
        <v>4.8599999999999994</v>
      </c>
      <c r="I9">
        <f t="shared" si="0"/>
        <v>4.8133333333333335</v>
      </c>
      <c r="J9">
        <f t="shared" si="0"/>
        <v>4.7666666666666666</v>
      </c>
      <c r="K9">
        <f t="shared" si="0"/>
        <v>4.7200000000000006</v>
      </c>
      <c r="L9">
        <f t="shared" si="0"/>
        <v>4.6733333333333338</v>
      </c>
      <c r="M9">
        <f t="shared" si="0"/>
        <v>4.6266666666666669</v>
      </c>
      <c r="N9">
        <f t="shared" si="0"/>
        <v>4.58</v>
      </c>
      <c r="O9">
        <f t="shared" si="0"/>
        <v>4.5333333333333332</v>
      </c>
      <c r="P9">
        <f t="shared" si="0"/>
        <v>4.4866666666666664</v>
      </c>
      <c r="Q9">
        <f t="shared" si="0"/>
        <v>4.4399999999999995</v>
      </c>
      <c r="R9">
        <f t="shared" si="0"/>
        <v>4.3933333333333335</v>
      </c>
      <c r="S9">
        <f t="shared" si="0"/>
        <v>4.3466666666666667</v>
      </c>
      <c r="T9">
        <f t="shared" si="0"/>
        <v>4.3000000000000007</v>
      </c>
      <c r="U9">
        <f t="shared" si="0"/>
        <v>4.253333333333333</v>
      </c>
      <c r="V9">
        <f t="shared" si="0"/>
        <v>4.206666666666667</v>
      </c>
      <c r="W9">
        <f t="shared" si="0"/>
        <v>4.16</v>
      </c>
      <c r="X9">
        <f t="shared" si="0"/>
        <v>4.1133333333333333</v>
      </c>
      <c r="Y9">
        <f t="shared" si="0"/>
        <v>4.0666666666666664</v>
      </c>
      <c r="Z9">
        <f t="shared" si="0"/>
        <v>4.0199999999999996</v>
      </c>
      <c r="AA9">
        <f t="shared" si="0"/>
        <v>3.9733333333333332</v>
      </c>
      <c r="AB9">
        <f t="shared" si="0"/>
        <v>3.9266666666666667</v>
      </c>
      <c r="AC9">
        <f t="shared" si="0"/>
        <v>3.8800000000000003</v>
      </c>
      <c r="AD9">
        <f t="shared" si="0"/>
        <v>3.833333333333333</v>
      </c>
      <c r="AE9">
        <f t="shared" si="0"/>
        <v>3.7866666666666666</v>
      </c>
      <c r="AF9">
        <f t="shared" si="0"/>
        <v>3.74</v>
      </c>
      <c r="AG9">
        <f t="shared" si="0"/>
        <v>3.6933333333333334</v>
      </c>
      <c r="AH9">
        <f t="shared" si="0"/>
        <v>3.6466666666666665</v>
      </c>
      <c r="AI9">
        <f t="shared" si="8"/>
        <v>3.6</v>
      </c>
    </row>
    <row r="10" spans="1:369" x14ac:dyDescent="0.3">
      <c r="A10" s="16">
        <f t="shared" si="4"/>
        <v>243</v>
      </c>
      <c r="B10" s="16">
        <f t="shared" si="1"/>
        <v>273</v>
      </c>
      <c r="C10" s="16">
        <v>30</v>
      </c>
      <c r="D10" s="16" t="s">
        <v>22</v>
      </c>
      <c r="E10">
        <f t="shared" si="6"/>
        <v>3.5533333333333332</v>
      </c>
      <c r="F10">
        <f t="shared" si="2"/>
        <v>3.5066666666666668</v>
      </c>
      <c r="G10">
        <f t="shared" si="0"/>
        <v>3.46</v>
      </c>
      <c r="H10">
        <f t="shared" si="0"/>
        <v>3.4133333333333331</v>
      </c>
      <c r="I10">
        <f t="shared" si="0"/>
        <v>3.3666666666666667</v>
      </c>
      <c r="J10">
        <f t="shared" si="0"/>
        <v>3.3200000000000003</v>
      </c>
      <c r="K10">
        <f t="shared" si="0"/>
        <v>3.2733333333333334</v>
      </c>
      <c r="L10">
        <f t="shared" si="0"/>
        <v>3.2266666666666666</v>
      </c>
      <c r="M10">
        <f t="shared" si="0"/>
        <v>3.1799999999999997</v>
      </c>
      <c r="N10">
        <f t="shared" si="0"/>
        <v>3.1333333333333333</v>
      </c>
      <c r="O10">
        <f t="shared" si="0"/>
        <v>3.0866666666666669</v>
      </c>
      <c r="P10">
        <f t="shared" si="0"/>
        <v>3.04</v>
      </c>
      <c r="Q10">
        <f t="shared" si="0"/>
        <v>2.9933333333333332</v>
      </c>
      <c r="R10">
        <f t="shared" si="0"/>
        <v>2.9466666666666668</v>
      </c>
      <c r="S10">
        <f t="shared" si="0"/>
        <v>2.9000000000000004</v>
      </c>
      <c r="T10">
        <f t="shared" si="0"/>
        <v>2.8533333333333335</v>
      </c>
      <c r="U10">
        <f t="shared" si="0"/>
        <v>2.8066666666666666</v>
      </c>
      <c r="V10">
        <f t="shared" si="0"/>
        <v>2.76</v>
      </c>
      <c r="W10">
        <f t="shared" si="0"/>
        <v>2.7133333333333334</v>
      </c>
      <c r="X10">
        <f t="shared" si="0"/>
        <v>2.6666666666666665</v>
      </c>
      <c r="Y10">
        <f t="shared" si="0"/>
        <v>2.62</v>
      </c>
      <c r="Z10">
        <f t="shared" si="0"/>
        <v>2.5733333333333333</v>
      </c>
      <c r="AA10">
        <f t="shared" si="0"/>
        <v>2.5266666666666664</v>
      </c>
      <c r="AB10">
        <f t="shared" si="0"/>
        <v>2.48</v>
      </c>
      <c r="AC10">
        <f t="shared" si="0"/>
        <v>2.4333333333333336</v>
      </c>
      <c r="AD10">
        <f t="shared" si="0"/>
        <v>2.3866666666666667</v>
      </c>
      <c r="AE10">
        <f t="shared" si="0"/>
        <v>2.34</v>
      </c>
      <c r="AF10">
        <f t="shared" si="0"/>
        <v>2.2933333333333334</v>
      </c>
      <c r="AG10">
        <f t="shared" si="0"/>
        <v>2.2466666666666666</v>
      </c>
      <c r="AH10">
        <f t="shared" si="0"/>
        <v>2.2000000000000002</v>
      </c>
      <c r="AI10" s="13">
        <f>AH10</f>
        <v>2.2000000000000002</v>
      </c>
    </row>
    <row r="11" spans="1:369" x14ac:dyDescent="0.3">
      <c r="A11" s="16">
        <f t="shared" si="4"/>
        <v>273</v>
      </c>
      <c r="B11" s="16">
        <f t="shared" si="1"/>
        <v>304</v>
      </c>
      <c r="C11" s="16">
        <v>31</v>
      </c>
      <c r="D11" s="16" t="s">
        <v>23</v>
      </c>
      <c r="E11">
        <f t="shared" si="6"/>
        <v>2.1533333333333333</v>
      </c>
      <c r="F11">
        <f t="shared" si="2"/>
        <v>2.1066666666666665</v>
      </c>
      <c r="G11">
        <f t="shared" si="0"/>
        <v>2.06</v>
      </c>
      <c r="H11">
        <f t="shared" si="0"/>
        <v>2.0133333333333332</v>
      </c>
      <c r="I11">
        <f t="shared" si="0"/>
        <v>1.9666666666666668</v>
      </c>
      <c r="J11">
        <f t="shared" si="0"/>
        <v>1.92</v>
      </c>
      <c r="K11">
        <f t="shared" ref="K11:Z11" si="9">HLOOKUP(K$1+$A11,$E$14:$NE$15,2,)</f>
        <v>1.8733333333333333</v>
      </c>
      <c r="L11">
        <f t="shared" si="9"/>
        <v>1.8266666666666667</v>
      </c>
      <c r="M11">
        <f t="shared" si="9"/>
        <v>1.78</v>
      </c>
      <c r="N11">
        <f t="shared" si="9"/>
        <v>1.7333333333333334</v>
      </c>
      <c r="O11">
        <f t="shared" si="9"/>
        <v>1.6866666666666668</v>
      </c>
      <c r="P11">
        <f t="shared" si="9"/>
        <v>1.6400000000000001</v>
      </c>
      <c r="Q11">
        <f t="shared" si="9"/>
        <v>1.5933333333333333</v>
      </c>
      <c r="R11">
        <f t="shared" si="9"/>
        <v>1.5466666666666666</v>
      </c>
      <c r="S11">
        <f t="shared" si="9"/>
        <v>1.5</v>
      </c>
      <c r="T11">
        <f t="shared" si="9"/>
        <v>1.5</v>
      </c>
      <c r="U11">
        <f t="shared" si="9"/>
        <v>1.5</v>
      </c>
      <c r="V11">
        <f t="shared" si="9"/>
        <v>1.5</v>
      </c>
      <c r="W11">
        <f t="shared" si="9"/>
        <v>1.5</v>
      </c>
      <c r="X11">
        <f t="shared" si="9"/>
        <v>1.5</v>
      </c>
      <c r="Y11">
        <f t="shared" si="9"/>
        <v>1.5</v>
      </c>
      <c r="Z11">
        <f t="shared" si="9"/>
        <v>1.5</v>
      </c>
      <c r="AA11">
        <f t="shared" ref="AA11:AI13" si="10">HLOOKUP(AA$1+$A11,$E$14:$NE$15,2,)</f>
        <v>1.5</v>
      </c>
      <c r="AB11">
        <f t="shared" si="10"/>
        <v>1.5</v>
      </c>
      <c r="AC11">
        <f t="shared" si="10"/>
        <v>1.5</v>
      </c>
      <c r="AD11">
        <f t="shared" si="10"/>
        <v>1.5</v>
      </c>
      <c r="AE11">
        <f t="shared" si="10"/>
        <v>1.5</v>
      </c>
      <c r="AF11">
        <f t="shared" si="10"/>
        <v>1.5</v>
      </c>
      <c r="AG11">
        <f t="shared" si="10"/>
        <v>1.5</v>
      </c>
      <c r="AH11">
        <f t="shared" si="10"/>
        <v>1.5</v>
      </c>
      <c r="AI11">
        <f t="shared" si="10"/>
        <v>1.5</v>
      </c>
    </row>
    <row r="12" spans="1:369" x14ac:dyDescent="0.3">
      <c r="A12" s="16">
        <f t="shared" si="4"/>
        <v>304</v>
      </c>
      <c r="B12" s="16">
        <f t="shared" si="1"/>
        <v>334</v>
      </c>
      <c r="C12" s="16">
        <v>30</v>
      </c>
      <c r="D12" s="16" t="s">
        <v>24</v>
      </c>
      <c r="E12">
        <f t="shared" si="6"/>
        <v>1.5</v>
      </c>
      <c r="F12">
        <f t="shared" si="2"/>
        <v>1.5</v>
      </c>
      <c r="G12">
        <f t="shared" si="2"/>
        <v>1.5</v>
      </c>
      <c r="H12">
        <f t="shared" si="2"/>
        <v>1.5</v>
      </c>
      <c r="I12">
        <f t="shared" si="2"/>
        <v>1.5</v>
      </c>
      <c r="J12">
        <f t="shared" si="2"/>
        <v>1.5</v>
      </c>
      <c r="K12">
        <f t="shared" si="2"/>
        <v>1.5</v>
      </c>
      <c r="L12">
        <f t="shared" si="2"/>
        <v>1.5</v>
      </c>
      <c r="M12">
        <f t="shared" si="2"/>
        <v>1.5</v>
      </c>
      <c r="N12">
        <f t="shared" si="2"/>
        <v>1.5</v>
      </c>
      <c r="O12">
        <f t="shared" si="2"/>
        <v>1.5</v>
      </c>
      <c r="P12">
        <f t="shared" si="2"/>
        <v>1.5</v>
      </c>
      <c r="Q12">
        <f t="shared" si="2"/>
        <v>1.5</v>
      </c>
      <c r="R12">
        <f t="shared" si="2"/>
        <v>1.5</v>
      </c>
      <c r="S12">
        <f t="shared" si="2"/>
        <v>1.5</v>
      </c>
      <c r="T12">
        <f t="shared" si="2"/>
        <v>1.5</v>
      </c>
      <c r="U12">
        <f t="shared" si="2"/>
        <v>1.5</v>
      </c>
      <c r="V12">
        <f t="shared" si="2"/>
        <v>1.5</v>
      </c>
      <c r="W12">
        <f t="shared" si="2"/>
        <v>1.5</v>
      </c>
      <c r="X12">
        <f t="shared" si="2"/>
        <v>1.5</v>
      </c>
      <c r="Y12">
        <f t="shared" si="2"/>
        <v>1.5</v>
      </c>
      <c r="Z12">
        <f t="shared" si="2"/>
        <v>1.5</v>
      </c>
      <c r="AA12">
        <f t="shared" si="2"/>
        <v>1.5</v>
      </c>
      <c r="AB12">
        <f t="shared" si="2"/>
        <v>1.5</v>
      </c>
      <c r="AC12">
        <f t="shared" si="2"/>
        <v>1.5</v>
      </c>
      <c r="AD12">
        <f t="shared" si="2"/>
        <v>1.5</v>
      </c>
      <c r="AE12">
        <f t="shared" si="2"/>
        <v>1.5</v>
      </c>
      <c r="AF12">
        <f t="shared" si="2"/>
        <v>1.5</v>
      </c>
      <c r="AG12">
        <f t="shared" si="10"/>
        <v>1.5</v>
      </c>
      <c r="AH12">
        <f t="shared" si="10"/>
        <v>1.5</v>
      </c>
      <c r="AI12" s="13">
        <f>AH12</f>
        <v>1.5</v>
      </c>
    </row>
    <row r="13" spans="1:369" x14ac:dyDescent="0.3">
      <c r="A13" s="16">
        <f t="shared" si="4"/>
        <v>334</v>
      </c>
      <c r="B13" s="16">
        <f t="shared" si="1"/>
        <v>365</v>
      </c>
      <c r="C13" s="16">
        <v>31</v>
      </c>
      <c r="D13" s="16" t="s">
        <v>25</v>
      </c>
      <c r="E13">
        <f t="shared" si="6"/>
        <v>1.5</v>
      </c>
      <c r="F13">
        <f t="shared" si="6"/>
        <v>1.5</v>
      </c>
      <c r="G13">
        <f t="shared" si="6"/>
        <v>1.5</v>
      </c>
      <c r="H13">
        <f t="shared" si="6"/>
        <v>1.5</v>
      </c>
      <c r="I13">
        <f t="shared" si="6"/>
        <v>1.5</v>
      </c>
      <c r="J13">
        <f t="shared" si="6"/>
        <v>1.5</v>
      </c>
      <c r="K13">
        <f t="shared" si="6"/>
        <v>1.5</v>
      </c>
      <c r="L13">
        <f t="shared" si="6"/>
        <v>1.5</v>
      </c>
      <c r="M13">
        <f t="shared" si="6"/>
        <v>1.5</v>
      </c>
      <c r="N13">
        <f t="shared" si="6"/>
        <v>1.5</v>
      </c>
      <c r="O13">
        <f t="shared" si="6"/>
        <v>1.5</v>
      </c>
      <c r="P13">
        <f t="shared" si="6"/>
        <v>1.5</v>
      </c>
      <c r="Q13">
        <f t="shared" si="6"/>
        <v>1.5</v>
      </c>
      <c r="R13">
        <f t="shared" si="6"/>
        <v>1.5</v>
      </c>
      <c r="S13">
        <f t="shared" si="6"/>
        <v>1.5</v>
      </c>
      <c r="T13">
        <f t="shared" si="6"/>
        <v>1.5</v>
      </c>
      <c r="U13">
        <f t="shared" si="2"/>
        <v>1.5</v>
      </c>
      <c r="V13">
        <f t="shared" si="2"/>
        <v>1.5</v>
      </c>
      <c r="W13">
        <f t="shared" si="2"/>
        <v>1.5</v>
      </c>
      <c r="X13">
        <f t="shared" si="2"/>
        <v>1.5</v>
      </c>
      <c r="Y13">
        <f t="shared" si="2"/>
        <v>1.5</v>
      </c>
      <c r="Z13">
        <f t="shared" si="2"/>
        <v>1.5</v>
      </c>
      <c r="AA13">
        <f t="shared" si="2"/>
        <v>1.5</v>
      </c>
      <c r="AB13">
        <f t="shared" si="2"/>
        <v>1.5</v>
      </c>
      <c r="AC13">
        <f t="shared" si="2"/>
        <v>1.5</v>
      </c>
      <c r="AD13">
        <f t="shared" si="2"/>
        <v>1.5</v>
      </c>
      <c r="AE13">
        <f t="shared" si="2"/>
        <v>1.5</v>
      </c>
      <c r="AF13">
        <f t="shared" si="2"/>
        <v>1.5</v>
      </c>
      <c r="AG13">
        <f t="shared" si="10"/>
        <v>1.5</v>
      </c>
      <c r="AH13">
        <f t="shared" si="10"/>
        <v>1.5</v>
      </c>
      <c r="AI13">
        <f t="shared" si="10"/>
        <v>1.5</v>
      </c>
    </row>
    <row r="14" spans="1:369" x14ac:dyDescent="0.3">
      <c r="E14" s="16">
        <v>1</v>
      </c>
      <c r="F14" s="16">
        <v>2</v>
      </c>
      <c r="G14" s="16">
        <v>3</v>
      </c>
      <c r="H14" s="16">
        <v>4</v>
      </c>
      <c r="I14" s="16">
        <v>5</v>
      </c>
      <c r="J14" s="16">
        <v>6</v>
      </c>
      <c r="K14" s="16">
        <v>7</v>
      </c>
      <c r="L14" s="16">
        <v>8</v>
      </c>
      <c r="M14" s="16">
        <v>9</v>
      </c>
      <c r="N14" s="16">
        <v>10</v>
      </c>
      <c r="O14" s="16">
        <v>11</v>
      </c>
      <c r="P14" s="16">
        <v>12</v>
      </c>
      <c r="Q14" s="16">
        <v>13</v>
      </c>
      <c r="R14" s="16">
        <v>14</v>
      </c>
      <c r="S14" s="16">
        <v>15</v>
      </c>
      <c r="T14" s="16">
        <v>16</v>
      </c>
      <c r="U14" s="16">
        <v>17</v>
      </c>
      <c r="V14" s="16">
        <v>18</v>
      </c>
      <c r="W14" s="16">
        <v>19</v>
      </c>
      <c r="X14" s="16">
        <v>20</v>
      </c>
      <c r="Y14" s="16">
        <v>21</v>
      </c>
      <c r="Z14" s="16">
        <v>22</v>
      </c>
      <c r="AA14" s="16">
        <v>23</v>
      </c>
      <c r="AB14" s="16">
        <v>24</v>
      </c>
      <c r="AC14" s="16">
        <v>25</v>
      </c>
      <c r="AD14" s="16">
        <v>26</v>
      </c>
      <c r="AE14" s="16">
        <v>27</v>
      </c>
      <c r="AF14" s="16">
        <v>28</v>
      </c>
      <c r="AG14" s="16">
        <v>29</v>
      </c>
      <c r="AH14" s="16">
        <v>30</v>
      </c>
      <c r="AI14" s="16">
        <v>31</v>
      </c>
      <c r="AJ14" s="16">
        <v>32</v>
      </c>
      <c r="AK14" s="16">
        <v>33</v>
      </c>
      <c r="AL14" s="16">
        <v>34</v>
      </c>
      <c r="AM14" s="16">
        <v>35</v>
      </c>
      <c r="AN14" s="16">
        <v>36</v>
      </c>
      <c r="AO14" s="16">
        <v>37</v>
      </c>
      <c r="AP14" s="16">
        <v>38</v>
      </c>
      <c r="AQ14" s="16">
        <v>39</v>
      </c>
      <c r="AR14" s="16">
        <v>40</v>
      </c>
      <c r="AS14" s="16">
        <v>41</v>
      </c>
      <c r="AT14" s="16">
        <v>42</v>
      </c>
      <c r="AU14" s="16">
        <v>43</v>
      </c>
      <c r="AV14" s="16">
        <v>44</v>
      </c>
      <c r="AW14" s="16">
        <v>45</v>
      </c>
      <c r="AX14" s="16">
        <v>46</v>
      </c>
      <c r="AY14" s="16">
        <v>47</v>
      </c>
      <c r="AZ14" s="16">
        <v>48</v>
      </c>
      <c r="BA14" s="16">
        <v>49</v>
      </c>
      <c r="BB14" s="16">
        <v>50</v>
      </c>
      <c r="BC14" s="16">
        <v>51</v>
      </c>
      <c r="BD14" s="16">
        <v>52</v>
      </c>
      <c r="BE14" s="16">
        <v>53</v>
      </c>
      <c r="BF14" s="16">
        <v>54</v>
      </c>
      <c r="BG14" s="16">
        <v>55</v>
      </c>
      <c r="BH14" s="16">
        <v>56</v>
      </c>
      <c r="BI14" s="16">
        <v>57</v>
      </c>
      <c r="BJ14" s="16">
        <v>58</v>
      </c>
      <c r="BK14" s="16">
        <v>59</v>
      </c>
      <c r="BL14" s="16">
        <v>60</v>
      </c>
      <c r="BM14" s="16">
        <v>61</v>
      </c>
      <c r="BN14" s="16">
        <v>62</v>
      </c>
      <c r="BO14" s="16">
        <v>63</v>
      </c>
      <c r="BP14" s="16">
        <v>64</v>
      </c>
      <c r="BQ14" s="16">
        <v>65</v>
      </c>
      <c r="BR14" s="16">
        <v>66</v>
      </c>
      <c r="BS14" s="16">
        <v>67</v>
      </c>
      <c r="BT14" s="16">
        <v>68</v>
      </c>
      <c r="BU14" s="16">
        <v>69</v>
      </c>
      <c r="BV14" s="16">
        <v>70</v>
      </c>
      <c r="BW14" s="16">
        <v>71</v>
      </c>
      <c r="BX14" s="16">
        <v>72</v>
      </c>
      <c r="BY14" s="16">
        <v>73</v>
      </c>
      <c r="BZ14" s="16">
        <v>74</v>
      </c>
      <c r="CA14" s="16">
        <v>75</v>
      </c>
      <c r="CB14" s="16">
        <v>76</v>
      </c>
      <c r="CC14" s="16">
        <v>77</v>
      </c>
      <c r="CD14" s="16">
        <v>78</v>
      </c>
      <c r="CE14" s="16">
        <v>79</v>
      </c>
      <c r="CF14" s="16">
        <v>80</v>
      </c>
      <c r="CG14" s="16">
        <v>81</v>
      </c>
      <c r="CH14" s="16">
        <v>82</v>
      </c>
      <c r="CI14" s="16">
        <v>83</v>
      </c>
      <c r="CJ14" s="16">
        <v>84</v>
      </c>
      <c r="CK14" s="16">
        <v>85</v>
      </c>
      <c r="CL14" s="16">
        <v>86</v>
      </c>
      <c r="CM14" s="16">
        <v>87</v>
      </c>
      <c r="CN14" s="16">
        <v>88</v>
      </c>
      <c r="CO14" s="16">
        <v>89</v>
      </c>
      <c r="CP14" s="16">
        <v>90</v>
      </c>
      <c r="CQ14" s="16">
        <v>91</v>
      </c>
      <c r="CR14" s="16">
        <v>92</v>
      </c>
      <c r="CS14" s="16">
        <v>93</v>
      </c>
      <c r="CT14" s="16">
        <v>94</v>
      </c>
      <c r="CU14" s="16">
        <v>95</v>
      </c>
      <c r="CV14" s="16">
        <v>96</v>
      </c>
      <c r="CW14" s="16">
        <v>97</v>
      </c>
      <c r="CX14" s="16">
        <v>98</v>
      </c>
      <c r="CY14" s="16">
        <v>99</v>
      </c>
      <c r="CZ14" s="16">
        <v>100</v>
      </c>
      <c r="DA14" s="16">
        <v>101</v>
      </c>
      <c r="DB14" s="16">
        <v>102</v>
      </c>
      <c r="DC14" s="16">
        <v>103</v>
      </c>
      <c r="DD14" s="16">
        <v>104</v>
      </c>
      <c r="DE14" s="16">
        <v>105</v>
      </c>
      <c r="DF14" s="16">
        <v>106</v>
      </c>
      <c r="DG14" s="16">
        <v>107</v>
      </c>
      <c r="DH14" s="16">
        <v>108</v>
      </c>
      <c r="DI14" s="16">
        <v>109</v>
      </c>
      <c r="DJ14" s="16">
        <v>110</v>
      </c>
      <c r="DK14" s="16">
        <v>111</v>
      </c>
      <c r="DL14" s="16">
        <v>112</v>
      </c>
      <c r="DM14" s="16">
        <v>113</v>
      </c>
      <c r="DN14" s="16">
        <v>114</v>
      </c>
      <c r="DO14" s="16">
        <v>115</v>
      </c>
      <c r="DP14" s="16">
        <v>116</v>
      </c>
      <c r="DQ14" s="16">
        <v>117</v>
      </c>
      <c r="DR14" s="16">
        <v>118</v>
      </c>
      <c r="DS14" s="16">
        <v>119</v>
      </c>
      <c r="DT14" s="16">
        <v>120</v>
      </c>
      <c r="DU14" s="16">
        <v>121</v>
      </c>
      <c r="DV14" s="16">
        <v>122</v>
      </c>
      <c r="DW14" s="16">
        <v>123</v>
      </c>
      <c r="DX14" s="16">
        <v>124</v>
      </c>
      <c r="DY14" s="16">
        <v>125</v>
      </c>
      <c r="DZ14" s="16">
        <v>126</v>
      </c>
      <c r="EA14" s="16">
        <v>127</v>
      </c>
      <c r="EB14" s="16">
        <v>128</v>
      </c>
      <c r="EC14" s="16">
        <v>129</v>
      </c>
      <c r="ED14" s="16">
        <v>130</v>
      </c>
      <c r="EE14" s="16">
        <v>131</v>
      </c>
      <c r="EF14" s="16">
        <v>132</v>
      </c>
      <c r="EG14" s="16">
        <v>133</v>
      </c>
      <c r="EH14" s="16">
        <v>134</v>
      </c>
      <c r="EI14" s="16">
        <v>135</v>
      </c>
      <c r="EJ14" s="16">
        <v>136</v>
      </c>
      <c r="EK14" s="16">
        <v>137</v>
      </c>
      <c r="EL14" s="16">
        <v>138</v>
      </c>
      <c r="EM14" s="16">
        <v>139</v>
      </c>
      <c r="EN14" s="16">
        <v>140</v>
      </c>
      <c r="EO14" s="16">
        <v>141</v>
      </c>
      <c r="EP14" s="16">
        <v>142</v>
      </c>
      <c r="EQ14" s="16">
        <v>143</v>
      </c>
      <c r="ER14" s="16">
        <v>144</v>
      </c>
      <c r="ES14" s="16">
        <v>145</v>
      </c>
      <c r="ET14" s="16">
        <v>146</v>
      </c>
      <c r="EU14" s="16">
        <v>147</v>
      </c>
      <c r="EV14" s="16">
        <v>148</v>
      </c>
      <c r="EW14" s="16">
        <v>149</v>
      </c>
      <c r="EX14" s="16">
        <v>150</v>
      </c>
      <c r="EY14" s="16">
        <v>151</v>
      </c>
      <c r="EZ14" s="16">
        <v>152</v>
      </c>
      <c r="FA14" s="16">
        <v>153</v>
      </c>
      <c r="FB14" s="16">
        <v>154</v>
      </c>
      <c r="FC14" s="16">
        <v>155</v>
      </c>
      <c r="FD14" s="16">
        <v>156</v>
      </c>
      <c r="FE14" s="16">
        <v>157</v>
      </c>
      <c r="FF14" s="16">
        <v>158</v>
      </c>
      <c r="FG14" s="16">
        <v>159</v>
      </c>
      <c r="FH14" s="16">
        <v>160</v>
      </c>
      <c r="FI14" s="16">
        <v>161</v>
      </c>
      <c r="FJ14" s="16">
        <v>162</v>
      </c>
      <c r="FK14" s="16">
        <v>163</v>
      </c>
      <c r="FL14" s="16">
        <v>164</v>
      </c>
      <c r="FM14" s="16">
        <v>165</v>
      </c>
      <c r="FN14" s="16">
        <v>166</v>
      </c>
      <c r="FO14" s="16">
        <v>167</v>
      </c>
      <c r="FP14" s="16">
        <v>168</v>
      </c>
      <c r="FQ14" s="16">
        <v>169</v>
      </c>
      <c r="FR14" s="16">
        <v>170</v>
      </c>
      <c r="FS14" s="16">
        <v>171</v>
      </c>
      <c r="FT14" s="16">
        <v>172</v>
      </c>
      <c r="FU14" s="16">
        <v>173</v>
      </c>
      <c r="FV14" s="16">
        <v>174</v>
      </c>
      <c r="FW14" s="16">
        <v>175</v>
      </c>
      <c r="FX14" s="16">
        <v>176</v>
      </c>
      <c r="FY14" s="16">
        <v>177</v>
      </c>
      <c r="FZ14" s="16">
        <v>178</v>
      </c>
      <c r="GA14" s="16">
        <v>179</v>
      </c>
      <c r="GB14" s="16">
        <v>180</v>
      </c>
      <c r="GC14" s="16">
        <v>181</v>
      </c>
      <c r="GD14" s="16">
        <v>182</v>
      </c>
      <c r="GE14" s="16">
        <v>183</v>
      </c>
      <c r="GF14" s="16">
        <v>184</v>
      </c>
      <c r="GG14" s="16">
        <v>185</v>
      </c>
      <c r="GH14" s="16">
        <v>186</v>
      </c>
      <c r="GI14" s="16">
        <v>187</v>
      </c>
      <c r="GJ14" s="16">
        <v>188</v>
      </c>
      <c r="GK14" s="16">
        <v>189</v>
      </c>
      <c r="GL14" s="16">
        <v>190</v>
      </c>
      <c r="GM14" s="16">
        <v>191</v>
      </c>
      <c r="GN14" s="16">
        <v>192</v>
      </c>
      <c r="GO14" s="16">
        <v>193</v>
      </c>
      <c r="GP14" s="16">
        <v>194</v>
      </c>
      <c r="GQ14" s="16">
        <v>195</v>
      </c>
      <c r="GR14" s="16">
        <v>196</v>
      </c>
      <c r="GS14" s="16">
        <v>197</v>
      </c>
      <c r="GT14" s="16">
        <v>198</v>
      </c>
      <c r="GU14" s="16">
        <v>199</v>
      </c>
      <c r="GV14" s="16">
        <v>200</v>
      </c>
      <c r="GW14" s="16">
        <v>201</v>
      </c>
      <c r="GX14" s="16">
        <v>202</v>
      </c>
      <c r="GY14" s="16">
        <v>203</v>
      </c>
      <c r="GZ14" s="16">
        <v>204</v>
      </c>
      <c r="HA14" s="16">
        <v>205</v>
      </c>
      <c r="HB14" s="16">
        <v>206</v>
      </c>
      <c r="HC14" s="16">
        <v>207</v>
      </c>
      <c r="HD14" s="16">
        <v>208</v>
      </c>
      <c r="HE14" s="16">
        <v>209</v>
      </c>
      <c r="HF14" s="16">
        <v>210</v>
      </c>
      <c r="HG14" s="16">
        <v>211</v>
      </c>
      <c r="HH14" s="16">
        <v>212</v>
      </c>
      <c r="HI14" s="16">
        <v>213</v>
      </c>
      <c r="HJ14" s="16">
        <v>214</v>
      </c>
      <c r="HK14" s="16">
        <v>215</v>
      </c>
      <c r="HL14" s="16">
        <v>216</v>
      </c>
      <c r="HM14" s="16">
        <v>217</v>
      </c>
      <c r="HN14" s="16">
        <v>218</v>
      </c>
      <c r="HO14" s="16">
        <v>219</v>
      </c>
      <c r="HP14" s="16">
        <v>220</v>
      </c>
      <c r="HQ14" s="16">
        <v>221</v>
      </c>
      <c r="HR14" s="16">
        <v>222</v>
      </c>
      <c r="HS14" s="16">
        <v>223</v>
      </c>
      <c r="HT14" s="16">
        <v>224</v>
      </c>
      <c r="HU14" s="16">
        <v>225</v>
      </c>
      <c r="HV14" s="16">
        <v>226</v>
      </c>
      <c r="HW14" s="16">
        <v>227</v>
      </c>
      <c r="HX14" s="16">
        <v>228</v>
      </c>
      <c r="HY14" s="16">
        <v>229</v>
      </c>
      <c r="HZ14" s="16">
        <v>230</v>
      </c>
      <c r="IA14" s="16">
        <v>231</v>
      </c>
      <c r="IB14" s="16">
        <v>232</v>
      </c>
      <c r="IC14" s="16">
        <v>233</v>
      </c>
      <c r="ID14" s="16">
        <v>234</v>
      </c>
      <c r="IE14" s="16">
        <v>235</v>
      </c>
      <c r="IF14" s="16">
        <v>236</v>
      </c>
      <c r="IG14" s="16">
        <v>237</v>
      </c>
      <c r="IH14" s="16">
        <v>238</v>
      </c>
      <c r="II14" s="16">
        <v>239</v>
      </c>
      <c r="IJ14" s="16">
        <v>240</v>
      </c>
      <c r="IK14" s="16">
        <v>241</v>
      </c>
      <c r="IL14" s="16">
        <v>242</v>
      </c>
      <c r="IM14" s="16">
        <v>243</v>
      </c>
      <c r="IN14" s="16">
        <v>244</v>
      </c>
      <c r="IO14" s="16">
        <v>245</v>
      </c>
      <c r="IP14" s="16">
        <v>246</v>
      </c>
      <c r="IQ14" s="16">
        <v>247</v>
      </c>
      <c r="IR14" s="16">
        <v>248</v>
      </c>
      <c r="IS14" s="16">
        <v>249</v>
      </c>
      <c r="IT14" s="16">
        <v>250</v>
      </c>
      <c r="IU14" s="16">
        <v>251</v>
      </c>
      <c r="IV14" s="16">
        <v>252</v>
      </c>
      <c r="IW14" s="16">
        <v>253</v>
      </c>
      <c r="IX14" s="16">
        <v>254</v>
      </c>
      <c r="IY14" s="16">
        <v>255</v>
      </c>
      <c r="IZ14" s="16">
        <v>256</v>
      </c>
      <c r="JA14" s="16">
        <v>257</v>
      </c>
      <c r="JB14" s="16">
        <v>258</v>
      </c>
      <c r="JC14" s="16">
        <v>259</v>
      </c>
      <c r="JD14" s="16">
        <v>260</v>
      </c>
      <c r="JE14" s="16">
        <v>261</v>
      </c>
      <c r="JF14" s="16">
        <v>262</v>
      </c>
      <c r="JG14" s="16">
        <v>263</v>
      </c>
      <c r="JH14" s="16">
        <v>264</v>
      </c>
      <c r="JI14" s="16">
        <v>265</v>
      </c>
      <c r="JJ14" s="16">
        <v>266</v>
      </c>
      <c r="JK14" s="16">
        <v>267</v>
      </c>
      <c r="JL14" s="16">
        <v>268</v>
      </c>
      <c r="JM14" s="16">
        <v>269</v>
      </c>
      <c r="JN14" s="16">
        <v>270</v>
      </c>
      <c r="JO14" s="16">
        <v>271</v>
      </c>
      <c r="JP14" s="16">
        <v>272</v>
      </c>
      <c r="JQ14" s="16">
        <v>273</v>
      </c>
      <c r="JR14" s="16">
        <v>274</v>
      </c>
      <c r="JS14" s="16">
        <v>275</v>
      </c>
      <c r="JT14" s="16">
        <v>276</v>
      </c>
      <c r="JU14" s="16">
        <v>277</v>
      </c>
      <c r="JV14" s="16">
        <v>278</v>
      </c>
      <c r="JW14" s="16">
        <v>279</v>
      </c>
      <c r="JX14" s="16">
        <v>280</v>
      </c>
      <c r="JY14" s="16">
        <v>281</v>
      </c>
      <c r="JZ14" s="16">
        <v>282</v>
      </c>
      <c r="KA14" s="16">
        <v>283</v>
      </c>
      <c r="KB14" s="16">
        <v>284</v>
      </c>
      <c r="KC14" s="16">
        <v>285</v>
      </c>
      <c r="KD14" s="16">
        <v>286</v>
      </c>
      <c r="KE14" s="16">
        <v>287</v>
      </c>
      <c r="KF14" s="16">
        <v>288</v>
      </c>
      <c r="KG14" s="16">
        <v>289</v>
      </c>
      <c r="KH14" s="16">
        <v>290</v>
      </c>
      <c r="KI14" s="16">
        <v>291</v>
      </c>
      <c r="KJ14" s="16">
        <v>292</v>
      </c>
      <c r="KK14" s="16">
        <v>293</v>
      </c>
      <c r="KL14" s="16">
        <v>294</v>
      </c>
      <c r="KM14" s="16">
        <v>295</v>
      </c>
      <c r="KN14" s="16">
        <v>296</v>
      </c>
      <c r="KO14" s="16">
        <v>297</v>
      </c>
      <c r="KP14" s="16">
        <v>298</v>
      </c>
      <c r="KQ14" s="16">
        <v>299</v>
      </c>
      <c r="KR14" s="16">
        <v>300</v>
      </c>
      <c r="KS14" s="16">
        <v>301</v>
      </c>
      <c r="KT14" s="16">
        <v>302</v>
      </c>
      <c r="KU14" s="16">
        <v>303</v>
      </c>
      <c r="KV14" s="16">
        <v>304</v>
      </c>
      <c r="KW14" s="16">
        <v>305</v>
      </c>
      <c r="KX14" s="16">
        <v>306</v>
      </c>
      <c r="KY14" s="16">
        <v>307</v>
      </c>
      <c r="KZ14" s="16">
        <v>308</v>
      </c>
      <c r="LA14" s="16">
        <v>309</v>
      </c>
      <c r="LB14" s="16">
        <v>310</v>
      </c>
      <c r="LC14" s="16">
        <v>311</v>
      </c>
      <c r="LD14" s="16">
        <v>312</v>
      </c>
      <c r="LE14" s="16">
        <v>313</v>
      </c>
      <c r="LF14" s="16">
        <v>314</v>
      </c>
      <c r="LG14" s="16">
        <v>315</v>
      </c>
      <c r="LH14" s="16">
        <v>316</v>
      </c>
      <c r="LI14" s="16">
        <v>317</v>
      </c>
      <c r="LJ14" s="16">
        <v>318</v>
      </c>
      <c r="LK14" s="16">
        <v>319</v>
      </c>
      <c r="LL14" s="16">
        <v>320</v>
      </c>
      <c r="LM14" s="16">
        <v>321</v>
      </c>
      <c r="LN14" s="16">
        <v>322</v>
      </c>
      <c r="LO14" s="16">
        <v>323</v>
      </c>
      <c r="LP14" s="16">
        <v>324</v>
      </c>
      <c r="LQ14" s="16">
        <v>325</v>
      </c>
      <c r="LR14" s="16">
        <v>326</v>
      </c>
      <c r="LS14" s="16">
        <v>327</v>
      </c>
      <c r="LT14" s="16">
        <v>328</v>
      </c>
      <c r="LU14" s="16">
        <v>329</v>
      </c>
      <c r="LV14" s="16">
        <v>330</v>
      </c>
      <c r="LW14" s="16">
        <v>331</v>
      </c>
      <c r="LX14" s="16">
        <v>332</v>
      </c>
      <c r="LY14" s="16">
        <v>333</v>
      </c>
      <c r="LZ14" s="16">
        <v>334</v>
      </c>
      <c r="MA14" s="16">
        <v>335</v>
      </c>
      <c r="MB14" s="16">
        <v>336</v>
      </c>
      <c r="MC14" s="16">
        <v>337</v>
      </c>
      <c r="MD14" s="16">
        <v>338</v>
      </c>
      <c r="ME14" s="16">
        <v>339</v>
      </c>
      <c r="MF14" s="16">
        <v>340</v>
      </c>
      <c r="MG14" s="16">
        <v>341</v>
      </c>
      <c r="MH14" s="16">
        <v>342</v>
      </c>
      <c r="MI14" s="16">
        <v>343</v>
      </c>
      <c r="MJ14" s="16">
        <v>344</v>
      </c>
      <c r="MK14" s="16">
        <v>345</v>
      </c>
      <c r="ML14" s="16">
        <v>346</v>
      </c>
      <c r="MM14" s="16">
        <v>347</v>
      </c>
      <c r="MN14" s="16">
        <v>348</v>
      </c>
      <c r="MO14" s="16">
        <v>349</v>
      </c>
      <c r="MP14" s="16">
        <v>350</v>
      </c>
      <c r="MQ14" s="16">
        <v>351</v>
      </c>
      <c r="MR14" s="16">
        <v>352</v>
      </c>
      <c r="MS14" s="16">
        <v>353</v>
      </c>
      <c r="MT14" s="16">
        <v>354</v>
      </c>
      <c r="MU14" s="16">
        <v>355</v>
      </c>
      <c r="MV14" s="16">
        <v>356</v>
      </c>
      <c r="MW14" s="16">
        <v>357</v>
      </c>
      <c r="MX14" s="16">
        <v>358</v>
      </c>
      <c r="MY14" s="16">
        <v>359</v>
      </c>
      <c r="MZ14" s="16">
        <v>360</v>
      </c>
      <c r="NA14" s="16">
        <v>361</v>
      </c>
      <c r="NB14" s="16">
        <v>362</v>
      </c>
      <c r="NC14" s="16">
        <v>363</v>
      </c>
      <c r="ND14" s="16">
        <v>364</v>
      </c>
      <c r="NE14" s="16">
        <v>365</v>
      </c>
    </row>
    <row r="15" spans="1:369" x14ac:dyDescent="0.3">
      <c r="E15" s="16">
        <v>1.5</v>
      </c>
      <c r="F15" s="16">
        <v>1.5</v>
      </c>
      <c r="G15" s="16">
        <v>1.5</v>
      </c>
      <c r="H15" s="16">
        <v>1.5</v>
      </c>
      <c r="I15" s="16">
        <v>1.5</v>
      </c>
      <c r="J15" s="16">
        <v>1.5</v>
      </c>
      <c r="K15" s="16">
        <v>1.5</v>
      </c>
      <c r="L15" s="16">
        <v>1.5</v>
      </c>
      <c r="M15" s="16">
        <v>1.5</v>
      </c>
      <c r="N15" s="16">
        <v>1.5</v>
      </c>
      <c r="O15" s="16">
        <v>1.5</v>
      </c>
      <c r="P15" s="16">
        <v>1.5</v>
      </c>
      <c r="Q15" s="16">
        <v>1.5</v>
      </c>
      <c r="R15" s="16">
        <v>1.5</v>
      </c>
      <c r="S15" s="16">
        <v>1.5</v>
      </c>
      <c r="T15" s="16">
        <v>1.5</v>
      </c>
      <c r="U15" s="16">
        <v>1.5</v>
      </c>
      <c r="V15" s="16">
        <v>1.5</v>
      </c>
      <c r="W15" s="16">
        <v>1.5</v>
      </c>
      <c r="X15" s="16">
        <v>1.5</v>
      </c>
      <c r="Y15" s="16">
        <v>1.5</v>
      </c>
      <c r="Z15" s="16">
        <v>1.5</v>
      </c>
      <c r="AA15" s="16">
        <v>1.5</v>
      </c>
      <c r="AB15" s="16">
        <v>1.5</v>
      </c>
      <c r="AC15" s="16">
        <v>1.5</v>
      </c>
      <c r="AD15" s="16">
        <v>1.5</v>
      </c>
      <c r="AE15" s="16">
        <v>1.5</v>
      </c>
      <c r="AF15" s="16">
        <v>1.5</v>
      </c>
      <c r="AG15" s="16">
        <v>1.5</v>
      </c>
      <c r="AH15" s="16">
        <v>1.5</v>
      </c>
      <c r="AI15" s="16">
        <v>1.5</v>
      </c>
      <c r="AJ15" s="16">
        <v>1.5</v>
      </c>
      <c r="AK15" s="16">
        <v>1.5</v>
      </c>
      <c r="AL15" s="16">
        <v>1.5</v>
      </c>
      <c r="AM15" s="16">
        <v>1.5</v>
      </c>
      <c r="AN15" s="16">
        <v>1.5</v>
      </c>
      <c r="AO15" s="16">
        <v>1.5</v>
      </c>
      <c r="AP15" s="16">
        <v>1.5</v>
      </c>
      <c r="AQ15" s="16">
        <v>1.5</v>
      </c>
      <c r="AR15" s="16">
        <v>1.5</v>
      </c>
      <c r="AS15" s="16">
        <v>1.5</v>
      </c>
      <c r="AT15" s="16">
        <v>1.5</v>
      </c>
      <c r="AU15" s="16">
        <v>1.5</v>
      </c>
      <c r="AV15" s="16">
        <v>1.5</v>
      </c>
      <c r="AW15" s="16">
        <v>1.5</v>
      </c>
      <c r="AX15" s="16">
        <v>1.5</v>
      </c>
      <c r="AY15" s="16">
        <v>1.5</v>
      </c>
      <c r="AZ15" s="16">
        <v>1.5</v>
      </c>
      <c r="BA15" s="16">
        <v>1.5</v>
      </c>
      <c r="BB15" s="16">
        <v>1.5</v>
      </c>
      <c r="BC15" s="16">
        <v>1.5</v>
      </c>
      <c r="BD15" s="16">
        <v>1.5</v>
      </c>
      <c r="BE15" s="16">
        <v>1.5</v>
      </c>
      <c r="BF15" s="16">
        <v>1.5</v>
      </c>
      <c r="BG15" s="16">
        <v>1.5</v>
      </c>
      <c r="BH15" s="16">
        <v>1.5</v>
      </c>
      <c r="BI15" s="16">
        <v>1.5</v>
      </c>
      <c r="BJ15" s="16">
        <v>1.5</v>
      </c>
      <c r="BK15" s="16">
        <v>1.5</v>
      </c>
      <c r="BL15" s="16">
        <v>1.5</v>
      </c>
      <c r="BM15" s="16">
        <v>1.5</v>
      </c>
      <c r="BN15" s="16">
        <v>1.5</v>
      </c>
      <c r="BO15" s="16">
        <v>1.5</v>
      </c>
      <c r="BP15" s="16">
        <v>1.5</v>
      </c>
      <c r="BQ15" s="16">
        <v>1.5</v>
      </c>
      <c r="BR15" s="16">
        <v>1.5</v>
      </c>
      <c r="BS15" s="16">
        <v>1.5</v>
      </c>
      <c r="BT15" s="16">
        <v>1.5</v>
      </c>
      <c r="BU15" s="16">
        <v>1.5</v>
      </c>
      <c r="BV15" s="16">
        <v>1.5</v>
      </c>
      <c r="BW15" s="16">
        <v>1.5</v>
      </c>
      <c r="BX15" s="16">
        <v>1.5</v>
      </c>
      <c r="BY15" s="16">
        <v>1.5</v>
      </c>
      <c r="BZ15" s="16">
        <v>1.5</v>
      </c>
      <c r="CA15" s="16">
        <v>1.5</v>
      </c>
      <c r="CB15" s="16">
        <v>1.5</v>
      </c>
      <c r="CC15" s="16">
        <v>1.5</v>
      </c>
      <c r="CD15" s="16">
        <v>1.5</v>
      </c>
      <c r="CE15" s="16">
        <v>1.5</v>
      </c>
      <c r="CF15" s="16">
        <v>1.5</v>
      </c>
      <c r="CG15" s="16">
        <v>1.5</v>
      </c>
      <c r="CH15" s="16">
        <v>1.5</v>
      </c>
      <c r="CI15" s="16">
        <v>1.5</v>
      </c>
      <c r="CJ15" s="16">
        <v>1.5</v>
      </c>
      <c r="CK15" s="16">
        <v>1.5</v>
      </c>
      <c r="CL15" s="16">
        <v>1.5</v>
      </c>
      <c r="CM15" s="16">
        <v>1.5</v>
      </c>
      <c r="CN15" s="16">
        <v>1.5</v>
      </c>
      <c r="CO15" s="16">
        <v>1.5</v>
      </c>
      <c r="CP15" s="16">
        <v>1.5</v>
      </c>
      <c r="CQ15" s="16">
        <v>1.5</v>
      </c>
      <c r="CR15" s="16">
        <v>1.5</v>
      </c>
      <c r="CS15" s="16">
        <v>1.5</v>
      </c>
      <c r="CT15" s="16">
        <v>1.5</v>
      </c>
      <c r="CU15" s="16">
        <v>1.5</v>
      </c>
      <c r="CV15" s="16">
        <v>1.5</v>
      </c>
      <c r="CW15" s="16">
        <v>1.5</v>
      </c>
      <c r="CX15" s="16">
        <v>1.5</v>
      </c>
      <c r="CY15" s="16">
        <v>1.5</v>
      </c>
      <c r="CZ15" s="16">
        <v>1.5</v>
      </c>
      <c r="DA15" s="16">
        <v>1.5</v>
      </c>
      <c r="DB15" s="16">
        <v>1.5</v>
      </c>
      <c r="DC15" s="16">
        <v>1.5</v>
      </c>
      <c r="DD15" s="16">
        <v>1.5</v>
      </c>
      <c r="DE15" s="16">
        <f>1.5+(1/16)*(5-1.5)</f>
        <v>1.71875</v>
      </c>
      <c r="DF15" s="16">
        <f>1.5+(2/16)*(5-1.5)</f>
        <v>1.9375</v>
      </c>
      <c r="DG15" s="16">
        <f>1.5+(3/16)*(5-1.5)</f>
        <v>2.15625</v>
      </c>
      <c r="DH15" s="16">
        <f>1.5+(4/16)*(5-1.5)</f>
        <v>2.375</v>
      </c>
      <c r="DI15" s="16">
        <f>1.5+(5/16)*(5-1.5)</f>
        <v>2.59375</v>
      </c>
      <c r="DJ15" s="16">
        <f>1.5+(6/16)*(5-1.5)</f>
        <v>2.8125</v>
      </c>
      <c r="DK15" s="16">
        <f>1.5+(7/16)*(5-1.5)</f>
        <v>3.03125</v>
      </c>
      <c r="DL15" s="16">
        <f>1.5+(8/16)*(5-1.5)</f>
        <v>3.25</v>
      </c>
      <c r="DM15" s="16">
        <f>1.5+(9/16)*(5-1.5)</f>
        <v>3.46875</v>
      </c>
      <c r="DN15" s="16">
        <f>1.5+(10/16)*(5-1.5)</f>
        <v>3.6875</v>
      </c>
      <c r="DO15" s="16">
        <f>1.5+(11/16)*(5-1.5)</f>
        <v>3.90625</v>
      </c>
      <c r="DP15" s="16">
        <f>1.5+(12/16)*(5-1.5)</f>
        <v>4.125</v>
      </c>
      <c r="DQ15" s="16">
        <f>1.5+(13/16)*(5-1.5)</f>
        <v>4.34375</v>
      </c>
      <c r="DR15" s="16">
        <f>1.5+(14/16)*(5-1.5)</f>
        <v>4.5625</v>
      </c>
      <c r="DS15" s="16">
        <f>1.5+(15/16)*(5-1.5)</f>
        <v>4.78125</v>
      </c>
      <c r="DT15" s="16">
        <f>1.5+(16/16)*(5-1.5)</f>
        <v>5</v>
      </c>
      <c r="DU15" s="16">
        <v>5</v>
      </c>
      <c r="DV15" s="16">
        <v>5</v>
      </c>
      <c r="DW15" s="16">
        <v>5</v>
      </c>
      <c r="DX15" s="16">
        <v>5</v>
      </c>
      <c r="DY15" s="16">
        <v>5</v>
      </c>
      <c r="DZ15" s="16">
        <v>5</v>
      </c>
      <c r="EA15" s="16">
        <v>5</v>
      </c>
      <c r="EB15" s="16">
        <v>5</v>
      </c>
      <c r="EC15" s="16">
        <v>5</v>
      </c>
      <c r="ED15" s="16">
        <v>5</v>
      </c>
      <c r="EE15" s="16">
        <v>5</v>
      </c>
      <c r="EF15" s="16">
        <v>5</v>
      </c>
      <c r="EG15" s="16">
        <v>5</v>
      </c>
      <c r="EH15" s="16">
        <v>5</v>
      </c>
      <c r="EI15" s="16">
        <v>5</v>
      </c>
      <c r="EJ15" s="16">
        <v>5</v>
      </c>
      <c r="EK15" s="16">
        <v>5</v>
      </c>
      <c r="EL15" s="16">
        <v>5</v>
      </c>
      <c r="EM15" s="16">
        <v>5</v>
      </c>
      <c r="EN15" s="16">
        <v>5</v>
      </c>
      <c r="EO15" s="16">
        <v>5</v>
      </c>
      <c r="EP15" s="16">
        <v>5</v>
      </c>
      <c r="EQ15" s="16">
        <v>5</v>
      </c>
      <c r="ER15" s="16">
        <v>5</v>
      </c>
      <c r="ES15" s="16">
        <v>5</v>
      </c>
      <c r="ET15" s="16">
        <v>5</v>
      </c>
      <c r="EU15" s="16">
        <v>5</v>
      </c>
      <c r="EV15" s="16">
        <v>5</v>
      </c>
      <c r="EW15" s="16">
        <v>5</v>
      </c>
      <c r="EX15" s="16">
        <v>5</v>
      </c>
      <c r="EY15" s="16">
        <v>5</v>
      </c>
      <c r="EZ15" s="16">
        <v>5</v>
      </c>
      <c r="FA15" s="16">
        <v>5</v>
      </c>
      <c r="FB15" s="16">
        <v>5</v>
      </c>
      <c r="FC15" s="16">
        <v>5</v>
      </c>
      <c r="FD15" s="16">
        <v>5</v>
      </c>
      <c r="FE15" s="16">
        <v>5</v>
      </c>
      <c r="FF15" s="16">
        <v>5</v>
      </c>
      <c r="FG15" s="16">
        <v>5</v>
      </c>
      <c r="FH15" s="16">
        <v>5</v>
      </c>
      <c r="FI15" s="16">
        <v>5</v>
      </c>
      <c r="FJ15" s="16">
        <v>5</v>
      </c>
      <c r="FK15" s="16">
        <v>5</v>
      </c>
      <c r="FL15" s="16">
        <v>5</v>
      </c>
      <c r="FM15" s="16">
        <v>5</v>
      </c>
      <c r="FN15" s="16">
        <v>5</v>
      </c>
      <c r="FO15" s="16">
        <v>5</v>
      </c>
      <c r="FP15" s="16">
        <v>5</v>
      </c>
      <c r="FQ15" s="16">
        <v>5</v>
      </c>
      <c r="FR15" s="16">
        <v>5</v>
      </c>
      <c r="FS15" s="16">
        <v>5</v>
      </c>
      <c r="FT15" s="16">
        <v>5</v>
      </c>
      <c r="FU15" s="16">
        <v>5</v>
      </c>
      <c r="FV15" s="16">
        <v>5</v>
      </c>
      <c r="FW15" s="16">
        <v>5</v>
      </c>
      <c r="FX15" s="16">
        <v>5</v>
      </c>
      <c r="FY15" s="16">
        <v>5</v>
      </c>
      <c r="FZ15" s="16">
        <v>5</v>
      </c>
      <c r="GA15" s="16">
        <v>5</v>
      </c>
      <c r="GB15" s="16">
        <v>5</v>
      </c>
      <c r="GC15" s="16">
        <v>5</v>
      </c>
      <c r="GD15" s="16">
        <v>5</v>
      </c>
      <c r="GE15" s="16">
        <v>5</v>
      </c>
      <c r="GF15" s="16">
        <v>5</v>
      </c>
      <c r="GG15" s="16">
        <v>5</v>
      </c>
      <c r="GH15" s="16">
        <v>5</v>
      </c>
      <c r="GI15" s="16">
        <v>5</v>
      </c>
      <c r="GJ15" s="16">
        <v>5</v>
      </c>
      <c r="GK15" s="16">
        <v>5</v>
      </c>
      <c r="GL15" s="16">
        <v>5</v>
      </c>
      <c r="GM15" s="16">
        <v>5</v>
      </c>
      <c r="GN15" s="16">
        <v>5</v>
      </c>
      <c r="GO15" s="16">
        <v>5</v>
      </c>
      <c r="GP15" s="16">
        <v>5</v>
      </c>
      <c r="GQ15" s="16">
        <v>5</v>
      </c>
      <c r="GR15" s="16">
        <v>5</v>
      </c>
      <c r="GS15" s="16">
        <v>5</v>
      </c>
      <c r="GT15" s="16">
        <v>5</v>
      </c>
      <c r="GU15" s="16">
        <v>5</v>
      </c>
      <c r="GV15" s="16">
        <v>5</v>
      </c>
      <c r="GW15" s="16">
        <v>5</v>
      </c>
      <c r="GX15" s="16">
        <v>5</v>
      </c>
      <c r="GY15" s="16">
        <v>5</v>
      </c>
      <c r="GZ15" s="16">
        <v>5</v>
      </c>
      <c r="HA15" s="16">
        <v>5</v>
      </c>
      <c r="HB15" s="16">
        <v>5</v>
      </c>
      <c r="HC15" s="16">
        <v>5</v>
      </c>
      <c r="HD15" s="16">
        <v>5</v>
      </c>
      <c r="HE15" s="16">
        <v>5</v>
      </c>
      <c r="HF15" s="16">
        <v>5</v>
      </c>
      <c r="HG15" s="16">
        <v>5</v>
      </c>
      <c r="HH15" s="16">
        <v>5</v>
      </c>
      <c r="HI15" s="16">
        <f t="shared" ref="HI15:IN15" si="11">1.5+(HI16/75)*(5-1.5)</f>
        <v>5</v>
      </c>
      <c r="HJ15" s="16">
        <f t="shared" si="11"/>
        <v>4.9533333333333331</v>
      </c>
      <c r="HK15" s="16">
        <f t="shared" si="11"/>
        <v>4.9066666666666663</v>
      </c>
      <c r="HL15" s="16">
        <f t="shared" si="11"/>
        <v>4.8599999999999994</v>
      </c>
      <c r="HM15" s="16">
        <f t="shared" si="11"/>
        <v>4.8133333333333335</v>
      </c>
      <c r="HN15" s="16">
        <f t="shared" si="11"/>
        <v>4.7666666666666666</v>
      </c>
      <c r="HO15" s="16">
        <f t="shared" si="11"/>
        <v>4.7200000000000006</v>
      </c>
      <c r="HP15" s="16">
        <f t="shared" si="11"/>
        <v>4.6733333333333338</v>
      </c>
      <c r="HQ15" s="16">
        <f t="shared" si="11"/>
        <v>4.6266666666666669</v>
      </c>
      <c r="HR15" s="16">
        <f t="shared" si="11"/>
        <v>4.58</v>
      </c>
      <c r="HS15" s="16">
        <f t="shared" si="11"/>
        <v>4.5333333333333332</v>
      </c>
      <c r="HT15" s="16">
        <f t="shared" si="11"/>
        <v>4.4866666666666664</v>
      </c>
      <c r="HU15" s="16">
        <f t="shared" si="11"/>
        <v>4.4399999999999995</v>
      </c>
      <c r="HV15" s="16">
        <f t="shared" si="11"/>
        <v>4.3933333333333335</v>
      </c>
      <c r="HW15" s="16">
        <f t="shared" si="11"/>
        <v>4.3466666666666667</v>
      </c>
      <c r="HX15" s="16">
        <f t="shared" si="11"/>
        <v>4.3000000000000007</v>
      </c>
      <c r="HY15" s="16">
        <f t="shared" si="11"/>
        <v>4.253333333333333</v>
      </c>
      <c r="HZ15" s="16">
        <f t="shared" si="11"/>
        <v>4.206666666666667</v>
      </c>
      <c r="IA15" s="16">
        <f t="shared" si="11"/>
        <v>4.16</v>
      </c>
      <c r="IB15" s="16">
        <f t="shared" si="11"/>
        <v>4.1133333333333333</v>
      </c>
      <c r="IC15" s="16">
        <f t="shared" si="11"/>
        <v>4.0666666666666664</v>
      </c>
      <c r="ID15" s="16">
        <f t="shared" si="11"/>
        <v>4.0199999999999996</v>
      </c>
      <c r="IE15" s="16">
        <f t="shared" si="11"/>
        <v>3.9733333333333332</v>
      </c>
      <c r="IF15" s="16">
        <f t="shared" si="11"/>
        <v>3.9266666666666667</v>
      </c>
      <c r="IG15" s="16">
        <f t="shared" si="11"/>
        <v>3.8800000000000003</v>
      </c>
      <c r="IH15" s="16">
        <f t="shared" si="11"/>
        <v>3.833333333333333</v>
      </c>
      <c r="II15" s="16">
        <f t="shared" si="11"/>
        <v>3.7866666666666666</v>
      </c>
      <c r="IJ15" s="16">
        <f t="shared" si="11"/>
        <v>3.74</v>
      </c>
      <c r="IK15" s="16">
        <f t="shared" si="11"/>
        <v>3.6933333333333334</v>
      </c>
      <c r="IL15" s="16">
        <f t="shared" si="11"/>
        <v>3.6466666666666665</v>
      </c>
      <c r="IM15" s="16">
        <f t="shared" si="11"/>
        <v>3.6</v>
      </c>
      <c r="IN15" s="16">
        <f t="shared" si="11"/>
        <v>3.5533333333333332</v>
      </c>
      <c r="IO15" s="16">
        <f t="shared" ref="IO15:JT15" si="12">1.5+(IO16/75)*(5-1.5)</f>
        <v>3.5066666666666668</v>
      </c>
      <c r="IP15" s="16">
        <f t="shared" si="12"/>
        <v>3.46</v>
      </c>
      <c r="IQ15" s="16">
        <f t="shared" si="12"/>
        <v>3.4133333333333331</v>
      </c>
      <c r="IR15" s="16">
        <f t="shared" si="12"/>
        <v>3.3666666666666667</v>
      </c>
      <c r="IS15" s="16">
        <f t="shared" si="12"/>
        <v>3.3200000000000003</v>
      </c>
      <c r="IT15" s="16">
        <f t="shared" si="12"/>
        <v>3.2733333333333334</v>
      </c>
      <c r="IU15" s="16">
        <f t="shared" si="12"/>
        <v>3.2266666666666666</v>
      </c>
      <c r="IV15" s="16">
        <f t="shared" si="12"/>
        <v>3.1799999999999997</v>
      </c>
      <c r="IW15" s="16">
        <f t="shared" si="12"/>
        <v>3.1333333333333333</v>
      </c>
      <c r="IX15" s="16">
        <f t="shared" si="12"/>
        <v>3.0866666666666669</v>
      </c>
      <c r="IY15" s="16">
        <f t="shared" si="12"/>
        <v>3.04</v>
      </c>
      <c r="IZ15" s="16">
        <f t="shared" si="12"/>
        <v>2.9933333333333332</v>
      </c>
      <c r="JA15" s="16">
        <f t="shared" si="12"/>
        <v>2.9466666666666668</v>
      </c>
      <c r="JB15" s="16">
        <f t="shared" si="12"/>
        <v>2.9000000000000004</v>
      </c>
      <c r="JC15" s="16">
        <f t="shared" si="12"/>
        <v>2.8533333333333335</v>
      </c>
      <c r="JD15" s="16">
        <f t="shared" si="12"/>
        <v>2.8066666666666666</v>
      </c>
      <c r="JE15" s="16">
        <f t="shared" si="12"/>
        <v>2.76</v>
      </c>
      <c r="JF15" s="16">
        <f t="shared" si="12"/>
        <v>2.7133333333333334</v>
      </c>
      <c r="JG15" s="16">
        <f t="shared" si="12"/>
        <v>2.6666666666666665</v>
      </c>
      <c r="JH15" s="16">
        <f t="shared" si="12"/>
        <v>2.62</v>
      </c>
      <c r="JI15" s="16">
        <f t="shared" si="12"/>
        <v>2.5733333333333333</v>
      </c>
      <c r="JJ15" s="16">
        <f t="shared" si="12"/>
        <v>2.5266666666666664</v>
      </c>
      <c r="JK15" s="16">
        <f t="shared" si="12"/>
        <v>2.48</v>
      </c>
      <c r="JL15" s="16">
        <f t="shared" si="12"/>
        <v>2.4333333333333336</v>
      </c>
      <c r="JM15" s="16">
        <f t="shared" si="12"/>
        <v>2.3866666666666667</v>
      </c>
      <c r="JN15" s="16">
        <f t="shared" si="12"/>
        <v>2.34</v>
      </c>
      <c r="JO15" s="16">
        <f t="shared" si="12"/>
        <v>2.2933333333333334</v>
      </c>
      <c r="JP15" s="16">
        <f t="shared" si="12"/>
        <v>2.2466666666666666</v>
      </c>
      <c r="JQ15" s="16">
        <f t="shared" si="12"/>
        <v>2.2000000000000002</v>
      </c>
      <c r="JR15" s="16">
        <f t="shared" si="12"/>
        <v>2.1533333333333333</v>
      </c>
      <c r="JS15" s="16">
        <f t="shared" si="12"/>
        <v>2.1066666666666665</v>
      </c>
      <c r="JT15" s="16">
        <f t="shared" si="12"/>
        <v>2.06</v>
      </c>
      <c r="JU15" s="16">
        <f t="shared" ref="JU15:KF15" si="13">1.5+(JU16/75)*(5-1.5)</f>
        <v>2.0133333333333332</v>
      </c>
      <c r="JV15" s="16">
        <f t="shared" si="13"/>
        <v>1.9666666666666668</v>
      </c>
      <c r="JW15" s="16">
        <f t="shared" si="13"/>
        <v>1.92</v>
      </c>
      <c r="JX15" s="16">
        <f t="shared" si="13"/>
        <v>1.8733333333333333</v>
      </c>
      <c r="JY15" s="16">
        <f t="shared" si="13"/>
        <v>1.8266666666666667</v>
      </c>
      <c r="JZ15" s="16">
        <f t="shared" si="13"/>
        <v>1.78</v>
      </c>
      <c r="KA15" s="16">
        <f t="shared" si="13"/>
        <v>1.7333333333333334</v>
      </c>
      <c r="KB15" s="16">
        <f t="shared" si="13"/>
        <v>1.6866666666666668</v>
      </c>
      <c r="KC15" s="16">
        <f t="shared" si="13"/>
        <v>1.6400000000000001</v>
      </c>
      <c r="KD15" s="16">
        <f t="shared" si="13"/>
        <v>1.5933333333333333</v>
      </c>
      <c r="KE15" s="16">
        <f t="shared" si="13"/>
        <v>1.5466666666666666</v>
      </c>
      <c r="KF15" s="16">
        <f t="shared" si="13"/>
        <v>1.5</v>
      </c>
      <c r="KG15" s="16">
        <v>1.5</v>
      </c>
      <c r="KH15" s="16">
        <v>1.5</v>
      </c>
      <c r="KI15" s="16">
        <v>1.5</v>
      </c>
      <c r="KJ15" s="16">
        <v>1.5</v>
      </c>
      <c r="KK15" s="16">
        <v>1.5</v>
      </c>
      <c r="KL15" s="16">
        <v>1.5</v>
      </c>
      <c r="KM15" s="16">
        <v>1.5</v>
      </c>
      <c r="KN15" s="16">
        <v>1.5</v>
      </c>
      <c r="KO15" s="16">
        <v>1.5</v>
      </c>
      <c r="KP15" s="16">
        <v>1.5</v>
      </c>
      <c r="KQ15" s="16">
        <v>1.5</v>
      </c>
      <c r="KR15" s="16">
        <v>1.5</v>
      </c>
      <c r="KS15" s="16">
        <v>1.5</v>
      </c>
      <c r="KT15" s="16">
        <v>1.5</v>
      </c>
      <c r="KU15" s="16">
        <v>1.5</v>
      </c>
      <c r="KV15" s="16">
        <v>1.5</v>
      </c>
      <c r="KW15" s="16">
        <v>1.5</v>
      </c>
      <c r="KX15" s="16">
        <v>1.5</v>
      </c>
      <c r="KY15" s="16">
        <v>1.5</v>
      </c>
      <c r="KZ15" s="16">
        <v>1.5</v>
      </c>
      <c r="LA15" s="16">
        <v>1.5</v>
      </c>
      <c r="LB15" s="16">
        <v>1.5</v>
      </c>
      <c r="LC15" s="16">
        <v>1.5</v>
      </c>
      <c r="LD15" s="16">
        <v>1.5</v>
      </c>
      <c r="LE15" s="16">
        <v>1.5</v>
      </c>
      <c r="LF15" s="16">
        <v>1.5</v>
      </c>
      <c r="LG15" s="16">
        <v>1.5</v>
      </c>
      <c r="LH15" s="16">
        <v>1.5</v>
      </c>
      <c r="LI15" s="16">
        <v>1.5</v>
      </c>
      <c r="LJ15" s="16">
        <v>1.5</v>
      </c>
      <c r="LK15" s="16">
        <v>1.5</v>
      </c>
      <c r="LL15" s="16">
        <v>1.5</v>
      </c>
      <c r="LM15" s="16">
        <v>1.5</v>
      </c>
      <c r="LN15" s="16">
        <v>1.5</v>
      </c>
      <c r="LO15" s="16">
        <v>1.5</v>
      </c>
      <c r="LP15" s="16">
        <v>1.5</v>
      </c>
      <c r="LQ15" s="16">
        <v>1.5</v>
      </c>
      <c r="LR15" s="16">
        <v>1.5</v>
      </c>
      <c r="LS15" s="16">
        <v>1.5</v>
      </c>
      <c r="LT15" s="16">
        <v>1.5</v>
      </c>
      <c r="LU15" s="16">
        <v>1.5</v>
      </c>
      <c r="LV15" s="16">
        <v>1.5</v>
      </c>
      <c r="LW15" s="16">
        <v>1.5</v>
      </c>
      <c r="LX15" s="16">
        <v>1.5</v>
      </c>
      <c r="LY15" s="16">
        <v>1.5</v>
      </c>
      <c r="LZ15" s="16">
        <v>1.5</v>
      </c>
      <c r="MA15" s="16">
        <v>1.5</v>
      </c>
      <c r="MB15" s="16">
        <v>1.5</v>
      </c>
      <c r="MC15" s="16">
        <v>1.5</v>
      </c>
      <c r="MD15" s="16">
        <v>1.5</v>
      </c>
      <c r="ME15" s="16">
        <v>1.5</v>
      </c>
      <c r="MF15" s="16">
        <v>1.5</v>
      </c>
      <c r="MG15" s="16">
        <v>1.5</v>
      </c>
      <c r="MH15" s="16">
        <v>1.5</v>
      </c>
      <c r="MI15" s="16">
        <v>1.5</v>
      </c>
      <c r="MJ15" s="16">
        <v>1.5</v>
      </c>
      <c r="MK15" s="16">
        <v>1.5</v>
      </c>
      <c r="ML15" s="16">
        <v>1.5</v>
      </c>
      <c r="MM15" s="16">
        <v>1.5</v>
      </c>
      <c r="MN15" s="16">
        <v>1.5</v>
      </c>
      <c r="MO15" s="16">
        <v>1.5</v>
      </c>
      <c r="MP15" s="16">
        <v>1.5</v>
      </c>
      <c r="MQ15" s="16">
        <v>1.5</v>
      </c>
      <c r="MR15" s="16">
        <v>1.5</v>
      </c>
      <c r="MS15" s="16">
        <v>1.5</v>
      </c>
      <c r="MT15" s="16">
        <v>1.5</v>
      </c>
      <c r="MU15" s="16">
        <v>1.5</v>
      </c>
      <c r="MV15" s="16">
        <v>1.5</v>
      </c>
      <c r="MW15" s="16">
        <v>1.5</v>
      </c>
      <c r="MX15" s="16">
        <v>1.5</v>
      </c>
      <c r="MY15" s="16">
        <v>1.5</v>
      </c>
      <c r="MZ15" s="16">
        <v>1.5</v>
      </c>
      <c r="NA15" s="16">
        <v>1.5</v>
      </c>
      <c r="NB15" s="16">
        <v>1.5</v>
      </c>
      <c r="NC15" s="16">
        <v>1.5</v>
      </c>
      <c r="ND15" s="16">
        <v>1.5</v>
      </c>
      <c r="NE15" s="16">
        <v>1.5</v>
      </c>
    </row>
    <row r="16" spans="1:369" x14ac:dyDescent="0.3"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>
        <f>121-105</f>
        <v>16</v>
      </c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>
        <f>288-213</f>
        <v>75</v>
      </c>
      <c r="HJ16" s="16">
        <v>74</v>
      </c>
      <c r="HK16" s="16">
        <v>73</v>
      </c>
      <c r="HL16" s="16">
        <v>72</v>
      </c>
      <c r="HM16" s="16">
        <v>71</v>
      </c>
      <c r="HN16" s="16">
        <v>70</v>
      </c>
      <c r="HO16" s="16">
        <v>69</v>
      </c>
      <c r="HP16" s="16">
        <v>68</v>
      </c>
      <c r="HQ16" s="16">
        <v>67</v>
      </c>
      <c r="HR16" s="16">
        <v>66</v>
      </c>
      <c r="HS16" s="16">
        <v>65</v>
      </c>
      <c r="HT16" s="16">
        <v>64</v>
      </c>
      <c r="HU16" s="16">
        <v>63</v>
      </c>
      <c r="HV16" s="16">
        <v>62</v>
      </c>
      <c r="HW16" s="16">
        <v>61</v>
      </c>
      <c r="HX16" s="16">
        <v>60</v>
      </c>
      <c r="HY16" s="16">
        <v>59</v>
      </c>
      <c r="HZ16" s="16">
        <v>58</v>
      </c>
      <c r="IA16" s="16">
        <v>57</v>
      </c>
      <c r="IB16" s="16">
        <v>56</v>
      </c>
      <c r="IC16" s="16">
        <v>55</v>
      </c>
      <c r="ID16" s="16">
        <v>54</v>
      </c>
      <c r="IE16" s="16">
        <v>53</v>
      </c>
      <c r="IF16" s="16">
        <v>52</v>
      </c>
      <c r="IG16" s="16">
        <v>51</v>
      </c>
      <c r="IH16" s="16">
        <v>50</v>
      </c>
      <c r="II16" s="16">
        <v>49</v>
      </c>
      <c r="IJ16" s="16">
        <v>48</v>
      </c>
      <c r="IK16" s="16">
        <v>47</v>
      </c>
      <c r="IL16" s="16">
        <v>46</v>
      </c>
      <c r="IM16" s="16">
        <v>45</v>
      </c>
      <c r="IN16" s="16">
        <v>44</v>
      </c>
      <c r="IO16" s="16">
        <v>43</v>
      </c>
      <c r="IP16" s="16">
        <v>42</v>
      </c>
      <c r="IQ16" s="16">
        <v>41</v>
      </c>
      <c r="IR16" s="16">
        <v>40</v>
      </c>
      <c r="IS16" s="16">
        <v>39</v>
      </c>
      <c r="IT16" s="16">
        <v>38</v>
      </c>
      <c r="IU16" s="16">
        <v>37</v>
      </c>
      <c r="IV16" s="16">
        <v>36</v>
      </c>
      <c r="IW16" s="16">
        <v>35</v>
      </c>
      <c r="IX16" s="16">
        <v>34</v>
      </c>
      <c r="IY16" s="16">
        <v>33</v>
      </c>
      <c r="IZ16" s="16">
        <v>32</v>
      </c>
      <c r="JA16" s="16">
        <v>31</v>
      </c>
      <c r="JB16" s="16">
        <v>30</v>
      </c>
      <c r="JC16" s="16">
        <v>29</v>
      </c>
      <c r="JD16" s="16">
        <v>28</v>
      </c>
      <c r="JE16" s="16">
        <v>27</v>
      </c>
      <c r="JF16" s="16">
        <v>26</v>
      </c>
      <c r="JG16" s="16">
        <v>25</v>
      </c>
      <c r="JH16" s="16">
        <v>24</v>
      </c>
      <c r="JI16" s="16">
        <v>23</v>
      </c>
      <c r="JJ16" s="16">
        <v>22</v>
      </c>
      <c r="JK16" s="16">
        <v>21</v>
      </c>
      <c r="JL16" s="16">
        <v>20</v>
      </c>
      <c r="JM16" s="16">
        <v>19</v>
      </c>
      <c r="JN16" s="16">
        <v>18</v>
      </c>
      <c r="JO16" s="16">
        <v>17</v>
      </c>
      <c r="JP16" s="16">
        <v>16</v>
      </c>
      <c r="JQ16" s="16">
        <v>15</v>
      </c>
      <c r="JR16" s="16">
        <v>14</v>
      </c>
      <c r="JS16" s="16">
        <v>13</v>
      </c>
      <c r="JT16" s="16">
        <v>12</v>
      </c>
      <c r="JU16" s="16">
        <v>11</v>
      </c>
      <c r="JV16" s="16">
        <v>10</v>
      </c>
      <c r="JW16" s="16">
        <v>9</v>
      </c>
      <c r="JX16" s="16">
        <v>8</v>
      </c>
      <c r="JY16" s="16">
        <v>7</v>
      </c>
      <c r="JZ16" s="16">
        <v>6</v>
      </c>
      <c r="KA16" s="16">
        <v>5</v>
      </c>
      <c r="KB16" s="16">
        <v>4</v>
      </c>
      <c r="KC16" s="16">
        <v>3</v>
      </c>
      <c r="KD16" s="16">
        <v>2</v>
      </c>
      <c r="KE16" s="16">
        <v>1</v>
      </c>
      <c r="KF16" s="16">
        <v>0</v>
      </c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8F67-C8E2-4AB3-BFAF-3F472F53F60B}">
  <dimension ref="A1:AE12"/>
  <sheetViews>
    <sheetView workbookViewId="0">
      <selection activeCell="M14" sqref="M14"/>
    </sheetView>
  </sheetViews>
  <sheetFormatPr defaultRowHeight="14.4" x14ac:dyDescent="0.3"/>
  <sheetData>
    <row r="1" spans="1:31" x14ac:dyDescent="0.3">
      <c r="A1">
        <v>0.99</v>
      </c>
      <c r="B1">
        <v>0.99</v>
      </c>
      <c r="C1">
        <v>0.99</v>
      </c>
      <c r="D1">
        <v>0.99</v>
      </c>
      <c r="E1">
        <v>0.99</v>
      </c>
      <c r="F1">
        <v>0.99</v>
      </c>
      <c r="G1">
        <v>0.99</v>
      </c>
      <c r="H1">
        <v>0.99</v>
      </c>
      <c r="I1">
        <v>0.99</v>
      </c>
      <c r="J1">
        <v>0.99</v>
      </c>
      <c r="K1">
        <v>0.99</v>
      </c>
      <c r="L1">
        <v>0.99</v>
      </c>
      <c r="M1">
        <v>0.99</v>
      </c>
      <c r="N1">
        <v>0.99</v>
      </c>
      <c r="O1">
        <v>0.99</v>
      </c>
      <c r="P1">
        <v>0.99</v>
      </c>
      <c r="Q1">
        <v>0.99</v>
      </c>
      <c r="R1">
        <v>0.99</v>
      </c>
      <c r="S1">
        <v>0.99</v>
      </c>
      <c r="T1">
        <v>0.99</v>
      </c>
      <c r="U1">
        <v>0.99</v>
      </c>
      <c r="V1">
        <v>0.99</v>
      </c>
      <c r="W1">
        <v>0.99</v>
      </c>
      <c r="X1">
        <v>0.99</v>
      </c>
      <c r="Y1">
        <v>0.99</v>
      </c>
      <c r="Z1">
        <v>0.99</v>
      </c>
      <c r="AA1">
        <v>0.99</v>
      </c>
      <c r="AB1">
        <v>0.99</v>
      </c>
      <c r="AC1">
        <v>0.99</v>
      </c>
      <c r="AD1">
        <v>0.99</v>
      </c>
      <c r="AE1">
        <v>0.99</v>
      </c>
    </row>
    <row r="2" spans="1:31" x14ac:dyDescent="0.3">
      <c r="A2">
        <v>0.99</v>
      </c>
      <c r="B2">
        <v>0.99</v>
      </c>
      <c r="C2">
        <v>0.99</v>
      </c>
      <c r="D2">
        <v>0.99</v>
      </c>
      <c r="E2">
        <v>0.99</v>
      </c>
      <c r="F2">
        <v>0.99</v>
      </c>
      <c r="G2">
        <v>0.99</v>
      </c>
      <c r="H2">
        <v>0.99</v>
      </c>
      <c r="I2">
        <v>0.99</v>
      </c>
      <c r="J2">
        <v>0.99</v>
      </c>
      <c r="K2">
        <v>0.99</v>
      </c>
      <c r="L2">
        <v>0.99</v>
      </c>
      <c r="M2">
        <v>0.99</v>
      </c>
      <c r="N2">
        <v>0.99</v>
      </c>
      <c r="O2">
        <v>0.99</v>
      </c>
      <c r="P2">
        <v>0.99</v>
      </c>
      <c r="Q2">
        <v>0.99</v>
      </c>
      <c r="R2">
        <v>0.99</v>
      </c>
      <c r="S2">
        <v>0.99</v>
      </c>
      <c r="T2">
        <v>0.99</v>
      </c>
      <c r="U2">
        <v>0.99</v>
      </c>
      <c r="V2">
        <v>0.99</v>
      </c>
      <c r="W2">
        <v>0.99</v>
      </c>
      <c r="X2">
        <v>0.99</v>
      </c>
      <c r="Y2">
        <v>0.99</v>
      </c>
      <c r="Z2">
        <v>0.99</v>
      </c>
      <c r="AA2">
        <v>0.99</v>
      </c>
      <c r="AB2">
        <v>0.99</v>
      </c>
      <c r="AC2" s="13">
        <f>AB2</f>
        <v>0.99</v>
      </c>
      <c r="AD2" s="13">
        <f t="shared" ref="AD2:AE6" si="0">AC2</f>
        <v>0.99</v>
      </c>
      <c r="AE2" s="13">
        <f t="shared" si="0"/>
        <v>0.99</v>
      </c>
    </row>
    <row r="3" spans="1:31" x14ac:dyDescent="0.3">
      <c r="A3">
        <v>0.99</v>
      </c>
      <c r="B3">
        <v>0.99</v>
      </c>
      <c r="C3">
        <v>0.99</v>
      </c>
      <c r="D3">
        <v>0.99</v>
      </c>
      <c r="E3">
        <v>0.99</v>
      </c>
      <c r="F3">
        <v>0.99</v>
      </c>
      <c r="G3">
        <v>0.99</v>
      </c>
      <c r="H3">
        <v>0.99</v>
      </c>
      <c r="I3">
        <v>0.99</v>
      </c>
      <c r="J3">
        <v>0.99</v>
      </c>
      <c r="K3">
        <v>0.99</v>
      </c>
      <c r="L3">
        <v>0.99</v>
      </c>
      <c r="M3">
        <v>0.99</v>
      </c>
      <c r="N3">
        <v>0.99</v>
      </c>
      <c r="O3">
        <v>0.99</v>
      </c>
      <c r="P3">
        <v>0.99</v>
      </c>
      <c r="Q3">
        <v>0.99</v>
      </c>
      <c r="R3">
        <v>0.99</v>
      </c>
      <c r="S3">
        <v>0.99</v>
      </c>
      <c r="T3">
        <v>0.99</v>
      </c>
      <c r="U3">
        <v>0.99</v>
      </c>
      <c r="V3">
        <v>0.99</v>
      </c>
      <c r="W3">
        <v>0.99</v>
      </c>
      <c r="X3">
        <v>0.99</v>
      </c>
      <c r="Y3">
        <v>0.99</v>
      </c>
      <c r="Z3">
        <v>0.99</v>
      </c>
      <c r="AA3">
        <v>0.99</v>
      </c>
      <c r="AB3">
        <v>0.99</v>
      </c>
      <c r="AC3">
        <v>0.99</v>
      </c>
      <c r="AD3">
        <v>0.99</v>
      </c>
      <c r="AE3">
        <v>0.99</v>
      </c>
    </row>
    <row r="4" spans="1:31" x14ac:dyDescent="0.3">
      <c r="A4">
        <v>0.99</v>
      </c>
      <c r="B4">
        <v>0.99</v>
      </c>
      <c r="C4">
        <v>0.99</v>
      </c>
      <c r="D4">
        <v>0.99</v>
      </c>
      <c r="E4">
        <v>0.99</v>
      </c>
      <c r="F4">
        <v>0.99</v>
      </c>
      <c r="G4">
        <v>0.99</v>
      </c>
      <c r="H4">
        <v>0.99</v>
      </c>
      <c r="I4">
        <v>0.99</v>
      </c>
      <c r="J4">
        <v>0.99</v>
      </c>
      <c r="K4">
        <v>0.99</v>
      </c>
      <c r="L4">
        <v>0.99</v>
      </c>
      <c r="M4">
        <v>0.99</v>
      </c>
      <c r="N4">
        <v>0.99</v>
      </c>
      <c r="O4">
        <v>0.99</v>
      </c>
      <c r="P4">
        <v>0.99</v>
      </c>
      <c r="Q4">
        <v>0.99</v>
      </c>
      <c r="R4">
        <v>0.99</v>
      </c>
      <c r="S4">
        <v>0.99</v>
      </c>
      <c r="T4">
        <v>0.99</v>
      </c>
      <c r="U4">
        <v>0.99</v>
      </c>
      <c r="V4">
        <v>0.99</v>
      </c>
      <c r="W4">
        <v>0.99</v>
      </c>
      <c r="X4">
        <v>0.99</v>
      </c>
      <c r="Y4">
        <v>0.99</v>
      </c>
      <c r="Z4">
        <v>0.99</v>
      </c>
      <c r="AA4">
        <v>0.99</v>
      </c>
      <c r="AB4">
        <v>0.99</v>
      </c>
      <c r="AC4">
        <v>0.99</v>
      </c>
      <c r="AD4">
        <v>0.99</v>
      </c>
      <c r="AE4" s="13">
        <f t="shared" si="0"/>
        <v>0.99</v>
      </c>
    </row>
    <row r="5" spans="1:31" x14ac:dyDescent="0.3">
      <c r="A5">
        <v>0.99</v>
      </c>
      <c r="B5">
        <v>0.99</v>
      </c>
      <c r="C5">
        <v>0.99</v>
      </c>
      <c r="D5">
        <v>0.99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  <c r="K5">
        <v>0.99</v>
      </c>
      <c r="L5">
        <v>0.99</v>
      </c>
      <c r="M5">
        <v>0.99</v>
      </c>
      <c r="N5">
        <v>0.99</v>
      </c>
      <c r="O5">
        <v>0.99</v>
      </c>
      <c r="P5">
        <v>0.99</v>
      </c>
      <c r="Q5">
        <v>0.99</v>
      </c>
      <c r="R5">
        <v>0.99</v>
      </c>
      <c r="S5">
        <v>0.99</v>
      </c>
      <c r="T5">
        <v>0.99</v>
      </c>
      <c r="U5">
        <v>0.99</v>
      </c>
      <c r="V5">
        <v>0.99</v>
      </c>
      <c r="W5">
        <v>0.99</v>
      </c>
      <c r="X5">
        <v>0.99</v>
      </c>
      <c r="Y5">
        <v>0.99</v>
      </c>
      <c r="Z5">
        <v>0.99</v>
      </c>
      <c r="AA5">
        <v>0.99</v>
      </c>
      <c r="AB5">
        <v>0.99</v>
      </c>
      <c r="AC5">
        <v>0.99</v>
      </c>
      <c r="AD5">
        <v>0.99</v>
      </c>
      <c r="AE5">
        <v>0.99</v>
      </c>
    </row>
    <row r="6" spans="1:31" x14ac:dyDescent="0.3">
      <c r="A6">
        <v>0.99</v>
      </c>
      <c r="B6">
        <v>0.99</v>
      </c>
      <c r="C6">
        <v>0.99</v>
      </c>
      <c r="D6">
        <v>0.99</v>
      </c>
      <c r="E6">
        <v>0.99</v>
      </c>
      <c r="F6">
        <v>0.99</v>
      </c>
      <c r="G6">
        <v>0.99</v>
      </c>
      <c r="H6">
        <v>0.99</v>
      </c>
      <c r="I6">
        <v>0.99</v>
      </c>
      <c r="J6">
        <v>0.99</v>
      </c>
      <c r="K6">
        <v>0.99</v>
      </c>
      <c r="L6">
        <v>0.99</v>
      </c>
      <c r="M6">
        <v>0.99</v>
      </c>
      <c r="N6">
        <v>0.99</v>
      </c>
      <c r="O6">
        <v>0.99</v>
      </c>
      <c r="P6">
        <v>0.99</v>
      </c>
      <c r="Q6">
        <v>0.99</v>
      </c>
      <c r="R6">
        <v>0.99</v>
      </c>
      <c r="S6">
        <v>0.99</v>
      </c>
      <c r="T6">
        <v>0.99</v>
      </c>
      <c r="U6">
        <v>0.99</v>
      </c>
      <c r="V6">
        <v>0.99</v>
      </c>
      <c r="W6">
        <v>0.99</v>
      </c>
      <c r="X6">
        <v>0.99</v>
      </c>
      <c r="Y6">
        <v>0.99</v>
      </c>
      <c r="Z6">
        <v>0.99</v>
      </c>
      <c r="AA6">
        <v>0.99</v>
      </c>
      <c r="AB6">
        <v>0.99</v>
      </c>
      <c r="AC6">
        <v>0.99</v>
      </c>
      <c r="AD6">
        <v>0.99</v>
      </c>
      <c r="AE6" s="13">
        <f t="shared" si="0"/>
        <v>0.99</v>
      </c>
    </row>
    <row r="7" spans="1:31" x14ac:dyDescent="0.3">
      <c r="A7">
        <v>0.99</v>
      </c>
      <c r="B7">
        <v>0.99</v>
      </c>
      <c r="C7">
        <v>0.99</v>
      </c>
      <c r="D7">
        <v>0.99</v>
      </c>
      <c r="E7">
        <v>0.99</v>
      </c>
      <c r="F7">
        <v>0.99</v>
      </c>
      <c r="G7">
        <v>0.99</v>
      </c>
      <c r="H7">
        <v>0.99</v>
      </c>
      <c r="I7">
        <v>0.99</v>
      </c>
      <c r="J7">
        <v>0.99</v>
      </c>
      <c r="K7">
        <v>0.99</v>
      </c>
      <c r="L7">
        <v>0.99</v>
      </c>
      <c r="M7">
        <v>0.99</v>
      </c>
      <c r="N7">
        <v>0.99</v>
      </c>
      <c r="O7">
        <v>0.99</v>
      </c>
      <c r="P7">
        <v>0.99</v>
      </c>
      <c r="Q7">
        <v>0.99</v>
      </c>
      <c r="R7">
        <v>0.99</v>
      </c>
      <c r="S7">
        <v>0.99</v>
      </c>
      <c r="T7">
        <v>0.99</v>
      </c>
      <c r="U7">
        <v>0.99</v>
      </c>
      <c r="V7">
        <v>0.99</v>
      </c>
      <c r="W7">
        <v>0.99</v>
      </c>
      <c r="X7">
        <v>0.99</v>
      </c>
      <c r="Y7">
        <v>0.99</v>
      </c>
      <c r="Z7">
        <v>0.99</v>
      </c>
      <c r="AA7">
        <v>0.99</v>
      </c>
      <c r="AB7">
        <v>0.99</v>
      </c>
      <c r="AC7">
        <v>0.99</v>
      </c>
      <c r="AD7">
        <v>0.99</v>
      </c>
      <c r="AE7">
        <v>0.99</v>
      </c>
    </row>
    <row r="8" spans="1:31" x14ac:dyDescent="0.3">
      <c r="A8">
        <v>0.99</v>
      </c>
      <c r="B8">
        <v>0.99</v>
      </c>
      <c r="C8">
        <v>0.99</v>
      </c>
      <c r="D8">
        <v>0.99</v>
      </c>
      <c r="E8">
        <v>0.99</v>
      </c>
      <c r="F8">
        <v>0.99</v>
      </c>
      <c r="G8">
        <v>0.99</v>
      </c>
      <c r="H8">
        <v>0.99</v>
      </c>
      <c r="I8">
        <v>0.99</v>
      </c>
      <c r="J8">
        <v>0.99</v>
      </c>
      <c r="K8">
        <v>0.99</v>
      </c>
      <c r="L8">
        <v>0.99</v>
      </c>
      <c r="M8">
        <v>0.99</v>
      </c>
      <c r="N8">
        <v>0.99</v>
      </c>
      <c r="O8">
        <v>0.99</v>
      </c>
      <c r="P8">
        <v>0.99</v>
      </c>
      <c r="Q8">
        <v>0.99</v>
      </c>
      <c r="R8">
        <v>0.99</v>
      </c>
      <c r="S8">
        <v>0.99</v>
      </c>
      <c r="T8">
        <v>0.99</v>
      </c>
      <c r="U8">
        <v>0.99</v>
      </c>
      <c r="V8">
        <v>0.99</v>
      </c>
      <c r="W8">
        <v>0.99</v>
      </c>
      <c r="X8">
        <v>0.99</v>
      </c>
      <c r="Y8">
        <v>0.99</v>
      </c>
      <c r="Z8">
        <v>0.99</v>
      </c>
      <c r="AA8">
        <v>0.99</v>
      </c>
      <c r="AB8">
        <v>0.99</v>
      </c>
      <c r="AC8">
        <v>0.99</v>
      </c>
      <c r="AD8">
        <v>0.99</v>
      </c>
      <c r="AE8">
        <v>0.99</v>
      </c>
    </row>
    <row r="9" spans="1:31" x14ac:dyDescent="0.3">
      <c r="A9">
        <v>0.99</v>
      </c>
      <c r="B9">
        <v>0.99</v>
      </c>
      <c r="C9">
        <v>0.99</v>
      </c>
      <c r="D9">
        <v>0.99</v>
      </c>
      <c r="E9">
        <v>0.99</v>
      </c>
      <c r="F9">
        <v>0.99</v>
      </c>
      <c r="G9">
        <v>0.99</v>
      </c>
      <c r="H9">
        <v>0.99</v>
      </c>
      <c r="I9">
        <v>0.99</v>
      </c>
      <c r="J9">
        <v>0.99</v>
      </c>
      <c r="K9">
        <v>0.99</v>
      </c>
      <c r="L9">
        <v>0.99</v>
      </c>
      <c r="M9">
        <v>0.99</v>
      </c>
      <c r="N9">
        <v>0.99</v>
      </c>
      <c r="O9">
        <v>0.99</v>
      </c>
      <c r="P9">
        <v>0.99</v>
      </c>
      <c r="Q9">
        <v>0.99</v>
      </c>
      <c r="R9">
        <v>0.99</v>
      </c>
      <c r="S9">
        <v>0.99</v>
      </c>
      <c r="T9">
        <v>0.99</v>
      </c>
      <c r="U9">
        <v>0.99</v>
      </c>
      <c r="V9">
        <v>0.99</v>
      </c>
      <c r="W9">
        <v>0.99</v>
      </c>
      <c r="X9">
        <v>0.99</v>
      </c>
      <c r="Y9">
        <v>0.99</v>
      </c>
      <c r="Z9">
        <v>0.99</v>
      </c>
      <c r="AA9">
        <v>0.99</v>
      </c>
      <c r="AB9">
        <v>0.99</v>
      </c>
      <c r="AC9">
        <v>0.99</v>
      </c>
      <c r="AD9">
        <v>0.99</v>
      </c>
      <c r="AE9" s="13">
        <f t="shared" ref="AE9" si="1">AD9</f>
        <v>0.99</v>
      </c>
    </row>
    <row r="10" spans="1:31" x14ac:dyDescent="0.3">
      <c r="A10">
        <v>0.99</v>
      </c>
      <c r="B10">
        <v>0.99</v>
      </c>
      <c r="C10">
        <v>0.99</v>
      </c>
      <c r="D10">
        <v>0.99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0.99</v>
      </c>
      <c r="M10">
        <v>0.99</v>
      </c>
      <c r="N10">
        <v>0.99</v>
      </c>
      <c r="O10">
        <v>0.99</v>
      </c>
      <c r="P10">
        <v>0.99</v>
      </c>
      <c r="Q10">
        <v>0.99</v>
      </c>
      <c r="R10">
        <v>0.99</v>
      </c>
      <c r="S10">
        <v>0.99</v>
      </c>
      <c r="T10">
        <v>0.99</v>
      </c>
      <c r="U10">
        <v>0.99</v>
      </c>
      <c r="V10">
        <v>0.99</v>
      </c>
      <c r="W10">
        <v>0.99</v>
      </c>
      <c r="X10">
        <v>0.99</v>
      </c>
      <c r="Y10">
        <v>0.99</v>
      </c>
      <c r="Z10">
        <v>0.99</v>
      </c>
      <c r="AA10">
        <v>0.99</v>
      </c>
      <c r="AB10">
        <v>0.99</v>
      </c>
      <c r="AC10">
        <v>0.99</v>
      </c>
      <c r="AD10">
        <v>0.99</v>
      </c>
      <c r="AE10">
        <v>0.99</v>
      </c>
    </row>
    <row r="11" spans="1:31" x14ac:dyDescent="0.3">
      <c r="A11">
        <v>0.99</v>
      </c>
      <c r="B11">
        <v>0.99</v>
      </c>
      <c r="C11">
        <v>0.99</v>
      </c>
      <c r="D11">
        <v>0.99</v>
      </c>
      <c r="E11">
        <v>0.99</v>
      </c>
      <c r="F11">
        <v>0.99</v>
      </c>
      <c r="G11">
        <v>0.99</v>
      </c>
      <c r="H11">
        <v>0.99</v>
      </c>
      <c r="I11">
        <v>0.99</v>
      </c>
      <c r="J11">
        <v>0.99</v>
      </c>
      <c r="K11">
        <v>0.99</v>
      </c>
      <c r="L11">
        <v>0.99</v>
      </c>
      <c r="M11">
        <v>0.99</v>
      </c>
      <c r="N11">
        <v>0.99</v>
      </c>
      <c r="O11">
        <v>0.99</v>
      </c>
      <c r="P11">
        <v>0.99</v>
      </c>
      <c r="Q11">
        <v>0.99</v>
      </c>
      <c r="R11">
        <v>0.99</v>
      </c>
      <c r="S11">
        <v>0.99</v>
      </c>
      <c r="T11">
        <v>0.99</v>
      </c>
      <c r="U11">
        <v>0.99</v>
      </c>
      <c r="V11">
        <v>0.99</v>
      </c>
      <c r="W11">
        <v>0.99</v>
      </c>
      <c r="X11">
        <v>0.99</v>
      </c>
      <c r="Y11">
        <v>0.99</v>
      </c>
      <c r="Z11">
        <v>0.99</v>
      </c>
      <c r="AA11">
        <v>0.99</v>
      </c>
      <c r="AB11">
        <v>0.99</v>
      </c>
      <c r="AC11">
        <v>0.99</v>
      </c>
      <c r="AD11">
        <v>0.99</v>
      </c>
      <c r="AE11" s="13">
        <f t="shared" ref="AE11" si="2">AD11</f>
        <v>0.99</v>
      </c>
    </row>
    <row r="12" spans="1:31" x14ac:dyDescent="0.3">
      <c r="A12">
        <v>0.99</v>
      </c>
      <c r="B12">
        <v>0.99</v>
      </c>
      <c r="C12">
        <v>0.99</v>
      </c>
      <c r="D12">
        <v>0.99</v>
      </c>
      <c r="E12">
        <v>0.99</v>
      </c>
      <c r="F12">
        <v>0.99</v>
      </c>
      <c r="G12">
        <v>0.99</v>
      </c>
      <c r="H12">
        <v>0.99</v>
      </c>
      <c r="I12">
        <v>0.99</v>
      </c>
      <c r="J12">
        <v>0.99</v>
      </c>
      <c r="K12">
        <v>0.99</v>
      </c>
      <c r="L12">
        <v>0.99</v>
      </c>
      <c r="M12">
        <v>0.99</v>
      </c>
      <c r="N12">
        <v>0.99</v>
      </c>
      <c r="O12">
        <v>0.99</v>
      </c>
      <c r="P12">
        <v>0.99</v>
      </c>
      <c r="Q12">
        <v>0.99</v>
      </c>
      <c r="R12">
        <v>0.99</v>
      </c>
      <c r="S12">
        <v>0.99</v>
      </c>
      <c r="T12">
        <v>0.99</v>
      </c>
      <c r="U12">
        <v>0.99</v>
      </c>
      <c r="V12">
        <v>0.99</v>
      </c>
      <c r="W12">
        <v>0.99</v>
      </c>
      <c r="X12">
        <v>0.99</v>
      </c>
      <c r="Y12">
        <v>0.99</v>
      </c>
      <c r="Z12">
        <v>0.99</v>
      </c>
      <c r="AA12">
        <v>0.99</v>
      </c>
      <c r="AB12">
        <v>0.99</v>
      </c>
      <c r="AC12">
        <v>0.99</v>
      </c>
      <c r="AD12">
        <v>0.99</v>
      </c>
      <c r="AE12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BA3-28A4-469D-B16F-BF889A9D2EE1}">
  <dimension ref="A1:NE17"/>
  <sheetViews>
    <sheetView workbookViewId="0">
      <selection activeCell="F17" sqref="F17"/>
    </sheetView>
  </sheetViews>
  <sheetFormatPr defaultRowHeight="14.4" x14ac:dyDescent="0.3"/>
  <sheetData>
    <row r="1" spans="1:369" x14ac:dyDescent="0.3">
      <c r="A1" s="19" t="s">
        <v>30</v>
      </c>
      <c r="B1" s="19"/>
      <c r="C1" s="19"/>
      <c r="D1" s="19"/>
    </row>
    <row r="2" spans="1:369" x14ac:dyDescent="0.3">
      <c r="A2" s="19"/>
      <c r="B2" s="19"/>
      <c r="C2" s="19"/>
      <c r="D2" s="19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</row>
    <row r="3" spans="1:369" x14ac:dyDescent="0.3">
      <c r="A3" s="16">
        <v>0</v>
      </c>
      <c r="B3" s="16">
        <f>SUM(C3+B2)</f>
        <v>31</v>
      </c>
      <c r="C3" s="16">
        <v>31</v>
      </c>
      <c r="D3" s="16" t="s">
        <v>16</v>
      </c>
      <c r="E3">
        <f>HLOOKUP(E$2+$A3,$E$15:$NE$17,3,)</f>
        <v>1.0198492462311557</v>
      </c>
      <c r="F3">
        <f t="shared" ref="F3:AF12" si="0">HLOOKUP(F$2+$A3,$E$15:$NE$17,3,)</f>
        <v>1.0198492462311557</v>
      </c>
      <c r="G3">
        <f t="shared" si="0"/>
        <v>1.0198492462311557</v>
      </c>
      <c r="H3">
        <f t="shared" si="0"/>
        <v>1.0198492462311557</v>
      </c>
      <c r="I3">
        <f t="shared" si="0"/>
        <v>1.0198492462311557</v>
      </c>
      <c r="J3">
        <f t="shared" si="0"/>
        <v>1.0198492462311557</v>
      </c>
      <c r="K3">
        <f t="shared" si="0"/>
        <v>1.0198492462311557</v>
      </c>
      <c r="L3">
        <f t="shared" si="0"/>
        <v>1.0198492462311557</v>
      </c>
      <c r="M3">
        <f t="shared" si="0"/>
        <v>1.0198492462311557</v>
      </c>
      <c r="N3">
        <f t="shared" si="0"/>
        <v>1.0198492462311557</v>
      </c>
      <c r="O3">
        <f t="shared" si="0"/>
        <v>1.0198492462311557</v>
      </c>
      <c r="P3">
        <f t="shared" si="0"/>
        <v>1.0198492462311557</v>
      </c>
      <c r="Q3">
        <f t="shared" si="0"/>
        <v>1.0198492462311557</v>
      </c>
      <c r="R3">
        <f t="shared" si="0"/>
        <v>1.0198492462311557</v>
      </c>
      <c r="S3">
        <f t="shared" si="0"/>
        <v>1.0198492462311557</v>
      </c>
      <c r="T3">
        <f t="shared" si="0"/>
        <v>1.0198492462311557</v>
      </c>
      <c r="U3">
        <f t="shared" si="0"/>
        <v>1.0198492462311557</v>
      </c>
      <c r="V3">
        <f t="shared" si="0"/>
        <v>1.0198492462311557</v>
      </c>
      <c r="W3">
        <f t="shared" si="0"/>
        <v>1.0198492462311557</v>
      </c>
      <c r="X3">
        <f t="shared" si="0"/>
        <v>1.0198492462311557</v>
      </c>
      <c r="Y3">
        <f t="shared" si="0"/>
        <v>1.0198492462311557</v>
      </c>
      <c r="Z3">
        <f t="shared" si="0"/>
        <v>1.0198492462311557</v>
      </c>
      <c r="AA3">
        <f t="shared" si="0"/>
        <v>1.0198492462311557</v>
      </c>
      <c r="AB3">
        <f t="shared" si="0"/>
        <v>1.0198492462311557</v>
      </c>
      <c r="AC3">
        <f t="shared" si="0"/>
        <v>1.0198492462311557</v>
      </c>
      <c r="AD3">
        <f t="shared" si="0"/>
        <v>1.0198492462311557</v>
      </c>
      <c r="AE3">
        <f t="shared" si="0"/>
        <v>1.0198492462311557</v>
      </c>
      <c r="AF3">
        <f t="shared" si="0"/>
        <v>1.0198492462311557</v>
      </c>
      <c r="AG3">
        <f t="shared" ref="AG3:AI3" si="1">HLOOKUP(AG$2+$A3,$E$15:$NE$17,3,)</f>
        <v>1.0198492462311557</v>
      </c>
      <c r="AH3">
        <f t="shared" si="1"/>
        <v>1.0198492462311557</v>
      </c>
      <c r="AI3">
        <f t="shared" si="1"/>
        <v>1.0198492462311557</v>
      </c>
    </row>
    <row r="4" spans="1:369" x14ac:dyDescent="0.3">
      <c r="A4" s="16">
        <f>C3+A3</f>
        <v>31</v>
      </c>
      <c r="B4" s="16">
        <f t="shared" ref="B4:B14" si="2">SUM(C4+B3)</f>
        <v>59</v>
      </c>
      <c r="C4" s="16">
        <v>28</v>
      </c>
      <c r="D4" s="16" t="s">
        <v>14</v>
      </c>
      <c r="E4">
        <f t="shared" ref="E4:T14" si="3">HLOOKUP(E$2+$A4,$E$15:$NE$17,3,)</f>
        <v>1.0198492462311557</v>
      </c>
      <c r="F4">
        <f t="shared" si="3"/>
        <v>1.0198492462311557</v>
      </c>
      <c r="G4">
        <f t="shared" si="3"/>
        <v>1.0198492462311557</v>
      </c>
      <c r="H4">
        <f t="shared" si="3"/>
        <v>1.0198492462311557</v>
      </c>
      <c r="I4">
        <f t="shared" si="3"/>
        <v>1.0198492462311557</v>
      </c>
      <c r="J4">
        <f t="shared" si="3"/>
        <v>1.0198492462311557</v>
      </c>
      <c r="K4">
        <f t="shared" si="3"/>
        <v>1.0198492462311557</v>
      </c>
      <c r="L4">
        <f t="shared" si="3"/>
        <v>1.0198492462311557</v>
      </c>
      <c r="M4">
        <f t="shared" si="3"/>
        <v>1.0198492462311557</v>
      </c>
      <c r="N4">
        <f t="shared" si="3"/>
        <v>1.0198492462311557</v>
      </c>
      <c r="O4">
        <f t="shared" si="3"/>
        <v>1.0198492462311557</v>
      </c>
      <c r="P4">
        <f t="shared" si="3"/>
        <v>1.0198492462311557</v>
      </c>
      <c r="Q4">
        <f t="shared" si="3"/>
        <v>1.0198492462311557</v>
      </c>
      <c r="R4">
        <f t="shared" si="3"/>
        <v>1.0198492462311557</v>
      </c>
      <c r="S4">
        <f t="shared" si="3"/>
        <v>1.0198492462311557</v>
      </c>
      <c r="T4">
        <f t="shared" si="3"/>
        <v>1.0198492462311557</v>
      </c>
      <c r="U4">
        <f t="shared" si="0"/>
        <v>1.0198492462311557</v>
      </c>
      <c r="V4">
        <f t="shared" si="0"/>
        <v>1.0198492462311557</v>
      </c>
      <c r="W4">
        <f t="shared" si="0"/>
        <v>1.0198492462311557</v>
      </c>
      <c r="X4">
        <f t="shared" si="0"/>
        <v>1.0198492462311557</v>
      </c>
      <c r="Y4">
        <f t="shared" si="0"/>
        <v>1.0198492462311557</v>
      </c>
      <c r="Z4">
        <f t="shared" si="0"/>
        <v>1.0198492462311557</v>
      </c>
      <c r="AA4">
        <f t="shared" si="0"/>
        <v>1.0198492462311557</v>
      </c>
      <c r="AB4">
        <f t="shared" si="0"/>
        <v>1.0198492462311557</v>
      </c>
      <c r="AC4">
        <f t="shared" si="0"/>
        <v>1.0198492462311557</v>
      </c>
      <c r="AD4">
        <f t="shared" si="0"/>
        <v>1.0198492462311557</v>
      </c>
      <c r="AE4">
        <f t="shared" si="0"/>
        <v>1.0198492462311557</v>
      </c>
      <c r="AF4">
        <f t="shared" si="0"/>
        <v>1.0198492462311557</v>
      </c>
      <c r="AG4" s="13">
        <f>AF4</f>
        <v>1.0198492462311557</v>
      </c>
      <c r="AH4" s="13">
        <f t="shared" ref="AH4:AI4" si="4">AG4</f>
        <v>1.0198492462311557</v>
      </c>
      <c r="AI4" s="13">
        <f t="shared" si="4"/>
        <v>1.0198492462311557</v>
      </c>
    </row>
    <row r="5" spans="1:369" x14ac:dyDescent="0.3">
      <c r="A5" s="16">
        <f t="shared" ref="A5:A14" si="5">C4+A4</f>
        <v>59</v>
      </c>
      <c r="B5" s="16">
        <f t="shared" si="2"/>
        <v>90</v>
      </c>
      <c r="C5" s="16">
        <v>31</v>
      </c>
      <c r="D5" s="16" t="s">
        <v>17</v>
      </c>
      <c r="E5">
        <f t="shared" si="3"/>
        <v>1.0198492462311557</v>
      </c>
      <c r="F5">
        <f t="shared" si="0"/>
        <v>1.0198492462311557</v>
      </c>
      <c r="G5">
        <f t="shared" si="0"/>
        <v>1.0198492462311557</v>
      </c>
      <c r="H5">
        <f t="shared" si="0"/>
        <v>1.0198492462311557</v>
      </c>
      <c r="I5">
        <f t="shared" si="0"/>
        <v>1.0198492462311557</v>
      </c>
      <c r="J5">
        <f t="shared" si="0"/>
        <v>1.0198492462311557</v>
      </c>
      <c r="K5">
        <f t="shared" si="0"/>
        <v>1.0198492462311557</v>
      </c>
      <c r="L5">
        <f t="shared" si="0"/>
        <v>1.0198492462311557</v>
      </c>
      <c r="M5">
        <f t="shared" si="0"/>
        <v>1.0198492462311557</v>
      </c>
      <c r="N5">
        <f t="shared" si="0"/>
        <v>1.0198492462311557</v>
      </c>
      <c r="O5">
        <f t="shared" si="0"/>
        <v>1.0198492462311557</v>
      </c>
      <c r="P5">
        <f t="shared" si="0"/>
        <v>1.0198492462311557</v>
      </c>
      <c r="Q5">
        <f t="shared" si="0"/>
        <v>1.0198492462311557</v>
      </c>
      <c r="R5">
        <f t="shared" si="0"/>
        <v>1.0198492462311557</v>
      </c>
      <c r="S5">
        <f t="shared" si="0"/>
        <v>1.0198492462311557</v>
      </c>
      <c r="T5">
        <f t="shared" si="0"/>
        <v>1.0198492462311557</v>
      </c>
      <c r="U5">
        <f t="shared" si="0"/>
        <v>1.0198492462311557</v>
      </c>
      <c r="V5">
        <f t="shared" si="0"/>
        <v>1.0198492462311557</v>
      </c>
      <c r="W5">
        <f t="shared" si="0"/>
        <v>1.0198492462311557</v>
      </c>
      <c r="X5">
        <f t="shared" si="0"/>
        <v>1.0198492462311557</v>
      </c>
      <c r="Y5">
        <f t="shared" si="0"/>
        <v>1.0198492462311557</v>
      </c>
      <c r="Z5">
        <f t="shared" si="0"/>
        <v>1.0198492462311557</v>
      </c>
      <c r="AA5">
        <f t="shared" si="0"/>
        <v>1.0198492462311557</v>
      </c>
      <c r="AB5">
        <f t="shared" si="0"/>
        <v>1.0198492462311557</v>
      </c>
      <c r="AC5">
        <f t="shared" si="0"/>
        <v>1.0198492462311557</v>
      </c>
      <c r="AD5">
        <f t="shared" si="0"/>
        <v>1.0198492462311557</v>
      </c>
      <c r="AE5">
        <f t="shared" si="0"/>
        <v>1.0198492462311557</v>
      </c>
      <c r="AF5">
        <f t="shared" si="0"/>
        <v>1.0198492462311557</v>
      </c>
      <c r="AG5">
        <f t="shared" ref="AG5:AI14" si="6">HLOOKUP(AG$2+$A5,$E$15:$NE$17,3,)</f>
        <v>1.0198492462311557</v>
      </c>
      <c r="AH5">
        <f t="shared" si="6"/>
        <v>1.0198492462311557</v>
      </c>
      <c r="AI5">
        <f t="shared" si="6"/>
        <v>1.0198492462311557</v>
      </c>
    </row>
    <row r="6" spans="1:369" x14ac:dyDescent="0.3">
      <c r="A6" s="16">
        <f t="shared" si="5"/>
        <v>90</v>
      </c>
      <c r="B6" s="16">
        <f t="shared" si="2"/>
        <v>120</v>
      </c>
      <c r="C6" s="16">
        <v>30</v>
      </c>
      <c r="D6" s="16" t="s">
        <v>18</v>
      </c>
      <c r="E6">
        <f t="shared" si="3"/>
        <v>1.0198492462311557</v>
      </c>
      <c r="F6">
        <f t="shared" si="0"/>
        <v>1.0198492462311557</v>
      </c>
      <c r="G6">
        <f t="shared" si="0"/>
        <v>1.0198492462311557</v>
      </c>
      <c r="H6">
        <f t="shared" si="0"/>
        <v>1.0198492462311557</v>
      </c>
      <c r="I6">
        <f t="shared" si="0"/>
        <v>1.0198492462311557</v>
      </c>
      <c r="J6">
        <f t="shared" si="0"/>
        <v>1.0198492462311557</v>
      </c>
      <c r="K6">
        <f t="shared" si="0"/>
        <v>1.0198492462311557</v>
      </c>
      <c r="L6">
        <f t="shared" si="0"/>
        <v>1.0198492462311557</v>
      </c>
      <c r="M6">
        <f t="shared" si="0"/>
        <v>1.0198492462311557</v>
      </c>
      <c r="N6">
        <f t="shared" si="0"/>
        <v>1.0198492462311557</v>
      </c>
      <c r="O6">
        <f t="shared" si="0"/>
        <v>1.0198492462311557</v>
      </c>
      <c r="P6">
        <f t="shared" si="0"/>
        <v>1.0198492462311557</v>
      </c>
      <c r="Q6">
        <f t="shared" si="0"/>
        <v>1.0198492462311557</v>
      </c>
      <c r="R6">
        <f t="shared" si="0"/>
        <v>1.0198492462311557</v>
      </c>
      <c r="S6">
        <f t="shared" si="0"/>
        <v>1.0198492462311557</v>
      </c>
      <c r="T6">
        <f t="shared" si="0"/>
        <v>1.0198492462311557</v>
      </c>
      <c r="U6">
        <f t="shared" si="0"/>
        <v>1.0198492462311557</v>
      </c>
      <c r="V6">
        <f t="shared" si="0"/>
        <v>1.0198492462311557</v>
      </c>
      <c r="W6">
        <f t="shared" si="0"/>
        <v>1.0198492462311557</v>
      </c>
      <c r="X6">
        <f t="shared" si="0"/>
        <v>1.0198492462311557</v>
      </c>
      <c r="Y6">
        <f t="shared" si="0"/>
        <v>1.0198492462311557</v>
      </c>
      <c r="Z6">
        <f t="shared" si="0"/>
        <v>1.0198492462311557</v>
      </c>
      <c r="AA6">
        <f t="shared" si="0"/>
        <v>1.0198492462311557</v>
      </c>
      <c r="AB6">
        <f t="shared" si="0"/>
        <v>1.0198492462311557</v>
      </c>
      <c r="AC6">
        <f t="shared" si="0"/>
        <v>1.0198492462311557</v>
      </c>
      <c r="AD6">
        <f t="shared" si="0"/>
        <v>1.0198492462311557</v>
      </c>
      <c r="AE6">
        <f t="shared" si="0"/>
        <v>1.0198492462311557</v>
      </c>
      <c r="AF6">
        <f t="shared" si="0"/>
        <v>1.0198492462311557</v>
      </c>
      <c r="AG6">
        <f t="shared" si="6"/>
        <v>1.0198492462311557</v>
      </c>
      <c r="AH6">
        <f t="shared" si="6"/>
        <v>1.0198492462311557</v>
      </c>
      <c r="AI6" s="13">
        <f>AH6</f>
        <v>1.0198492462311557</v>
      </c>
    </row>
    <row r="7" spans="1:369" x14ac:dyDescent="0.3">
      <c r="A7" s="16">
        <f t="shared" si="5"/>
        <v>120</v>
      </c>
      <c r="B7" s="16">
        <f t="shared" si="2"/>
        <v>151</v>
      </c>
      <c r="C7" s="16">
        <v>31</v>
      </c>
      <c r="D7" s="16" t="s">
        <v>15</v>
      </c>
      <c r="E7">
        <f t="shared" si="3"/>
        <v>1.0198492462311557</v>
      </c>
      <c r="F7">
        <f t="shared" si="0"/>
        <v>1.0198492462311557</v>
      </c>
      <c r="G7">
        <f t="shared" si="0"/>
        <v>1.0198492462311557</v>
      </c>
      <c r="H7">
        <f t="shared" si="0"/>
        <v>1.0198492462311557</v>
      </c>
      <c r="I7">
        <f t="shared" si="0"/>
        <v>1.0198492462311557</v>
      </c>
      <c r="J7">
        <f t="shared" si="0"/>
        <v>1.0198492462311557</v>
      </c>
      <c r="K7">
        <f t="shared" si="0"/>
        <v>1.0198492462311557</v>
      </c>
      <c r="L7">
        <f t="shared" si="0"/>
        <v>1.0198492462311557</v>
      </c>
      <c r="M7">
        <f t="shared" si="0"/>
        <v>1.0198492462311557</v>
      </c>
      <c r="N7">
        <f t="shared" si="0"/>
        <v>1.0198492462311557</v>
      </c>
      <c r="O7">
        <f t="shared" si="0"/>
        <v>1.0198492462311557</v>
      </c>
      <c r="P7">
        <f t="shared" si="0"/>
        <v>1.0198492462311557</v>
      </c>
      <c r="Q7">
        <f t="shared" si="0"/>
        <v>1.0198492462311557</v>
      </c>
      <c r="R7">
        <f t="shared" si="0"/>
        <v>1.0198492462311557</v>
      </c>
      <c r="S7">
        <f t="shared" si="0"/>
        <v>1.0198492462311557</v>
      </c>
      <c r="T7">
        <f t="shared" si="0"/>
        <v>1.0198492462311557</v>
      </c>
      <c r="U7">
        <f t="shared" si="0"/>
        <v>1.0198492462311557</v>
      </c>
      <c r="V7">
        <f t="shared" si="0"/>
        <v>1.0198492462311557</v>
      </c>
      <c r="W7">
        <f t="shared" si="0"/>
        <v>1.0198492462311557</v>
      </c>
      <c r="X7">
        <f t="shared" si="0"/>
        <v>1.0198492462311557</v>
      </c>
      <c r="Y7">
        <f t="shared" si="0"/>
        <v>1.0198492462311557</v>
      </c>
      <c r="Z7">
        <f t="shared" si="0"/>
        <v>1.0198492462311557</v>
      </c>
      <c r="AA7">
        <f t="shared" si="0"/>
        <v>1.0198492462311557</v>
      </c>
      <c r="AB7">
        <f t="shared" si="0"/>
        <v>1.0198492462311557</v>
      </c>
      <c r="AC7">
        <f t="shared" si="0"/>
        <v>1.0198492462311557</v>
      </c>
      <c r="AD7">
        <f t="shared" si="0"/>
        <v>1.0198492462311557</v>
      </c>
      <c r="AE7">
        <f t="shared" si="0"/>
        <v>1.0198492462311557</v>
      </c>
      <c r="AF7">
        <f t="shared" si="0"/>
        <v>1.0198492462311557</v>
      </c>
      <c r="AG7">
        <f t="shared" si="6"/>
        <v>1.0198492462311557</v>
      </c>
      <c r="AH7">
        <f t="shared" si="6"/>
        <v>1.0198492462311557</v>
      </c>
      <c r="AI7">
        <f t="shared" si="6"/>
        <v>1.0198492462311557</v>
      </c>
    </row>
    <row r="8" spans="1:369" x14ac:dyDescent="0.3">
      <c r="A8" s="16">
        <f t="shared" si="5"/>
        <v>151</v>
      </c>
      <c r="B8" s="16">
        <f t="shared" si="2"/>
        <v>181</v>
      </c>
      <c r="C8" s="16">
        <v>30</v>
      </c>
      <c r="D8" s="16" t="s">
        <v>19</v>
      </c>
      <c r="E8">
        <f t="shared" si="3"/>
        <v>1.0198492462311557</v>
      </c>
      <c r="F8">
        <f t="shared" si="0"/>
        <v>1.0198492462311557</v>
      </c>
      <c r="G8">
        <f t="shared" si="0"/>
        <v>1.0198492462311557</v>
      </c>
      <c r="H8">
        <f t="shared" si="0"/>
        <v>1.0198492462311557</v>
      </c>
      <c r="I8">
        <f t="shared" si="0"/>
        <v>1.0198492462311557</v>
      </c>
      <c r="J8">
        <f t="shared" si="0"/>
        <v>1.0198492462311557</v>
      </c>
      <c r="K8">
        <f t="shared" si="0"/>
        <v>1.0198492462311557</v>
      </c>
      <c r="L8">
        <f t="shared" si="0"/>
        <v>1.0198492462311557</v>
      </c>
      <c r="M8">
        <f t="shared" si="0"/>
        <v>1.0198492462311557</v>
      </c>
      <c r="N8">
        <f t="shared" si="0"/>
        <v>1.0198492462311557</v>
      </c>
      <c r="O8">
        <f t="shared" si="0"/>
        <v>1.0198492462311557</v>
      </c>
      <c r="P8">
        <f t="shared" si="0"/>
        <v>1.0198492462311557</v>
      </c>
      <c r="Q8">
        <f t="shared" si="0"/>
        <v>1.0198492462311557</v>
      </c>
      <c r="R8">
        <f t="shared" si="0"/>
        <v>1.0198492462311557</v>
      </c>
      <c r="S8">
        <f t="shared" si="0"/>
        <v>1.0198492462311557</v>
      </c>
      <c r="T8">
        <f t="shared" si="0"/>
        <v>1.0198492462311557</v>
      </c>
      <c r="U8">
        <f t="shared" si="0"/>
        <v>1.0198492462311557</v>
      </c>
      <c r="V8">
        <f t="shared" si="0"/>
        <v>1.0198492462311557</v>
      </c>
      <c r="W8">
        <f t="shared" si="0"/>
        <v>1.0198492462311557</v>
      </c>
      <c r="X8">
        <f t="shared" si="0"/>
        <v>1.0198492462311557</v>
      </c>
      <c r="Y8">
        <f t="shared" si="0"/>
        <v>1.0198492462311557</v>
      </c>
      <c r="Z8">
        <f t="shared" si="0"/>
        <v>1.0198492462311557</v>
      </c>
      <c r="AA8">
        <f t="shared" si="0"/>
        <v>1.0198492462311557</v>
      </c>
      <c r="AB8">
        <f t="shared" si="0"/>
        <v>1.0198492462311557</v>
      </c>
      <c r="AC8">
        <f t="shared" si="0"/>
        <v>1.0198492462311557</v>
      </c>
      <c r="AD8">
        <f t="shared" si="0"/>
        <v>1.0198492462311557</v>
      </c>
      <c r="AE8">
        <f t="shared" si="0"/>
        <v>1.0198492462311557</v>
      </c>
      <c r="AF8">
        <f t="shared" si="0"/>
        <v>1.0198492462311557</v>
      </c>
      <c r="AG8">
        <f t="shared" si="6"/>
        <v>1.0198492462311557</v>
      </c>
      <c r="AH8">
        <f t="shared" si="6"/>
        <v>1.0198492462311557</v>
      </c>
      <c r="AI8" s="13">
        <f>AH8</f>
        <v>1.0198492462311557</v>
      </c>
    </row>
    <row r="9" spans="1:369" x14ac:dyDescent="0.3">
      <c r="A9" s="16">
        <f t="shared" si="5"/>
        <v>181</v>
      </c>
      <c r="B9" s="16">
        <f t="shared" si="2"/>
        <v>212</v>
      </c>
      <c r="C9" s="16">
        <v>31</v>
      </c>
      <c r="D9" s="16" t="s">
        <v>20</v>
      </c>
      <c r="E9">
        <f t="shared" si="3"/>
        <v>1.0198492462311557</v>
      </c>
      <c r="F9">
        <f t="shared" si="0"/>
        <v>1.0198492462311557</v>
      </c>
      <c r="G9">
        <f t="shared" si="0"/>
        <v>1.0198492462311557</v>
      </c>
      <c r="H9">
        <f t="shared" si="0"/>
        <v>1.0198492462311557</v>
      </c>
      <c r="I9">
        <f t="shared" si="0"/>
        <v>1.0198492462311557</v>
      </c>
      <c r="J9">
        <f t="shared" si="0"/>
        <v>1.0198492462311557</v>
      </c>
      <c r="K9">
        <f t="shared" si="0"/>
        <v>1.0198492462311557</v>
      </c>
      <c r="L9">
        <f t="shared" si="0"/>
        <v>1.0198492462311557</v>
      </c>
      <c r="M9">
        <f t="shared" si="0"/>
        <v>1.0198492462311557</v>
      </c>
      <c r="N9">
        <f t="shared" si="0"/>
        <v>1.0198492462311557</v>
      </c>
      <c r="O9">
        <f t="shared" si="0"/>
        <v>1.0198492462311557</v>
      </c>
      <c r="P9">
        <f t="shared" si="0"/>
        <v>1.0198492462311557</v>
      </c>
      <c r="Q9">
        <f t="shared" si="0"/>
        <v>1.0198492462311557</v>
      </c>
      <c r="R9">
        <f t="shared" si="0"/>
        <v>1.0198492462311557</v>
      </c>
      <c r="S9">
        <f t="shared" si="0"/>
        <v>1.0198492462311557</v>
      </c>
      <c r="T9">
        <f t="shared" si="0"/>
        <v>1.0198492462311557</v>
      </c>
      <c r="U9">
        <f t="shared" si="0"/>
        <v>1.0198492462311557</v>
      </c>
      <c r="V9">
        <f t="shared" si="0"/>
        <v>1.0198492462311557</v>
      </c>
      <c r="W9">
        <f t="shared" si="0"/>
        <v>1.0198492462311557</v>
      </c>
      <c r="X9">
        <f t="shared" si="0"/>
        <v>1.0198492462311557</v>
      </c>
      <c r="Y9">
        <f t="shared" si="0"/>
        <v>1.0198492462311557</v>
      </c>
      <c r="Z9">
        <f t="shared" si="0"/>
        <v>1.0198492462311557</v>
      </c>
      <c r="AA9">
        <f t="shared" si="0"/>
        <v>1.0198492462311557</v>
      </c>
      <c r="AB9">
        <f t="shared" si="0"/>
        <v>1.0198492462311557</v>
      </c>
      <c r="AC9">
        <f t="shared" si="0"/>
        <v>1.0198492462311557</v>
      </c>
      <c r="AD9">
        <f t="shared" si="0"/>
        <v>1.0198492462311557</v>
      </c>
      <c r="AE9">
        <f t="shared" si="0"/>
        <v>1.0198492462311557</v>
      </c>
      <c r="AF9">
        <f t="shared" si="0"/>
        <v>1.0198492462311557</v>
      </c>
      <c r="AG9">
        <f t="shared" si="6"/>
        <v>1.0198492462311557</v>
      </c>
      <c r="AH9">
        <f t="shared" si="6"/>
        <v>1.0198492462311557</v>
      </c>
      <c r="AI9">
        <f t="shared" si="6"/>
        <v>1.0198492462311557</v>
      </c>
    </row>
    <row r="10" spans="1:369" x14ac:dyDescent="0.3">
      <c r="A10" s="16">
        <f t="shared" si="5"/>
        <v>212</v>
      </c>
      <c r="B10" s="16">
        <f t="shared" si="2"/>
        <v>243</v>
      </c>
      <c r="C10" s="16">
        <v>31</v>
      </c>
      <c r="D10" s="16" t="s">
        <v>21</v>
      </c>
      <c r="E10">
        <f t="shared" si="3"/>
        <v>1.0198492462311557</v>
      </c>
      <c r="F10">
        <f t="shared" si="0"/>
        <v>1.0198492462311557</v>
      </c>
      <c r="G10">
        <f t="shared" si="0"/>
        <v>1.0198492462311557</v>
      </c>
      <c r="H10">
        <f t="shared" si="0"/>
        <v>1.0198492462311557</v>
      </c>
      <c r="I10">
        <f t="shared" si="0"/>
        <v>1.0198492462311557</v>
      </c>
      <c r="J10">
        <f t="shared" si="0"/>
        <v>1.0198492462311557</v>
      </c>
      <c r="K10">
        <f t="shared" si="0"/>
        <v>1.0198492462311557</v>
      </c>
      <c r="L10">
        <f t="shared" si="0"/>
        <v>1.0198492462311557</v>
      </c>
      <c r="M10">
        <f t="shared" si="0"/>
        <v>1.0198492462311557</v>
      </c>
      <c r="N10">
        <f t="shared" si="0"/>
        <v>1.0198492462311557</v>
      </c>
      <c r="O10">
        <f t="shared" si="0"/>
        <v>1.0198492462311557</v>
      </c>
      <c r="P10">
        <f t="shared" si="0"/>
        <v>1.0198492462311557</v>
      </c>
      <c r="Q10">
        <f t="shared" si="0"/>
        <v>1.0198492462311557</v>
      </c>
      <c r="R10">
        <f t="shared" si="0"/>
        <v>1.0198492462311557</v>
      </c>
      <c r="S10">
        <f t="shared" si="0"/>
        <v>1.0198492462311557</v>
      </c>
      <c r="T10">
        <f t="shared" si="0"/>
        <v>1.0198492462311557</v>
      </c>
      <c r="U10">
        <f t="shared" si="0"/>
        <v>1.0198492462311557</v>
      </c>
      <c r="V10">
        <f t="shared" si="0"/>
        <v>1.0198492462311557</v>
      </c>
      <c r="W10">
        <f t="shared" si="0"/>
        <v>1.0198492462311557</v>
      </c>
      <c r="X10">
        <f t="shared" si="0"/>
        <v>1.0198492462311557</v>
      </c>
      <c r="Y10">
        <f t="shared" si="0"/>
        <v>1.0198492462311557</v>
      </c>
      <c r="Z10">
        <f t="shared" si="0"/>
        <v>1.0198492462311557</v>
      </c>
      <c r="AA10">
        <f t="shared" si="0"/>
        <v>1.0198492462311557</v>
      </c>
      <c r="AB10">
        <f t="shared" si="0"/>
        <v>1.0198492462311557</v>
      </c>
      <c r="AC10">
        <f t="shared" si="0"/>
        <v>1.0198492462311557</v>
      </c>
      <c r="AD10">
        <f t="shared" si="0"/>
        <v>1.0198492462311557</v>
      </c>
      <c r="AE10">
        <f t="shared" si="0"/>
        <v>1.0198492462311557</v>
      </c>
      <c r="AF10">
        <f t="shared" si="0"/>
        <v>1.0198492462311557</v>
      </c>
      <c r="AG10">
        <f t="shared" si="6"/>
        <v>1.0198492462311557</v>
      </c>
      <c r="AH10">
        <f t="shared" si="6"/>
        <v>1.0198492462311557</v>
      </c>
      <c r="AI10">
        <f t="shared" si="6"/>
        <v>1.0198492462311557</v>
      </c>
    </row>
    <row r="11" spans="1:369" x14ac:dyDescent="0.3">
      <c r="A11" s="16">
        <f t="shared" si="5"/>
        <v>243</v>
      </c>
      <c r="B11" s="16">
        <f t="shared" si="2"/>
        <v>273</v>
      </c>
      <c r="C11" s="16">
        <v>30</v>
      </c>
      <c r="D11" s="16" t="s">
        <v>22</v>
      </c>
      <c r="E11">
        <f t="shared" si="3"/>
        <v>1.0198492462311557</v>
      </c>
      <c r="F11">
        <f t="shared" si="0"/>
        <v>1.0198492462311557</v>
      </c>
      <c r="G11">
        <f t="shared" si="0"/>
        <v>1.0198492462311557</v>
      </c>
      <c r="H11">
        <f t="shared" si="0"/>
        <v>1.0198492462311557</v>
      </c>
      <c r="I11">
        <f t="shared" si="0"/>
        <v>1.0198492462311557</v>
      </c>
      <c r="J11">
        <f t="shared" si="0"/>
        <v>1.0198492462311557</v>
      </c>
      <c r="K11">
        <f t="shared" si="0"/>
        <v>1.0198492462311557</v>
      </c>
      <c r="L11">
        <f t="shared" si="0"/>
        <v>1.0198492462311557</v>
      </c>
      <c r="M11">
        <f t="shared" si="0"/>
        <v>1.0198492462311557</v>
      </c>
      <c r="N11">
        <f t="shared" si="0"/>
        <v>1.0198492462311557</v>
      </c>
      <c r="O11">
        <f t="shared" si="0"/>
        <v>1.0198492462311557</v>
      </c>
      <c r="P11">
        <f t="shared" si="0"/>
        <v>1.0198492462311557</v>
      </c>
      <c r="Q11">
        <f t="shared" si="0"/>
        <v>1.0198492462311557</v>
      </c>
      <c r="R11">
        <f t="shared" si="0"/>
        <v>1.0198492462311557</v>
      </c>
      <c r="S11">
        <f t="shared" si="0"/>
        <v>1.0198492462311557</v>
      </c>
      <c r="T11">
        <f t="shared" si="0"/>
        <v>1.0198492462311557</v>
      </c>
      <c r="U11">
        <f t="shared" si="0"/>
        <v>1.0198492462311557</v>
      </c>
      <c r="V11">
        <f t="shared" si="0"/>
        <v>1.0198492462311557</v>
      </c>
      <c r="W11">
        <f t="shared" si="0"/>
        <v>1.0198492462311557</v>
      </c>
      <c r="X11">
        <f t="shared" si="0"/>
        <v>1.0198492462311557</v>
      </c>
      <c r="Y11">
        <f t="shared" si="0"/>
        <v>1.0198492462311557</v>
      </c>
      <c r="Z11">
        <f t="shared" si="0"/>
        <v>1.0198492462311557</v>
      </c>
      <c r="AA11">
        <f t="shared" si="0"/>
        <v>1.0198492462311557</v>
      </c>
      <c r="AB11">
        <f t="shared" si="0"/>
        <v>1.0198492462311557</v>
      </c>
      <c r="AC11">
        <f t="shared" si="0"/>
        <v>1.0198492462311557</v>
      </c>
      <c r="AD11">
        <f t="shared" si="0"/>
        <v>1.0198492462311557</v>
      </c>
      <c r="AE11">
        <f t="shared" si="0"/>
        <v>1.0198492462311557</v>
      </c>
      <c r="AF11">
        <f t="shared" si="0"/>
        <v>1.0198492462311557</v>
      </c>
      <c r="AG11">
        <f t="shared" si="6"/>
        <v>1.0198492462311557</v>
      </c>
      <c r="AH11">
        <f t="shared" si="6"/>
        <v>1.0198492462311557</v>
      </c>
      <c r="AI11" s="13">
        <f>AH11</f>
        <v>1.0198492462311557</v>
      </c>
    </row>
    <row r="12" spans="1:369" x14ac:dyDescent="0.3">
      <c r="A12" s="16">
        <f t="shared" si="5"/>
        <v>273</v>
      </c>
      <c r="B12" s="16">
        <f t="shared" si="2"/>
        <v>304</v>
      </c>
      <c r="C12" s="16">
        <v>31</v>
      </c>
      <c r="D12" s="16" t="s">
        <v>23</v>
      </c>
      <c r="E12">
        <f t="shared" si="3"/>
        <v>1.0198492462311557</v>
      </c>
      <c r="F12">
        <f t="shared" si="0"/>
        <v>1.0198492462311557</v>
      </c>
      <c r="G12">
        <f t="shared" si="0"/>
        <v>1.0198492462311557</v>
      </c>
      <c r="H12">
        <f t="shared" si="0"/>
        <v>1.0198492462311557</v>
      </c>
      <c r="I12">
        <f t="shared" si="0"/>
        <v>1.0198492462311557</v>
      </c>
      <c r="J12">
        <f t="shared" si="0"/>
        <v>1.0198492462311557</v>
      </c>
      <c r="K12">
        <f t="shared" si="0"/>
        <v>1.0198492462311557</v>
      </c>
      <c r="L12">
        <f t="shared" si="0"/>
        <v>1.0198492462311557</v>
      </c>
      <c r="M12">
        <f t="shared" si="0"/>
        <v>1.0198492462311557</v>
      </c>
      <c r="N12">
        <f t="shared" si="0"/>
        <v>1.0198492462311557</v>
      </c>
      <c r="O12">
        <f t="shared" si="0"/>
        <v>1.0198492462311557</v>
      </c>
      <c r="P12">
        <f t="shared" si="0"/>
        <v>1.0198492462311557</v>
      </c>
      <c r="Q12">
        <f t="shared" si="0"/>
        <v>1.0198492462311557</v>
      </c>
      <c r="R12">
        <f t="shared" si="0"/>
        <v>1.0198492462311557</v>
      </c>
      <c r="S12">
        <f t="shared" si="0"/>
        <v>1.0198492462311557</v>
      </c>
      <c r="T12">
        <f t="shared" si="0"/>
        <v>1.0198492462311557</v>
      </c>
      <c r="U12">
        <f t="shared" si="0"/>
        <v>1.0198492462311557</v>
      </c>
      <c r="V12">
        <f t="shared" si="0"/>
        <v>1.0198492462311557</v>
      </c>
      <c r="W12">
        <f t="shared" si="0"/>
        <v>1.0198492462311557</v>
      </c>
      <c r="X12">
        <f t="shared" si="0"/>
        <v>1.0198492462311557</v>
      </c>
      <c r="Y12">
        <f t="shared" si="0"/>
        <v>1.0198492462311557</v>
      </c>
      <c r="Z12">
        <f t="shared" si="0"/>
        <v>1.0198492462311557</v>
      </c>
      <c r="AA12">
        <f t="shared" si="0"/>
        <v>1.0198492462311557</v>
      </c>
      <c r="AB12">
        <f t="shared" si="0"/>
        <v>1.0198492462311557</v>
      </c>
      <c r="AC12">
        <f t="shared" si="0"/>
        <v>1.0198492462311557</v>
      </c>
      <c r="AD12">
        <f t="shared" si="0"/>
        <v>1.0198492462311557</v>
      </c>
      <c r="AE12">
        <f t="shared" si="0"/>
        <v>1.0198492462311557</v>
      </c>
      <c r="AF12">
        <f t="shared" si="0"/>
        <v>1.0198492462311557</v>
      </c>
      <c r="AG12">
        <f t="shared" si="6"/>
        <v>1.0198492462311557</v>
      </c>
      <c r="AH12">
        <f t="shared" si="6"/>
        <v>1.0198492462311557</v>
      </c>
      <c r="AI12">
        <f t="shared" si="6"/>
        <v>1.0198492462311557</v>
      </c>
    </row>
    <row r="13" spans="1:369" x14ac:dyDescent="0.3">
      <c r="A13" s="16">
        <f t="shared" si="5"/>
        <v>304</v>
      </c>
      <c r="B13" s="16">
        <f t="shared" si="2"/>
        <v>334</v>
      </c>
      <c r="C13" s="16">
        <v>30</v>
      </c>
      <c r="D13" s="16" t="s">
        <v>24</v>
      </c>
      <c r="E13">
        <f t="shared" si="3"/>
        <v>1.0198492462311557</v>
      </c>
      <c r="F13">
        <f t="shared" ref="F13:AG14" si="7">HLOOKUP(F$2+$A13,$E$15:$NE$17,3,)</f>
        <v>1.0198492462311557</v>
      </c>
      <c r="G13">
        <f t="shared" si="7"/>
        <v>1.0198492462311557</v>
      </c>
      <c r="H13">
        <f t="shared" si="7"/>
        <v>1.0198492462311557</v>
      </c>
      <c r="I13">
        <f t="shared" si="7"/>
        <v>1.0198492462311557</v>
      </c>
      <c r="J13">
        <f t="shared" si="7"/>
        <v>1.0198492462311557</v>
      </c>
      <c r="K13">
        <f t="shared" si="7"/>
        <v>1.0198492462311557</v>
      </c>
      <c r="L13">
        <f t="shared" si="7"/>
        <v>1.0198492462311557</v>
      </c>
      <c r="M13">
        <f t="shared" si="7"/>
        <v>1.0198492462311557</v>
      </c>
      <c r="N13">
        <f t="shared" si="7"/>
        <v>1.0198492462311557</v>
      </c>
      <c r="O13">
        <f t="shared" si="7"/>
        <v>1.0198492462311557</v>
      </c>
      <c r="P13">
        <f t="shared" si="7"/>
        <v>1.0198492462311557</v>
      </c>
      <c r="Q13">
        <f t="shared" si="7"/>
        <v>1.0198492462311557</v>
      </c>
      <c r="R13">
        <f t="shared" si="7"/>
        <v>1.0198492462311557</v>
      </c>
      <c r="S13">
        <f t="shared" si="7"/>
        <v>1.0198492462311557</v>
      </c>
      <c r="T13">
        <f t="shared" si="7"/>
        <v>1.0198492462311557</v>
      </c>
      <c r="U13">
        <f t="shared" si="7"/>
        <v>1.0198492462311557</v>
      </c>
      <c r="V13">
        <f t="shared" si="7"/>
        <v>1.0198492462311557</v>
      </c>
      <c r="W13">
        <f t="shared" si="7"/>
        <v>1.0198492462311557</v>
      </c>
      <c r="X13">
        <f t="shared" si="7"/>
        <v>1.0198492462311557</v>
      </c>
      <c r="Y13">
        <f t="shared" si="7"/>
        <v>1.0198492462311557</v>
      </c>
      <c r="Z13">
        <f t="shared" si="7"/>
        <v>1.0198492462311557</v>
      </c>
      <c r="AA13">
        <f t="shared" si="7"/>
        <v>1.0198492462311557</v>
      </c>
      <c r="AB13">
        <f t="shared" si="7"/>
        <v>1.0198492462311557</v>
      </c>
      <c r="AC13">
        <f t="shared" si="7"/>
        <v>1.0198492462311557</v>
      </c>
      <c r="AD13">
        <f t="shared" si="7"/>
        <v>1.0198492462311557</v>
      </c>
      <c r="AE13">
        <f t="shared" si="7"/>
        <v>1.0198492462311557</v>
      </c>
      <c r="AF13">
        <f t="shared" si="7"/>
        <v>1.0198492462311557</v>
      </c>
      <c r="AG13">
        <f t="shared" si="7"/>
        <v>1.0198492462311557</v>
      </c>
      <c r="AH13">
        <f t="shared" si="6"/>
        <v>1.0198492462311557</v>
      </c>
      <c r="AI13" s="13">
        <f>AH13</f>
        <v>1.0198492462311557</v>
      </c>
    </row>
    <row r="14" spans="1:369" x14ac:dyDescent="0.3">
      <c r="A14" s="16">
        <f t="shared" si="5"/>
        <v>334</v>
      </c>
      <c r="B14" s="16">
        <f t="shared" si="2"/>
        <v>365</v>
      </c>
      <c r="C14" s="16">
        <v>31</v>
      </c>
      <c r="D14" s="16" t="s">
        <v>25</v>
      </c>
      <c r="E14">
        <f t="shared" si="3"/>
        <v>1.0198492462311557</v>
      </c>
      <c r="F14">
        <f t="shared" si="7"/>
        <v>1.0198492462311557</v>
      </c>
      <c r="G14">
        <f t="shared" si="7"/>
        <v>1.0198492462311557</v>
      </c>
      <c r="H14">
        <f t="shared" si="7"/>
        <v>1.0198492462311557</v>
      </c>
      <c r="I14">
        <f t="shared" si="7"/>
        <v>1.0198492462311557</v>
      </c>
      <c r="J14">
        <f t="shared" si="7"/>
        <v>1.0198492462311557</v>
      </c>
      <c r="K14">
        <f t="shared" si="7"/>
        <v>1.0198492462311557</v>
      </c>
      <c r="L14">
        <f t="shared" si="7"/>
        <v>1.0198492462311557</v>
      </c>
      <c r="M14">
        <f t="shared" si="7"/>
        <v>1.0198492462311557</v>
      </c>
      <c r="N14">
        <f t="shared" si="7"/>
        <v>1.0198492462311557</v>
      </c>
      <c r="O14">
        <f t="shared" si="7"/>
        <v>1.0198492462311557</v>
      </c>
      <c r="P14">
        <f t="shared" si="7"/>
        <v>1.0198492462311557</v>
      </c>
      <c r="Q14">
        <f t="shared" si="7"/>
        <v>1.0198492462311557</v>
      </c>
      <c r="R14">
        <f t="shared" si="7"/>
        <v>1.0198492462311557</v>
      </c>
      <c r="S14">
        <f t="shared" si="7"/>
        <v>1.0198492462311557</v>
      </c>
      <c r="T14">
        <f t="shared" si="7"/>
        <v>1.0198492462311557</v>
      </c>
      <c r="U14">
        <f t="shared" si="7"/>
        <v>1.0198492462311557</v>
      </c>
      <c r="V14">
        <f t="shared" si="7"/>
        <v>1.0198492462311557</v>
      </c>
      <c r="W14">
        <f t="shared" si="7"/>
        <v>1.0198492462311557</v>
      </c>
      <c r="X14">
        <f t="shared" si="7"/>
        <v>1.0198492462311557</v>
      </c>
      <c r="Y14">
        <f t="shared" si="7"/>
        <v>1.0198492462311557</v>
      </c>
      <c r="Z14">
        <f t="shared" si="7"/>
        <v>1.0198492462311557</v>
      </c>
      <c r="AA14">
        <f t="shared" si="7"/>
        <v>1.0198492462311557</v>
      </c>
      <c r="AB14">
        <f t="shared" si="7"/>
        <v>1.0198492462311557</v>
      </c>
      <c r="AC14">
        <f t="shared" si="7"/>
        <v>1.0198492462311557</v>
      </c>
      <c r="AD14">
        <f t="shared" si="7"/>
        <v>1.0198492462311557</v>
      </c>
      <c r="AE14">
        <f t="shared" si="7"/>
        <v>1.0198492462311557</v>
      </c>
      <c r="AF14">
        <f t="shared" si="7"/>
        <v>1.0198492462311557</v>
      </c>
      <c r="AG14">
        <f t="shared" si="6"/>
        <v>1.0198492462311557</v>
      </c>
      <c r="AH14">
        <f t="shared" si="6"/>
        <v>1.0198492462311557</v>
      </c>
      <c r="AI14">
        <f t="shared" si="6"/>
        <v>1.0198492462311557</v>
      </c>
    </row>
    <row r="15" spans="1:369" x14ac:dyDescent="0.3"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R15" s="16">
        <v>14</v>
      </c>
      <c r="S15" s="16">
        <v>15</v>
      </c>
      <c r="T15" s="16">
        <v>16</v>
      </c>
      <c r="U15" s="16">
        <v>17</v>
      </c>
      <c r="V15" s="16">
        <v>18</v>
      </c>
      <c r="W15" s="16">
        <v>19</v>
      </c>
      <c r="X15" s="16">
        <v>20</v>
      </c>
      <c r="Y15" s="16">
        <v>21</v>
      </c>
      <c r="Z15" s="16">
        <v>22</v>
      </c>
      <c r="AA15" s="16">
        <v>23</v>
      </c>
      <c r="AB15" s="16">
        <v>24</v>
      </c>
      <c r="AC15" s="16">
        <v>25</v>
      </c>
      <c r="AD15" s="16">
        <v>26</v>
      </c>
      <c r="AE15" s="16">
        <v>27</v>
      </c>
      <c r="AF15" s="16">
        <v>28</v>
      </c>
      <c r="AG15" s="16">
        <v>29</v>
      </c>
      <c r="AH15" s="16">
        <v>30</v>
      </c>
      <c r="AI15" s="16">
        <v>31</v>
      </c>
      <c r="AJ15" s="16">
        <v>32</v>
      </c>
      <c r="AK15" s="16">
        <v>33</v>
      </c>
      <c r="AL15" s="16">
        <v>34</v>
      </c>
      <c r="AM15" s="16">
        <v>35</v>
      </c>
      <c r="AN15" s="16">
        <v>36</v>
      </c>
      <c r="AO15" s="16">
        <v>37</v>
      </c>
      <c r="AP15" s="16">
        <v>38</v>
      </c>
      <c r="AQ15" s="16">
        <v>39</v>
      </c>
      <c r="AR15" s="16">
        <v>40</v>
      </c>
      <c r="AS15" s="16">
        <v>41</v>
      </c>
      <c r="AT15" s="16">
        <v>42</v>
      </c>
      <c r="AU15" s="16">
        <v>43</v>
      </c>
      <c r="AV15" s="16">
        <v>44</v>
      </c>
      <c r="AW15" s="16">
        <v>45</v>
      </c>
      <c r="AX15" s="16">
        <v>46</v>
      </c>
      <c r="AY15" s="16">
        <v>47</v>
      </c>
      <c r="AZ15" s="16">
        <v>48</v>
      </c>
      <c r="BA15" s="16">
        <v>49</v>
      </c>
      <c r="BB15" s="16">
        <v>50</v>
      </c>
      <c r="BC15" s="16">
        <v>51</v>
      </c>
      <c r="BD15" s="16">
        <v>52</v>
      </c>
      <c r="BE15" s="16">
        <v>53</v>
      </c>
      <c r="BF15" s="16">
        <v>54</v>
      </c>
      <c r="BG15" s="16">
        <v>55</v>
      </c>
      <c r="BH15" s="16">
        <v>56</v>
      </c>
      <c r="BI15" s="16">
        <v>57</v>
      </c>
      <c r="BJ15" s="16">
        <v>58</v>
      </c>
      <c r="BK15" s="16">
        <v>59</v>
      </c>
      <c r="BL15" s="16">
        <v>60</v>
      </c>
      <c r="BM15" s="16">
        <v>61</v>
      </c>
      <c r="BN15" s="16">
        <v>62</v>
      </c>
      <c r="BO15" s="16">
        <v>63</v>
      </c>
      <c r="BP15" s="16">
        <v>64</v>
      </c>
      <c r="BQ15" s="16">
        <v>65</v>
      </c>
      <c r="BR15" s="16">
        <v>66</v>
      </c>
      <c r="BS15" s="16">
        <v>67</v>
      </c>
      <c r="BT15" s="16">
        <v>68</v>
      </c>
      <c r="BU15" s="16">
        <v>69</v>
      </c>
      <c r="BV15" s="16">
        <v>70</v>
      </c>
      <c r="BW15" s="16">
        <v>71</v>
      </c>
      <c r="BX15" s="16">
        <v>72</v>
      </c>
      <c r="BY15" s="16">
        <v>73</v>
      </c>
      <c r="BZ15" s="16">
        <v>74</v>
      </c>
      <c r="CA15" s="16">
        <v>75</v>
      </c>
      <c r="CB15" s="16">
        <v>76</v>
      </c>
      <c r="CC15" s="16">
        <v>77</v>
      </c>
      <c r="CD15" s="16">
        <v>78</v>
      </c>
      <c r="CE15" s="16">
        <v>79</v>
      </c>
      <c r="CF15" s="16">
        <v>80</v>
      </c>
      <c r="CG15" s="16">
        <v>81</v>
      </c>
      <c r="CH15" s="16">
        <v>82</v>
      </c>
      <c r="CI15" s="16">
        <v>83</v>
      </c>
      <c r="CJ15" s="16">
        <v>84</v>
      </c>
      <c r="CK15" s="16">
        <v>85</v>
      </c>
      <c r="CL15" s="16">
        <v>86</v>
      </c>
      <c r="CM15" s="16">
        <v>87</v>
      </c>
      <c r="CN15" s="16">
        <v>88</v>
      </c>
      <c r="CO15" s="16">
        <v>89</v>
      </c>
      <c r="CP15" s="16">
        <v>90</v>
      </c>
      <c r="CQ15" s="16">
        <v>91</v>
      </c>
      <c r="CR15" s="16">
        <v>92</v>
      </c>
      <c r="CS15" s="16">
        <v>93</v>
      </c>
      <c r="CT15" s="16">
        <v>94</v>
      </c>
      <c r="CU15" s="16">
        <v>95</v>
      </c>
      <c r="CV15" s="16">
        <v>96</v>
      </c>
      <c r="CW15" s="16">
        <v>97</v>
      </c>
      <c r="CX15" s="16">
        <v>98</v>
      </c>
      <c r="CY15" s="16">
        <v>99</v>
      </c>
      <c r="CZ15" s="16">
        <v>100</v>
      </c>
      <c r="DA15" s="16">
        <v>101</v>
      </c>
      <c r="DB15" s="16">
        <v>102</v>
      </c>
      <c r="DC15" s="16">
        <v>103</v>
      </c>
      <c r="DD15" s="16">
        <v>104</v>
      </c>
      <c r="DE15" s="16">
        <v>105</v>
      </c>
      <c r="DF15" s="16">
        <v>106</v>
      </c>
      <c r="DG15" s="16">
        <v>107</v>
      </c>
      <c r="DH15" s="16">
        <v>108</v>
      </c>
      <c r="DI15" s="16">
        <v>109</v>
      </c>
      <c r="DJ15" s="16">
        <v>110</v>
      </c>
      <c r="DK15" s="16">
        <v>111</v>
      </c>
      <c r="DL15" s="16">
        <v>112</v>
      </c>
      <c r="DM15" s="16">
        <v>113</v>
      </c>
      <c r="DN15" s="16">
        <v>114</v>
      </c>
      <c r="DO15" s="16">
        <v>115</v>
      </c>
      <c r="DP15" s="16">
        <v>116</v>
      </c>
      <c r="DQ15" s="16">
        <v>117</v>
      </c>
      <c r="DR15" s="16">
        <v>118</v>
      </c>
      <c r="DS15" s="16">
        <v>119</v>
      </c>
      <c r="DT15" s="16">
        <v>120</v>
      </c>
      <c r="DU15" s="16">
        <v>121</v>
      </c>
      <c r="DV15" s="16">
        <v>122</v>
      </c>
      <c r="DW15" s="16">
        <v>123</v>
      </c>
      <c r="DX15" s="16">
        <v>124</v>
      </c>
      <c r="DY15" s="16">
        <v>125</v>
      </c>
      <c r="DZ15" s="16">
        <v>126</v>
      </c>
      <c r="EA15" s="16">
        <v>127</v>
      </c>
      <c r="EB15" s="16">
        <v>128</v>
      </c>
      <c r="EC15" s="16">
        <v>129</v>
      </c>
      <c r="ED15" s="16">
        <v>130</v>
      </c>
      <c r="EE15" s="16">
        <v>131</v>
      </c>
      <c r="EF15" s="16">
        <v>132</v>
      </c>
      <c r="EG15" s="16">
        <v>133</v>
      </c>
      <c r="EH15" s="16">
        <v>134</v>
      </c>
      <c r="EI15" s="16">
        <v>135</v>
      </c>
      <c r="EJ15" s="16">
        <v>136</v>
      </c>
      <c r="EK15" s="16">
        <v>137</v>
      </c>
      <c r="EL15" s="16">
        <v>138</v>
      </c>
      <c r="EM15" s="16">
        <v>139</v>
      </c>
      <c r="EN15" s="16">
        <v>140</v>
      </c>
      <c r="EO15" s="16">
        <v>141</v>
      </c>
      <c r="EP15" s="16">
        <v>142</v>
      </c>
      <c r="EQ15" s="16">
        <v>143</v>
      </c>
      <c r="ER15" s="16">
        <v>144</v>
      </c>
      <c r="ES15" s="16">
        <v>145</v>
      </c>
      <c r="ET15" s="16">
        <v>146</v>
      </c>
      <c r="EU15" s="16">
        <v>147</v>
      </c>
      <c r="EV15" s="16">
        <v>148</v>
      </c>
      <c r="EW15" s="16">
        <v>149</v>
      </c>
      <c r="EX15" s="16">
        <v>150</v>
      </c>
      <c r="EY15" s="16">
        <v>151</v>
      </c>
      <c r="EZ15" s="16">
        <v>152</v>
      </c>
      <c r="FA15" s="16">
        <v>153</v>
      </c>
      <c r="FB15" s="16">
        <v>154</v>
      </c>
      <c r="FC15" s="16">
        <v>155</v>
      </c>
      <c r="FD15" s="16">
        <v>156</v>
      </c>
      <c r="FE15" s="16">
        <v>157</v>
      </c>
      <c r="FF15" s="16">
        <v>158</v>
      </c>
      <c r="FG15" s="16">
        <v>159</v>
      </c>
      <c r="FH15" s="16">
        <v>160</v>
      </c>
      <c r="FI15" s="16">
        <v>161</v>
      </c>
      <c r="FJ15" s="16">
        <v>162</v>
      </c>
      <c r="FK15" s="16">
        <v>163</v>
      </c>
      <c r="FL15" s="16">
        <v>164</v>
      </c>
      <c r="FM15" s="16">
        <v>165</v>
      </c>
      <c r="FN15" s="16">
        <v>166</v>
      </c>
      <c r="FO15" s="16">
        <v>167</v>
      </c>
      <c r="FP15" s="16">
        <v>168</v>
      </c>
      <c r="FQ15" s="16">
        <v>169</v>
      </c>
      <c r="FR15" s="16">
        <v>170</v>
      </c>
      <c r="FS15" s="16">
        <v>171</v>
      </c>
      <c r="FT15" s="16">
        <v>172</v>
      </c>
      <c r="FU15" s="16">
        <v>173</v>
      </c>
      <c r="FV15" s="16">
        <v>174</v>
      </c>
      <c r="FW15" s="16">
        <v>175</v>
      </c>
      <c r="FX15" s="16">
        <v>176</v>
      </c>
      <c r="FY15" s="16">
        <v>177</v>
      </c>
      <c r="FZ15" s="16">
        <v>178</v>
      </c>
      <c r="GA15" s="16">
        <v>179</v>
      </c>
      <c r="GB15" s="16">
        <v>180</v>
      </c>
      <c r="GC15" s="16">
        <v>181</v>
      </c>
      <c r="GD15" s="16">
        <v>182</v>
      </c>
      <c r="GE15" s="16">
        <v>183</v>
      </c>
      <c r="GF15" s="16">
        <v>184</v>
      </c>
      <c r="GG15" s="16">
        <v>185</v>
      </c>
      <c r="GH15" s="16">
        <v>186</v>
      </c>
      <c r="GI15" s="16">
        <v>187</v>
      </c>
      <c r="GJ15" s="16">
        <v>188</v>
      </c>
      <c r="GK15" s="16">
        <v>189</v>
      </c>
      <c r="GL15" s="16">
        <v>190</v>
      </c>
      <c r="GM15" s="16">
        <v>191</v>
      </c>
      <c r="GN15" s="16">
        <v>192</v>
      </c>
      <c r="GO15" s="16">
        <v>193</v>
      </c>
      <c r="GP15" s="16">
        <v>194</v>
      </c>
      <c r="GQ15" s="16">
        <v>195</v>
      </c>
      <c r="GR15" s="16">
        <v>196</v>
      </c>
      <c r="GS15" s="16">
        <v>197</v>
      </c>
      <c r="GT15" s="16">
        <v>198</v>
      </c>
      <c r="GU15" s="16">
        <v>199</v>
      </c>
      <c r="GV15" s="16">
        <v>200</v>
      </c>
      <c r="GW15" s="16">
        <v>201</v>
      </c>
      <c r="GX15" s="16">
        <v>202</v>
      </c>
      <c r="GY15" s="16">
        <v>203</v>
      </c>
      <c r="GZ15" s="16">
        <v>204</v>
      </c>
      <c r="HA15" s="16">
        <v>205</v>
      </c>
      <c r="HB15" s="16">
        <v>206</v>
      </c>
      <c r="HC15" s="16">
        <v>207</v>
      </c>
      <c r="HD15" s="16">
        <v>208</v>
      </c>
      <c r="HE15" s="16">
        <v>209</v>
      </c>
      <c r="HF15" s="16">
        <v>210</v>
      </c>
      <c r="HG15" s="16">
        <v>211</v>
      </c>
      <c r="HH15" s="16">
        <v>212</v>
      </c>
      <c r="HI15" s="16">
        <v>213</v>
      </c>
      <c r="HJ15" s="16">
        <v>214</v>
      </c>
      <c r="HK15" s="16">
        <v>215</v>
      </c>
      <c r="HL15" s="16">
        <v>216</v>
      </c>
      <c r="HM15" s="16">
        <v>217</v>
      </c>
      <c r="HN15" s="16">
        <v>218</v>
      </c>
      <c r="HO15" s="16">
        <v>219</v>
      </c>
      <c r="HP15" s="16">
        <v>220</v>
      </c>
      <c r="HQ15" s="16">
        <v>221</v>
      </c>
      <c r="HR15" s="16">
        <v>222</v>
      </c>
      <c r="HS15" s="16">
        <v>223</v>
      </c>
      <c r="HT15" s="16">
        <v>224</v>
      </c>
      <c r="HU15" s="16">
        <v>225</v>
      </c>
      <c r="HV15" s="16">
        <v>226</v>
      </c>
      <c r="HW15" s="16">
        <v>227</v>
      </c>
      <c r="HX15" s="16">
        <v>228</v>
      </c>
      <c r="HY15" s="16">
        <v>229</v>
      </c>
      <c r="HZ15" s="16">
        <v>230</v>
      </c>
      <c r="IA15" s="16">
        <v>231</v>
      </c>
      <c r="IB15" s="16">
        <v>232</v>
      </c>
      <c r="IC15" s="16">
        <v>233</v>
      </c>
      <c r="ID15" s="16">
        <v>234</v>
      </c>
      <c r="IE15" s="16">
        <v>235</v>
      </c>
      <c r="IF15" s="16">
        <v>236</v>
      </c>
      <c r="IG15" s="16">
        <v>237</v>
      </c>
      <c r="IH15" s="16">
        <v>238</v>
      </c>
      <c r="II15" s="16">
        <v>239</v>
      </c>
      <c r="IJ15" s="16">
        <v>240</v>
      </c>
      <c r="IK15" s="16">
        <v>241</v>
      </c>
      <c r="IL15" s="16">
        <v>242</v>
      </c>
      <c r="IM15" s="16">
        <v>243</v>
      </c>
      <c r="IN15" s="16">
        <v>244</v>
      </c>
      <c r="IO15" s="16">
        <v>245</v>
      </c>
      <c r="IP15" s="16">
        <v>246</v>
      </c>
      <c r="IQ15" s="16">
        <v>247</v>
      </c>
      <c r="IR15" s="16">
        <v>248</v>
      </c>
      <c r="IS15" s="16">
        <v>249</v>
      </c>
      <c r="IT15" s="16">
        <v>250</v>
      </c>
      <c r="IU15" s="16">
        <v>251</v>
      </c>
      <c r="IV15" s="16">
        <v>252</v>
      </c>
      <c r="IW15" s="16">
        <v>253</v>
      </c>
      <c r="IX15" s="16">
        <v>254</v>
      </c>
      <c r="IY15" s="16">
        <v>255</v>
      </c>
      <c r="IZ15" s="16">
        <v>256</v>
      </c>
      <c r="JA15" s="16">
        <v>257</v>
      </c>
      <c r="JB15" s="16">
        <v>258</v>
      </c>
      <c r="JC15" s="16">
        <v>259</v>
      </c>
      <c r="JD15" s="16">
        <v>260</v>
      </c>
      <c r="JE15" s="16">
        <v>261</v>
      </c>
      <c r="JF15" s="16">
        <v>262</v>
      </c>
      <c r="JG15" s="16">
        <v>263</v>
      </c>
      <c r="JH15" s="16">
        <v>264</v>
      </c>
      <c r="JI15" s="16">
        <v>265</v>
      </c>
      <c r="JJ15" s="16">
        <v>266</v>
      </c>
      <c r="JK15" s="16">
        <v>267</v>
      </c>
      <c r="JL15" s="16">
        <v>268</v>
      </c>
      <c r="JM15" s="16">
        <v>269</v>
      </c>
      <c r="JN15" s="16">
        <v>270</v>
      </c>
      <c r="JO15" s="16">
        <v>271</v>
      </c>
      <c r="JP15" s="16">
        <v>272</v>
      </c>
      <c r="JQ15" s="16">
        <v>273</v>
      </c>
      <c r="JR15" s="16">
        <v>274</v>
      </c>
      <c r="JS15" s="16">
        <v>275</v>
      </c>
      <c r="JT15" s="16">
        <v>276</v>
      </c>
      <c r="JU15" s="16">
        <v>277</v>
      </c>
      <c r="JV15" s="16">
        <v>278</v>
      </c>
      <c r="JW15" s="16">
        <v>279</v>
      </c>
      <c r="JX15" s="16">
        <v>280</v>
      </c>
      <c r="JY15" s="16">
        <v>281</v>
      </c>
      <c r="JZ15" s="16">
        <v>282</v>
      </c>
      <c r="KA15" s="16">
        <v>283</v>
      </c>
      <c r="KB15" s="16">
        <v>284</v>
      </c>
      <c r="KC15" s="16">
        <v>285</v>
      </c>
      <c r="KD15" s="16">
        <v>286</v>
      </c>
      <c r="KE15" s="16">
        <v>287</v>
      </c>
      <c r="KF15" s="16">
        <v>288</v>
      </c>
      <c r="KG15" s="16">
        <v>289</v>
      </c>
      <c r="KH15" s="16">
        <v>290</v>
      </c>
      <c r="KI15" s="16">
        <v>291</v>
      </c>
      <c r="KJ15" s="16">
        <v>292</v>
      </c>
      <c r="KK15" s="16">
        <v>293</v>
      </c>
      <c r="KL15" s="16">
        <v>294</v>
      </c>
      <c r="KM15" s="16">
        <v>295</v>
      </c>
      <c r="KN15" s="16">
        <v>296</v>
      </c>
      <c r="KO15" s="16">
        <v>297</v>
      </c>
      <c r="KP15" s="16">
        <v>298</v>
      </c>
      <c r="KQ15" s="16">
        <v>299</v>
      </c>
      <c r="KR15" s="16">
        <v>300</v>
      </c>
      <c r="KS15" s="16">
        <v>301</v>
      </c>
      <c r="KT15" s="16">
        <v>302</v>
      </c>
      <c r="KU15" s="16">
        <v>303</v>
      </c>
      <c r="KV15" s="16">
        <v>304</v>
      </c>
      <c r="KW15" s="16">
        <v>305</v>
      </c>
      <c r="KX15" s="16">
        <v>306</v>
      </c>
      <c r="KY15" s="16">
        <v>307</v>
      </c>
      <c r="KZ15" s="16">
        <v>308</v>
      </c>
      <c r="LA15" s="16">
        <v>309</v>
      </c>
      <c r="LB15" s="16">
        <v>310</v>
      </c>
      <c r="LC15" s="16">
        <v>311</v>
      </c>
      <c r="LD15" s="16">
        <v>312</v>
      </c>
      <c r="LE15" s="16">
        <v>313</v>
      </c>
      <c r="LF15" s="16">
        <v>314</v>
      </c>
      <c r="LG15" s="16">
        <v>315</v>
      </c>
      <c r="LH15" s="16">
        <v>316</v>
      </c>
      <c r="LI15" s="16">
        <v>317</v>
      </c>
      <c r="LJ15" s="16">
        <v>318</v>
      </c>
      <c r="LK15" s="16">
        <v>319</v>
      </c>
      <c r="LL15" s="16">
        <v>320</v>
      </c>
      <c r="LM15" s="16">
        <v>321</v>
      </c>
      <c r="LN15" s="16">
        <v>322</v>
      </c>
      <c r="LO15" s="16">
        <v>323</v>
      </c>
      <c r="LP15" s="16">
        <v>324</v>
      </c>
      <c r="LQ15" s="16">
        <v>325</v>
      </c>
      <c r="LR15" s="16">
        <v>326</v>
      </c>
      <c r="LS15" s="16">
        <v>327</v>
      </c>
      <c r="LT15" s="16">
        <v>328</v>
      </c>
      <c r="LU15" s="16">
        <v>329</v>
      </c>
      <c r="LV15" s="16">
        <v>330</v>
      </c>
      <c r="LW15" s="16">
        <v>331</v>
      </c>
      <c r="LX15" s="16">
        <v>332</v>
      </c>
      <c r="LY15" s="16">
        <v>333</v>
      </c>
      <c r="LZ15" s="16">
        <v>334</v>
      </c>
      <c r="MA15" s="16">
        <v>335</v>
      </c>
      <c r="MB15" s="16">
        <v>336</v>
      </c>
      <c r="MC15" s="16">
        <v>337</v>
      </c>
      <c r="MD15" s="16">
        <v>338</v>
      </c>
      <c r="ME15" s="16">
        <v>339</v>
      </c>
      <c r="MF15" s="16">
        <v>340</v>
      </c>
      <c r="MG15" s="16">
        <v>341</v>
      </c>
      <c r="MH15" s="16">
        <v>342</v>
      </c>
      <c r="MI15" s="16">
        <v>343</v>
      </c>
      <c r="MJ15" s="16">
        <v>344</v>
      </c>
      <c r="MK15" s="16">
        <v>345</v>
      </c>
      <c r="ML15" s="16">
        <v>346</v>
      </c>
      <c r="MM15" s="16">
        <v>347</v>
      </c>
      <c r="MN15" s="16">
        <v>348</v>
      </c>
      <c r="MO15" s="16">
        <v>349</v>
      </c>
      <c r="MP15" s="16">
        <v>350</v>
      </c>
      <c r="MQ15" s="16">
        <v>351</v>
      </c>
      <c r="MR15" s="16">
        <v>352</v>
      </c>
      <c r="MS15" s="16">
        <v>353</v>
      </c>
      <c r="MT15" s="16">
        <v>354</v>
      </c>
      <c r="MU15" s="16">
        <v>355</v>
      </c>
      <c r="MV15" s="16">
        <v>356</v>
      </c>
      <c r="MW15" s="16">
        <v>357</v>
      </c>
      <c r="MX15" s="16">
        <v>358</v>
      </c>
      <c r="MY15" s="16">
        <v>359</v>
      </c>
      <c r="MZ15" s="16">
        <v>360</v>
      </c>
      <c r="NA15" s="16">
        <v>361</v>
      </c>
      <c r="NB15" s="16">
        <v>362</v>
      </c>
      <c r="NC15" s="16">
        <v>363</v>
      </c>
      <c r="ND15" s="16">
        <v>364</v>
      </c>
      <c r="NE15" s="16">
        <v>365</v>
      </c>
    </row>
    <row r="16" spans="1:369" x14ac:dyDescent="0.3">
      <c r="B16" s="18" t="s">
        <v>31</v>
      </c>
      <c r="C16" s="18"/>
      <c r="D16" s="18"/>
      <c r="E16" s="16">
        <v>1.99</v>
      </c>
      <c r="F16" s="16">
        <v>1.99</v>
      </c>
      <c r="G16" s="16">
        <v>1.99</v>
      </c>
      <c r="H16" s="16">
        <v>1.99</v>
      </c>
      <c r="I16" s="16">
        <v>1.99</v>
      </c>
      <c r="J16" s="16">
        <v>1.99</v>
      </c>
      <c r="K16" s="16">
        <v>1.99</v>
      </c>
      <c r="L16" s="16">
        <v>1.99</v>
      </c>
      <c r="M16" s="16">
        <v>1.99</v>
      </c>
      <c r="N16" s="16">
        <v>1.99</v>
      </c>
      <c r="O16" s="16">
        <v>1.99</v>
      </c>
      <c r="P16" s="16">
        <v>1.99</v>
      </c>
      <c r="Q16" s="16">
        <v>1.99</v>
      </c>
      <c r="R16" s="16">
        <v>1.99</v>
      </c>
      <c r="S16" s="16">
        <v>1.99</v>
      </c>
      <c r="T16" s="16">
        <v>1.99</v>
      </c>
      <c r="U16" s="16">
        <v>1.99</v>
      </c>
      <c r="V16" s="16">
        <v>1.99</v>
      </c>
      <c r="W16" s="16">
        <v>1.99</v>
      </c>
      <c r="X16" s="16">
        <v>1.99</v>
      </c>
      <c r="Y16" s="16">
        <v>1.99</v>
      </c>
      <c r="Z16" s="16">
        <v>1.99</v>
      </c>
      <c r="AA16" s="16">
        <v>1.99</v>
      </c>
      <c r="AB16" s="16">
        <v>1.99</v>
      </c>
      <c r="AC16" s="16">
        <v>1.99</v>
      </c>
      <c r="AD16" s="16">
        <v>1.99</v>
      </c>
      <c r="AE16" s="16">
        <v>1.99</v>
      </c>
      <c r="AF16" s="16">
        <v>1.99</v>
      </c>
      <c r="AG16" s="16">
        <v>1.99</v>
      </c>
      <c r="AH16" s="16">
        <v>1.99</v>
      </c>
      <c r="AI16" s="16">
        <v>1.99</v>
      </c>
      <c r="AJ16" s="16">
        <v>1.99</v>
      </c>
      <c r="AK16" s="16">
        <v>1.99</v>
      </c>
      <c r="AL16" s="16">
        <v>1.99</v>
      </c>
      <c r="AM16" s="16">
        <v>1.99</v>
      </c>
      <c r="AN16" s="16">
        <v>1.99</v>
      </c>
      <c r="AO16" s="16">
        <v>1.99</v>
      </c>
      <c r="AP16" s="16">
        <v>1.99</v>
      </c>
      <c r="AQ16" s="16">
        <v>1.99</v>
      </c>
      <c r="AR16" s="16">
        <v>1.99</v>
      </c>
      <c r="AS16" s="16">
        <v>1.99</v>
      </c>
      <c r="AT16" s="16">
        <v>1.99</v>
      </c>
      <c r="AU16" s="16">
        <v>1.99</v>
      </c>
      <c r="AV16" s="16">
        <v>1.99</v>
      </c>
      <c r="AW16" s="16">
        <v>1.99</v>
      </c>
      <c r="AX16" s="16">
        <v>1.99</v>
      </c>
      <c r="AY16" s="16">
        <v>1.99</v>
      </c>
      <c r="AZ16" s="16">
        <v>1.99</v>
      </c>
      <c r="BA16" s="16">
        <v>1.99</v>
      </c>
      <c r="BB16" s="16">
        <v>1.99</v>
      </c>
      <c r="BC16" s="16">
        <v>1.99</v>
      </c>
      <c r="BD16" s="16">
        <v>1.99</v>
      </c>
      <c r="BE16" s="16">
        <v>1.99</v>
      </c>
      <c r="BF16" s="16">
        <v>1.99</v>
      </c>
      <c r="BG16" s="16">
        <v>1.99</v>
      </c>
      <c r="BH16" s="16">
        <v>1.99</v>
      </c>
      <c r="BI16" s="16">
        <v>1.99</v>
      </c>
      <c r="BJ16" s="16">
        <v>1.99</v>
      </c>
      <c r="BK16" s="16">
        <v>1.99</v>
      </c>
      <c r="BL16" s="16">
        <v>1.99</v>
      </c>
      <c r="BM16" s="16">
        <v>1.99</v>
      </c>
      <c r="BN16" s="16">
        <v>1.99</v>
      </c>
      <c r="BO16" s="16">
        <v>1.99</v>
      </c>
      <c r="BP16" s="16">
        <v>1.99</v>
      </c>
      <c r="BQ16" s="16">
        <v>1.99</v>
      </c>
      <c r="BR16" s="16">
        <v>1.99</v>
      </c>
      <c r="BS16" s="16">
        <v>1.99</v>
      </c>
      <c r="BT16" s="16">
        <v>1.99</v>
      </c>
      <c r="BU16" s="16">
        <v>1.99</v>
      </c>
      <c r="BV16" s="16">
        <v>1.99</v>
      </c>
      <c r="BW16" s="16">
        <v>1.99</v>
      </c>
      <c r="BX16" s="16">
        <v>1.99</v>
      </c>
      <c r="BY16" s="16">
        <v>1.99</v>
      </c>
      <c r="BZ16" s="16">
        <v>1.99</v>
      </c>
      <c r="CA16" s="16">
        <v>1.99</v>
      </c>
      <c r="CB16" s="16">
        <v>1.99</v>
      </c>
      <c r="CC16" s="16">
        <v>1.99</v>
      </c>
      <c r="CD16" s="16">
        <v>1.99</v>
      </c>
      <c r="CE16" s="16">
        <v>1.99</v>
      </c>
      <c r="CF16" s="16">
        <v>1.99</v>
      </c>
      <c r="CG16" s="16">
        <v>1.99</v>
      </c>
      <c r="CH16" s="16">
        <v>1.99</v>
      </c>
      <c r="CI16" s="16">
        <v>1.99</v>
      </c>
      <c r="CJ16" s="16">
        <v>1.99</v>
      </c>
      <c r="CK16" s="16">
        <v>1.99</v>
      </c>
      <c r="CL16" s="16">
        <v>1.99</v>
      </c>
      <c r="CM16" s="16">
        <v>1.99</v>
      </c>
      <c r="CN16" s="16">
        <v>1.99</v>
      </c>
      <c r="CO16" s="16">
        <v>1.99</v>
      </c>
      <c r="CP16" s="16">
        <v>1.99</v>
      </c>
      <c r="CQ16" s="16">
        <v>1.99</v>
      </c>
      <c r="CR16" s="16">
        <v>1.99</v>
      </c>
      <c r="CS16" s="16">
        <v>1.99</v>
      </c>
      <c r="CT16" s="16">
        <v>1.99</v>
      </c>
      <c r="CU16" s="16">
        <v>1.99</v>
      </c>
      <c r="CV16" s="16">
        <v>1.99</v>
      </c>
      <c r="CW16" s="16">
        <v>1.99</v>
      </c>
      <c r="CX16" s="16">
        <v>1.99</v>
      </c>
      <c r="CY16" s="16">
        <v>1.99</v>
      </c>
      <c r="CZ16" s="16">
        <v>1.99</v>
      </c>
      <c r="DA16" s="16">
        <v>1.99</v>
      </c>
      <c r="DB16" s="16">
        <v>1.99</v>
      </c>
      <c r="DC16" s="16">
        <v>1.99</v>
      </c>
      <c r="DD16" s="16">
        <v>1.99</v>
      </c>
      <c r="DE16" s="16">
        <v>1.99</v>
      </c>
      <c r="DF16" s="16">
        <v>1.99</v>
      </c>
      <c r="DG16" s="16">
        <v>1.99</v>
      </c>
      <c r="DH16" s="16">
        <v>1.99</v>
      </c>
      <c r="DI16" s="16">
        <v>1.99</v>
      </c>
      <c r="DJ16" s="16">
        <v>1.99</v>
      </c>
      <c r="DK16" s="16">
        <v>1.99</v>
      </c>
      <c r="DL16" s="16">
        <v>1.99</v>
      </c>
      <c r="DM16" s="16">
        <v>1.99</v>
      </c>
      <c r="DN16" s="16">
        <v>1.99</v>
      </c>
      <c r="DO16" s="16">
        <v>1.99</v>
      </c>
      <c r="DP16" s="16">
        <v>1.99</v>
      </c>
      <c r="DQ16" s="16">
        <v>1.99</v>
      </c>
      <c r="DR16" s="16">
        <v>1.99</v>
      </c>
      <c r="DS16" s="16">
        <v>1.99</v>
      </c>
      <c r="DT16" s="16">
        <v>1.99</v>
      </c>
      <c r="DU16" s="16">
        <v>1.99</v>
      </c>
      <c r="DV16" s="16">
        <v>1.99</v>
      </c>
      <c r="DW16" s="16">
        <v>1.99</v>
      </c>
      <c r="DX16" s="16">
        <v>1.99</v>
      </c>
      <c r="DY16" s="16">
        <v>1.99</v>
      </c>
      <c r="DZ16" s="16">
        <v>1.99</v>
      </c>
      <c r="EA16" s="16">
        <v>1.99</v>
      </c>
      <c r="EB16" s="16">
        <v>1.99</v>
      </c>
      <c r="EC16" s="16">
        <v>1.99</v>
      </c>
      <c r="ED16" s="16">
        <v>1.99</v>
      </c>
      <c r="EE16" s="16">
        <v>1.99</v>
      </c>
      <c r="EF16" s="16">
        <v>1.99</v>
      </c>
      <c r="EG16" s="16">
        <v>1.99</v>
      </c>
      <c r="EH16" s="16">
        <v>1.99</v>
      </c>
      <c r="EI16" s="16">
        <v>1.99</v>
      </c>
      <c r="EJ16" s="16">
        <v>1.99</v>
      </c>
      <c r="EK16" s="16">
        <v>1.99</v>
      </c>
      <c r="EL16" s="16">
        <v>1.99</v>
      </c>
      <c r="EM16" s="16">
        <v>1.99</v>
      </c>
      <c r="EN16" s="16">
        <v>1.99</v>
      </c>
      <c r="EO16" s="16">
        <v>1.99</v>
      </c>
      <c r="EP16" s="16">
        <v>1.99</v>
      </c>
      <c r="EQ16" s="16">
        <v>1.99</v>
      </c>
      <c r="ER16" s="16">
        <v>1.99</v>
      </c>
      <c r="ES16" s="16">
        <v>1.99</v>
      </c>
      <c r="ET16" s="16">
        <v>1.99</v>
      </c>
      <c r="EU16" s="16">
        <v>1.99</v>
      </c>
      <c r="EV16" s="16">
        <v>1.99</v>
      </c>
      <c r="EW16" s="16">
        <v>1.99</v>
      </c>
      <c r="EX16" s="16">
        <v>1.99</v>
      </c>
      <c r="EY16" s="16">
        <v>1.99</v>
      </c>
      <c r="EZ16" s="16">
        <v>1.99</v>
      </c>
      <c r="FA16" s="16">
        <v>1.99</v>
      </c>
      <c r="FB16" s="16">
        <v>1.99</v>
      </c>
      <c r="FC16" s="16">
        <v>1.99</v>
      </c>
      <c r="FD16" s="16">
        <v>1.99</v>
      </c>
      <c r="FE16" s="16">
        <v>1.99</v>
      </c>
      <c r="FF16" s="16">
        <v>1.99</v>
      </c>
      <c r="FG16" s="16">
        <v>1.99</v>
      </c>
      <c r="FH16" s="16">
        <v>1.99</v>
      </c>
      <c r="FI16" s="16">
        <v>1.99</v>
      </c>
      <c r="FJ16" s="16">
        <v>1.99</v>
      </c>
      <c r="FK16" s="16">
        <v>1.99</v>
      </c>
      <c r="FL16" s="16">
        <v>1.99</v>
      </c>
      <c r="FM16" s="16">
        <v>1.99</v>
      </c>
      <c r="FN16" s="16">
        <v>1.99</v>
      </c>
      <c r="FO16" s="16">
        <v>1.99</v>
      </c>
      <c r="FP16" s="16">
        <v>1.99</v>
      </c>
      <c r="FQ16" s="16">
        <v>1.99</v>
      </c>
      <c r="FR16" s="16">
        <v>1.99</v>
      </c>
      <c r="FS16" s="16">
        <v>1.99</v>
      </c>
      <c r="FT16" s="16">
        <v>1.99</v>
      </c>
      <c r="FU16" s="16">
        <v>1.99</v>
      </c>
      <c r="FV16" s="16">
        <v>1.99</v>
      </c>
      <c r="FW16" s="16">
        <v>1.99</v>
      </c>
      <c r="FX16" s="16">
        <v>1.99</v>
      </c>
      <c r="FY16" s="16">
        <v>1.99</v>
      </c>
      <c r="FZ16" s="16">
        <v>1.99</v>
      </c>
      <c r="GA16" s="16">
        <v>1.99</v>
      </c>
      <c r="GB16" s="16">
        <v>1.99</v>
      </c>
      <c r="GC16" s="16">
        <v>1.99</v>
      </c>
      <c r="GD16" s="16">
        <v>1.99</v>
      </c>
      <c r="GE16" s="16">
        <v>1.99</v>
      </c>
      <c r="GF16" s="16">
        <v>1.99</v>
      </c>
      <c r="GG16" s="16">
        <v>1.99</v>
      </c>
      <c r="GH16" s="16">
        <v>1.99</v>
      </c>
      <c r="GI16" s="16">
        <v>1.99</v>
      </c>
      <c r="GJ16" s="16">
        <v>1.99</v>
      </c>
      <c r="GK16" s="16">
        <v>1.99</v>
      </c>
      <c r="GL16" s="16">
        <v>1.99</v>
      </c>
      <c r="GM16" s="16">
        <v>1.99</v>
      </c>
      <c r="GN16" s="16">
        <v>1.99</v>
      </c>
      <c r="GO16" s="16">
        <v>1.99</v>
      </c>
      <c r="GP16" s="16">
        <v>1.99</v>
      </c>
      <c r="GQ16" s="16">
        <v>1.99</v>
      </c>
      <c r="GR16" s="16">
        <v>1.99</v>
      </c>
      <c r="GS16" s="16">
        <v>1.99</v>
      </c>
      <c r="GT16" s="16">
        <v>1.99</v>
      </c>
      <c r="GU16" s="16">
        <v>1.99</v>
      </c>
      <c r="GV16" s="16">
        <v>1.99</v>
      </c>
      <c r="GW16" s="16">
        <v>1.99</v>
      </c>
      <c r="GX16" s="16">
        <v>1.99</v>
      </c>
      <c r="GY16" s="16">
        <v>1.99</v>
      </c>
      <c r="GZ16" s="16">
        <v>1.99</v>
      </c>
      <c r="HA16" s="16">
        <v>1.99</v>
      </c>
      <c r="HB16" s="16">
        <v>1.99</v>
      </c>
      <c r="HC16" s="16">
        <v>1.99</v>
      </c>
      <c r="HD16" s="16">
        <v>1.99</v>
      </c>
      <c r="HE16" s="16">
        <v>1.99</v>
      </c>
      <c r="HF16" s="16">
        <v>1.99</v>
      </c>
      <c r="HG16" s="16">
        <v>1.99</v>
      </c>
      <c r="HH16" s="16">
        <v>1.99</v>
      </c>
      <c r="HI16" s="16">
        <v>1.99</v>
      </c>
      <c r="HJ16" s="16">
        <v>1.99</v>
      </c>
      <c r="HK16" s="16">
        <v>1.99</v>
      </c>
      <c r="HL16" s="16">
        <v>1.99</v>
      </c>
      <c r="HM16" s="16">
        <v>1.99</v>
      </c>
      <c r="HN16" s="16">
        <v>1.99</v>
      </c>
      <c r="HO16" s="16">
        <v>1.99</v>
      </c>
      <c r="HP16" s="16">
        <v>1.99</v>
      </c>
      <c r="HQ16" s="16">
        <v>1.99</v>
      </c>
      <c r="HR16" s="16">
        <v>1.99</v>
      </c>
      <c r="HS16" s="16">
        <v>1.99</v>
      </c>
      <c r="HT16" s="16">
        <v>1.99</v>
      </c>
      <c r="HU16" s="16">
        <v>1.99</v>
      </c>
      <c r="HV16" s="16">
        <v>1.99</v>
      </c>
      <c r="HW16" s="16">
        <v>1.99</v>
      </c>
      <c r="HX16" s="16">
        <v>1.99</v>
      </c>
      <c r="HY16" s="16">
        <v>1.99</v>
      </c>
      <c r="HZ16" s="16">
        <v>1.99</v>
      </c>
      <c r="IA16" s="16">
        <v>1.99</v>
      </c>
      <c r="IB16" s="16">
        <v>1.99</v>
      </c>
      <c r="IC16" s="16">
        <v>1.99</v>
      </c>
      <c r="ID16" s="16">
        <v>1.99</v>
      </c>
      <c r="IE16" s="16">
        <v>1.99</v>
      </c>
      <c r="IF16" s="16">
        <v>1.99</v>
      </c>
      <c r="IG16" s="16">
        <v>1.99</v>
      </c>
      <c r="IH16" s="16">
        <v>1.99</v>
      </c>
      <c r="II16" s="16">
        <v>1.99</v>
      </c>
      <c r="IJ16" s="16">
        <v>1.99</v>
      </c>
      <c r="IK16" s="16">
        <v>1.99</v>
      </c>
      <c r="IL16" s="16">
        <v>1.99</v>
      </c>
      <c r="IM16" s="16">
        <v>1.99</v>
      </c>
      <c r="IN16" s="16">
        <v>1.99</v>
      </c>
      <c r="IO16" s="16">
        <v>1.99</v>
      </c>
      <c r="IP16" s="16">
        <v>1.99</v>
      </c>
      <c r="IQ16" s="16">
        <v>1.99</v>
      </c>
      <c r="IR16" s="16">
        <v>1.99</v>
      </c>
      <c r="IS16" s="16">
        <v>1.99</v>
      </c>
      <c r="IT16" s="16">
        <v>1.99</v>
      </c>
      <c r="IU16" s="16">
        <v>1.99</v>
      </c>
      <c r="IV16" s="16">
        <v>1.99</v>
      </c>
      <c r="IW16" s="16">
        <v>1.99</v>
      </c>
      <c r="IX16" s="16">
        <v>1.99</v>
      </c>
      <c r="IY16" s="16">
        <v>1.99</v>
      </c>
      <c r="IZ16" s="16">
        <v>1.99</v>
      </c>
      <c r="JA16" s="16">
        <v>1.99</v>
      </c>
      <c r="JB16" s="16">
        <v>1.99</v>
      </c>
      <c r="JC16" s="16">
        <v>1.99</v>
      </c>
      <c r="JD16" s="16">
        <v>1.99</v>
      </c>
      <c r="JE16" s="16">
        <v>1.99</v>
      </c>
      <c r="JF16" s="16">
        <v>1.99</v>
      </c>
      <c r="JG16" s="16">
        <v>1.99</v>
      </c>
      <c r="JH16" s="16">
        <v>1.99</v>
      </c>
      <c r="JI16" s="16">
        <v>1.99</v>
      </c>
      <c r="JJ16" s="16">
        <v>1.99</v>
      </c>
      <c r="JK16" s="16">
        <v>1.99</v>
      </c>
      <c r="JL16" s="16">
        <v>1.99</v>
      </c>
      <c r="JM16" s="16">
        <v>1.99</v>
      </c>
      <c r="JN16" s="16">
        <v>1.99</v>
      </c>
      <c r="JO16" s="16">
        <v>1.99</v>
      </c>
      <c r="JP16" s="16">
        <v>1.99</v>
      </c>
      <c r="JQ16" s="16">
        <v>1.99</v>
      </c>
      <c r="JR16" s="16">
        <v>1.99</v>
      </c>
      <c r="JS16" s="16">
        <v>1.99</v>
      </c>
      <c r="JT16" s="16">
        <v>1.99</v>
      </c>
      <c r="JU16" s="16">
        <v>1.99</v>
      </c>
      <c r="JV16" s="16">
        <v>1.99</v>
      </c>
      <c r="JW16" s="16">
        <v>1.99</v>
      </c>
      <c r="JX16" s="16">
        <v>1.99</v>
      </c>
      <c r="JY16" s="16">
        <v>1.99</v>
      </c>
      <c r="JZ16" s="16">
        <v>1.99</v>
      </c>
      <c r="KA16" s="16">
        <v>1.99</v>
      </c>
      <c r="KB16" s="16">
        <v>1.99</v>
      </c>
      <c r="KC16" s="16">
        <v>1.99</v>
      </c>
      <c r="KD16" s="16">
        <v>1.99</v>
      </c>
      <c r="KE16" s="16">
        <v>1.99</v>
      </c>
      <c r="KF16" s="16">
        <v>1.99</v>
      </c>
      <c r="KG16" s="16">
        <v>1.99</v>
      </c>
      <c r="KH16" s="16">
        <v>1.99</v>
      </c>
      <c r="KI16" s="16">
        <v>1.99</v>
      </c>
      <c r="KJ16" s="16">
        <v>1.99</v>
      </c>
      <c r="KK16" s="16">
        <v>1.99</v>
      </c>
      <c r="KL16" s="16">
        <v>1.99</v>
      </c>
      <c r="KM16" s="16">
        <v>1.99</v>
      </c>
      <c r="KN16" s="16">
        <v>1.99</v>
      </c>
      <c r="KO16" s="16">
        <v>1.99</v>
      </c>
      <c r="KP16" s="16">
        <v>1.99</v>
      </c>
      <c r="KQ16" s="16">
        <v>1.99</v>
      </c>
      <c r="KR16" s="16">
        <v>1.99</v>
      </c>
      <c r="KS16" s="16">
        <v>1.99</v>
      </c>
      <c r="KT16" s="16">
        <v>1.99</v>
      </c>
      <c r="KU16" s="16">
        <v>1.99</v>
      </c>
      <c r="KV16" s="16">
        <v>1.99</v>
      </c>
      <c r="KW16" s="16">
        <v>1.99</v>
      </c>
      <c r="KX16" s="16">
        <v>1.99</v>
      </c>
      <c r="KY16" s="16">
        <v>1.99</v>
      </c>
      <c r="KZ16" s="16">
        <v>1.99</v>
      </c>
      <c r="LA16" s="16">
        <v>1.99</v>
      </c>
      <c r="LB16" s="16">
        <v>1.99</v>
      </c>
      <c r="LC16" s="16">
        <v>1.99</v>
      </c>
      <c r="LD16" s="16">
        <v>1.99</v>
      </c>
      <c r="LE16" s="16">
        <v>1.99</v>
      </c>
      <c r="LF16" s="16">
        <v>1.99</v>
      </c>
      <c r="LG16" s="16">
        <v>1.99</v>
      </c>
      <c r="LH16" s="16">
        <v>1.99</v>
      </c>
      <c r="LI16" s="16">
        <v>1.99</v>
      </c>
      <c r="LJ16" s="16">
        <v>1.99</v>
      </c>
      <c r="LK16" s="16">
        <v>1.99</v>
      </c>
      <c r="LL16" s="16">
        <v>1.99</v>
      </c>
      <c r="LM16" s="16">
        <v>1.99</v>
      </c>
      <c r="LN16" s="16">
        <v>1.99</v>
      </c>
      <c r="LO16" s="16">
        <v>1.99</v>
      </c>
      <c r="LP16" s="16">
        <v>1.99</v>
      </c>
      <c r="LQ16" s="16">
        <v>1.99</v>
      </c>
      <c r="LR16" s="16">
        <v>1.99</v>
      </c>
      <c r="LS16" s="16">
        <v>1.99</v>
      </c>
      <c r="LT16" s="16">
        <v>1.99</v>
      </c>
      <c r="LU16" s="16">
        <v>1.99</v>
      </c>
      <c r="LV16" s="16">
        <v>1.99</v>
      </c>
      <c r="LW16" s="16">
        <v>1.99</v>
      </c>
      <c r="LX16" s="16">
        <v>1.99</v>
      </c>
      <c r="LY16" s="16">
        <v>1.99</v>
      </c>
      <c r="LZ16" s="16">
        <v>1.99</v>
      </c>
      <c r="MA16" s="16">
        <v>1.99</v>
      </c>
      <c r="MB16" s="16">
        <v>1.99</v>
      </c>
      <c r="MC16" s="16">
        <v>1.99</v>
      </c>
      <c r="MD16" s="16">
        <v>1.99</v>
      </c>
      <c r="ME16" s="16">
        <v>1.99</v>
      </c>
      <c r="MF16" s="16">
        <v>1.99</v>
      </c>
      <c r="MG16" s="16">
        <v>1.99</v>
      </c>
      <c r="MH16" s="16">
        <v>1.99</v>
      </c>
      <c r="MI16" s="16">
        <v>1.99</v>
      </c>
      <c r="MJ16" s="16">
        <v>1.99</v>
      </c>
      <c r="MK16" s="16">
        <v>1.99</v>
      </c>
      <c r="ML16" s="16">
        <v>1.99</v>
      </c>
      <c r="MM16" s="16">
        <v>1.99</v>
      </c>
      <c r="MN16" s="16">
        <v>1.99</v>
      </c>
      <c r="MO16" s="16">
        <v>1.99</v>
      </c>
      <c r="MP16" s="16">
        <v>1.99</v>
      </c>
      <c r="MQ16" s="16">
        <v>1.99</v>
      </c>
      <c r="MR16" s="16">
        <v>1.99</v>
      </c>
      <c r="MS16" s="16">
        <v>1.99</v>
      </c>
      <c r="MT16" s="16">
        <v>1.99</v>
      </c>
      <c r="MU16" s="16">
        <v>1.99</v>
      </c>
      <c r="MV16" s="16">
        <v>1.99</v>
      </c>
      <c r="MW16" s="16">
        <v>1.99</v>
      </c>
      <c r="MX16" s="16">
        <v>1.99</v>
      </c>
      <c r="MY16" s="16">
        <v>1.99</v>
      </c>
      <c r="MZ16" s="16">
        <v>1.99</v>
      </c>
      <c r="NA16" s="16">
        <v>1.99</v>
      </c>
      <c r="NB16" s="16">
        <v>1.99</v>
      </c>
      <c r="NC16" s="16">
        <v>1.99</v>
      </c>
      <c r="ND16" s="16">
        <v>1.99</v>
      </c>
      <c r="NE16" s="16">
        <v>1.99</v>
      </c>
    </row>
    <row r="17" spans="2:369" x14ac:dyDescent="0.3">
      <c r="B17" s="18" t="s">
        <v>32</v>
      </c>
      <c r="C17" s="18"/>
      <c r="D17" s="18"/>
      <c r="E17" s="16">
        <f>(E16+0.06)*'Beech and Pine (LAI)'!$C$6</f>
        <v>1.0198492462311557</v>
      </c>
      <c r="F17" s="16">
        <f>(F16+0.06)*'Beech and Pine (LAI)'!$C$6</f>
        <v>1.0198492462311557</v>
      </c>
      <c r="G17" s="16">
        <f>(G16+0.06)*'Beech and Pine (LAI)'!$C$6</f>
        <v>1.0198492462311557</v>
      </c>
      <c r="H17" s="16">
        <f>(H16+0.06)*'Beech and Pine (LAI)'!$C$6</f>
        <v>1.0198492462311557</v>
      </c>
      <c r="I17" s="16">
        <f>(I16+0.06)*'Beech and Pine (LAI)'!$C$6</f>
        <v>1.0198492462311557</v>
      </c>
      <c r="J17" s="16">
        <f>(J16+0.06)*'Beech and Pine (LAI)'!$C$6</f>
        <v>1.0198492462311557</v>
      </c>
      <c r="K17" s="16">
        <f>(K16+0.06)*'Beech and Pine (LAI)'!$C$6</f>
        <v>1.0198492462311557</v>
      </c>
      <c r="L17" s="16">
        <f>(L16+0.06)*'Beech and Pine (LAI)'!$C$6</f>
        <v>1.0198492462311557</v>
      </c>
      <c r="M17" s="16">
        <f>(M16+0.06)*'Beech and Pine (LAI)'!$C$6</f>
        <v>1.0198492462311557</v>
      </c>
      <c r="N17" s="16">
        <f>(N16+0.06)*'Beech and Pine (LAI)'!$C$6</f>
        <v>1.0198492462311557</v>
      </c>
      <c r="O17" s="16">
        <f>(O16+0.06)*'Beech and Pine (LAI)'!$C$6</f>
        <v>1.0198492462311557</v>
      </c>
      <c r="P17" s="16">
        <f>(P16+0.06)*'Beech and Pine (LAI)'!$C$6</f>
        <v>1.0198492462311557</v>
      </c>
      <c r="Q17" s="16">
        <f>(Q16+0.06)*'Beech and Pine (LAI)'!$C$6</f>
        <v>1.0198492462311557</v>
      </c>
      <c r="R17" s="16">
        <f>(R16+0.06)*'Beech and Pine (LAI)'!$C$6</f>
        <v>1.0198492462311557</v>
      </c>
      <c r="S17" s="16">
        <f>(S16+0.06)*'Beech and Pine (LAI)'!$C$6</f>
        <v>1.0198492462311557</v>
      </c>
      <c r="T17" s="16">
        <f>(T16+0.06)*'Beech and Pine (LAI)'!$C$6</f>
        <v>1.0198492462311557</v>
      </c>
      <c r="U17" s="16">
        <f>(U16+0.06)*'Beech and Pine (LAI)'!$C$6</f>
        <v>1.0198492462311557</v>
      </c>
      <c r="V17" s="16">
        <f>(V16+0.06)*'Beech and Pine (LAI)'!$C$6</f>
        <v>1.0198492462311557</v>
      </c>
      <c r="W17" s="16">
        <f>(W16+0.06)*'Beech and Pine (LAI)'!$C$6</f>
        <v>1.0198492462311557</v>
      </c>
      <c r="X17" s="16">
        <f>(X16+0.06)*'Beech and Pine (LAI)'!$C$6</f>
        <v>1.0198492462311557</v>
      </c>
      <c r="Y17" s="16">
        <f>(Y16+0.06)*'Beech and Pine (LAI)'!$C$6</f>
        <v>1.0198492462311557</v>
      </c>
      <c r="Z17" s="16">
        <f>(Z16+0.06)*'Beech and Pine (LAI)'!$C$6</f>
        <v>1.0198492462311557</v>
      </c>
      <c r="AA17" s="16">
        <f>(AA16+0.06)*'Beech and Pine (LAI)'!$C$6</f>
        <v>1.0198492462311557</v>
      </c>
      <c r="AB17" s="16">
        <f>(AB16+0.06)*'Beech and Pine (LAI)'!$C$6</f>
        <v>1.0198492462311557</v>
      </c>
      <c r="AC17" s="16">
        <f>(AC16+0.06)*'Beech and Pine (LAI)'!$C$6</f>
        <v>1.0198492462311557</v>
      </c>
      <c r="AD17" s="16">
        <f>(AD16+0.06)*'Beech and Pine (LAI)'!$C$6</f>
        <v>1.0198492462311557</v>
      </c>
      <c r="AE17" s="16">
        <f>(AE16+0.06)*'Beech and Pine (LAI)'!$C$6</f>
        <v>1.0198492462311557</v>
      </c>
      <c r="AF17" s="16">
        <f>(AF16+0.06)*'Beech and Pine (LAI)'!$C$6</f>
        <v>1.0198492462311557</v>
      </c>
      <c r="AG17" s="16">
        <f>(AG16+0.06)*'Beech and Pine (LAI)'!$C$6</f>
        <v>1.0198492462311557</v>
      </c>
      <c r="AH17" s="16">
        <f>(AH16+0.06)*'Beech and Pine (LAI)'!$C$6</f>
        <v>1.0198492462311557</v>
      </c>
      <c r="AI17" s="16">
        <f>(AI16+0.06)*'Beech and Pine (LAI)'!$C$6</f>
        <v>1.0198492462311557</v>
      </c>
      <c r="AJ17" s="16">
        <f>(AJ16+0.06)*'Beech and Pine (LAI)'!$C$6</f>
        <v>1.0198492462311557</v>
      </c>
      <c r="AK17" s="16">
        <f>(AK16+0.06)*'Beech and Pine (LAI)'!$C$6</f>
        <v>1.0198492462311557</v>
      </c>
      <c r="AL17" s="16">
        <f>(AL16+0.06)*'Beech and Pine (LAI)'!$C$6</f>
        <v>1.0198492462311557</v>
      </c>
      <c r="AM17" s="16">
        <f>(AM16+0.06)*'Beech and Pine (LAI)'!$C$6</f>
        <v>1.0198492462311557</v>
      </c>
      <c r="AN17" s="16">
        <f>(AN16+0.06)*'Beech and Pine (LAI)'!$C$6</f>
        <v>1.0198492462311557</v>
      </c>
      <c r="AO17" s="16">
        <f>(AO16+0.06)*'Beech and Pine (LAI)'!$C$6</f>
        <v>1.0198492462311557</v>
      </c>
      <c r="AP17" s="16">
        <f>(AP16+0.06)*'Beech and Pine (LAI)'!$C$6</f>
        <v>1.0198492462311557</v>
      </c>
      <c r="AQ17" s="16">
        <f>(AQ16+0.06)*'Beech and Pine (LAI)'!$C$6</f>
        <v>1.0198492462311557</v>
      </c>
      <c r="AR17" s="16">
        <f>(AR16+0.06)*'Beech and Pine (LAI)'!$C$6</f>
        <v>1.0198492462311557</v>
      </c>
      <c r="AS17" s="16">
        <f>(AS16+0.06)*'Beech and Pine (LAI)'!$C$6</f>
        <v>1.0198492462311557</v>
      </c>
      <c r="AT17" s="16">
        <f>(AT16+0.06)*'Beech and Pine (LAI)'!$C$6</f>
        <v>1.0198492462311557</v>
      </c>
      <c r="AU17" s="16">
        <f>(AU16+0.06)*'Beech and Pine (LAI)'!$C$6</f>
        <v>1.0198492462311557</v>
      </c>
      <c r="AV17" s="16">
        <f>(AV16+0.06)*'Beech and Pine (LAI)'!$C$6</f>
        <v>1.0198492462311557</v>
      </c>
      <c r="AW17" s="16">
        <f>(AW16+0.06)*'Beech and Pine (LAI)'!$C$6</f>
        <v>1.0198492462311557</v>
      </c>
      <c r="AX17" s="16">
        <f>(AX16+0.06)*'Beech and Pine (LAI)'!$C$6</f>
        <v>1.0198492462311557</v>
      </c>
      <c r="AY17" s="16">
        <f>(AY16+0.06)*'Beech and Pine (LAI)'!$C$6</f>
        <v>1.0198492462311557</v>
      </c>
      <c r="AZ17" s="16">
        <f>(AZ16+0.06)*'Beech and Pine (LAI)'!$C$6</f>
        <v>1.0198492462311557</v>
      </c>
      <c r="BA17" s="16">
        <f>(BA16+0.06)*'Beech and Pine (LAI)'!$C$6</f>
        <v>1.0198492462311557</v>
      </c>
      <c r="BB17" s="16">
        <f>(BB16+0.06)*'Beech and Pine (LAI)'!$C$6</f>
        <v>1.0198492462311557</v>
      </c>
      <c r="BC17" s="16">
        <f>(BC16+0.06)*'Beech and Pine (LAI)'!$C$6</f>
        <v>1.0198492462311557</v>
      </c>
      <c r="BD17" s="16">
        <f>(BD16+0.06)*'Beech and Pine (LAI)'!$C$6</f>
        <v>1.0198492462311557</v>
      </c>
      <c r="BE17" s="16">
        <f>(BE16+0.06)*'Beech and Pine (LAI)'!$C$6</f>
        <v>1.0198492462311557</v>
      </c>
      <c r="BF17" s="16">
        <f>(BF16+0.06)*'Beech and Pine (LAI)'!$C$6</f>
        <v>1.0198492462311557</v>
      </c>
      <c r="BG17" s="16">
        <f>(BG16+0.06)*'Beech and Pine (LAI)'!$C$6</f>
        <v>1.0198492462311557</v>
      </c>
      <c r="BH17" s="16">
        <f>(BH16+0.06)*'Beech and Pine (LAI)'!$C$6</f>
        <v>1.0198492462311557</v>
      </c>
      <c r="BI17" s="16">
        <f>(BI16+0.06)*'Beech and Pine (LAI)'!$C$6</f>
        <v>1.0198492462311557</v>
      </c>
      <c r="BJ17" s="16">
        <f>(BJ16+0.06)*'Beech and Pine (LAI)'!$C$6</f>
        <v>1.0198492462311557</v>
      </c>
      <c r="BK17" s="16">
        <f>(BK16+0.06)*'Beech and Pine (LAI)'!$C$6</f>
        <v>1.0198492462311557</v>
      </c>
      <c r="BL17" s="16">
        <f>(BL16+0.06)*'Beech and Pine (LAI)'!$C$6</f>
        <v>1.0198492462311557</v>
      </c>
      <c r="BM17" s="16">
        <f>(BM16+0.06)*'Beech and Pine (LAI)'!$C$6</f>
        <v>1.0198492462311557</v>
      </c>
      <c r="BN17" s="16">
        <f>(BN16+0.06)*'Beech and Pine (LAI)'!$C$6</f>
        <v>1.0198492462311557</v>
      </c>
      <c r="BO17" s="16">
        <f>(BO16+0.06)*'Beech and Pine (LAI)'!$C$6</f>
        <v>1.0198492462311557</v>
      </c>
      <c r="BP17" s="16">
        <f>(BP16+0.06)*'Beech and Pine (LAI)'!$C$6</f>
        <v>1.0198492462311557</v>
      </c>
      <c r="BQ17" s="16">
        <f>(BQ16+0.06)*'Beech and Pine (LAI)'!$C$6</f>
        <v>1.0198492462311557</v>
      </c>
      <c r="BR17" s="16">
        <f>(BR16+0.06)*'Beech and Pine (LAI)'!$C$6</f>
        <v>1.0198492462311557</v>
      </c>
      <c r="BS17" s="16">
        <f>(BS16+0.06)*'Beech and Pine (LAI)'!$C$6</f>
        <v>1.0198492462311557</v>
      </c>
      <c r="BT17" s="16">
        <f>(BT16+0.06)*'Beech and Pine (LAI)'!$C$6</f>
        <v>1.0198492462311557</v>
      </c>
      <c r="BU17" s="16">
        <f>(BU16+0.06)*'Beech and Pine (LAI)'!$C$6</f>
        <v>1.0198492462311557</v>
      </c>
      <c r="BV17" s="16">
        <f>(BV16+0.06)*'Beech and Pine (LAI)'!$C$6</f>
        <v>1.0198492462311557</v>
      </c>
      <c r="BW17" s="16">
        <f>(BW16+0.06)*'Beech and Pine (LAI)'!$C$6</f>
        <v>1.0198492462311557</v>
      </c>
      <c r="BX17" s="16">
        <f>(BX16+0.06)*'Beech and Pine (LAI)'!$C$6</f>
        <v>1.0198492462311557</v>
      </c>
      <c r="BY17" s="16">
        <f>(BY16+0.06)*'Beech and Pine (LAI)'!$C$6</f>
        <v>1.0198492462311557</v>
      </c>
      <c r="BZ17" s="16">
        <f>(BZ16+0.06)*'Beech and Pine (LAI)'!$C$6</f>
        <v>1.0198492462311557</v>
      </c>
      <c r="CA17" s="16">
        <f>(CA16+0.06)*'Beech and Pine (LAI)'!$C$6</f>
        <v>1.0198492462311557</v>
      </c>
      <c r="CB17" s="16">
        <f>(CB16+0.06)*'Beech and Pine (LAI)'!$C$6</f>
        <v>1.0198492462311557</v>
      </c>
      <c r="CC17" s="16">
        <f>(CC16+0.06)*'Beech and Pine (LAI)'!$C$6</f>
        <v>1.0198492462311557</v>
      </c>
      <c r="CD17" s="16">
        <f>(CD16+0.06)*'Beech and Pine (LAI)'!$C$6</f>
        <v>1.0198492462311557</v>
      </c>
      <c r="CE17" s="16">
        <f>(CE16+0.06)*'Beech and Pine (LAI)'!$C$6</f>
        <v>1.0198492462311557</v>
      </c>
      <c r="CF17" s="16">
        <f>(CF16+0.06)*'Beech and Pine (LAI)'!$C$6</f>
        <v>1.0198492462311557</v>
      </c>
      <c r="CG17" s="16">
        <f>(CG16+0.06)*'Beech and Pine (LAI)'!$C$6</f>
        <v>1.0198492462311557</v>
      </c>
      <c r="CH17" s="16">
        <f>(CH16+0.06)*'Beech and Pine (LAI)'!$C$6</f>
        <v>1.0198492462311557</v>
      </c>
      <c r="CI17" s="16">
        <f>(CI16+0.06)*'Beech and Pine (LAI)'!$C$6</f>
        <v>1.0198492462311557</v>
      </c>
      <c r="CJ17" s="16">
        <f>(CJ16+0.06)*'Beech and Pine (LAI)'!$C$6</f>
        <v>1.0198492462311557</v>
      </c>
      <c r="CK17" s="16">
        <f>(CK16+0.06)*'Beech and Pine (LAI)'!$C$6</f>
        <v>1.0198492462311557</v>
      </c>
      <c r="CL17" s="16">
        <f>(CL16+0.06)*'Beech and Pine (LAI)'!$C$6</f>
        <v>1.0198492462311557</v>
      </c>
      <c r="CM17" s="16">
        <f>(CM16+0.06)*'Beech and Pine (LAI)'!$C$6</f>
        <v>1.0198492462311557</v>
      </c>
      <c r="CN17" s="16">
        <f>(CN16+0.06)*'Beech and Pine (LAI)'!$C$6</f>
        <v>1.0198492462311557</v>
      </c>
      <c r="CO17" s="16">
        <f>(CO16+0.06)*'Beech and Pine (LAI)'!$C$6</f>
        <v>1.0198492462311557</v>
      </c>
      <c r="CP17" s="16">
        <f>(CP16+0.06)*'Beech and Pine (LAI)'!$C$6</f>
        <v>1.0198492462311557</v>
      </c>
      <c r="CQ17" s="16">
        <f>(CQ16+0.06)*'Beech and Pine (LAI)'!$C$6</f>
        <v>1.0198492462311557</v>
      </c>
      <c r="CR17" s="16">
        <f>(CR16+0.06)*'Beech and Pine (LAI)'!$C$6</f>
        <v>1.0198492462311557</v>
      </c>
      <c r="CS17" s="16">
        <f>(CS16+0.06)*'Beech and Pine (LAI)'!$C$6</f>
        <v>1.0198492462311557</v>
      </c>
      <c r="CT17" s="16">
        <f>(CT16+0.06)*'Beech and Pine (LAI)'!$C$6</f>
        <v>1.0198492462311557</v>
      </c>
      <c r="CU17" s="16">
        <f>(CU16+0.06)*'Beech and Pine (LAI)'!$C$6</f>
        <v>1.0198492462311557</v>
      </c>
      <c r="CV17" s="16">
        <f>(CV16+0.06)*'Beech and Pine (LAI)'!$C$6</f>
        <v>1.0198492462311557</v>
      </c>
      <c r="CW17" s="16">
        <f>(CW16+0.06)*'Beech and Pine (LAI)'!$C$6</f>
        <v>1.0198492462311557</v>
      </c>
      <c r="CX17" s="16">
        <f>(CX16+0.06)*'Beech and Pine (LAI)'!$C$6</f>
        <v>1.0198492462311557</v>
      </c>
      <c r="CY17" s="16">
        <f>(CY16+0.06)*'Beech and Pine (LAI)'!$C$6</f>
        <v>1.0198492462311557</v>
      </c>
      <c r="CZ17" s="16">
        <f>(CZ16+0.06)*'Beech and Pine (LAI)'!$C$6</f>
        <v>1.0198492462311557</v>
      </c>
      <c r="DA17" s="16">
        <f>(DA16+0.06)*'Beech and Pine (LAI)'!$C$6</f>
        <v>1.0198492462311557</v>
      </c>
      <c r="DB17" s="16">
        <f>(DB16+0.06)*'Beech and Pine (LAI)'!$C$6</f>
        <v>1.0198492462311557</v>
      </c>
      <c r="DC17" s="16">
        <f>(DC16+0.06)*'Beech and Pine (LAI)'!$C$6</f>
        <v>1.0198492462311557</v>
      </c>
      <c r="DD17" s="16">
        <f>(DD16+0.06)*'Beech and Pine (LAI)'!$C$6</f>
        <v>1.0198492462311557</v>
      </c>
      <c r="DE17" s="16">
        <f>(DE16+0.06)*'Beech and Pine (LAI)'!$C$6</f>
        <v>1.0198492462311557</v>
      </c>
      <c r="DF17" s="16">
        <f>(DF16+0.06)*'Beech and Pine (LAI)'!$C$6</f>
        <v>1.0198492462311557</v>
      </c>
      <c r="DG17" s="16">
        <f>(DG16+0.06)*'Beech and Pine (LAI)'!$C$6</f>
        <v>1.0198492462311557</v>
      </c>
      <c r="DH17" s="16">
        <f>(DH16+0.06)*'Beech and Pine (LAI)'!$C$6</f>
        <v>1.0198492462311557</v>
      </c>
      <c r="DI17" s="16">
        <f>(DI16+0.06)*'Beech and Pine (LAI)'!$C$6</f>
        <v>1.0198492462311557</v>
      </c>
      <c r="DJ17" s="16">
        <f>(DJ16+0.06)*'Beech and Pine (LAI)'!$C$6</f>
        <v>1.0198492462311557</v>
      </c>
      <c r="DK17" s="16">
        <f>(DK16+0.06)*'Beech and Pine (LAI)'!$C$6</f>
        <v>1.0198492462311557</v>
      </c>
      <c r="DL17" s="16">
        <f>(DL16+0.06)*'Beech and Pine (LAI)'!$C$6</f>
        <v>1.0198492462311557</v>
      </c>
      <c r="DM17" s="16">
        <f>(DM16+0.06)*'Beech and Pine (LAI)'!$C$6</f>
        <v>1.0198492462311557</v>
      </c>
      <c r="DN17" s="16">
        <f>(DN16+0.06)*'Beech and Pine (LAI)'!$C$6</f>
        <v>1.0198492462311557</v>
      </c>
      <c r="DO17" s="16">
        <f>(DO16+0.06)*'Beech and Pine (LAI)'!$C$6</f>
        <v>1.0198492462311557</v>
      </c>
      <c r="DP17" s="16">
        <f>(DP16+0.06)*'Beech and Pine (LAI)'!$C$6</f>
        <v>1.0198492462311557</v>
      </c>
      <c r="DQ17" s="16">
        <f>(DQ16+0.06)*'Beech and Pine (LAI)'!$C$6</f>
        <v>1.0198492462311557</v>
      </c>
      <c r="DR17" s="16">
        <f>(DR16+0.06)*'Beech and Pine (LAI)'!$C$6</f>
        <v>1.0198492462311557</v>
      </c>
      <c r="DS17" s="16">
        <f>(DS16+0.06)*'Beech and Pine (LAI)'!$C$6</f>
        <v>1.0198492462311557</v>
      </c>
      <c r="DT17" s="16">
        <f>(DT16+0.06)*'Beech and Pine (LAI)'!$C$6</f>
        <v>1.0198492462311557</v>
      </c>
      <c r="DU17" s="16">
        <f>(DU16+0.06)*'Beech and Pine (LAI)'!$C$6</f>
        <v>1.0198492462311557</v>
      </c>
      <c r="DV17" s="16">
        <f>(DV16+0.06)*'Beech and Pine (LAI)'!$C$6</f>
        <v>1.0198492462311557</v>
      </c>
      <c r="DW17" s="16">
        <f>(DW16+0.06)*'Beech and Pine (LAI)'!$C$6</f>
        <v>1.0198492462311557</v>
      </c>
      <c r="DX17" s="16">
        <f>(DX16+0.06)*'Beech and Pine (LAI)'!$C$6</f>
        <v>1.0198492462311557</v>
      </c>
      <c r="DY17" s="16">
        <f>(DY16+0.06)*'Beech and Pine (LAI)'!$C$6</f>
        <v>1.0198492462311557</v>
      </c>
      <c r="DZ17" s="16">
        <f>(DZ16+0.06)*'Beech and Pine (LAI)'!$C$6</f>
        <v>1.0198492462311557</v>
      </c>
      <c r="EA17" s="16">
        <f>(EA16+0.06)*'Beech and Pine (LAI)'!$C$6</f>
        <v>1.0198492462311557</v>
      </c>
      <c r="EB17" s="16">
        <f>(EB16+0.06)*'Beech and Pine (LAI)'!$C$6</f>
        <v>1.0198492462311557</v>
      </c>
      <c r="EC17" s="16">
        <f>(EC16+0.06)*'Beech and Pine (LAI)'!$C$6</f>
        <v>1.0198492462311557</v>
      </c>
      <c r="ED17" s="16">
        <f>(ED16+0.06)*'Beech and Pine (LAI)'!$C$6</f>
        <v>1.0198492462311557</v>
      </c>
      <c r="EE17" s="16">
        <f>(EE16+0.06)*'Beech and Pine (LAI)'!$C$6</f>
        <v>1.0198492462311557</v>
      </c>
      <c r="EF17" s="16">
        <f>(EF16+0.06)*'Beech and Pine (LAI)'!$C$6</f>
        <v>1.0198492462311557</v>
      </c>
      <c r="EG17" s="16">
        <f>(EG16+0.06)*'Beech and Pine (LAI)'!$C$6</f>
        <v>1.0198492462311557</v>
      </c>
      <c r="EH17" s="16">
        <f>(EH16+0.06)*'Beech and Pine (LAI)'!$C$6</f>
        <v>1.0198492462311557</v>
      </c>
      <c r="EI17" s="16">
        <f>(EI16+0.06)*'Beech and Pine (LAI)'!$C$6</f>
        <v>1.0198492462311557</v>
      </c>
      <c r="EJ17" s="16">
        <f>(EJ16+0.06)*'Beech and Pine (LAI)'!$C$6</f>
        <v>1.0198492462311557</v>
      </c>
      <c r="EK17" s="16">
        <f>(EK16+0.06)*'Beech and Pine (LAI)'!$C$6</f>
        <v>1.0198492462311557</v>
      </c>
      <c r="EL17" s="16">
        <f>(EL16+0.06)*'Beech and Pine (LAI)'!$C$6</f>
        <v>1.0198492462311557</v>
      </c>
      <c r="EM17" s="16">
        <f>(EM16+0.06)*'Beech and Pine (LAI)'!$C$6</f>
        <v>1.0198492462311557</v>
      </c>
      <c r="EN17" s="16">
        <f>(EN16+0.06)*'Beech and Pine (LAI)'!$C$6</f>
        <v>1.0198492462311557</v>
      </c>
      <c r="EO17" s="16">
        <f>(EO16+0.06)*'Beech and Pine (LAI)'!$C$6</f>
        <v>1.0198492462311557</v>
      </c>
      <c r="EP17" s="16">
        <f>(EP16+0.06)*'Beech and Pine (LAI)'!$C$6</f>
        <v>1.0198492462311557</v>
      </c>
      <c r="EQ17" s="16">
        <f>(EQ16+0.06)*'Beech and Pine (LAI)'!$C$6</f>
        <v>1.0198492462311557</v>
      </c>
      <c r="ER17" s="16">
        <f>(ER16+0.06)*'Beech and Pine (LAI)'!$C$6</f>
        <v>1.0198492462311557</v>
      </c>
      <c r="ES17" s="16">
        <f>(ES16+0.06)*'Beech and Pine (LAI)'!$C$6</f>
        <v>1.0198492462311557</v>
      </c>
      <c r="ET17" s="16">
        <f>(ET16+0.06)*'Beech and Pine (LAI)'!$C$6</f>
        <v>1.0198492462311557</v>
      </c>
      <c r="EU17" s="16">
        <f>(EU16+0.06)*'Beech and Pine (LAI)'!$C$6</f>
        <v>1.0198492462311557</v>
      </c>
      <c r="EV17" s="16">
        <f>(EV16+0.06)*'Beech and Pine (LAI)'!$C$6</f>
        <v>1.0198492462311557</v>
      </c>
      <c r="EW17" s="16">
        <f>(EW16+0.06)*'Beech and Pine (LAI)'!$C$6</f>
        <v>1.0198492462311557</v>
      </c>
      <c r="EX17" s="16">
        <f>(EX16+0.06)*'Beech and Pine (LAI)'!$C$6</f>
        <v>1.0198492462311557</v>
      </c>
      <c r="EY17" s="16">
        <f>(EY16+0.06)*'Beech and Pine (LAI)'!$C$6</f>
        <v>1.0198492462311557</v>
      </c>
      <c r="EZ17" s="16">
        <f>(EZ16+0.06)*'Beech and Pine (LAI)'!$C$6</f>
        <v>1.0198492462311557</v>
      </c>
      <c r="FA17" s="16">
        <f>(FA16+0.06)*'Beech and Pine (LAI)'!$C$6</f>
        <v>1.0198492462311557</v>
      </c>
      <c r="FB17" s="16">
        <f>(FB16+0.06)*'Beech and Pine (LAI)'!$C$6</f>
        <v>1.0198492462311557</v>
      </c>
      <c r="FC17" s="16">
        <f>(FC16+0.06)*'Beech and Pine (LAI)'!$C$6</f>
        <v>1.0198492462311557</v>
      </c>
      <c r="FD17" s="16">
        <f>(FD16+0.06)*'Beech and Pine (LAI)'!$C$6</f>
        <v>1.0198492462311557</v>
      </c>
      <c r="FE17" s="16">
        <f>(FE16+0.06)*'Beech and Pine (LAI)'!$C$6</f>
        <v>1.0198492462311557</v>
      </c>
      <c r="FF17" s="16">
        <f>(FF16+0.06)*'Beech and Pine (LAI)'!$C$6</f>
        <v>1.0198492462311557</v>
      </c>
      <c r="FG17" s="16">
        <f>(FG16+0.06)*'Beech and Pine (LAI)'!$C$6</f>
        <v>1.0198492462311557</v>
      </c>
      <c r="FH17" s="16">
        <f>(FH16+0.06)*'Beech and Pine (LAI)'!$C$6</f>
        <v>1.0198492462311557</v>
      </c>
      <c r="FI17" s="16">
        <f>(FI16+0.06)*'Beech and Pine (LAI)'!$C$6</f>
        <v>1.0198492462311557</v>
      </c>
      <c r="FJ17" s="16">
        <f>(FJ16+0.06)*'Beech and Pine (LAI)'!$C$6</f>
        <v>1.0198492462311557</v>
      </c>
      <c r="FK17" s="16">
        <f>(FK16+0.06)*'Beech and Pine (LAI)'!$C$6</f>
        <v>1.0198492462311557</v>
      </c>
      <c r="FL17" s="16">
        <f>(FL16+0.06)*'Beech and Pine (LAI)'!$C$6</f>
        <v>1.0198492462311557</v>
      </c>
      <c r="FM17" s="16">
        <f>(FM16+0.06)*'Beech and Pine (LAI)'!$C$6</f>
        <v>1.0198492462311557</v>
      </c>
      <c r="FN17" s="16">
        <f>(FN16+0.06)*'Beech and Pine (LAI)'!$C$6</f>
        <v>1.0198492462311557</v>
      </c>
      <c r="FO17" s="16">
        <f>(FO16+0.06)*'Beech and Pine (LAI)'!$C$6</f>
        <v>1.0198492462311557</v>
      </c>
      <c r="FP17" s="16">
        <f>(FP16+0.06)*'Beech and Pine (LAI)'!$C$6</f>
        <v>1.0198492462311557</v>
      </c>
      <c r="FQ17" s="16">
        <f>(FQ16+0.06)*'Beech and Pine (LAI)'!$C$6</f>
        <v>1.0198492462311557</v>
      </c>
      <c r="FR17" s="16">
        <f>(FR16+0.06)*'Beech and Pine (LAI)'!$C$6</f>
        <v>1.0198492462311557</v>
      </c>
      <c r="FS17" s="16">
        <f>(FS16+0.06)*'Beech and Pine (LAI)'!$C$6</f>
        <v>1.0198492462311557</v>
      </c>
      <c r="FT17" s="16">
        <f>(FT16+0.06)*'Beech and Pine (LAI)'!$C$6</f>
        <v>1.0198492462311557</v>
      </c>
      <c r="FU17" s="16">
        <f>(FU16+0.06)*'Beech and Pine (LAI)'!$C$6</f>
        <v>1.0198492462311557</v>
      </c>
      <c r="FV17" s="16">
        <f>(FV16+0.06)*'Beech and Pine (LAI)'!$C$6</f>
        <v>1.0198492462311557</v>
      </c>
      <c r="FW17" s="16">
        <f>(FW16+0.06)*'Beech and Pine (LAI)'!$C$6</f>
        <v>1.0198492462311557</v>
      </c>
      <c r="FX17" s="16">
        <f>(FX16+0.06)*'Beech and Pine (LAI)'!$C$6</f>
        <v>1.0198492462311557</v>
      </c>
      <c r="FY17" s="16">
        <f>(FY16+0.06)*'Beech and Pine (LAI)'!$C$6</f>
        <v>1.0198492462311557</v>
      </c>
      <c r="FZ17" s="16">
        <f>(FZ16+0.06)*'Beech and Pine (LAI)'!$C$6</f>
        <v>1.0198492462311557</v>
      </c>
      <c r="GA17" s="16">
        <f>(GA16+0.06)*'Beech and Pine (LAI)'!$C$6</f>
        <v>1.0198492462311557</v>
      </c>
      <c r="GB17" s="16">
        <f>(GB16+0.06)*'Beech and Pine (LAI)'!$C$6</f>
        <v>1.0198492462311557</v>
      </c>
      <c r="GC17" s="16">
        <f>(GC16+0.06)*'Beech and Pine (LAI)'!$C$6</f>
        <v>1.0198492462311557</v>
      </c>
      <c r="GD17" s="16">
        <f>(GD16+0.06)*'Beech and Pine (LAI)'!$C$6</f>
        <v>1.0198492462311557</v>
      </c>
      <c r="GE17" s="16">
        <f>(GE16+0.06)*'Beech and Pine (LAI)'!$C$6</f>
        <v>1.0198492462311557</v>
      </c>
      <c r="GF17" s="16">
        <f>(GF16+0.06)*'Beech and Pine (LAI)'!$C$6</f>
        <v>1.0198492462311557</v>
      </c>
      <c r="GG17" s="16">
        <f>(GG16+0.06)*'Beech and Pine (LAI)'!$C$6</f>
        <v>1.0198492462311557</v>
      </c>
      <c r="GH17" s="16">
        <f>(GH16+0.06)*'Beech and Pine (LAI)'!$C$6</f>
        <v>1.0198492462311557</v>
      </c>
      <c r="GI17" s="16">
        <f>(GI16+0.06)*'Beech and Pine (LAI)'!$C$6</f>
        <v>1.0198492462311557</v>
      </c>
      <c r="GJ17" s="16">
        <f>(GJ16+0.06)*'Beech and Pine (LAI)'!$C$6</f>
        <v>1.0198492462311557</v>
      </c>
      <c r="GK17" s="16">
        <f>(GK16+0.06)*'Beech and Pine (LAI)'!$C$6</f>
        <v>1.0198492462311557</v>
      </c>
      <c r="GL17" s="16">
        <f>(GL16+0.06)*'Beech and Pine (LAI)'!$C$6</f>
        <v>1.0198492462311557</v>
      </c>
      <c r="GM17" s="16">
        <f>(GM16+0.06)*'Beech and Pine (LAI)'!$C$6</f>
        <v>1.0198492462311557</v>
      </c>
      <c r="GN17" s="16">
        <f>(GN16+0.06)*'Beech and Pine (LAI)'!$C$6</f>
        <v>1.0198492462311557</v>
      </c>
      <c r="GO17" s="16">
        <f>(GO16+0.06)*'Beech and Pine (LAI)'!$C$6</f>
        <v>1.0198492462311557</v>
      </c>
      <c r="GP17" s="16">
        <f>(GP16+0.06)*'Beech and Pine (LAI)'!$C$6</f>
        <v>1.0198492462311557</v>
      </c>
      <c r="GQ17" s="16">
        <f>(GQ16+0.06)*'Beech and Pine (LAI)'!$C$6</f>
        <v>1.0198492462311557</v>
      </c>
      <c r="GR17" s="16">
        <f>(GR16+0.06)*'Beech and Pine (LAI)'!$C$6</f>
        <v>1.0198492462311557</v>
      </c>
      <c r="GS17" s="16">
        <f>(GS16+0.06)*'Beech and Pine (LAI)'!$C$6</f>
        <v>1.0198492462311557</v>
      </c>
      <c r="GT17" s="16">
        <f>(GT16+0.06)*'Beech and Pine (LAI)'!$C$6</f>
        <v>1.0198492462311557</v>
      </c>
      <c r="GU17" s="16">
        <f>(GU16+0.06)*'Beech and Pine (LAI)'!$C$6</f>
        <v>1.0198492462311557</v>
      </c>
      <c r="GV17" s="16">
        <f>(GV16+0.06)*'Beech and Pine (LAI)'!$C$6</f>
        <v>1.0198492462311557</v>
      </c>
      <c r="GW17" s="16">
        <f>(GW16+0.06)*'Beech and Pine (LAI)'!$C$6</f>
        <v>1.0198492462311557</v>
      </c>
      <c r="GX17" s="16">
        <f>(GX16+0.06)*'Beech and Pine (LAI)'!$C$6</f>
        <v>1.0198492462311557</v>
      </c>
      <c r="GY17" s="16">
        <f>(GY16+0.06)*'Beech and Pine (LAI)'!$C$6</f>
        <v>1.0198492462311557</v>
      </c>
      <c r="GZ17" s="16">
        <f>(GZ16+0.06)*'Beech and Pine (LAI)'!$C$6</f>
        <v>1.0198492462311557</v>
      </c>
      <c r="HA17" s="16">
        <f>(HA16+0.06)*'Beech and Pine (LAI)'!$C$6</f>
        <v>1.0198492462311557</v>
      </c>
      <c r="HB17" s="16">
        <f>(HB16+0.06)*'Beech and Pine (LAI)'!$C$6</f>
        <v>1.0198492462311557</v>
      </c>
      <c r="HC17" s="16">
        <f>(HC16+0.06)*'Beech and Pine (LAI)'!$C$6</f>
        <v>1.0198492462311557</v>
      </c>
      <c r="HD17" s="16">
        <f>(HD16+0.06)*'Beech and Pine (LAI)'!$C$6</f>
        <v>1.0198492462311557</v>
      </c>
      <c r="HE17" s="16">
        <f>(HE16+0.06)*'Beech and Pine (LAI)'!$C$6</f>
        <v>1.0198492462311557</v>
      </c>
      <c r="HF17" s="16">
        <f>(HF16+0.06)*'Beech and Pine (LAI)'!$C$6</f>
        <v>1.0198492462311557</v>
      </c>
      <c r="HG17" s="16">
        <f>(HG16+0.06)*'Beech and Pine (LAI)'!$C$6</f>
        <v>1.0198492462311557</v>
      </c>
      <c r="HH17" s="16">
        <f>(HH16+0.06)*'Beech and Pine (LAI)'!$C$6</f>
        <v>1.0198492462311557</v>
      </c>
      <c r="HI17" s="16">
        <f>(HI16+0.06)*'Beech and Pine (LAI)'!$C$6</f>
        <v>1.0198492462311557</v>
      </c>
      <c r="HJ17" s="16">
        <f>(HJ16+0.06)*'Beech and Pine (LAI)'!$C$6</f>
        <v>1.0198492462311557</v>
      </c>
      <c r="HK17" s="16">
        <f>(HK16+0.06)*'Beech and Pine (LAI)'!$C$6</f>
        <v>1.0198492462311557</v>
      </c>
      <c r="HL17" s="16">
        <f>(HL16+0.06)*'Beech and Pine (LAI)'!$C$6</f>
        <v>1.0198492462311557</v>
      </c>
      <c r="HM17" s="16">
        <f>(HM16+0.06)*'Beech and Pine (LAI)'!$C$6</f>
        <v>1.0198492462311557</v>
      </c>
      <c r="HN17" s="16">
        <f>(HN16+0.06)*'Beech and Pine (LAI)'!$C$6</f>
        <v>1.0198492462311557</v>
      </c>
      <c r="HO17" s="16">
        <f>(HO16+0.06)*'Beech and Pine (LAI)'!$C$6</f>
        <v>1.0198492462311557</v>
      </c>
      <c r="HP17" s="16">
        <f>(HP16+0.06)*'Beech and Pine (LAI)'!$C$6</f>
        <v>1.0198492462311557</v>
      </c>
      <c r="HQ17" s="16">
        <f>(HQ16+0.06)*'Beech and Pine (LAI)'!$C$6</f>
        <v>1.0198492462311557</v>
      </c>
      <c r="HR17" s="16">
        <f>(HR16+0.06)*'Beech and Pine (LAI)'!$C$6</f>
        <v>1.0198492462311557</v>
      </c>
      <c r="HS17" s="16">
        <f>(HS16+0.06)*'Beech and Pine (LAI)'!$C$6</f>
        <v>1.0198492462311557</v>
      </c>
      <c r="HT17" s="16">
        <f>(HT16+0.06)*'Beech and Pine (LAI)'!$C$6</f>
        <v>1.0198492462311557</v>
      </c>
      <c r="HU17" s="16">
        <f>(HU16+0.06)*'Beech and Pine (LAI)'!$C$6</f>
        <v>1.0198492462311557</v>
      </c>
      <c r="HV17" s="16">
        <f>(HV16+0.06)*'Beech and Pine (LAI)'!$C$6</f>
        <v>1.0198492462311557</v>
      </c>
      <c r="HW17" s="16">
        <f>(HW16+0.06)*'Beech and Pine (LAI)'!$C$6</f>
        <v>1.0198492462311557</v>
      </c>
      <c r="HX17" s="16">
        <f>(HX16+0.06)*'Beech and Pine (LAI)'!$C$6</f>
        <v>1.0198492462311557</v>
      </c>
      <c r="HY17" s="16">
        <f>(HY16+0.06)*'Beech and Pine (LAI)'!$C$6</f>
        <v>1.0198492462311557</v>
      </c>
      <c r="HZ17" s="16">
        <f>(HZ16+0.06)*'Beech and Pine (LAI)'!$C$6</f>
        <v>1.0198492462311557</v>
      </c>
      <c r="IA17" s="16">
        <f>(IA16+0.06)*'Beech and Pine (LAI)'!$C$6</f>
        <v>1.0198492462311557</v>
      </c>
      <c r="IB17" s="16">
        <f>(IB16+0.06)*'Beech and Pine (LAI)'!$C$6</f>
        <v>1.0198492462311557</v>
      </c>
      <c r="IC17" s="16">
        <f>(IC16+0.06)*'Beech and Pine (LAI)'!$C$6</f>
        <v>1.0198492462311557</v>
      </c>
      <c r="ID17" s="16">
        <f>(ID16+0.06)*'Beech and Pine (LAI)'!$C$6</f>
        <v>1.0198492462311557</v>
      </c>
      <c r="IE17" s="16">
        <f>(IE16+0.06)*'Beech and Pine (LAI)'!$C$6</f>
        <v>1.0198492462311557</v>
      </c>
      <c r="IF17" s="16">
        <f>(IF16+0.06)*'Beech and Pine (LAI)'!$C$6</f>
        <v>1.0198492462311557</v>
      </c>
      <c r="IG17" s="16">
        <f>(IG16+0.06)*'Beech and Pine (LAI)'!$C$6</f>
        <v>1.0198492462311557</v>
      </c>
      <c r="IH17" s="16">
        <f>(IH16+0.06)*'Beech and Pine (LAI)'!$C$6</f>
        <v>1.0198492462311557</v>
      </c>
      <c r="II17" s="16">
        <f>(II16+0.06)*'Beech and Pine (LAI)'!$C$6</f>
        <v>1.0198492462311557</v>
      </c>
      <c r="IJ17" s="16">
        <f>(IJ16+0.06)*'Beech and Pine (LAI)'!$C$6</f>
        <v>1.0198492462311557</v>
      </c>
      <c r="IK17" s="16">
        <f>(IK16+0.06)*'Beech and Pine (LAI)'!$C$6</f>
        <v>1.0198492462311557</v>
      </c>
      <c r="IL17" s="16">
        <f>(IL16+0.06)*'Beech and Pine (LAI)'!$C$6</f>
        <v>1.0198492462311557</v>
      </c>
      <c r="IM17" s="16">
        <f>(IM16+0.06)*'Beech and Pine (LAI)'!$C$6</f>
        <v>1.0198492462311557</v>
      </c>
      <c r="IN17" s="16">
        <f>(IN16+0.06)*'Beech and Pine (LAI)'!$C$6</f>
        <v>1.0198492462311557</v>
      </c>
      <c r="IO17" s="16">
        <f>(IO16+0.06)*'Beech and Pine (LAI)'!$C$6</f>
        <v>1.0198492462311557</v>
      </c>
      <c r="IP17" s="16">
        <f>(IP16+0.06)*'Beech and Pine (LAI)'!$C$6</f>
        <v>1.0198492462311557</v>
      </c>
      <c r="IQ17" s="16">
        <f>(IQ16+0.06)*'Beech and Pine (LAI)'!$C$6</f>
        <v>1.0198492462311557</v>
      </c>
      <c r="IR17" s="16">
        <f>(IR16+0.06)*'Beech and Pine (LAI)'!$C$6</f>
        <v>1.0198492462311557</v>
      </c>
      <c r="IS17" s="16">
        <f>(IS16+0.06)*'Beech and Pine (LAI)'!$C$6</f>
        <v>1.0198492462311557</v>
      </c>
      <c r="IT17" s="16">
        <f>(IT16+0.06)*'Beech and Pine (LAI)'!$C$6</f>
        <v>1.0198492462311557</v>
      </c>
      <c r="IU17" s="16">
        <f>(IU16+0.06)*'Beech and Pine (LAI)'!$C$6</f>
        <v>1.0198492462311557</v>
      </c>
      <c r="IV17" s="16">
        <f>(IV16+0.06)*'Beech and Pine (LAI)'!$C$6</f>
        <v>1.0198492462311557</v>
      </c>
      <c r="IW17" s="16">
        <f>(IW16+0.06)*'Beech and Pine (LAI)'!$C$6</f>
        <v>1.0198492462311557</v>
      </c>
      <c r="IX17" s="16">
        <f>(IX16+0.06)*'Beech and Pine (LAI)'!$C$6</f>
        <v>1.0198492462311557</v>
      </c>
      <c r="IY17" s="16">
        <f>(IY16+0.06)*'Beech and Pine (LAI)'!$C$6</f>
        <v>1.0198492462311557</v>
      </c>
      <c r="IZ17" s="16">
        <f>(IZ16+0.06)*'Beech and Pine (LAI)'!$C$6</f>
        <v>1.0198492462311557</v>
      </c>
      <c r="JA17" s="16">
        <f>(JA16+0.06)*'Beech and Pine (LAI)'!$C$6</f>
        <v>1.0198492462311557</v>
      </c>
      <c r="JB17" s="16">
        <f>(JB16+0.06)*'Beech and Pine (LAI)'!$C$6</f>
        <v>1.0198492462311557</v>
      </c>
      <c r="JC17" s="16">
        <f>(JC16+0.06)*'Beech and Pine (LAI)'!$C$6</f>
        <v>1.0198492462311557</v>
      </c>
      <c r="JD17" s="16">
        <f>(JD16+0.06)*'Beech and Pine (LAI)'!$C$6</f>
        <v>1.0198492462311557</v>
      </c>
      <c r="JE17" s="16">
        <f>(JE16+0.06)*'Beech and Pine (LAI)'!$C$6</f>
        <v>1.0198492462311557</v>
      </c>
      <c r="JF17" s="16">
        <f>(JF16+0.06)*'Beech and Pine (LAI)'!$C$6</f>
        <v>1.0198492462311557</v>
      </c>
      <c r="JG17" s="16">
        <f>(JG16+0.06)*'Beech and Pine (LAI)'!$C$6</f>
        <v>1.0198492462311557</v>
      </c>
      <c r="JH17" s="16">
        <f>(JH16+0.06)*'Beech and Pine (LAI)'!$C$6</f>
        <v>1.0198492462311557</v>
      </c>
      <c r="JI17" s="16">
        <f>(JI16+0.06)*'Beech and Pine (LAI)'!$C$6</f>
        <v>1.0198492462311557</v>
      </c>
      <c r="JJ17" s="16">
        <f>(JJ16+0.06)*'Beech and Pine (LAI)'!$C$6</f>
        <v>1.0198492462311557</v>
      </c>
      <c r="JK17" s="16">
        <f>(JK16+0.06)*'Beech and Pine (LAI)'!$C$6</f>
        <v>1.0198492462311557</v>
      </c>
      <c r="JL17" s="16">
        <f>(JL16+0.06)*'Beech and Pine (LAI)'!$C$6</f>
        <v>1.0198492462311557</v>
      </c>
      <c r="JM17" s="16">
        <f>(JM16+0.06)*'Beech and Pine (LAI)'!$C$6</f>
        <v>1.0198492462311557</v>
      </c>
      <c r="JN17" s="16">
        <f>(JN16+0.06)*'Beech and Pine (LAI)'!$C$6</f>
        <v>1.0198492462311557</v>
      </c>
      <c r="JO17" s="16">
        <f>(JO16+0.06)*'Beech and Pine (LAI)'!$C$6</f>
        <v>1.0198492462311557</v>
      </c>
      <c r="JP17" s="16">
        <f>(JP16+0.06)*'Beech and Pine (LAI)'!$C$6</f>
        <v>1.0198492462311557</v>
      </c>
      <c r="JQ17" s="16">
        <f>(JQ16+0.06)*'Beech and Pine (LAI)'!$C$6</f>
        <v>1.0198492462311557</v>
      </c>
      <c r="JR17" s="16">
        <f>(JR16+0.06)*'Beech and Pine (LAI)'!$C$6</f>
        <v>1.0198492462311557</v>
      </c>
      <c r="JS17" s="16">
        <f>(JS16+0.06)*'Beech and Pine (LAI)'!$C$6</f>
        <v>1.0198492462311557</v>
      </c>
      <c r="JT17" s="16">
        <f>(JT16+0.06)*'Beech and Pine (LAI)'!$C$6</f>
        <v>1.0198492462311557</v>
      </c>
      <c r="JU17" s="16">
        <f>(JU16+0.06)*'Beech and Pine (LAI)'!$C$6</f>
        <v>1.0198492462311557</v>
      </c>
      <c r="JV17" s="16">
        <f>(JV16+0.06)*'Beech and Pine (LAI)'!$C$6</f>
        <v>1.0198492462311557</v>
      </c>
      <c r="JW17" s="16">
        <f>(JW16+0.06)*'Beech and Pine (LAI)'!$C$6</f>
        <v>1.0198492462311557</v>
      </c>
      <c r="JX17" s="16">
        <f>(JX16+0.06)*'Beech and Pine (LAI)'!$C$6</f>
        <v>1.0198492462311557</v>
      </c>
      <c r="JY17" s="16">
        <f>(JY16+0.06)*'Beech and Pine (LAI)'!$C$6</f>
        <v>1.0198492462311557</v>
      </c>
      <c r="JZ17" s="16">
        <f>(JZ16+0.06)*'Beech and Pine (LAI)'!$C$6</f>
        <v>1.0198492462311557</v>
      </c>
      <c r="KA17" s="16">
        <f>(KA16+0.06)*'Beech and Pine (LAI)'!$C$6</f>
        <v>1.0198492462311557</v>
      </c>
      <c r="KB17" s="16">
        <f>(KB16+0.06)*'Beech and Pine (LAI)'!$C$6</f>
        <v>1.0198492462311557</v>
      </c>
      <c r="KC17" s="16">
        <f>(KC16+0.06)*'Beech and Pine (LAI)'!$C$6</f>
        <v>1.0198492462311557</v>
      </c>
      <c r="KD17" s="16">
        <f>(KD16+0.06)*'Beech and Pine (LAI)'!$C$6</f>
        <v>1.0198492462311557</v>
      </c>
      <c r="KE17" s="16">
        <f>(KE16+0.06)*'Beech and Pine (LAI)'!$C$6</f>
        <v>1.0198492462311557</v>
      </c>
      <c r="KF17" s="16">
        <f>(KF16+0.06)*'Beech and Pine (LAI)'!$C$6</f>
        <v>1.0198492462311557</v>
      </c>
      <c r="KG17" s="16">
        <f>(KG16+0.06)*'Beech and Pine (LAI)'!$C$6</f>
        <v>1.0198492462311557</v>
      </c>
      <c r="KH17" s="16">
        <f>(KH16+0.06)*'Beech and Pine (LAI)'!$C$6</f>
        <v>1.0198492462311557</v>
      </c>
      <c r="KI17" s="16">
        <f>(KI16+0.06)*'Beech and Pine (LAI)'!$C$6</f>
        <v>1.0198492462311557</v>
      </c>
      <c r="KJ17" s="16">
        <f>(KJ16+0.06)*'Beech and Pine (LAI)'!$C$6</f>
        <v>1.0198492462311557</v>
      </c>
      <c r="KK17" s="16">
        <f>(KK16+0.06)*'Beech and Pine (LAI)'!$C$6</f>
        <v>1.0198492462311557</v>
      </c>
      <c r="KL17" s="16">
        <f>(KL16+0.06)*'Beech and Pine (LAI)'!$C$6</f>
        <v>1.0198492462311557</v>
      </c>
      <c r="KM17" s="16">
        <f>(KM16+0.06)*'Beech and Pine (LAI)'!$C$6</f>
        <v>1.0198492462311557</v>
      </c>
      <c r="KN17" s="16">
        <f>(KN16+0.06)*'Beech and Pine (LAI)'!$C$6</f>
        <v>1.0198492462311557</v>
      </c>
      <c r="KO17" s="16">
        <f>(KO16+0.06)*'Beech and Pine (LAI)'!$C$6</f>
        <v>1.0198492462311557</v>
      </c>
      <c r="KP17" s="16">
        <f>(KP16+0.06)*'Beech and Pine (LAI)'!$C$6</f>
        <v>1.0198492462311557</v>
      </c>
      <c r="KQ17" s="16">
        <f>(KQ16+0.06)*'Beech and Pine (LAI)'!$C$6</f>
        <v>1.0198492462311557</v>
      </c>
      <c r="KR17" s="16">
        <f>(KR16+0.06)*'Beech and Pine (LAI)'!$C$6</f>
        <v>1.0198492462311557</v>
      </c>
      <c r="KS17" s="16">
        <f>(KS16+0.06)*'Beech and Pine (LAI)'!$C$6</f>
        <v>1.0198492462311557</v>
      </c>
      <c r="KT17" s="16">
        <f>(KT16+0.06)*'Beech and Pine (LAI)'!$C$6</f>
        <v>1.0198492462311557</v>
      </c>
      <c r="KU17" s="16">
        <f>(KU16+0.06)*'Beech and Pine (LAI)'!$C$6</f>
        <v>1.0198492462311557</v>
      </c>
      <c r="KV17" s="16">
        <f>(KV16+0.06)*'Beech and Pine (LAI)'!$C$6</f>
        <v>1.0198492462311557</v>
      </c>
      <c r="KW17" s="16">
        <f>(KW16+0.06)*'Beech and Pine (LAI)'!$C$6</f>
        <v>1.0198492462311557</v>
      </c>
      <c r="KX17" s="16">
        <f>(KX16+0.06)*'Beech and Pine (LAI)'!$C$6</f>
        <v>1.0198492462311557</v>
      </c>
      <c r="KY17" s="16">
        <f>(KY16+0.06)*'Beech and Pine (LAI)'!$C$6</f>
        <v>1.0198492462311557</v>
      </c>
      <c r="KZ17" s="16">
        <f>(KZ16+0.06)*'Beech and Pine (LAI)'!$C$6</f>
        <v>1.0198492462311557</v>
      </c>
      <c r="LA17" s="16">
        <f>(LA16+0.06)*'Beech and Pine (LAI)'!$C$6</f>
        <v>1.0198492462311557</v>
      </c>
      <c r="LB17" s="16">
        <f>(LB16+0.06)*'Beech and Pine (LAI)'!$C$6</f>
        <v>1.0198492462311557</v>
      </c>
      <c r="LC17" s="16">
        <f>(LC16+0.06)*'Beech and Pine (LAI)'!$C$6</f>
        <v>1.0198492462311557</v>
      </c>
      <c r="LD17" s="16">
        <f>(LD16+0.06)*'Beech and Pine (LAI)'!$C$6</f>
        <v>1.0198492462311557</v>
      </c>
      <c r="LE17" s="16">
        <f>(LE16+0.06)*'Beech and Pine (LAI)'!$C$6</f>
        <v>1.0198492462311557</v>
      </c>
      <c r="LF17" s="16">
        <f>(LF16+0.06)*'Beech and Pine (LAI)'!$C$6</f>
        <v>1.0198492462311557</v>
      </c>
      <c r="LG17" s="16">
        <f>(LG16+0.06)*'Beech and Pine (LAI)'!$C$6</f>
        <v>1.0198492462311557</v>
      </c>
      <c r="LH17" s="16">
        <f>(LH16+0.06)*'Beech and Pine (LAI)'!$C$6</f>
        <v>1.0198492462311557</v>
      </c>
      <c r="LI17" s="16">
        <f>(LI16+0.06)*'Beech and Pine (LAI)'!$C$6</f>
        <v>1.0198492462311557</v>
      </c>
      <c r="LJ17" s="16">
        <f>(LJ16+0.06)*'Beech and Pine (LAI)'!$C$6</f>
        <v>1.0198492462311557</v>
      </c>
      <c r="LK17" s="16">
        <f>(LK16+0.06)*'Beech and Pine (LAI)'!$C$6</f>
        <v>1.0198492462311557</v>
      </c>
      <c r="LL17" s="16">
        <f>(LL16+0.06)*'Beech and Pine (LAI)'!$C$6</f>
        <v>1.0198492462311557</v>
      </c>
      <c r="LM17" s="16">
        <f>(LM16+0.06)*'Beech and Pine (LAI)'!$C$6</f>
        <v>1.0198492462311557</v>
      </c>
      <c r="LN17" s="16">
        <f>(LN16+0.06)*'Beech and Pine (LAI)'!$C$6</f>
        <v>1.0198492462311557</v>
      </c>
      <c r="LO17" s="16">
        <f>(LO16+0.06)*'Beech and Pine (LAI)'!$C$6</f>
        <v>1.0198492462311557</v>
      </c>
      <c r="LP17" s="16">
        <f>(LP16+0.06)*'Beech and Pine (LAI)'!$C$6</f>
        <v>1.0198492462311557</v>
      </c>
      <c r="LQ17" s="16">
        <f>(LQ16+0.06)*'Beech and Pine (LAI)'!$C$6</f>
        <v>1.0198492462311557</v>
      </c>
      <c r="LR17" s="16">
        <f>(LR16+0.06)*'Beech and Pine (LAI)'!$C$6</f>
        <v>1.0198492462311557</v>
      </c>
      <c r="LS17" s="16">
        <f>(LS16+0.06)*'Beech and Pine (LAI)'!$C$6</f>
        <v>1.0198492462311557</v>
      </c>
      <c r="LT17" s="16">
        <f>(LT16+0.06)*'Beech and Pine (LAI)'!$C$6</f>
        <v>1.0198492462311557</v>
      </c>
      <c r="LU17" s="16">
        <f>(LU16+0.06)*'Beech and Pine (LAI)'!$C$6</f>
        <v>1.0198492462311557</v>
      </c>
      <c r="LV17" s="16">
        <f>(LV16+0.06)*'Beech and Pine (LAI)'!$C$6</f>
        <v>1.0198492462311557</v>
      </c>
      <c r="LW17" s="16">
        <f>(LW16+0.06)*'Beech and Pine (LAI)'!$C$6</f>
        <v>1.0198492462311557</v>
      </c>
      <c r="LX17" s="16">
        <f>(LX16+0.06)*'Beech and Pine (LAI)'!$C$6</f>
        <v>1.0198492462311557</v>
      </c>
      <c r="LY17" s="16">
        <f>(LY16+0.06)*'Beech and Pine (LAI)'!$C$6</f>
        <v>1.0198492462311557</v>
      </c>
      <c r="LZ17" s="16">
        <f>(LZ16+0.06)*'Beech and Pine (LAI)'!$C$6</f>
        <v>1.0198492462311557</v>
      </c>
      <c r="MA17" s="16">
        <f>(MA16+0.06)*'Beech and Pine (LAI)'!$C$6</f>
        <v>1.0198492462311557</v>
      </c>
      <c r="MB17" s="16">
        <f>(MB16+0.06)*'Beech and Pine (LAI)'!$C$6</f>
        <v>1.0198492462311557</v>
      </c>
      <c r="MC17" s="16">
        <f>(MC16+0.06)*'Beech and Pine (LAI)'!$C$6</f>
        <v>1.0198492462311557</v>
      </c>
      <c r="MD17" s="16">
        <f>(MD16+0.06)*'Beech and Pine (LAI)'!$C$6</f>
        <v>1.0198492462311557</v>
      </c>
      <c r="ME17" s="16">
        <f>(ME16+0.06)*'Beech and Pine (LAI)'!$C$6</f>
        <v>1.0198492462311557</v>
      </c>
      <c r="MF17" s="16">
        <f>(MF16+0.06)*'Beech and Pine (LAI)'!$C$6</f>
        <v>1.0198492462311557</v>
      </c>
      <c r="MG17" s="16">
        <f>(MG16+0.06)*'Beech and Pine (LAI)'!$C$6</f>
        <v>1.0198492462311557</v>
      </c>
      <c r="MH17" s="16">
        <f>(MH16+0.06)*'Beech and Pine (LAI)'!$C$6</f>
        <v>1.0198492462311557</v>
      </c>
      <c r="MI17" s="16">
        <f>(MI16+0.06)*'Beech and Pine (LAI)'!$C$6</f>
        <v>1.0198492462311557</v>
      </c>
      <c r="MJ17" s="16">
        <f>(MJ16+0.06)*'Beech and Pine (LAI)'!$C$6</f>
        <v>1.0198492462311557</v>
      </c>
      <c r="MK17" s="16">
        <f>(MK16+0.06)*'Beech and Pine (LAI)'!$C$6</f>
        <v>1.0198492462311557</v>
      </c>
      <c r="ML17" s="16">
        <f>(ML16+0.06)*'Beech and Pine (LAI)'!$C$6</f>
        <v>1.0198492462311557</v>
      </c>
      <c r="MM17" s="16">
        <f>(MM16+0.06)*'Beech and Pine (LAI)'!$C$6</f>
        <v>1.0198492462311557</v>
      </c>
      <c r="MN17" s="16">
        <f>(MN16+0.06)*'Beech and Pine (LAI)'!$C$6</f>
        <v>1.0198492462311557</v>
      </c>
      <c r="MO17" s="16">
        <f>(MO16+0.06)*'Beech and Pine (LAI)'!$C$6</f>
        <v>1.0198492462311557</v>
      </c>
      <c r="MP17" s="16">
        <f>(MP16+0.06)*'Beech and Pine (LAI)'!$C$6</f>
        <v>1.0198492462311557</v>
      </c>
      <c r="MQ17" s="16">
        <f>(MQ16+0.06)*'Beech and Pine (LAI)'!$C$6</f>
        <v>1.0198492462311557</v>
      </c>
      <c r="MR17" s="16">
        <f>(MR16+0.06)*'Beech and Pine (LAI)'!$C$6</f>
        <v>1.0198492462311557</v>
      </c>
      <c r="MS17" s="16">
        <f>(MS16+0.06)*'Beech and Pine (LAI)'!$C$6</f>
        <v>1.0198492462311557</v>
      </c>
      <c r="MT17" s="16">
        <f>(MT16+0.06)*'Beech and Pine (LAI)'!$C$6</f>
        <v>1.0198492462311557</v>
      </c>
      <c r="MU17" s="16">
        <f>(MU16+0.06)*'Beech and Pine (LAI)'!$C$6</f>
        <v>1.0198492462311557</v>
      </c>
      <c r="MV17" s="16">
        <f>(MV16+0.06)*'Beech and Pine (LAI)'!$C$6</f>
        <v>1.0198492462311557</v>
      </c>
      <c r="MW17" s="16">
        <f>(MW16+0.06)*'Beech and Pine (LAI)'!$C$6</f>
        <v>1.0198492462311557</v>
      </c>
      <c r="MX17" s="16">
        <f>(MX16+0.06)*'Beech and Pine (LAI)'!$C$6</f>
        <v>1.0198492462311557</v>
      </c>
      <c r="MY17" s="16">
        <f>(MY16+0.06)*'Beech and Pine (LAI)'!$C$6</f>
        <v>1.0198492462311557</v>
      </c>
      <c r="MZ17" s="16">
        <f>(MZ16+0.06)*'Beech and Pine (LAI)'!$C$6</f>
        <v>1.0198492462311557</v>
      </c>
      <c r="NA17" s="16">
        <f>(NA16+0.06)*'Beech and Pine (LAI)'!$C$6</f>
        <v>1.0198492462311557</v>
      </c>
      <c r="NB17" s="16">
        <f>(NB16+0.06)*'Beech and Pine (LAI)'!$C$6</f>
        <v>1.0198492462311557</v>
      </c>
      <c r="NC17" s="16">
        <f>(NC16+0.06)*'Beech and Pine (LAI)'!$C$6</f>
        <v>1.0198492462311557</v>
      </c>
      <c r="ND17" s="16">
        <f>(ND16+0.06)*'Beech and Pine (LAI)'!$C$6</f>
        <v>1.0198492462311557</v>
      </c>
      <c r="NE17" s="16">
        <f>(NE16+0.06)*'Beech and Pine (LAI)'!$C$6</f>
        <v>1.0198492462311557</v>
      </c>
    </row>
  </sheetData>
  <mergeCells count="3">
    <mergeCell ref="A1:D2"/>
    <mergeCell ref="B16:D16"/>
    <mergeCell ref="B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45C0-0333-4A5C-AC49-9F3A30BEF3CD}">
  <dimension ref="A1:NE17"/>
  <sheetViews>
    <sheetView workbookViewId="0">
      <selection activeCell="G23" sqref="G23"/>
    </sheetView>
  </sheetViews>
  <sheetFormatPr defaultRowHeight="14.4" x14ac:dyDescent="0.3"/>
  <sheetData>
    <row r="1" spans="1:369" x14ac:dyDescent="0.3">
      <c r="A1" s="19" t="s">
        <v>30</v>
      </c>
      <c r="B1" s="19"/>
      <c r="C1" s="19"/>
      <c r="D1" s="19"/>
    </row>
    <row r="2" spans="1:369" x14ac:dyDescent="0.3">
      <c r="A2" s="19"/>
      <c r="B2" s="19"/>
      <c r="C2" s="19"/>
      <c r="D2" s="19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</row>
    <row r="3" spans="1:369" x14ac:dyDescent="0.3">
      <c r="A3" s="16">
        <v>0</v>
      </c>
      <c r="B3" s="16">
        <f>SUM(C3+B2)</f>
        <v>31</v>
      </c>
      <c r="C3" s="16">
        <v>31</v>
      </c>
      <c r="D3" s="16" t="s">
        <v>16</v>
      </c>
      <c r="E3">
        <f>HLOOKUP(E$2+$A3,$E$15:$NE$17,3,)</f>
        <v>0.96015075376884418</v>
      </c>
      <c r="F3">
        <f t="shared" ref="F3:AF12" si="0">HLOOKUP(F$2+$A3,$E$15:$NE$17,3,)</f>
        <v>0.96015075376884418</v>
      </c>
      <c r="G3">
        <f t="shared" si="0"/>
        <v>0.96015075376884418</v>
      </c>
      <c r="H3">
        <f t="shared" si="0"/>
        <v>0.96015075376884418</v>
      </c>
      <c r="I3">
        <f t="shared" si="0"/>
        <v>0.96015075376884418</v>
      </c>
      <c r="J3">
        <f t="shared" si="0"/>
        <v>0.96015075376884418</v>
      </c>
      <c r="K3">
        <f t="shared" si="0"/>
        <v>0.96015075376884418</v>
      </c>
      <c r="L3">
        <f t="shared" si="0"/>
        <v>0.96015075376884418</v>
      </c>
      <c r="M3">
        <f t="shared" si="0"/>
        <v>0.96015075376884418</v>
      </c>
      <c r="N3">
        <f t="shared" si="0"/>
        <v>0.96015075376884418</v>
      </c>
      <c r="O3">
        <f t="shared" si="0"/>
        <v>0.96015075376884418</v>
      </c>
      <c r="P3">
        <f t="shared" si="0"/>
        <v>0.96015075376884418</v>
      </c>
      <c r="Q3">
        <f t="shared" si="0"/>
        <v>0.96015075376884418</v>
      </c>
      <c r="R3">
        <f t="shared" si="0"/>
        <v>0.96015075376884418</v>
      </c>
      <c r="S3">
        <f t="shared" si="0"/>
        <v>0.96015075376884418</v>
      </c>
      <c r="T3">
        <f t="shared" si="0"/>
        <v>0.96015075376884418</v>
      </c>
      <c r="U3">
        <f t="shared" si="0"/>
        <v>0.96015075376884418</v>
      </c>
      <c r="V3">
        <f t="shared" si="0"/>
        <v>0.96015075376884418</v>
      </c>
      <c r="W3">
        <f t="shared" si="0"/>
        <v>0.96015075376884418</v>
      </c>
      <c r="X3">
        <f t="shared" si="0"/>
        <v>0.96015075376884418</v>
      </c>
      <c r="Y3">
        <f t="shared" si="0"/>
        <v>0.96015075376884418</v>
      </c>
      <c r="Z3">
        <f t="shared" si="0"/>
        <v>0.96015075376884418</v>
      </c>
      <c r="AA3">
        <f t="shared" si="0"/>
        <v>0.96015075376884418</v>
      </c>
      <c r="AB3">
        <f t="shared" si="0"/>
        <v>0.96015075376884418</v>
      </c>
      <c r="AC3">
        <f t="shared" si="0"/>
        <v>0.96015075376884418</v>
      </c>
      <c r="AD3">
        <f t="shared" si="0"/>
        <v>0.96015075376884418</v>
      </c>
      <c r="AE3">
        <f t="shared" si="0"/>
        <v>0.96015075376884418</v>
      </c>
      <c r="AF3">
        <f t="shared" si="0"/>
        <v>0.96015075376884418</v>
      </c>
      <c r="AG3">
        <f t="shared" ref="AG3:AI3" si="1">HLOOKUP(AG$2+$A3,$E$15:$NE$17,3,)</f>
        <v>0.96015075376884418</v>
      </c>
      <c r="AH3">
        <f t="shared" si="1"/>
        <v>0.96015075376884418</v>
      </c>
      <c r="AI3">
        <f t="shared" si="1"/>
        <v>0.96015075376884418</v>
      </c>
    </row>
    <row r="4" spans="1:369" x14ac:dyDescent="0.3">
      <c r="A4" s="16">
        <f>C3+A3</f>
        <v>31</v>
      </c>
      <c r="B4" s="16">
        <f t="shared" ref="B4:B14" si="2">SUM(C4+B3)</f>
        <v>59</v>
      </c>
      <c r="C4" s="16">
        <v>28</v>
      </c>
      <c r="D4" s="16" t="s">
        <v>14</v>
      </c>
      <c r="E4">
        <f t="shared" ref="E4:T14" si="3">HLOOKUP(E$2+$A4,$E$15:$NE$17,3,)</f>
        <v>0.96015075376884418</v>
      </c>
      <c r="F4">
        <f t="shared" si="3"/>
        <v>0.96015075376884418</v>
      </c>
      <c r="G4">
        <f t="shared" si="3"/>
        <v>0.96015075376884418</v>
      </c>
      <c r="H4">
        <f t="shared" si="3"/>
        <v>0.96015075376884418</v>
      </c>
      <c r="I4">
        <f t="shared" si="3"/>
        <v>0.96015075376884418</v>
      </c>
      <c r="J4">
        <f t="shared" si="3"/>
        <v>0.96015075376884418</v>
      </c>
      <c r="K4">
        <f t="shared" si="3"/>
        <v>0.96015075376884418</v>
      </c>
      <c r="L4">
        <f t="shared" si="3"/>
        <v>0.96015075376884418</v>
      </c>
      <c r="M4">
        <f t="shared" si="3"/>
        <v>0.96015075376884418</v>
      </c>
      <c r="N4">
        <f t="shared" si="3"/>
        <v>0.96015075376884418</v>
      </c>
      <c r="O4">
        <f t="shared" si="3"/>
        <v>0.96015075376884418</v>
      </c>
      <c r="P4">
        <f t="shared" si="3"/>
        <v>0.96015075376884418</v>
      </c>
      <c r="Q4">
        <f t="shared" si="3"/>
        <v>0.96015075376884418</v>
      </c>
      <c r="R4">
        <f t="shared" si="3"/>
        <v>0.96015075376884418</v>
      </c>
      <c r="S4">
        <f t="shared" si="3"/>
        <v>0.96015075376884418</v>
      </c>
      <c r="T4">
        <f t="shared" si="3"/>
        <v>0.96015075376884418</v>
      </c>
      <c r="U4">
        <f t="shared" si="0"/>
        <v>0.96015075376884418</v>
      </c>
      <c r="V4">
        <f t="shared" si="0"/>
        <v>0.96015075376884418</v>
      </c>
      <c r="W4">
        <f t="shared" si="0"/>
        <v>0.96015075376884418</v>
      </c>
      <c r="X4">
        <f t="shared" si="0"/>
        <v>0.96015075376884418</v>
      </c>
      <c r="Y4">
        <f t="shared" si="0"/>
        <v>0.96015075376884418</v>
      </c>
      <c r="Z4">
        <f t="shared" si="0"/>
        <v>0.96015075376884418</v>
      </c>
      <c r="AA4">
        <f t="shared" si="0"/>
        <v>0.96015075376884418</v>
      </c>
      <c r="AB4">
        <f t="shared" si="0"/>
        <v>0.96015075376884418</v>
      </c>
      <c r="AC4">
        <f t="shared" si="0"/>
        <v>0.96015075376884418</v>
      </c>
      <c r="AD4">
        <f t="shared" si="0"/>
        <v>0.96015075376884418</v>
      </c>
      <c r="AE4">
        <f t="shared" si="0"/>
        <v>0.96015075376884418</v>
      </c>
      <c r="AF4">
        <f t="shared" si="0"/>
        <v>0.96015075376884418</v>
      </c>
      <c r="AG4" s="13">
        <f>AF4</f>
        <v>0.96015075376884418</v>
      </c>
      <c r="AH4" s="13">
        <f t="shared" ref="AH4:AI4" si="4">AG4</f>
        <v>0.96015075376884418</v>
      </c>
      <c r="AI4" s="13">
        <f t="shared" si="4"/>
        <v>0.96015075376884418</v>
      </c>
    </row>
    <row r="5" spans="1:369" x14ac:dyDescent="0.3">
      <c r="A5" s="16">
        <f t="shared" ref="A5:A14" si="5">C4+A4</f>
        <v>59</v>
      </c>
      <c r="B5" s="16">
        <f t="shared" si="2"/>
        <v>90</v>
      </c>
      <c r="C5" s="16">
        <v>31</v>
      </c>
      <c r="D5" s="16" t="s">
        <v>17</v>
      </c>
      <c r="E5">
        <f t="shared" si="3"/>
        <v>0.96015075376884418</v>
      </c>
      <c r="F5">
        <f t="shared" si="0"/>
        <v>0.96015075376884418</v>
      </c>
      <c r="G5">
        <f t="shared" si="0"/>
        <v>0.96015075376884418</v>
      </c>
      <c r="H5">
        <f t="shared" si="0"/>
        <v>0.96015075376884418</v>
      </c>
      <c r="I5">
        <f t="shared" si="0"/>
        <v>0.96015075376884418</v>
      </c>
      <c r="J5">
        <f t="shared" si="0"/>
        <v>0.96015075376884418</v>
      </c>
      <c r="K5">
        <f t="shared" si="0"/>
        <v>0.96015075376884418</v>
      </c>
      <c r="L5">
        <f t="shared" si="0"/>
        <v>0.96015075376884418</v>
      </c>
      <c r="M5">
        <f t="shared" si="0"/>
        <v>0.96015075376884418</v>
      </c>
      <c r="N5">
        <f t="shared" si="0"/>
        <v>0.96015075376884418</v>
      </c>
      <c r="O5">
        <f t="shared" si="0"/>
        <v>0.96015075376884418</v>
      </c>
      <c r="P5">
        <f t="shared" si="0"/>
        <v>0.96015075376884418</v>
      </c>
      <c r="Q5">
        <f t="shared" si="0"/>
        <v>0.96015075376884418</v>
      </c>
      <c r="R5">
        <f t="shared" si="0"/>
        <v>0.96015075376884418</v>
      </c>
      <c r="S5">
        <f t="shared" si="0"/>
        <v>0.96015075376884418</v>
      </c>
      <c r="T5">
        <f t="shared" si="0"/>
        <v>0.96015075376884418</v>
      </c>
      <c r="U5">
        <f t="shared" si="0"/>
        <v>0.96015075376884418</v>
      </c>
      <c r="V5">
        <f t="shared" si="0"/>
        <v>0.96015075376884418</v>
      </c>
      <c r="W5">
        <f t="shared" si="0"/>
        <v>0.96015075376884418</v>
      </c>
      <c r="X5">
        <f t="shared" si="0"/>
        <v>0.96015075376884418</v>
      </c>
      <c r="Y5">
        <f t="shared" si="0"/>
        <v>0.96015075376884418</v>
      </c>
      <c r="Z5">
        <f t="shared" si="0"/>
        <v>0.96015075376884418</v>
      </c>
      <c r="AA5">
        <f t="shared" si="0"/>
        <v>0.96015075376884418</v>
      </c>
      <c r="AB5">
        <f t="shared" si="0"/>
        <v>0.96015075376884418</v>
      </c>
      <c r="AC5">
        <f t="shared" si="0"/>
        <v>0.96015075376884418</v>
      </c>
      <c r="AD5">
        <f t="shared" si="0"/>
        <v>0.96015075376884418</v>
      </c>
      <c r="AE5">
        <f t="shared" si="0"/>
        <v>0.96015075376884418</v>
      </c>
      <c r="AF5">
        <f t="shared" si="0"/>
        <v>0.96015075376884418</v>
      </c>
      <c r="AG5">
        <f t="shared" ref="AG5:AI14" si="6">HLOOKUP(AG$2+$A5,$E$15:$NE$17,3,)</f>
        <v>0.96015075376884418</v>
      </c>
      <c r="AH5">
        <f t="shared" si="6"/>
        <v>0.96015075376884418</v>
      </c>
      <c r="AI5">
        <f t="shared" si="6"/>
        <v>0.96015075376884418</v>
      </c>
    </row>
    <row r="6" spans="1:369" x14ac:dyDescent="0.3">
      <c r="A6" s="16">
        <f t="shared" si="5"/>
        <v>90</v>
      </c>
      <c r="B6" s="16">
        <f t="shared" si="2"/>
        <v>120</v>
      </c>
      <c r="C6" s="16">
        <v>30</v>
      </c>
      <c r="D6" s="16" t="s">
        <v>18</v>
      </c>
      <c r="E6">
        <f t="shared" si="3"/>
        <v>0.96015075376884418</v>
      </c>
      <c r="F6">
        <f t="shared" si="0"/>
        <v>0.96015075376884418</v>
      </c>
      <c r="G6">
        <f t="shared" si="0"/>
        <v>0.96015075376884418</v>
      </c>
      <c r="H6">
        <f t="shared" si="0"/>
        <v>0.96015075376884418</v>
      </c>
      <c r="I6">
        <f t="shared" si="0"/>
        <v>0.96015075376884418</v>
      </c>
      <c r="J6">
        <f t="shared" si="0"/>
        <v>0.96015075376884418</v>
      </c>
      <c r="K6">
        <f t="shared" si="0"/>
        <v>0.96015075376884418</v>
      </c>
      <c r="L6">
        <f t="shared" si="0"/>
        <v>0.96015075376884418</v>
      </c>
      <c r="M6">
        <f t="shared" si="0"/>
        <v>0.96015075376884418</v>
      </c>
      <c r="N6">
        <f t="shared" si="0"/>
        <v>0.96015075376884418</v>
      </c>
      <c r="O6">
        <f t="shared" si="0"/>
        <v>0.96015075376884418</v>
      </c>
      <c r="P6">
        <f t="shared" si="0"/>
        <v>0.96015075376884418</v>
      </c>
      <c r="Q6">
        <f t="shared" si="0"/>
        <v>0.96015075376884418</v>
      </c>
      <c r="R6">
        <f t="shared" si="0"/>
        <v>0.96015075376884418</v>
      </c>
      <c r="S6">
        <f t="shared" si="0"/>
        <v>0.96015075376884418</v>
      </c>
      <c r="T6">
        <f t="shared" si="0"/>
        <v>0.96015075376884418</v>
      </c>
      <c r="U6">
        <f t="shared" si="0"/>
        <v>0.96015075376884418</v>
      </c>
      <c r="V6">
        <f t="shared" si="0"/>
        <v>0.96015075376884418</v>
      </c>
      <c r="W6">
        <f t="shared" si="0"/>
        <v>0.96015075376884418</v>
      </c>
      <c r="X6">
        <f t="shared" si="0"/>
        <v>0.96015075376884418</v>
      </c>
      <c r="Y6">
        <f t="shared" si="0"/>
        <v>0.96015075376884418</v>
      </c>
      <c r="Z6">
        <f t="shared" si="0"/>
        <v>0.96015075376884418</v>
      </c>
      <c r="AA6">
        <f t="shared" si="0"/>
        <v>0.96015075376884418</v>
      </c>
      <c r="AB6">
        <f t="shared" si="0"/>
        <v>0.96015075376884418</v>
      </c>
      <c r="AC6">
        <f t="shared" si="0"/>
        <v>0.96015075376884418</v>
      </c>
      <c r="AD6">
        <f t="shared" si="0"/>
        <v>0.96015075376884418</v>
      </c>
      <c r="AE6">
        <f t="shared" si="0"/>
        <v>0.96015075376884418</v>
      </c>
      <c r="AF6">
        <f t="shared" si="0"/>
        <v>0.96015075376884418</v>
      </c>
      <c r="AG6">
        <f t="shared" si="6"/>
        <v>0.96015075376884418</v>
      </c>
      <c r="AH6">
        <f t="shared" si="6"/>
        <v>0.96015075376884418</v>
      </c>
      <c r="AI6" s="13">
        <f>AH6</f>
        <v>0.96015075376884418</v>
      </c>
    </row>
    <row r="7" spans="1:369" x14ac:dyDescent="0.3">
      <c r="A7" s="16">
        <f t="shared" si="5"/>
        <v>120</v>
      </c>
      <c r="B7" s="16">
        <f t="shared" si="2"/>
        <v>151</v>
      </c>
      <c r="C7" s="16">
        <v>31</v>
      </c>
      <c r="D7" s="16" t="s">
        <v>15</v>
      </c>
      <c r="E7">
        <f t="shared" si="3"/>
        <v>0.96015075376884418</v>
      </c>
      <c r="F7">
        <f t="shared" si="0"/>
        <v>0.96015075376884418</v>
      </c>
      <c r="G7">
        <f t="shared" si="0"/>
        <v>0.96015075376884418</v>
      </c>
      <c r="H7">
        <f t="shared" si="0"/>
        <v>0.96015075376884418</v>
      </c>
      <c r="I7">
        <f t="shared" si="0"/>
        <v>0.96015075376884418</v>
      </c>
      <c r="J7">
        <f t="shared" si="0"/>
        <v>0.96015075376884418</v>
      </c>
      <c r="K7">
        <f t="shared" si="0"/>
        <v>0.96015075376884418</v>
      </c>
      <c r="L7">
        <f t="shared" si="0"/>
        <v>0.96015075376884418</v>
      </c>
      <c r="M7">
        <f t="shared" si="0"/>
        <v>0.96015075376884418</v>
      </c>
      <c r="N7">
        <f t="shared" si="0"/>
        <v>0.96015075376884418</v>
      </c>
      <c r="O7">
        <f t="shared" si="0"/>
        <v>0.96015075376884418</v>
      </c>
      <c r="P7">
        <f t="shared" si="0"/>
        <v>0.96015075376884418</v>
      </c>
      <c r="Q7">
        <f t="shared" si="0"/>
        <v>0.96015075376884418</v>
      </c>
      <c r="R7">
        <f t="shared" si="0"/>
        <v>0.96015075376884418</v>
      </c>
      <c r="S7">
        <f t="shared" si="0"/>
        <v>0.96015075376884418</v>
      </c>
      <c r="T7">
        <f t="shared" si="0"/>
        <v>0.96015075376884418</v>
      </c>
      <c r="U7">
        <f t="shared" si="0"/>
        <v>0.96015075376884418</v>
      </c>
      <c r="V7">
        <f t="shared" si="0"/>
        <v>0.96015075376884418</v>
      </c>
      <c r="W7">
        <f t="shared" si="0"/>
        <v>0.96015075376884418</v>
      </c>
      <c r="X7">
        <f t="shared" si="0"/>
        <v>0.96015075376884418</v>
      </c>
      <c r="Y7">
        <f t="shared" si="0"/>
        <v>0.96015075376884418</v>
      </c>
      <c r="Z7">
        <f t="shared" si="0"/>
        <v>0.96015075376884418</v>
      </c>
      <c r="AA7">
        <f t="shared" si="0"/>
        <v>0.96015075376884418</v>
      </c>
      <c r="AB7">
        <f t="shared" si="0"/>
        <v>0.96015075376884418</v>
      </c>
      <c r="AC7">
        <f t="shared" si="0"/>
        <v>0.96015075376884418</v>
      </c>
      <c r="AD7">
        <f t="shared" si="0"/>
        <v>0.96015075376884418</v>
      </c>
      <c r="AE7">
        <f t="shared" si="0"/>
        <v>0.96015075376884418</v>
      </c>
      <c r="AF7">
        <f t="shared" si="0"/>
        <v>0.96015075376884418</v>
      </c>
      <c r="AG7">
        <f t="shared" si="6"/>
        <v>0.96015075376884418</v>
      </c>
      <c r="AH7">
        <f t="shared" si="6"/>
        <v>0.96015075376884418</v>
      </c>
      <c r="AI7">
        <f t="shared" si="6"/>
        <v>0.96015075376884418</v>
      </c>
    </row>
    <row r="8" spans="1:369" x14ac:dyDescent="0.3">
      <c r="A8" s="16">
        <f t="shared" si="5"/>
        <v>151</v>
      </c>
      <c r="B8" s="16">
        <f t="shared" si="2"/>
        <v>181</v>
      </c>
      <c r="C8" s="16">
        <v>30</v>
      </c>
      <c r="D8" s="16" t="s">
        <v>19</v>
      </c>
      <c r="E8">
        <f t="shared" si="3"/>
        <v>0.96015075376884418</v>
      </c>
      <c r="F8">
        <f t="shared" si="0"/>
        <v>0.96015075376884418</v>
      </c>
      <c r="G8">
        <f t="shared" si="0"/>
        <v>0.96015075376884418</v>
      </c>
      <c r="H8">
        <f t="shared" si="0"/>
        <v>0.96015075376884418</v>
      </c>
      <c r="I8">
        <f t="shared" si="0"/>
        <v>0.96015075376884418</v>
      </c>
      <c r="J8">
        <f t="shared" si="0"/>
        <v>0.96015075376884418</v>
      </c>
      <c r="K8">
        <f t="shared" si="0"/>
        <v>0.96015075376884418</v>
      </c>
      <c r="L8">
        <f t="shared" si="0"/>
        <v>0.96015075376884418</v>
      </c>
      <c r="M8">
        <f t="shared" si="0"/>
        <v>0.96015075376884418</v>
      </c>
      <c r="N8">
        <f t="shared" si="0"/>
        <v>0.96015075376884418</v>
      </c>
      <c r="O8">
        <f t="shared" si="0"/>
        <v>0.96015075376884418</v>
      </c>
      <c r="P8">
        <f t="shared" si="0"/>
        <v>0.96015075376884418</v>
      </c>
      <c r="Q8">
        <f t="shared" si="0"/>
        <v>0.96015075376884418</v>
      </c>
      <c r="R8">
        <f t="shared" si="0"/>
        <v>0.96015075376884418</v>
      </c>
      <c r="S8">
        <f t="shared" si="0"/>
        <v>0.96015075376884418</v>
      </c>
      <c r="T8">
        <f t="shared" si="0"/>
        <v>0.96015075376884418</v>
      </c>
      <c r="U8">
        <f t="shared" si="0"/>
        <v>0.96015075376884418</v>
      </c>
      <c r="V8">
        <f t="shared" si="0"/>
        <v>0.96015075376884418</v>
      </c>
      <c r="W8">
        <f t="shared" si="0"/>
        <v>0.96015075376884418</v>
      </c>
      <c r="X8">
        <f t="shared" si="0"/>
        <v>0.96015075376884418</v>
      </c>
      <c r="Y8">
        <f t="shared" si="0"/>
        <v>0.96015075376884418</v>
      </c>
      <c r="Z8">
        <f t="shared" si="0"/>
        <v>0.96015075376884418</v>
      </c>
      <c r="AA8">
        <f t="shared" si="0"/>
        <v>0.96015075376884418</v>
      </c>
      <c r="AB8">
        <f t="shared" si="0"/>
        <v>0.96015075376884418</v>
      </c>
      <c r="AC8">
        <f t="shared" si="0"/>
        <v>0.96015075376884418</v>
      </c>
      <c r="AD8">
        <f t="shared" si="0"/>
        <v>0.96015075376884418</v>
      </c>
      <c r="AE8">
        <f t="shared" si="0"/>
        <v>0.96015075376884418</v>
      </c>
      <c r="AF8">
        <f t="shared" si="0"/>
        <v>0.96015075376884418</v>
      </c>
      <c r="AG8">
        <f t="shared" si="6"/>
        <v>0.96015075376884418</v>
      </c>
      <c r="AH8">
        <f t="shared" si="6"/>
        <v>0.96015075376884418</v>
      </c>
      <c r="AI8" s="13">
        <f>AH8</f>
        <v>0.96015075376884418</v>
      </c>
    </row>
    <row r="9" spans="1:369" x14ac:dyDescent="0.3">
      <c r="A9" s="16">
        <f t="shared" si="5"/>
        <v>181</v>
      </c>
      <c r="B9" s="16">
        <f t="shared" si="2"/>
        <v>212</v>
      </c>
      <c r="C9" s="16">
        <v>31</v>
      </c>
      <c r="D9" s="16" t="s">
        <v>20</v>
      </c>
      <c r="E9">
        <f t="shared" si="3"/>
        <v>0.96015075376884418</v>
      </c>
      <c r="F9">
        <f t="shared" si="0"/>
        <v>0.96015075376884418</v>
      </c>
      <c r="G9">
        <f t="shared" si="0"/>
        <v>0.96015075376884418</v>
      </c>
      <c r="H9">
        <f t="shared" si="0"/>
        <v>0.96015075376884418</v>
      </c>
      <c r="I9">
        <f t="shared" si="0"/>
        <v>0.96015075376884418</v>
      </c>
      <c r="J9">
        <f t="shared" si="0"/>
        <v>0.96015075376884418</v>
      </c>
      <c r="K9">
        <f t="shared" si="0"/>
        <v>0.96015075376884418</v>
      </c>
      <c r="L9">
        <f t="shared" si="0"/>
        <v>0.96015075376884418</v>
      </c>
      <c r="M9">
        <f t="shared" si="0"/>
        <v>0.96015075376884418</v>
      </c>
      <c r="N9">
        <f t="shared" si="0"/>
        <v>0.96015075376884418</v>
      </c>
      <c r="O9">
        <f t="shared" si="0"/>
        <v>0.96015075376884418</v>
      </c>
      <c r="P9">
        <f t="shared" si="0"/>
        <v>0.96015075376884418</v>
      </c>
      <c r="Q9">
        <f t="shared" si="0"/>
        <v>0.96015075376884418</v>
      </c>
      <c r="R9">
        <f t="shared" si="0"/>
        <v>0.96015075376884418</v>
      </c>
      <c r="S9">
        <f t="shared" si="0"/>
        <v>0.96015075376884418</v>
      </c>
      <c r="T9">
        <f t="shared" si="0"/>
        <v>0.96015075376884418</v>
      </c>
      <c r="U9">
        <f t="shared" si="0"/>
        <v>0.96015075376884418</v>
      </c>
      <c r="V9">
        <f t="shared" si="0"/>
        <v>0.96015075376884418</v>
      </c>
      <c r="W9">
        <f t="shared" si="0"/>
        <v>0.96015075376884418</v>
      </c>
      <c r="X9">
        <f t="shared" si="0"/>
        <v>0.96015075376884418</v>
      </c>
      <c r="Y9">
        <f t="shared" si="0"/>
        <v>0.96015075376884418</v>
      </c>
      <c r="Z9">
        <f t="shared" si="0"/>
        <v>0.96015075376884418</v>
      </c>
      <c r="AA9">
        <f t="shared" si="0"/>
        <v>0.96015075376884418</v>
      </c>
      <c r="AB9">
        <f t="shared" si="0"/>
        <v>0.96015075376884418</v>
      </c>
      <c r="AC9">
        <f t="shared" si="0"/>
        <v>0.96015075376884418</v>
      </c>
      <c r="AD9">
        <f t="shared" si="0"/>
        <v>0.96015075376884418</v>
      </c>
      <c r="AE9">
        <f t="shared" si="0"/>
        <v>0.96015075376884418</v>
      </c>
      <c r="AF9">
        <f t="shared" si="0"/>
        <v>0.96015075376884418</v>
      </c>
      <c r="AG9">
        <f t="shared" si="6"/>
        <v>0.96015075376884418</v>
      </c>
      <c r="AH9">
        <f t="shared" si="6"/>
        <v>0.96015075376884418</v>
      </c>
      <c r="AI9">
        <f t="shared" si="6"/>
        <v>0.96015075376884418</v>
      </c>
    </row>
    <row r="10" spans="1:369" x14ac:dyDescent="0.3">
      <c r="A10" s="16">
        <f t="shared" si="5"/>
        <v>212</v>
      </c>
      <c r="B10" s="16">
        <f t="shared" si="2"/>
        <v>243</v>
      </c>
      <c r="C10" s="16">
        <v>31</v>
      </c>
      <c r="D10" s="16" t="s">
        <v>21</v>
      </c>
      <c r="E10">
        <f t="shared" si="3"/>
        <v>0.96015075376884418</v>
      </c>
      <c r="F10">
        <f t="shared" si="0"/>
        <v>0.96015075376884418</v>
      </c>
      <c r="G10">
        <f t="shared" si="0"/>
        <v>0.96015075376884418</v>
      </c>
      <c r="H10">
        <f t="shared" si="0"/>
        <v>0.96015075376884418</v>
      </c>
      <c r="I10">
        <f t="shared" si="0"/>
        <v>0.96015075376884418</v>
      </c>
      <c r="J10">
        <f t="shared" si="0"/>
        <v>0.96015075376884418</v>
      </c>
      <c r="K10">
        <f t="shared" si="0"/>
        <v>0.96015075376884418</v>
      </c>
      <c r="L10">
        <f t="shared" si="0"/>
        <v>0.96015075376884418</v>
      </c>
      <c r="M10">
        <f t="shared" si="0"/>
        <v>0.96015075376884418</v>
      </c>
      <c r="N10">
        <f t="shared" si="0"/>
        <v>0.96015075376884418</v>
      </c>
      <c r="O10">
        <f t="shared" si="0"/>
        <v>0.96015075376884418</v>
      </c>
      <c r="P10">
        <f t="shared" si="0"/>
        <v>0.96015075376884418</v>
      </c>
      <c r="Q10">
        <f t="shared" si="0"/>
        <v>0.96015075376884418</v>
      </c>
      <c r="R10">
        <f t="shared" si="0"/>
        <v>0.96015075376884418</v>
      </c>
      <c r="S10">
        <f t="shared" si="0"/>
        <v>0.96015075376884418</v>
      </c>
      <c r="T10">
        <f t="shared" si="0"/>
        <v>0.96015075376884418</v>
      </c>
      <c r="U10">
        <f t="shared" si="0"/>
        <v>0.96015075376884418</v>
      </c>
      <c r="V10">
        <f t="shared" si="0"/>
        <v>0.96015075376884418</v>
      </c>
      <c r="W10">
        <f t="shared" si="0"/>
        <v>0.96015075376884418</v>
      </c>
      <c r="X10">
        <f t="shared" si="0"/>
        <v>0.96015075376884418</v>
      </c>
      <c r="Y10">
        <f t="shared" si="0"/>
        <v>0.96015075376884418</v>
      </c>
      <c r="Z10">
        <f t="shared" si="0"/>
        <v>0.96015075376884418</v>
      </c>
      <c r="AA10">
        <f t="shared" si="0"/>
        <v>0.96015075376884418</v>
      </c>
      <c r="AB10">
        <f t="shared" si="0"/>
        <v>0.96015075376884418</v>
      </c>
      <c r="AC10">
        <f t="shared" si="0"/>
        <v>0.96015075376884418</v>
      </c>
      <c r="AD10">
        <f t="shared" si="0"/>
        <v>0.96015075376884418</v>
      </c>
      <c r="AE10">
        <f t="shared" si="0"/>
        <v>0.96015075376884418</v>
      </c>
      <c r="AF10">
        <f t="shared" si="0"/>
        <v>0.96015075376884418</v>
      </c>
      <c r="AG10">
        <f t="shared" si="6"/>
        <v>0.96015075376884418</v>
      </c>
      <c r="AH10">
        <f t="shared" si="6"/>
        <v>0.96015075376884418</v>
      </c>
      <c r="AI10">
        <f t="shared" si="6"/>
        <v>0.96015075376884418</v>
      </c>
    </row>
    <row r="11" spans="1:369" x14ac:dyDescent="0.3">
      <c r="A11" s="16">
        <f t="shared" si="5"/>
        <v>243</v>
      </c>
      <c r="B11" s="16">
        <f t="shared" si="2"/>
        <v>273</v>
      </c>
      <c r="C11" s="16">
        <v>30</v>
      </c>
      <c r="D11" s="16" t="s">
        <v>22</v>
      </c>
      <c r="E11">
        <f t="shared" si="3"/>
        <v>0.96015075376884418</v>
      </c>
      <c r="F11">
        <f t="shared" si="0"/>
        <v>0.96015075376884418</v>
      </c>
      <c r="G11">
        <f t="shared" si="0"/>
        <v>0.96015075376884418</v>
      </c>
      <c r="H11">
        <f t="shared" si="0"/>
        <v>0.96015075376884418</v>
      </c>
      <c r="I11">
        <f t="shared" si="0"/>
        <v>0.96015075376884418</v>
      </c>
      <c r="J11">
        <f t="shared" si="0"/>
        <v>0.96015075376884418</v>
      </c>
      <c r="K11">
        <f t="shared" si="0"/>
        <v>0.96015075376884418</v>
      </c>
      <c r="L11">
        <f t="shared" si="0"/>
        <v>0.96015075376884418</v>
      </c>
      <c r="M11">
        <f t="shared" si="0"/>
        <v>0.96015075376884418</v>
      </c>
      <c r="N11">
        <f t="shared" si="0"/>
        <v>0.96015075376884418</v>
      </c>
      <c r="O11">
        <f t="shared" si="0"/>
        <v>0.96015075376884418</v>
      </c>
      <c r="P11">
        <f t="shared" si="0"/>
        <v>0.96015075376884418</v>
      </c>
      <c r="Q11">
        <f t="shared" si="0"/>
        <v>0.96015075376884418</v>
      </c>
      <c r="R11">
        <f t="shared" si="0"/>
        <v>0.96015075376884418</v>
      </c>
      <c r="S11">
        <f t="shared" si="0"/>
        <v>0.96015075376884418</v>
      </c>
      <c r="T11">
        <f t="shared" si="0"/>
        <v>0.96015075376884418</v>
      </c>
      <c r="U11">
        <f t="shared" si="0"/>
        <v>0.96015075376884418</v>
      </c>
      <c r="V11">
        <f t="shared" si="0"/>
        <v>0.96015075376884418</v>
      </c>
      <c r="W11">
        <f t="shared" si="0"/>
        <v>0.96015075376884418</v>
      </c>
      <c r="X11">
        <f t="shared" si="0"/>
        <v>0.96015075376884418</v>
      </c>
      <c r="Y11">
        <f t="shared" si="0"/>
        <v>0.96015075376884418</v>
      </c>
      <c r="Z11">
        <f t="shared" si="0"/>
        <v>0.96015075376884418</v>
      </c>
      <c r="AA11">
        <f t="shared" si="0"/>
        <v>0.96015075376884418</v>
      </c>
      <c r="AB11">
        <f t="shared" si="0"/>
        <v>0.96015075376884418</v>
      </c>
      <c r="AC11">
        <f t="shared" si="0"/>
        <v>0.96015075376884418</v>
      </c>
      <c r="AD11">
        <f t="shared" si="0"/>
        <v>0.96015075376884418</v>
      </c>
      <c r="AE11">
        <f t="shared" si="0"/>
        <v>0.96015075376884418</v>
      </c>
      <c r="AF11">
        <f t="shared" si="0"/>
        <v>0.96015075376884418</v>
      </c>
      <c r="AG11">
        <f t="shared" si="6"/>
        <v>0.96015075376884418</v>
      </c>
      <c r="AH11">
        <f t="shared" si="6"/>
        <v>0.96015075376884418</v>
      </c>
      <c r="AI11" s="13">
        <f>AH11</f>
        <v>0.96015075376884418</v>
      </c>
    </row>
    <row r="12" spans="1:369" x14ac:dyDescent="0.3">
      <c r="A12" s="16">
        <f t="shared" si="5"/>
        <v>273</v>
      </c>
      <c r="B12" s="16">
        <f t="shared" si="2"/>
        <v>304</v>
      </c>
      <c r="C12" s="16">
        <v>31</v>
      </c>
      <c r="D12" s="16" t="s">
        <v>23</v>
      </c>
      <c r="E12">
        <f t="shared" si="3"/>
        <v>0.96015075376884418</v>
      </c>
      <c r="F12">
        <f t="shared" si="0"/>
        <v>0.96015075376884418</v>
      </c>
      <c r="G12">
        <f t="shared" si="0"/>
        <v>0.96015075376884418</v>
      </c>
      <c r="H12">
        <f t="shared" si="0"/>
        <v>0.96015075376884418</v>
      </c>
      <c r="I12">
        <f t="shared" si="0"/>
        <v>0.96015075376884418</v>
      </c>
      <c r="J12">
        <f t="shared" si="0"/>
        <v>0.96015075376884418</v>
      </c>
      <c r="K12">
        <f t="shared" si="0"/>
        <v>0.96015075376884418</v>
      </c>
      <c r="L12">
        <f t="shared" si="0"/>
        <v>0.96015075376884418</v>
      </c>
      <c r="M12">
        <f t="shared" si="0"/>
        <v>0.96015075376884418</v>
      </c>
      <c r="N12">
        <f t="shared" si="0"/>
        <v>0.96015075376884418</v>
      </c>
      <c r="O12">
        <f t="shared" si="0"/>
        <v>0.96015075376884418</v>
      </c>
      <c r="P12">
        <f t="shared" si="0"/>
        <v>0.96015075376884418</v>
      </c>
      <c r="Q12">
        <f t="shared" si="0"/>
        <v>0.96015075376884418</v>
      </c>
      <c r="R12">
        <f t="shared" si="0"/>
        <v>0.96015075376884418</v>
      </c>
      <c r="S12">
        <f t="shared" si="0"/>
        <v>0.96015075376884418</v>
      </c>
      <c r="T12">
        <f t="shared" si="0"/>
        <v>0.96015075376884418</v>
      </c>
      <c r="U12">
        <f t="shared" si="0"/>
        <v>0.96015075376884418</v>
      </c>
      <c r="V12">
        <f t="shared" si="0"/>
        <v>0.96015075376884418</v>
      </c>
      <c r="W12">
        <f t="shared" si="0"/>
        <v>0.96015075376884418</v>
      </c>
      <c r="X12">
        <f t="shared" si="0"/>
        <v>0.96015075376884418</v>
      </c>
      <c r="Y12">
        <f t="shared" si="0"/>
        <v>0.96015075376884418</v>
      </c>
      <c r="Z12">
        <f t="shared" si="0"/>
        <v>0.96015075376884418</v>
      </c>
      <c r="AA12">
        <f t="shared" si="0"/>
        <v>0.96015075376884418</v>
      </c>
      <c r="AB12">
        <f t="shared" si="0"/>
        <v>0.96015075376884418</v>
      </c>
      <c r="AC12">
        <f t="shared" si="0"/>
        <v>0.96015075376884418</v>
      </c>
      <c r="AD12">
        <f t="shared" si="0"/>
        <v>0.96015075376884418</v>
      </c>
      <c r="AE12">
        <f t="shared" si="0"/>
        <v>0.96015075376884418</v>
      </c>
      <c r="AF12">
        <f t="shared" si="0"/>
        <v>0.96015075376884418</v>
      </c>
      <c r="AG12">
        <f t="shared" si="6"/>
        <v>0.96015075376884418</v>
      </c>
      <c r="AH12">
        <f t="shared" si="6"/>
        <v>0.96015075376884418</v>
      </c>
      <c r="AI12">
        <f t="shared" si="6"/>
        <v>0.96015075376884418</v>
      </c>
    </row>
    <row r="13" spans="1:369" x14ac:dyDescent="0.3">
      <c r="A13" s="16">
        <f t="shared" si="5"/>
        <v>304</v>
      </c>
      <c r="B13" s="16">
        <f t="shared" si="2"/>
        <v>334</v>
      </c>
      <c r="C13" s="16">
        <v>30</v>
      </c>
      <c r="D13" s="16" t="s">
        <v>24</v>
      </c>
      <c r="E13">
        <f t="shared" si="3"/>
        <v>0.96015075376884418</v>
      </c>
      <c r="F13">
        <f t="shared" si="3"/>
        <v>0.96015075376884418</v>
      </c>
      <c r="G13">
        <f t="shared" si="3"/>
        <v>0.96015075376884418</v>
      </c>
      <c r="H13">
        <f t="shared" si="3"/>
        <v>0.96015075376884418</v>
      </c>
      <c r="I13">
        <f t="shared" si="3"/>
        <v>0.96015075376884418</v>
      </c>
      <c r="J13">
        <f t="shared" si="3"/>
        <v>0.96015075376884418</v>
      </c>
      <c r="K13">
        <f t="shared" si="3"/>
        <v>0.96015075376884418</v>
      </c>
      <c r="L13">
        <f t="shared" si="3"/>
        <v>0.96015075376884418</v>
      </c>
      <c r="M13">
        <f t="shared" si="3"/>
        <v>0.96015075376884418</v>
      </c>
      <c r="N13">
        <f t="shared" si="3"/>
        <v>0.96015075376884418</v>
      </c>
      <c r="O13">
        <f t="shared" si="3"/>
        <v>0.96015075376884418</v>
      </c>
      <c r="P13">
        <f t="shared" si="3"/>
        <v>0.96015075376884418</v>
      </c>
      <c r="Q13">
        <f t="shared" si="3"/>
        <v>0.96015075376884418</v>
      </c>
      <c r="R13">
        <f t="shared" si="3"/>
        <v>0.96015075376884418</v>
      </c>
      <c r="S13">
        <f t="shared" si="3"/>
        <v>0.96015075376884418</v>
      </c>
      <c r="T13">
        <f t="shared" si="3"/>
        <v>0.96015075376884418</v>
      </c>
      <c r="U13">
        <f t="shared" ref="U13:AG14" si="7">HLOOKUP(U$2+$A13,$E$15:$NE$17,3,)</f>
        <v>0.96015075376884418</v>
      </c>
      <c r="V13">
        <f t="shared" si="7"/>
        <v>0.96015075376884418</v>
      </c>
      <c r="W13">
        <f t="shared" si="7"/>
        <v>0.96015075376884418</v>
      </c>
      <c r="X13">
        <f t="shared" si="7"/>
        <v>0.96015075376884418</v>
      </c>
      <c r="Y13">
        <f t="shared" si="7"/>
        <v>0.96015075376884418</v>
      </c>
      <c r="Z13">
        <f t="shared" si="7"/>
        <v>0.96015075376884418</v>
      </c>
      <c r="AA13">
        <f t="shared" si="7"/>
        <v>0.96015075376884418</v>
      </c>
      <c r="AB13">
        <f t="shared" si="7"/>
        <v>0.96015075376884418</v>
      </c>
      <c r="AC13">
        <f t="shared" si="7"/>
        <v>0.96015075376884418</v>
      </c>
      <c r="AD13">
        <f t="shared" si="7"/>
        <v>0.96015075376884418</v>
      </c>
      <c r="AE13">
        <f t="shared" si="7"/>
        <v>0.96015075376884418</v>
      </c>
      <c r="AF13">
        <f t="shared" si="7"/>
        <v>0.96015075376884418</v>
      </c>
      <c r="AG13">
        <f t="shared" si="7"/>
        <v>0.96015075376884418</v>
      </c>
      <c r="AH13">
        <f t="shared" si="6"/>
        <v>0.96015075376884418</v>
      </c>
      <c r="AI13" s="13">
        <f>AH13</f>
        <v>0.96015075376884418</v>
      </c>
    </row>
    <row r="14" spans="1:369" x14ac:dyDescent="0.3">
      <c r="A14" s="16">
        <f t="shared" si="5"/>
        <v>334</v>
      </c>
      <c r="B14" s="16">
        <f t="shared" si="2"/>
        <v>365</v>
      </c>
      <c r="C14" s="16">
        <v>31</v>
      </c>
      <c r="D14" s="16" t="s">
        <v>25</v>
      </c>
      <c r="E14">
        <f t="shared" si="3"/>
        <v>0.96015075376884418</v>
      </c>
      <c r="F14">
        <f t="shared" si="3"/>
        <v>0.96015075376884418</v>
      </c>
      <c r="G14">
        <f t="shared" si="3"/>
        <v>0.96015075376884418</v>
      </c>
      <c r="H14">
        <f t="shared" si="3"/>
        <v>0.96015075376884418</v>
      </c>
      <c r="I14">
        <f t="shared" si="3"/>
        <v>0.96015075376884418</v>
      </c>
      <c r="J14">
        <f t="shared" si="3"/>
        <v>0.96015075376884418</v>
      </c>
      <c r="K14">
        <f t="shared" si="3"/>
        <v>0.96015075376884418</v>
      </c>
      <c r="L14">
        <f t="shared" si="3"/>
        <v>0.96015075376884418</v>
      </c>
      <c r="M14">
        <f t="shared" si="3"/>
        <v>0.96015075376884418</v>
      </c>
      <c r="N14">
        <f t="shared" si="3"/>
        <v>0.96015075376884418</v>
      </c>
      <c r="O14">
        <f t="shared" si="3"/>
        <v>0.96015075376884418</v>
      </c>
      <c r="P14">
        <f t="shared" si="3"/>
        <v>0.96015075376884418</v>
      </c>
      <c r="Q14">
        <f t="shared" si="3"/>
        <v>0.96015075376884418</v>
      </c>
      <c r="R14">
        <f t="shared" si="3"/>
        <v>0.96015075376884418</v>
      </c>
      <c r="S14">
        <f t="shared" si="3"/>
        <v>0.96015075376884418</v>
      </c>
      <c r="T14">
        <f t="shared" si="3"/>
        <v>0.96015075376884418</v>
      </c>
      <c r="U14">
        <f t="shared" si="7"/>
        <v>0.96015075376884418</v>
      </c>
      <c r="V14">
        <f t="shared" si="7"/>
        <v>0.96015075376884418</v>
      </c>
      <c r="W14">
        <f t="shared" si="7"/>
        <v>0.96015075376884418</v>
      </c>
      <c r="X14">
        <f t="shared" si="7"/>
        <v>0.96015075376884418</v>
      </c>
      <c r="Y14">
        <f t="shared" si="7"/>
        <v>0.96015075376884418</v>
      </c>
      <c r="Z14">
        <f t="shared" si="7"/>
        <v>0.96015075376884418</v>
      </c>
      <c r="AA14">
        <f t="shared" si="7"/>
        <v>0.96015075376884418</v>
      </c>
      <c r="AB14">
        <f t="shared" si="7"/>
        <v>0.96015075376884418</v>
      </c>
      <c r="AC14">
        <f t="shared" si="7"/>
        <v>0.96015075376884418</v>
      </c>
      <c r="AD14">
        <f t="shared" si="7"/>
        <v>0.96015075376884418</v>
      </c>
      <c r="AE14">
        <f t="shared" si="7"/>
        <v>0.96015075376884418</v>
      </c>
      <c r="AF14">
        <f t="shared" si="7"/>
        <v>0.96015075376884418</v>
      </c>
      <c r="AG14">
        <f t="shared" si="6"/>
        <v>0.96015075376884418</v>
      </c>
      <c r="AH14">
        <f t="shared" si="6"/>
        <v>0.96015075376884418</v>
      </c>
      <c r="AI14">
        <f t="shared" si="6"/>
        <v>0.96015075376884418</v>
      </c>
    </row>
    <row r="15" spans="1:369" x14ac:dyDescent="0.3"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R15" s="16">
        <v>14</v>
      </c>
      <c r="S15" s="16">
        <v>15</v>
      </c>
      <c r="T15" s="16">
        <v>16</v>
      </c>
      <c r="U15" s="16">
        <v>17</v>
      </c>
      <c r="V15" s="16">
        <v>18</v>
      </c>
      <c r="W15" s="16">
        <v>19</v>
      </c>
      <c r="X15" s="16">
        <v>20</v>
      </c>
      <c r="Y15" s="16">
        <v>21</v>
      </c>
      <c r="Z15" s="16">
        <v>22</v>
      </c>
      <c r="AA15" s="16">
        <v>23</v>
      </c>
      <c r="AB15" s="16">
        <v>24</v>
      </c>
      <c r="AC15" s="16">
        <v>25</v>
      </c>
      <c r="AD15" s="16">
        <v>26</v>
      </c>
      <c r="AE15" s="16">
        <v>27</v>
      </c>
      <c r="AF15" s="16">
        <v>28</v>
      </c>
      <c r="AG15" s="16">
        <v>29</v>
      </c>
      <c r="AH15" s="16">
        <v>30</v>
      </c>
      <c r="AI15" s="16">
        <v>31</v>
      </c>
      <c r="AJ15" s="16">
        <v>32</v>
      </c>
      <c r="AK15" s="16">
        <v>33</v>
      </c>
      <c r="AL15" s="16">
        <v>34</v>
      </c>
      <c r="AM15" s="16">
        <v>35</v>
      </c>
      <c r="AN15" s="16">
        <v>36</v>
      </c>
      <c r="AO15" s="16">
        <v>37</v>
      </c>
      <c r="AP15" s="16">
        <v>38</v>
      </c>
      <c r="AQ15" s="16">
        <v>39</v>
      </c>
      <c r="AR15" s="16">
        <v>40</v>
      </c>
      <c r="AS15" s="16">
        <v>41</v>
      </c>
      <c r="AT15" s="16">
        <v>42</v>
      </c>
      <c r="AU15" s="16">
        <v>43</v>
      </c>
      <c r="AV15" s="16">
        <v>44</v>
      </c>
      <c r="AW15" s="16">
        <v>45</v>
      </c>
      <c r="AX15" s="16">
        <v>46</v>
      </c>
      <c r="AY15" s="16">
        <v>47</v>
      </c>
      <c r="AZ15" s="16">
        <v>48</v>
      </c>
      <c r="BA15" s="16">
        <v>49</v>
      </c>
      <c r="BB15" s="16">
        <v>50</v>
      </c>
      <c r="BC15" s="16">
        <v>51</v>
      </c>
      <c r="BD15" s="16">
        <v>52</v>
      </c>
      <c r="BE15" s="16">
        <v>53</v>
      </c>
      <c r="BF15" s="16">
        <v>54</v>
      </c>
      <c r="BG15" s="16">
        <v>55</v>
      </c>
      <c r="BH15" s="16">
        <v>56</v>
      </c>
      <c r="BI15" s="16">
        <v>57</v>
      </c>
      <c r="BJ15" s="16">
        <v>58</v>
      </c>
      <c r="BK15" s="16">
        <v>59</v>
      </c>
      <c r="BL15" s="16">
        <v>60</v>
      </c>
      <c r="BM15" s="16">
        <v>61</v>
      </c>
      <c r="BN15" s="16">
        <v>62</v>
      </c>
      <c r="BO15" s="16">
        <v>63</v>
      </c>
      <c r="BP15" s="16">
        <v>64</v>
      </c>
      <c r="BQ15" s="16">
        <v>65</v>
      </c>
      <c r="BR15" s="16">
        <v>66</v>
      </c>
      <c r="BS15" s="16">
        <v>67</v>
      </c>
      <c r="BT15" s="16">
        <v>68</v>
      </c>
      <c r="BU15" s="16">
        <v>69</v>
      </c>
      <c r="BV15" s="16">
        <v>70</v>
      </c>
      <c r="BW15" s="16">
        <v>71</v>
      </c>
      <c r="BX15" s="16">
        <v>72</v>
      </c>
      <c r="BY15" s="16">
        <v>73</v>
      </c>
      <c r="BZ15" s="16">
        <v>74</v>
      </c>
      <c r="CA15" s="16">
        <v>75</v>
      </c>
      <c r="CB15" s="16">
        <v>76</v>
      </c>
      <c r="CC15" s="16">
        <v>77</v>
      </c>
      <c r="CD15" s="16">
        <v>78</v>
      </c>
      <c r="CE15" s="16">
        <v>79</v>
      </c>
      <c r="CF15" s="16">
        <v>80</v>
      </c>
      <c r="CG15" s="16">
        <v>81</v>
      </c>
      <c r="CH15" s="16">
        <v>82</v>
      </c>
      <c r="CI15" s="16">
        <v>83</v>
      </c>
      <c r="CJ15" s="16">
        <v>84</v>
      </c>
      <c r="CK15" s="16">
        <v>85</v>
      </c>
      <c r="CL15" s="16">
        <v>86</v>
      </c>
      <c r="CM15" s="16">
        <v>87</v>
      </c>
      <c r="CN15" s="16">
        <v>88</v>
      </c>
      <c r="CO15" s="16">
        <v>89</v>
      </c>
      <c r="CP15" s="16">
        <v>90</v>
      </c>
      <c r="CQ15" s="16">
        <v>91</v>
      </c>
      <c r="CR15" s="16">
        <v>92</v>
      </c>
      <c r="CS15" s="16">
        <v>93</v>
      </c>
      <c r="CT15" s="16">
        <v>94</v>
      </c>
      <c r="CU15" s="16">
        <v>95</v>
      </c>
      <c r="CV15" s="16">
        <v>96</v>
      </c>
      <c r="CW15" s="16">
        <v>97</v>
      </c>
      <c r="CX15" s="16">
        <v>98</v>
      </c>
      <c r="CY15" s="16">
        <v>99</v>
      </c>
      <c r="CZ15" s="16">
        <v>100</v>
      </c>
      <c r="DA15" s="16">
        <v>101</v>
      </c>
      <c r="DB15" s="16">
        <v>102</v>
      </c>
      <c r="DC15" s="16">
        <v>103</v>
      </c>
      <c r="DD15" s="16">
        <v>104</v>
      </c>
      <c r="DE15" s="16">
        <v>105</v>
      </c>
      <c r="DF15" s="16">
        <v>106</v>
      </c>
      <c r="DG15" s="16">
        <v>107</v>
      </c>
      <c r="DH15" s="16">
        <v>108</v>
      </c>
      <c r="DI15" s="16">
        <v>109</v>
      </c>
      <c r="DJ15" s="16">
        <v>110</v>
      </c>
      <c r="DK15" s="16">
        <v>111</v>
      </c>
      <c r="DL15" s="16">
        <v>112</v>
      </c>
      <c r="DM15" s="16">
        <v>113</v>
      </c>
      <c r="DN15" s="16">
        <v>114</v>
      </c>
      <c r="DO15" s="16">
        <v>115</v>
      </c>
      <c r="DP15" s="16">
        <v>116</v>
      </c>
      <c r="DQ15" s="16">
        <v>117</v>
      </c>
      <c r="DR15" s="16">
        <v>118</v>
      </c>
      <c r="DS15" s="16">
        <v>119</v>
      </c>
      <c r="DT15" s="16">
        <v>120</v>
      </c>
      <c r="DU15" s="16">
        <v>121</v>
      </c>
      <c r="DV15" s="16">
        <v>122</v>
      </c>
      <c r="DW15" s="16">
        <v>123</v>
      </c>
      <c r="DX15" s="16">
        <v>124</v>
      </c>
      <c r="DY15" s="16">
        <v>125</v>
      </c>
      <c r="DZ15" s="16">
        <v>126</v>
      </c>
      <c r="EA15" s="16">
        <v>127</v>
      </c>
      <c r="EB15" s="16">
        <v>128</v>
      </c>
      <c r="EC15" s="16">
        <v>129</v>
      </c>
      <c r="ED15" s="16">
        <v>130</v>
      </c>
      <c r="EE15" s="16">
        <v>131</v>
      </c>
      <c r="EF15" s="16">
        <v>132</v>
      </c>
      <c r="EG15" s="16">
        <v>133</v>
      </c>
      <c r="EH15" s="16">
        <v>134</v>
      </c>
      <c r="EI15" s="16">
        <v>135</v>
      </c>
      <c r="EJ15" s="16">
        <v>136</v>
      </c>
      <c r="EK15" s="16">
        <v>137</v>
      </c>
      <c r="EL15" s="16">
        <v>138</v>
      </c>
      <c r="EM15" s="16">
        <v>139</v>
      </c>
      <c r="EN15" s="16">
        <v>140</v>
      </c>
      <c r="EO15" s="16">
        <v>141</v>
      </c>
      <c r="EP15" s="16">
        <v>142</v>
      </c>
      <c r="EQ15" s="16">
        <v>143</v>
      </c>
      <c r="ER15" s="16">
        <v>144</v>
      </c>
      <c r="ES15" s="16">
        <v>145</v>
      </c>
      <c r="ET15" s="16">
        <v>146</v>
      </c>
      <c r="EU15" s="16">
        <v>147</v>
      </c>
      <c r="EV15" s="16">
        <v>148</v>
      </c>
      <c r="EW15" s="16">
        <v>149</v>
      </c>
      <c r="EX15" s="16">
        <v>150</v>
      </c>
      <c r="EY15" s="16">
        <v>151</v>
      </c>
      <c r="EZ15" s="16">
        <v>152</v>
      </c>
      <c r="FA15" s="16">
        <v>153</v>
      </c>
      <c r="FB15" s="16">
        <v>154</v>
      </c>
      <c r="FC15" s="16">
        <v>155</v>
      </c>
      <c r="FD15" s="16">
        <v>156</v>
      </c>
      <c r="FE15" s="16">
        <v>157</v>
      </c>
      <c r="FF15" s="16">
        <v>158</v>
      </c>
      <c r="FG15" s="16">
        <v>159</v>
      </c>
      <c r="FH15" s="16">
        <v>160</v>
      </c>
      <c r="FI15" s="16">
        <v>161</v>
      </c>
      <c r="FJ15" s="16">
        <v>162</v>
      </c>
      <c r="FK15" s="16">
        <v>163</v>
      </c>
      <c r="FL15" s="16">
        <v>164</v>
      </c>
      <c r="FM15" s="16">
        <v>165</v>
      </c>
      <c r="FN15" s="16">
        <v>166</v>
      </c>
      <c r="FO15" s="16">
        <v>167</v>
      </c>
      <c r="FP15" s="16">
        <v>168</v>
      </c>
      <c r="FQ15" s="16">
        <v>169</v>
      </c>
      <c r="FR15" s="16">
        <v>170</v>
      </c>
      <c r="FS15" s="16">
        <v>171</v>
      </c>
      <c r="FT15" s="16">
        <v>172</v>
      </c>
      <c r="FU15" s="16">
        <v>173</v>
      </c>
      <c r="FV15" s="16">
        <v>174</v>
      </c>
      <c r="FW15" s="16">
        <v>175</v>
      </c>
      <c r="FX15" s="16">
        <v>176</v>
      </c>
      <c r="FY15" s="16">
        <v>177</v>
      </c>
      <c r="FZ15" s="16">
        <v>178</v>
      </c>
      <c r="GA15" s="16">
        <v>179</v>
      </c>
      <c r="GB15" s="16">
        <v>180</v>
      </c>
      <c r="GC15" s="16">
        <v>181</v>
      </c>
      <c r="GD15" s="16">
        <v>182</v>
      </c>
      <c r="GE15" s="16">
        <v>183</v>
      </c>
      <c r="GF15" s="16">
        <v>184</v>
      </c>
      <c r="GG15" s="16">
        <v>185</v>
      </c>
      <c r="GH15" s="16">
        <v>186</v>
      </c>
      <c r="GI15" s="16">
        <v>187</v>
      </c>
      <c r="GJ15" s="16">
        <v>188</v>
      </c>
      <c r="GK15" s="16">
        <v>189</v>
      </c>
      <c r="GL15" s="16">
        <v>190</v>
      </c>
      <c r="GM15" s="16">
        <v>191</v>
      </c>
      <c r="GN15" s="16">
        <v>192</v>
      </c>
      <c r="GO15" s="16">
        <v>193</v>
      </c>
      <c r="GP15" s="16">
        <v>194</v>
      </c>
      <c r="GQ15" s="16">
        <v>195</v>
      </c>
      <c r="GR15" s="16">
        <v>196</v>
      </c>
      <c r="GS15" s="16">
        <v>197</v>
      </c>
      <c r="GT15" s="16">
        <v>198</v>
      </c>
      <c r="GU15" s="16">
        <v>199</v>
      </c>
      <c r="GV15" s="16">
        <v>200</v>
      </c>
      <c r="GW15" s="16">
        <v>201</v>
      </c>
      <c r="GX15" s="16">
        <v>202</v>
      </c>
      <c r="GY15" s="16">
        <v>203</v>
      </c>
      <c r="GZ15" s="16">
        <v>204</v>
      </c>
      <c r="HA15" s="16">
        <v>205</v>
      </c>
      <c r="HB15" s="16">
        <v>206</v>
      </c>
      <c r="HC15" s="16">
        <v>207</v>
      </c>
      <c r="HD15" s="16">
        <v>208</v>
      </c>
      <c r="HE15" s="16">
        <v>209</v>
      </c>
      <c r="HF15" s="16">
        <v>210</v>
      </c>
      <c r="HG15" s="16">
        <v>211</v>
      </c>
      <c r="HH15" s="16">
        <v>212</v>
      </c>
      <c r="HI15" s="16">
        <v>213</v>
      </c>
      <c r="HJ15" s="16">
        <v>214</v>
      </c>
      <c r="HK15" s="16">
        <v>215</v>
      </c>
      <c r="HL15" s="16">
        <v>216</v>
      </c>
      <c r="HM15" s="16">
        <v>217</v>
      </c>
      <c r="HN15" s="16">
        <v>218</v>
      </c>
      <c r="HO15" s="16">
        <v>219</v>
      </c>
      <c r="HP15" s="16">
        <v>220</v>
      </c>
      <c r="HQ15" s="16">
        <v>221</v>
      </c>
      <c r="HR15" s="16">
        <v>222</v>
      </c>
      <c r="HS15" s="16">
        <v>223</v>
      </c>
      <c r="HT15" s="16">
        <v>224</v>
      </c>
      <c r="HU15" s="16">
        <v>225</v>
      </c>
      <c r="HV15" s="16">
        <v>226</v>
      </c>
      <c r="HW15" s="16">
        <v>227</v>
      </c>
      <c r="HX15" s="16">
        <v>228</v>
      </c>
      <c r="HY15" s="16">
        <v>229</v>
      </c>
      <c r="HZ15" s="16">
        <v>230</v>
      </c>
      <c r="IA15" s="16">
        <v>231</v>
      </c>
      <c r="IB15" s="16">
        <v>232</v>
      </c>
      <c r="IC15" s="16">
        <v>233</v>
      </c>
      <c r="ID15" s="16">
        <v>234</v>
      </c>
      <c r="IE15" s="16">
        <v>235</v>
      </c>
      <c r="IF15" s="16">
        <v>236</v>
      </c>
      <c r="IG15" s="16">
        <v>237</v>
      </c>
      <c r="IH15" s="16">
        <v>238</v>
      </c>
      <c r="II15" s="16">
        <v>239</v>
      </c>
      <c r="IJ15" s="16">
        <v>240</v>
      </c>
      <c r="IK15" s="16">
        <v>241</v>
      </c>
      <c r="IL15" s="16">
        <v>242</v>
      </c>
      <c r="IM15" s="16">
        <v>243</v>
      </c>
      <c r="IN15" s="16">
        <v>244</v>
      </c>
      <c r="IO15" s="16">
        <v>245</v>
      </c>
      <c r="IP15" s="16">
        <v>246</v>
      </c>
      <c r="IQ15" s="16">
        <v>247</v>
      </c>
      <c r="IR15" s="16">
        <v>248</v>
      </c>
      <c r="IS15" s="16">
        <v>249</v>
      </c>
      <c r="IT15" s="16">
        <v>250</v>
      </c>
      <c r="IU15" s="16">
        <v>251</v>
      </c>
      <c r="IV15" s="16">
        <v>252</v>
      </c>
      <c r="IW15" s="16">
        <v>253</v>
      </c>
      <c r="IX15" s="16">
        <v>254</v>
      </c>
      <c r="IY15" s="16">
        <v>255</v>
      </c>
      <c r="IZ15" s="16">
        <v>256</v>
      </c>
      <c r="JA15" s="16">
        <v>257</v>
      </c>
      <c r="JB15" s="16">
        <v>258</v>
      </c>
      <c r="JC15" s="16">
        <v>259</v>
      </c>
      <c r="JD15" s="16">
        <v>260</v>
      </c>
      <c r="JE15" s="16">
        <v>261</v>
      </c>
      <c r="JF15" s="16">
        <v>262</v>
      </c>
      <c r="JG15" s="16">
        <v>263</v>
      </c>
      <c r="JH15" s="16">
        <v>264</v>
      </c>
      <c r="JI15" s="16">
        <v>265</v>
      </c>
      <c r="JJ15" s="16">
        <v>266</v>
      </c>
      <c r="JK15" s="16">
        <v>267</v>
      </c>
      <c r="JL15" s="16">
        <v>268</v>
      </c>
      <c r="JM15" s="16">
        <v>269</v>
      </c>
      <c r="JN15" s="16">
        <v>270</v>
      </c>
      <c r="JO15" s="16">
        <v>271</v>
      </c>
      <c r="JP15" s="16">
        <v>272</v>
      </c>
      <c r="JQ15" s="16">
        <v>273</v>
      </c>
      <c r="JR15" s="16">
        <v>274</v>
      </c>
      <c r="JS15" s="16">
        <v>275</v>
      </c>
      <c r="JT15" s="16">
        <v>276</v>
      </c>
      <c r="JU15" s="16">
        <v>277</v>
      </c>
      <c r="JV15" s="16">
        <v>278</v>
      </c>
      <c r="JW15" s="16">
        <v>279</v>
      </c>
      <c r="JX15" s="16">
        <v>280</v>
      </c>
      <c r="JY15" s="16">
        <v>281</v>
      </c>
      <c r="JZ15" s="16">
        <v>282</v>
      </c>
      <c r="KA15" s="16">
        <v>283</v>
      </c>
      <c r="KB15" s="16">
        <v>284</v>
      </c>
      <c r="KC15" s="16">
        <v>285</v>
      </c>
      <c r="KD15" s="16">
        <v>286</v>
      </c>
      <c r="KE15" s="16">
        <v>287</v>
      </c>
      <c r="KF15" s="16">
        <v>288</v>
      </c>
      <c r="KG15" s="16">
        <v>289</v>
      </c>
      <c r="KH15" s="16">
        <v>290</v>
      </c>
      <c r="KI15" s="16">
        <v>291</v>
      </c>
      <c r="KJ15" s="16">
        <v>292</v>
      </c>
      <c r="KK15" s="16">
        <v>293</v>
      </c>
      <c r="KL15" s="16">
        <v>294</v>
      </c>
      <c r="KM15" s="16">
        <v>295</v>
      </c>
      <c r="KN15" s="16">
        <v>296</v>
      </c>
      <c r="KO15" s="16">
        <v>297</v>
      </c>
      <c r="KP15" s="16">
        <v>298</v>
      </c>
      <c r="KQ15" s="16">
        <v>299</v>
      </c>
      <c r="KR15" s="16">
        <v>300</v>
      </c>
      <c r="KS15" s="16">
        <v>301</v>
      </c>
      <c r="KT15" s="16">
        <v>302</v>
      </c>
      <c r="KU15" s="16">
        <v>303</v>
      </c>
      <c r="KV15" s="16">
        <v>304</v>
      </c>
      <c r="KW15" s="16">
        <v>305</v>
      </c>
      <c r="KX15" s="16">
        <v>306</v>
      </c>
      <c r="KY15" s="16">
        <v>307</v>
      </c>
      <c r="KZ15" s="16">
        <v>308</v>
      </c>
      <c r="LA15" s="16">
        <v>309</v>
      </c>
      <c r="LB15" s="16">
        <v>310</v>
      </c>
      <c r="LC15" s="16">
        <v>311</v>
      </c>
      <c r="LD15" s="16">
        <v>312</v>
      </c>
      <c r="LE15" s="16">
        <v>313</v>
      </c>
      <c r="LF15" s="16">
        <v>314</v>
      </c>
      <c r="LG15" s="16">
        <v>315</v>
      </c>
      <c r="LH15" s="16">
        <v>316</v>
      </c>
      <c r="LI15" s="16">
        <v>317</v>
      </c>
      <c r="LJ15" s="16">
        <v>318</v>
      </c>
      <c r="LK15" s="16">
        <v>319</v>
      </c>
      <c r="LL15" s="16">
        <v>320</v>
      </c>
      <c r="LM15" s="16">
        <v>321</v>
      </c>
      <c r="LN15" s="16">
        <v>322</v>
      </c>
      <c r="LO15" s="16">
        <v>323</v>
      </c>
      <c r="LP15" s="16">
        <v>324</v>
      </c>
      <c r="LQ15" s="16">
        <v>325</v>
      </c>
      <c r="LR15" s="16">
        <v>326</v>
      </c>
      <c r="LS15" s="16">
        <v>327</v>
      </c>
      <c r="LT15" s="16">
        <v>328</v>
      </c>
      <c r="LU15" s="16">
        <v>329</v>
      </c>
      <c r="LV15" s="16">
        <v>330</v>
      </c>
      <c r="LW15" s="16">
        <v>331</v>
      </c>
      <c r="LX15" s="16">
        <v>332</v>
      </c>
      <c r="LY15" s="16">
        <v>333</v>
      </c>
      <c r="LZ15" s="16">
        <v>334</v>
      </c>
      <c r="MA15" s="16">
        <v>335</v>
      </c>
      <c r="MB15" s="16">
        <v>336</v>
      </c>
      <c r="MC15" s="16">
        <v>337</v>
      </c>
      <c r="MD15" s="16">
        <v>338</v>
      </c>
      <c r="ME15" s="16">
        <v>339</v>
      </c>
      <c r="MF15" s="16">
        <v>340</v>
      </c>
      <c r="MG15" s="16">
        <v>341</v>
      </c>
      <c r="MH15" s="16">
        <v>342</v>
      </c>
      <c r="MI15" s="16">
        <v>343</v>
      </c>
      <c r="MJ15" s="16">
        <v>344</v>
      </c>
      <c r="MK15" s="16">
        <v>345</v>
      </c>
      <c r="ML15" s="16">
        <v>346</v>
      </c>
      <c r="MM15" s="16">
        <v>347</v>
      </c>
      <c r="MN15" s="16">
        <v>348</v>
      </c>
      <c r="MO15" s="16">
        <v>349</v>
      </c>
      <c r="MP15" s="16">
        <v>350</v>
      </c>
      <c r="MQ15" s="16">
        <v>351</v>
      </c>
      <c r="MR15" s="16">
        <v>352</v>
      </c>
      <c r="MS15" s="16">
        <v>353</v>
      </c>
      <c r="MT15" s="16">
        <v>354</v>
      </c>
      <c r="MU15" s="16">
        <v>355</v>
      </c>
      <c r="MV15" s="16">
        <v>356</v>
      </c>
      <c r="MW15" s="16">
        <v>357</v>
      </c>
      <c r="MX15" s="16">
        <v>358</v>
      </c>
      <c r="MY15" s="16">
        <v>359</v>
      </c>
      <c r="MZ15" s="16">
        <v>360</v>
      </c>
      <c r="NA15" s="16">
        <v>361</v>
      </c>
      <c r="NB15" s="16">
        <v>362</v>
      </c>
      <c r="NC15" s="16">
        <v>363</v>
      </c>
      <c r="ND15" s="16">
        <v>364</v>
      </c>
      <c r="NE15" s="16">
        <v>365</v>
      </c>
    </row>
    <row r="16" spans="1:369" x14ac:dyDescent="0.3">
      <c r="B16" s="18" t="s">
        <v>31</v>
      </c>
      <c r="C16" s="18"/>
      <c r="D16" s="18"/>
      <c r="E16" s="16">
        <v>1.99</v>
      </c>
      <c r="F16" s="16">
        <v>1.99</v>
      </c>
      <c r="G16" s="16">
        <v>1.99</v>
      </c>
      <c r="H16" s="16">
        <v>1.99</v>
      </c>
      <c r="I16" s="16">
        <v>1.99</v>
      </c>
      <c r="J16" s="16">
        <v>1.99</v>
      </c>
      <c r="K16" s="16">
        <v>1.99</v>
      </c>
      <c r="L16" s="16">
        <v>1.99</v>
      </c>
      <c r="M16" s="16">
        <v>1.99</v>
      </c>
      <c r="N16" s="16">
        <v>1.99</v>
      </c>
      <c r="O16" s="16">
        <v>1.99</v>
      </c>
      <c r="P16" s="16">
        <v>1.99</v>
      </c>
      <c r="Q16" s="16">
        <v>1.99</v>
      </c>
      <c r="R16" s="16">
        <v>1.99</v>
      </c>
      <c r="S16" s="16">
        <v>1.99</v>
      </c>
      <c r="T16" s="16">
        <v>1.99</v>
      </c>
      <c r="U16" s="16">
        <v>1.99</v>
      </c>
      <c r="V16" s="16">
        <v>1.99</v>
      </c>
      <c r="W16" s="16">
        <v>1.99</v>
      </c>
      <c r="X16" s="16">
        <v>1.99</v>
      </c>
      <c r="Y16" s="16">
        <v>1.99</v>
      </c>
      <c r="Z16" s="16">
        <v>1.99</v>
      </c>
      <c r="AA16" s="16">
        <v>1.99</v>
      </c>
      <c r="AB16" s="16">
        <v>1.99</v>
      </c>
      <c r="AC16" s="16">
        <v>1.99</v>
      </c>
      <c r="AD16" s="16">
        <v>1.99</v>
      </c>
      <c r="AE16" s="16">
        <v>1.99</v>
      </c>
      <c r="AF16" s="16">
        <v>1.99</v>
      </c>
      <c r="AG16" s="16">
        <v>1.99</v>
      </c>
      <c r="AH16" s="16">
        <v>1.99</v>
      </c>
      <c r="AI16" s="16">
        <v>1.99</v>
      </c>
      <c r="AJ16" s="16">
        <v>1.99</v>
      </c>
      <c r="AK16" s="16">
        <v>1.99</v>
      </c>
      <c r="AL16" s="16">
        <v>1.99</v>
      </c>
      <c r="AM16" s="16">
        <v>1.99</v>
      </c>
      <c r="AN16" s="16">
        <v>1.99</v>
      </c>
      <c r="AO16" s="16">
        <v>1.99</v>
      </c>
      <c r="AP16" s="16">
        <v>1.99</v>
      </c>
      <c r="AQ16" s="16">
        <v>1.99</v>
      </c>
      <c r="AR16" s="16">
        <v>1.99</v>
      </c>
      <c r="AS16" s="16">
        <v>1.99</v>
      </c>
      <c r="AT16" s="16">
        <v>1.99</v>
      </c>
      <c r="AU16" s="16">
        <v>1.99</v>
      </c>
      <c r="AV16" s="16">
        <v>1.99</v>
      </c>
      <c r="AW16" s="16">
        <v>1.99</v>
      </c>
      <c r="AX16" s="16">
        <v>1.99</v>
      </c>
      <c r="AY16" s="16">
        <v>1.99</v>
      </c>
      <c r="AZ16" s="16">
        <v>1.99</v>
      </c>
      <c r="BA16" s="16">
        <v>1.99</v>
      </c>
      <c r="BB16" s="16">
        <v>1.99</v>
      </c>
      <c r="BC16" s="16">
        <v>1.99</v>
      </c>
      <c r="BD16" s="16">
        <v>1.99</v>
      </c>
      <c r="BE16" s="16">
        <v>1.99</v>
      </c>
      <c r="BF16" s="16">
        <v>1.99</v>
      </c>
      <c r="BG16" s="16">
        <v>1.99</v>
      </c>
      <c r="BH16" s="16">
        <v>1.99</v>
      </c>
      <c r="BI16" s="16">
        <v>1.99</v>
      </c>
      <c r="BJ16" s="16">
        <v>1.99</v>
      </c>
      <c r="BK16" s="16">
        <v>1.99</v>
      </c>
      <c r="BL16" s="16">
        <v>1.99</v>
      </c>
      <c r="BM16" s="16">
        <v>1.99</v>
      </c>
      <c r="BN16" s="16">
        <v>1.99</v>
      </c>
      <c r="BO16" s="16">
        <v>1.99</v>
      </c>
      <c r="BP16" s="16">
        <v>1.99</v>
      </c>
      <c r="BQ16" s="16">
        <v>1.99</v>
      </c>
      <c r="BR16" s="16">
        <v>1.99</v>
      </c>
      <c r="BS16" s="16">
        <v>1.99</v>
      </c>
      <c r="BT16" s="16">
        <v>1.99</v>
      </c>
      <c r="BU16" s="16">
        <v>1.99</v>
      </c>
      <c r="BV16" s="16">
        <v>1.99</v>
      </c>
      <c r="BW16" s="16">
        <v>1.99</v>
      </c>
      <c r="BX16" s="16">
        <v>1.99</v>
      </c>
      <c r="BY16" s="16">
        <v>1.99</v>
      </c>
      <c r="BZ16" s="16">
        <v>1.99</v>
      </c>
      <c r="CA16" s="16">
        <v>1.99</v>
      </c>
      <c r="CB16" s="16">
        <v>1.99</v>
      </c>
      <c r="CC16" s="16">
        <v>1.99</v>
      </c>
      <c r="CD16" s="16">
        <v>1.99</v>
      </c>
      <c r="CE16" s="16">
        <v>1.99</v>
      </c>
      <c r="CF16" s="16">
        <v>1.99</v>
      </c>
      <c r="CG16" s="16">
        <v>1.99</v>
      </c>
      <c r="CH16" s="16">
        <v>1.99</v>
      </c>
      <c r="CI16" s="16">
        <v>1.99</v>
      </c>
      <c r="CJ16" s="16">
        <v>1.99</v>
      </c>
      <c r="CK16" s="16">
        <v>1.99</v>
      </c>
      <c r="CL16" s="16">
        <v>1.99</v>
      </c>
      <c r="CM16" s="16">
        <v>1.99</v>
      </c>
      <c r="CN16" s="16">
        <v>1.99</v>
      </c>
      <c r="CO16" s="16">
        <v>1.99</v>
      </c>
      <c r="CP16" s="16">
        <v>1.99</v>
      </c>
      <c r="CQ16" s="16">
        <v>1.99</v>
      </c>
      <c r="CR16" s="16">
        <v>1.99</v>
      </c>
      <c r="CS16" s="16">
        <v>1.99</v>
      </c>
      <c r="CT16" s="16">
        <v>1.99</v>
      </c>
      <c r="CU16" s="16">
        <v>1.99</v>
      </c>
      <c r="CV16" s="16">
        <v>1.99</v>
      </c>
      <c r="CW16" s="16">
        <v>1.99</v>
      </c>
      <c r="CX16" s="16">
        <v>1.99</v>
      </c>
      <c r="CY16" s="16">
        <v>1.99</v>
      </c>
      <c r="CZ16" s="16">
        <v>1.99</v>
      </c>
      <c r="DA16" s="16">
        <v>1.99</v>
      </c>
      <c r="DB16" s="16">
        <v>1.99</v>
      </c>
      <c r="DC16" s="16">
        <v>1.99</v>
      </c>
      <c r="DD16" s="16">
        <v>1.99</v>
      </c>
      <c r="DE16" s="16">
        <v>1.99</v>
      </c>
      <c r="DF16" s="16">
        <v>1.99</v>
      </c>
      <c r="DG16" s="16">
        <v>1.99</v>
      </c>
      <c r="DH16" s="16">
        <v>1.99</v>
      </c>
      <c r="DI16" s="16">
        <v>1.99</v>
      </c>
      <c r="DJ16" s="16">
        <v>1.99</v>
      </c>
      <c r="DK16" s="16">
        <v>1.99</v>
      </c>
      <c r="DL16" s="16">
        <v>1.99</v>
      </c>
      <c r="DM16" s="16">
        <v>1.99</v>
      </c>
      <c r="DN16" s="16">
        <v>1.99</v>
      </c>
      <c r="DO16" s="16">
        <v>1.99</v>
      </c>
      <c r="DP16" s="16">
        <v>1.99</v>
      </c>
      <c r="DQ16" s="16">
        <v>1.99</v>
      </c>
      <c r="DR16" s="16">
        <v>1.99</v>
      </c>
      <c r="DS16" s="16">
        <v>1.99</v>
      </c>
      <c r="DT16" s="16">
        <v>1.99</v>
      </c>
      <c r="DU16" s="16">
        <v>1.99</v>
      </c>
      <c r="DV16" s="16">
        <v>1.99</v>
      </c>
      <c r="DW16" s="16">
        <v>1.99</v>
      </c>
      <c r="DX16" s="16">
        <v>1.99</v>
      </c>
      <c r="DY16" s="16">
        <v>1.99</v>
      </c>
      <c r="DZ16" s="16">
        <v>1.99</v>
      </c>
      <c r="EA16" s="16">
        <v>1.99</v>
      </c>
      <c r="EB16" s="16">
        <v>1.99</v>
      </c>
      <c r="EC16" s="16">
        <v>1.99</v>
      </c>
      <c r="ED16" s="16">
        <v>1.99</v>
      </c>
      <c r="EE16" s="16">
        <v>1.99</v>
      </c>
      <c r="EF16" s="16">
        <v>1.99</v>
      </c>
      <c r="EG16" s="16">
        <v>1.99</v>
      </c>
      <c r="EH16" s="16">
        <v>1.99</v>
      </c>
      <c r="EI16" s="16">
        <v>1.99</v>
      </c>
      <c r="EJ16" s="16">
        <v>1.99</v>
      </c>
      <c r="EK16" s="16">
        <v>1.99</v>
      </c>
      <c r="EL16" s="16">
        <v>1.99</v>
      </c>
      <c r="EM16" s="16">
        <v>1.99</v>
      </c>
      <c r="EN16" s="16">
        <v>1.99</v>
      </c>
      <c r="EO16" s="16">
        <v>1.99</v>
      </c>
      <c r="EP16" s="16">
        <v>1.99</v>
      </c>
      <c r="EQ16" s="16">
        <v>1.99</v>
      </c>
      <c r="ER16" s="16">
        <v>1.99</v>
      </c>
      <c r="ES16" s="16">
        <v>1.99</v>
      </c>
      <c r="ET16" s="16">
        <v>1.99</v>
      </c>
      <c r="EU16" s="16">
        <v>1.99</v>
      </c>
      <c r="EV16" s="16">
        <v>1.99</v>
      </c>
      <c r="EW16" s="16">
        <v>1.99</v>
      </c>
      <c r="EX16" s="16">
        <v>1.99</v>
      </c>
      <c r="EY16" s="16">
        <v>1.99</v>
      </c>
      <c r="EZ16" s="16">
        <v>1.99</v>
      </c>
      <c r="FA16" s="16">
        <v>1.99</v>
      </c>
      <c r="FB16" s="16">
        <v>1.99</v>
      </c>
      <c r="FC16" s="16">
        <v>1.99</v>
      </c>
      <c r="FD16" s="16">
        <v>1.99</v>
      </c>
      <c r="FE16" s="16">
        <v>1.99</v>
      </c>
      <c r="FF16" s="16">
        <v>1.99</v>
      </c>
      <c r="FG16" s="16">
        <v>1.99</v>
      </c>
      <c r="FH16" s="16">
        <v>1.99</v>
      </c>
      <c r="FI16" s="16">
        <v>1.99</v>
      </c>
      <c r="FJ16" s="16">
        <v>1.99</v>
      </c>
      <c r="FK16" s="16">
        <v>1.99</v>
      </c>
      <c r="FL16" s="16">
        <v>1.99</v>
      </c>
      <c r="FM16" s="16">
        <v>1.99</v>
      </c>
      <c r="FN16" s="16">
        <v>1.99</v>
      </c>
      <c r="FO16" s="16">
        <v>1.99</v>
      </c>
      <c r="FP16" s="16">
        <v>1.99</v>
      </c>
      <c r="FQ16" s="16">
        <v>1.99</v>
      </c>
      <c r="FR16" s="16">
        <v>1.99</v>
      </c>
      <c r="FS16" s="16">
        <v>1.99</v>
      </c>
      <c r="FT16" s="16">
        <v>1.99</v>
      </c>
      <c r="FU16" s="16">
        <v>1.99</v>
      </c>
      <c r="FV16" s="16">
        <v>1.99</v>
      </c>
      <c r="FW16" s="16">
        <v>1.99</v>
      </c>
      <c r="FX16" s="16">
        <v>1.99</v>
      </c>
      <c r="FY16" s="16">
        <v>1.99</v>
      </c>
      <c r="FZ16" s="16">
        <v>1.99</v>
      </c>
      <c r="GA16" s="16">
        <v>1.99</v>
      </c>
      <c r="GB16" s="16">
        <v>1.99</v>
      </c>
      <c r="GC16" s="16">
        <v>1.99</v>
      </c>
      <c r="GD16" s="16">
        <v>1.99</v>
      </c>
      <c r="GE16" s="16">
        <v>1.99</v>
      </c>
      <c r="GF16" s="16">
        <v>1.99</v>
      </c>
      <c r="GG16" s="16">
        <v>1.99</v>
      </c>
      <c r="GH16" s="16">
        <v>1.99</v>
      </c>
      <c r="GI16" s="16">
        <v>1.99</v>
      </c>
      <c r="GJ16" s="16">
        <v>1.99</v>
      </c>
      <c r="GK16" s="16">
        <v>1.99</v>
      </c>
      <c r="GL16" s="16">
        <v>1.99</v>
      </c>
      <c r="GM16" s="16">
        <v>1.99</v>
      </c>
      <c r="GN16" s="16">
        <v>1.99</v>
      </c>
      <c r="GO16" s="16">
        <v>1.99</v>
      </c>
      <c r="GP16" s="16">
        <v>1.99</v>
      </c>
      <c r="GQ16" s="16">
        <v>1.99</v>
      </c>
      <c r="GR16" s="16">
        <v>1.99</v>
      </c>
      <c r="GS16" s="16">
        <v>1.99</v>
      </c>
      <c r="GT16" s="16">
        <v>1.99</v>
      </c>
      <c r="GU16" s="16">
        <v>1.99</v>
      </c>
      <c r="GV16" s="16">
        <v>1.99</v>
      </c>
      <c r="GW16" s="16">
        <v>1.99</v>
      </c>
      <c r="GX16" s="16">
        <v>1.99</v>
      </c>
      <c r="GY16" s="16">
        <v>1.99</v>
      </c>
      <c r="GZ16" s="16">
        <v>1.99</v>
      </c>
      <c r="HA16" s="16">
        <v>1.99</v>
      </c>
      <c r="HB16" s="16">
        <v>1.99</v>
      </c>
      <c r="HC16" s="16">
        <v>1.99</v>
      </c>
      <c r="HD16" s="16">
        <v>1.99</v>
      </c>
      <c r="HE16" s="16">
        <v>1.99</v>
      </c>
      <c r="HF16" s="16">
        <v>1.99</v>
      </c>
      <c r="HG16" s="16">
        <v>1.99</v>
      </c>
      <c r="HH16" s="16">
        <v>1.99</v>
      </c>
      <c r="HI16" s="16">
        <v>1.99</v>
      </c>
      <c r="HJ16" s="16">
        <v>1.99</v>
      </c>
      <c r="HK16" s="16">
        <v>1.99</v>
      </c>
      <c r="HL16" s="16">
        <v>1.99</v>
      </c>
      <c r="HM16" s="16">
        <v>1.99</v>
      </c>
      <c r="HN16" s="16">
        <v>1.99</v>
      </c>
      <c r="HO16" s="16">
        <v>1.99</v>
      </c>
      <c r="HP16" s="16">
        <v>1.99</v>
      </c>
      <c r="HQ16" s="16">
        <v>1.99</v>
      </c>
      <c r="HR16" s="16">
        <v>1.99</v>
      </c>
      <c r="HS16" s="16">
        <v>1.99</v>
      </c>
      <c r="HT16" s="16">
        <v>1.99</v>
      </c>
      <c r="HU16" s="16">
        <v>1.99</v>
      </c>
      <c r="HV16" s="16">
        <v>1.99</v>
      </c>
      <c r="HW16" s="16">
        <v>1.99</v>
      </c>
      <c r="HX16" s="16">
        <v>1.99</v>
      </c>
      <c r="HY16" s="16">
        <v>1.99</v>
      </c>
      <c r="HZ16" s="16">
        <v>1.99</v>
      </c>
      <c r="IA16" s="16">
        <v>1.99</v>
      </c>
      <c r="IB16" s="16">
        <v>1.99</v>
      </c>
      <c r="IC16" s="16">
        <v>1.99</v>
      </c>
      <c r="ID16" s="16">
        <v>1.99</v>
      </c>
      <c r="IE16" s="16">
        <v>1.99</v>
      </c>
      <c r="IF16" s="16">
        <v>1.99</v>
      </c>
      <c r="IG16" s="16">
        <v>1.99</v>
      </c>
      <c r="IH16" s="16">
        <v>1.99</v>
      </c>
      <c r="II16" s="16">
        <v>1.99</v>
      </c>
      <c r="IJ16" s="16">
        <v>1.99</v>
      </c>
      <c r="IK16" s="16">
        <v>1.99</v>
      </c>
      <c r="IL16" s="16">
        <v>1.99</v>
      </c>
      <c r="IM16" s="16">
        <v>1.99</v>
      </c>
      <c r="IN16" s="16">
        <v>1.99</v>
      </c>
      <c r="IO16" s="16">
        <v>1.99</v>
      </c>
      <c r="IP16" s="16">
        <v>1.99</v>
      </c>
      <c r="IQ16" s="16">
        <v>1.99</v>
      </c>
      <c r="IR16" s="16">
        <v>1.99</v>
      </c>
      <c r="IS16" s="16">
        <v>1.99</v>
      </c>
      <c r="IT16" s="16">
        <v>1.99</v>
      </c>
      <c r="IU16" s="16">
        <v>1.99</v>
      </c>
      <c r="IV16" s="16">
        <v>1.99</v>
      </c>
      <c r="IW16" s="16">
        <v>1.99</v>
      </c>
      <c r="IX16" s="16">
        <v>1.99</v>
      </c>
      <c r="IY16" s="16">
        <v>1.99</v>
      </c>
      <c r="IZ16" s="16">
        <v>1.99</v>
      </c>
      <c r="JA16" s="16">
        <v>1.99</v>
      </c>
      <c r="JB16" s="16">
        <v>1.99</v>
      </c>
      <c r="JC16" s="16">
        <v>1.99</v>
      </c>
      <c r="JD16" s="16">
        <v>1.99</v>
      </c>
      <c r="JE16" s="16">
        <v>1.99</v>
      </c>
      <c r="JF16" s="16">
        <v>1.99</v>
      </c>
      <c r="JG16" s="16">
        <v>1.99</v>
      </c>
      <c r="JH16" s="16">
        <v>1.99</v>
      </c>
      <c r="JI16" s="16">
        <v>1.99</v>
      </c>
      <c r="JJ16" s="16">
        <v>1.99</v>
      </c>
      <c r="JK16" s="16">
        <v>1.99</v>
      </c>
      <c r="JL16" s="16">
        <v>1.99</v>
      </c>
      <c r="JM16" s="16">
        <v>1.99</v>
      </c>
      <c r="JN16" s="16">
        <v>1.99</v>
      </c>
      <c r="JO16" s="16">
        <v>1.99</v>
      </c>
      <c r="JP16" s="16">
        <v>1.99</v>
      </c>
      <c r="JQ16" s="16">
        <v>1.99</v>
      </c>
      <c r="JR16" s="16">
        <v>1.99</v>
      </c>
      <c r="JS16" s="16">
        <v>1.99</v>
      </c>
      <c r="JT16" s="16">
        <v>1.99</v>
      </c>
      <c r="JU16" s="16">
        <v>1.99</v>
      </c>
      <c r="JV16" s="16">
        <v>1.99</v>
      </c>
      <c r="JW16" s="16">
        <v>1.99</v>
      </c>
      <c r="JX16" s="16">
        <v>1.99</v>
      </c>
      <c r="JY16" s="16">
        <v>1.99</v>
      </c>
      <c r="JZ16" s="16">
        <v>1.99</v>
      </c>
      <c r="KA16" s="16">
        <v>1.99</v>
      </c>
      <c r="KB16" s="16">
        <v>1.99</v>
      </c>
      <c r="KC16" s="16">
        <v>1.99</v>
      </c>
      <c r="KD16" s="16">
        <v>1.99</v>
      </c>
      <c r="KE16" s="16">
        <v>1.99</v>
      </c>
      <c r="KF16" s="16">
        <v>1.99</v>
      </c>
      <c r="KG16" s="16">
        <v>1.99</v>
      </c>
      <c r="KH16" s="16">
        <v>1.99</v>
      </c>
      <c r="KI16" s="16">
        <v>1.99</v>
      </c>
      <c r="KJ16" s="16">
        <v>1.99</v>
      </c>
      <c r="KK16" s="16">
        <v>1.99</v>
      </c>
      <c r="KL16" s="16">
        <v>1.99</v>
      </c>
      <c r="KM16" s="16">
        <v>1.99</v>
      </c>
      <c r="KN16" s="16">
        <v>1.99</v>
      </c>
      <c r="KO16" s="16">
        <v>1.99</v>
      </c>
      <c r="KP16" s="16">
        <v>1.99</v>
      </c>
      <c r="KQ16" s="16">
        <v>1.99</v>
      </c>
      <c r="KR16" s="16">
        <v>1.99</v>
      </c>
      <c r="KS16" s="16">
        <v>1.99</v>
      </c>
      <c r="KT16" s="16">
        <v>1.99</v>
      </c>
      <c r="KU16" s="16">
        <v>1.99</v>
      </c>
      <c r="KV16" s="16">
        <v>1.99</v>
      </c>
      <c r="KW16" s="16">
        <v>1.99</v>
      </c>
      <c r="KX16" s="16">
        <v>1.99</v>
      </c>
      <c r="KY16" s="16">
        <v>1.99</v>
      </c>
      <c r="KZ16" s="16">
        <v>1.99</v>
      </c>
      <c r="LA16" s="16">
        <v>1.99</v>
      </c>
      <c r="LB16" s="16">
        <v>1.99</v>
      </c>
      <c r="LC16" s="16">
        <v>1.99</v>
      </c>
      <c r="LD16" s="16">
        <v>1.99</v>
      </c>
      <c r="LE16" s="16">
        <v>1.99</v>
      </c>
      <c r="LF16" s="16">
        <v>1.99</v>
      </c>
      <c r="LG16" s="16">
        <v>1.99</v>
      </c>
      <c r="LH16" s="16">
        <v>1.99</v>
      </c>
      <c r="LI16" s="16">
        <v>1.99</v>
      </c>
      <c r="LJ16" s="16">
        <v>1.99</v>
      </c>
      <c r="LK16" s="16">
        <v>1.99</v>
      </c>
      <c r="LL16" s="16">
        <v>1.99</v>
      </c>
      <c r="LM16" s="16">
        <v>1.99</v>
      </c>
      <c r="LN16" s="16">
        <v>1.99</v>
      </c>
      <c r="LO16" s="16">
        <v>1.99</v>
      </c>
      <c r="LP16" s="16">
        <v>1.99</v>
      </c>
      <c r="LQ16" s="16">
        <v>1.99</v>
      </c>
      <c r="LR16" s="16">
        <v>1.99</v>
      </c>
      <c r="LS16" s="16">
        <v>1.99</v>
      </c>
      <c r="LT16" s="16">
        <v>1.99</v>
      </c>
      <c r="LU16" s="16">
        <v>1.99</v>
      </c>
      <c r="LV16" s="16">
        <v>1.99</v>
      </c>
      <c r="LW16" s="16">
        <v>1.99</v>
      </c>
      <c r="LX16" s="16">
        <v>1.99</v>
      </c>
      <c r="LY16" s="16">
        <v>1.99</v>
      </c>
      <c r="LZ16" s="16">
        <v>1.99</v>
      </c>
      <c r="MA16" s="16">
        <v>1.99</v>
      </c>
      <c r="MB16" s="16">
        <v>1.99</v>
      </c>
      <c r="MC16" s="16">
        <v>1.99</v>
      </c>
      <c r="MD16" s="16">
        <v>1.99</v>
      </c>
      <c r="ME16" s="16">
        <v>1.99</v>
      </c>
      <c r="MF16" s="16">
        <v>1.99</v>
      </c>
      <c r="MG16" s="16">
        <v>1.99</v>
      </c>
      <c r="MH16" s="16">
        <v>1.99</v>
      </c>
      <c r="MI16" s="16">
        <v>1.99</v>
      </c>
      <c r="MJ16" s="16">
        <v>1.99</v>
      </c>
      <c r="MK16" s="16">
        <v>1.99</v>
      </c>
      <c r="ML16" s="16">
        <v>1.99</v>
      </c>
      <c r="MM16" s="16">
        <v>1.99</v>
      </c>
      <c r="MN16" s="16">
        <v>1.99</v>
      </c>
      <c r="MO16" s="16">
        <v>1.99</v>
      </c>
      <c r="MP16" s="16">
        <v>1.99</v>
      </c>
      <c r="MQ16" s="16">
        <v>1.99</v>
      </c>
      <c r="MR16" s="16">
        <v>1.99</v>
      </c>
      <c r="MS16" s="16">
        <v>1.99</v>
      </c>
      <c r="MT16" s="16">
        <v>1.99</v>
      </c>
      <c r="MU16" s="16">
        <v>1.99</v>
      </c>
      <c r="MV16" s="16">
        <v>1.99</v>
      </c>
      <c r="MW16" s="16">
        <v>1.99</v>
      </c>
      <c r="MX16" s="16">
        <v>1.99</v>
      </c>
      <c r="MY16" s="16">
        <v>1.99</v>
      </c>
      <c r="MZ16" s="16">
        <v>1.99</v>
      </c>
      <c r="NA16" s="16">
        <v>1.99</v>
      </c>
      <c r="NB16" s="16">
        <v>1.99</v>
      </c>
      <c r="NC16" s="16">
        <v>1.99</v>
      </c>
      <c r="ND16" s="16">
        <v>1.99</v>
      </c>
      <c r="NE16" s="16">
        <v>1.99</v>
      </c>
    </row>
    <row r="17" spans="2:369" x14ac:dyDescent="0.3">
      <c r="B17" s="18" t="s">
        <v>32</v>
      </c>
      <c r="C17" s="18"/>
      <c r="D17" s="18"/>
      <c r="E17" s="16">
        <f>(E16-0.06)*'Beech and Pine (LAI)'!$C$6</f>
        <v>0.96015075376884418</v>
      </c>
      <c r="F17" s="16">
        <f>(F16-0.06)*'Beech and Pine (LAI)'!$C$6</f>
        <v>0.96015075376884418</v>
      </c>
      <c r="G17" s="16">
        <f>(G16-0.06)*'Beech and Pine (LAI)'!$C$6</f>
        <v>0.96015075376884418</v>
      </c>
      <c r="H17" s="16">
        <f>(H16-0.06)*'Beech and Pine (LAI)'!$C$6</f>
        <v>0.96015075376884418</v>
      </c>
      <c r="I17" s="16">
        <f>(I16-0.06)*'Beech and Pine (LAI)'!$C$6</f>
        <v>0.96015075376884418</v>
      </c>
      <c r="J17" s="16">
        <f>(J16-0.06)*'Beech and Pine (LAI)'!$C$6</f>
        <v>0.96015075376884418</v>
      </c>
      <c r="K17" s="16">
        <f>(K16-0.06)*'Beech and Pine (LAI)'!$C$6</f>
        <v>0.96015075376884418</v>
      </c>
      <c r="L17" s="16">
        <f>(L16-0.06)*'Beech and Pine (LAI)'!$C$6</f>
        <v>0.96015075376884418</v>
      </c>
      <c r="M17" s="16">
        <f>(M16-0.06)*'Beech and Pine (LAI)'!$C$6</f>
        <v>0.96015075376884418</v>
      </c>
      <c r="N17" s="16">
        <f>(N16-0.06)*'Beech and Pine (LAI)'!$C$6</f>
        <v>0.96015075376884418</v>
      </c>
      <c r="O17" s="16">
        <f>(O16-0.06)*'Beech and Pine (LAI)'!$C$6</f>
        <v>0.96015075376884418</v>
      </c>
      <c r="P17" s="16">
        <f>(P16-0.06)*'Beech and Pine (LAI)'!$C$6</f>
        <v>0.96015075376884418</v>
      </c>
      <c r="Q17" s="16">
        <f>(Q16-0.06)*'Beech and Pine (LAI)'!$C$6</f>
        <v>0.96015075376884418</v>
      </c>
      <c r="R17" s="16">
        <f>(R16-0.06)*'Beech and Pine (LAI)'!$C$6</f>
        <v>0.96015075376884418</v>
      </c>
      <c r="S17" s="16">
        <f>(S16-0.06)*'Beech and Pine (LAI)'!$C$6</f>
        <v>0.96015075376884418</v>
      </c>
      <c r="T17" s="16">
        <f>(T16-0.06)*'Beech and Pine (LAI)'!$C$6</f>
        <v>0.96015075376884418</v>
      </c>
      <c r="U17" s="16">
        <f>(U16-0.06)*'Beech and Pine (LAI)'!$C$6</f>
        <v>0.96015075376884418</v>
      </c>
      <c r="V17" s="16">
        <f>(V16-0.06)*'Beech and Pine (LAI)'!$C$6</f>
        <v>0.96015075376884418</v>
      </c>
      <c r="W17" s="16">
        <f>(W16-0.06)*'Beech and Pine (LAI)'!$C$6</f>
        <v>0.96015075376884418</v>
      </c>
      <c r="X17" s="16">
        <f>(X16-0.06)*'Beech and Pine (LAI)'!$C$6</f>
        <v>0.96015075376884418</v>
      </c>
      <c r="Y17" s="16">
        <f>(Y16-0.06)*'Beech and Pine (LAI)'!$C$6</f>
        <v>0.96015075376884418</v>
      </c>
      <c r="Z17" s="16">
        <f>(Z16-0.06)*'Beech and Pine (LAI)'!$C$6</f>
        <v>0.96015075376884418</v>
      </c>
      <c r="AA17" s="16">
        <f>(AA16-0.06)*'Beech and Pine (LAI)'!$C$6</f>
        <v>0.96015075376884418</v>
      </c>
      <c r="AB17" s="16">
        <f>(AB16-0.06)*'Beech and Pine (LAI)'!$C$6</f>
        <v>0.96015075376884418</v>
      </c>
      <c r="AC17" s="16">
        <f>(AC16-0.06)*'Beech and Pine (LAI)'!$C$6</f>
        <v>0.96015075376884418</v>
      </c>
      <c r="AD17" s="16">
        <f>(AD16-0.06)*'Beech and Pine (LAI)'!$C$6</f>
        <v>0.96015075376884418</v>
      </c>
      <c r="AE17" s="16">
        <f>(AE16-0.06)*'Beech and Pine (LAI)'!$C$6</f>
        <v>0.96015075376884418</v>
      </c>
      <c r="AF17" s="16">
        <f>(AF16-0.06)*'Beech and Pine (LAI)'!$C$6</f>
        <v>0.96015075376884418</v>
      </c>
      <c r="AG17" s="16">
        <f>(AG16-0.06)*'Beech and Pine (LAI)'!$C$6</f>
        <v>0.96015075376884418</v>
      </c>
      <c r="AH17" s="16">
        <f>(AH16-0.06)*'Beech and Pine (LAI)'!$C$6</f>
        <v>0.96015075376884418</v>
      </c>
      <c r="AI17" s="16">
        <f>(AI16-0.06)*'Beech and Pine (LAI)'!$C$6</f>
        <v>0.96015075376884418</v>
      </c>
      <c r="AJ17" s="16">
        <f>(AJ16-0.06)*'Beech and Pine (LAI)'!$C$6</f>
        <v>0.96015075376884418</v>
      </c>
      <c r="AK17" s="16">
        <f>(AK16-0.06)*'Beech and Pine (LAI)'!$C$6</f>
        <v>0.96015075376884418</v>
      </c>
      <c r="AL17" s="16">
        <f>(AL16-0.06)*'Beech and Pine (LAI)'!$C$6</f>
        <v>0.96015075376884418</v>
      </c>
      <c r="AM17" s="16">
        <f>(AM16-0.06)*'Beech and Pine (LAI)'!$C$6</f>
        <v>0.96015075376884418</v>
      </c>
      <c r="AN17" s="16">
        <f>(AN16-0.06)*'Beech and Pine (LAI)'!$C$6</f>
        <v>0.96015075376884418</v>
      </c>
      <c r="AO17" s="16">
        <f>(AO16-0.06)*'Beech and Pine (LAI)'!$C$6</f>
        <v>0.96015075376884418</v>
      </c>
      <c r="AP17" s="16">
        <f>(AP16-0.06)*'Beech and Pine (LAI)'!$C$6</f>
        <v>0.96015075376884418</v>
      </c>
      <c r="AQ17" s="16">
        <f>(AQ16-0.06)*'Beech and Pine (LAI)'!$C$6</f>
        <v>0.96015075376884418</v>
      </c>
      <c r="AR17" s="16">
        <f>(AR16-0.06)*'Beech and Pine (LAI)'!$C$6</f>
        <v>0.96015075376884418</v>
      </c>
      <c r="AS17" s="16">
        <f>(AS16-0.06)*'Beech and Pine (LAI)'!$C$6</f>
        <v>0.96015075376884418</v>
      </c>
      <c r="AT17" s="16">
        <f>(AT16-0.06)*'Beech and Pine (LAI)'!$C$6</f>
        <v>0.96015075376884418</v>
      </c>
      <c r="AU17" s="16">
        <f>(AU16-0.06)*'Beech and Pine (LAI)'!$C$6</f>
        <v>0.96015075376884418</v>
      </c>
      <c r="AV17" s="16">
        <f>(AV16-0.06)*'Beech and Pine (LAI)'!$C$6</f>
        <v>0.96015075376884418</v>
      </c>
      <c r="AW17" s="16">
        <f>(AW16-0.06)*'Beech and Pine (LAI)'!$C$6</f>
        <v>0.96015075376884418</v>
      </c>
      <c r="AX17" s="16">
        <f>(AX16-0.06)*'Beech and Pine (LAI)'!$C$6</f>
        <v>0.96015075376884418</v>
      </c>
      <c r="AY17" s="16">
        <f>(AY16-0.06)*'Beech and Pine (LAI)'!$C$6</f>
        <v>0.96015075376884418</v>
      </c>
      <c r="AZ17" s="16">
        <f>(AZ16-0.06)*'Beech and Pine (LAI)'!$C$6</f>
        <v>0.96015075376884418</v>
      </c>
      <c r="BA17" s="16">
        <f>(BA16-0.06)*'Beech and Pine (LAI)'!$C$6</f>
        <v>0.96015075376884418</v>
      </c>
      <c r="BB17" s="16">
        <f>(BB16-0.06)*'Beech and Pine (LAI)'!$C$6</f>
        <v>0.96015075376884418</v>
      </c>
      <c r="BC17" s="16">
        <f>(BC16-0.06)*'Beech and Pine (LAI)'!$C$6</f>
        <v>0.96015075376884418</v>
      </c>
      <c r="BD17" s="16">
        <f>(BD16-0.06)*'Beech and Pine (LAI)'!$C$6</f>
        <v>0.96015075376884418</v>
      </c>
      <c r="BE17" s="16">
        <f>(BE16-0.06)*'Beech and Pine (LAI)'!$C$6</f>
        <v>0.96015075376884418</v>
      </c>
      <c r="BF17" s="16">
        <f>(BF16-0.06)*'Beech and Pine (LAI)'!$C$6</f>
        <v>0.96015075376884418</v>
      </c>
      <c r="BG17" s="16">
        <f>(BG16-0.06)*'Beech and Pine (LAI)'!$C$6</f>
        <v>0.96015075376884418</v>
      </c>
      <c r="BH17" s="16">
        <f>(BH16-0.06)*'Beech and Pine (LAI)'!$C$6</f>
        <v>0.96015075376884418</v>
      </c>
      <c r="BI17" s="16">
        <f>(BI16-0.06)*'Beech and Pine (LAI)'!$C$6</f>
        <v>0.96015075376884418</v>
      </c>
      <c r="BJ17" s="16">
        <f>(BJ16-0.06)*'Beech and Pine (LAI)'!$C$6</f>
        <v>0.96015075376884418</v>
      </c>
      <c r="BK17" s="16">
        <f>(BK16-0.06)*'Beech and Pine (LAI)'!$C$6</f>
        <v>0.96015075376884418</v>
      </c>
      <c r="BL17" s="16">
        <f>(BL16-0.06)*'Beech and Pine (LAI)'!$C$6</f>
        <v>0.96015075376884418</v>
      </c>
      <c r="BM17" s="16">
        <f>(BM16-0.06)*'Beech and Pine (LAI)'!$C$6</f>
        <v>0.96015075376884418</v>
      </c>
      <c r="BN17" s="16">
        <f>(BN16-0.06)*'Beech and Pine (LAI)'!$C$6</f>
        <v>0.96015075376884418</v>
      </c>
      <c r="BO17" s="16">
        <f>(BO16-0.06)*'Beech and Pine (LAI)'!$C$6</f>
        <v>0.96015075376884418</v>
      </c>
      <c r="BP17" s="16">
        <f>(BP16-0.06)*'Beech and Pine (LAI)'!$C$6</f>
        <v>0.96015075376884418</v>
      </c>
      <c r="BQ17" s="16">
        <f>(BQ16-0.06)*'Beech and Pine (LAI)'!$C$6</f>
        <v>0.96015075376884418</v>
      </c>
      <c r="BR17" s="16">
        <f>(BR16-0.06)*'Beech and Pine (LAI)'!$C$6</f>
        <v>0.96015075376884418</v>
      </c>
      <c r="BS17" s="16">
        <f>(BS16-0.06)*'Beech and Pine (LAI)'!$C$6</f>
        <v>0.96015075376884418</v>
      </c>
      <c r="BT17" s="16">
        <f>(BT16-0.06)*'Beech and Pine (LAI)'!$C$6</f>
        <v>0.96015075376884418</v>
      </c>
      <c r="BU17" s="16">
        <f>(BU16-0.06)*'Beech and Pine (LAI)'!$C$6</f>
        <v>0.96015075376884418</v>
      </c>
      <c r="BV17" s="16">
        <f>(BV16-0.06)*'Beech and Pine (LAI)'!$C$6</f>
        <v>0.96015075376884418</v>
      </c>
      <c r="BW17" s="16">
        <f>(BW16-0.06)*'Beech and Pine (LAI)'!$C$6</f>
        <v>0.96015075376884418</v>
      </c>
      <c r="BX17" s="16">
        <f>(BX16-0.06)*'Beech and Pine (LAI)'!$C$6</f>
        <v>0.96015075376884418</v>
      </c>
      <c r="BY17" s="16">
        <f>(BY16-0.06)*'Beech and Pine (LAI)'!$C$6</f>
        <v>0.96015075376884418</v>
      </c>
      <c r="BZ17" s="16">
        <f>(BZ16-0.06)*'Beech and Pine (LAI)'!$C$6</f>
        <v>0.96015075376884418</v>
      </c>
      <c r="CA17" s="16">
        <f>(CA16-0.06)*'Beech and Pine (LAI)'!$C$6</f>
        <v>0.96015075376884418</v>
      </c>
      <c r="CB17" s="16">
        <f>(CB16-0.06)*'Beech and Pine (LAI)'!$C$6</f>
        <v>0.96015075376884418</v>
      </c>
      <c r="CC17" s="16">
        <f>(CC16-0.06)*'Beech and Pine (LAI)'!$C$6</f>
        <v>0.96015075376884418</v>
      </c>
      <c r="CD17" s="16">
        <f>(CD16-0.06)*'Beech and Pine (LAI)'!$C$6</f>
        <v>0.96015075376884418</v>
      </c>
      <c r="CE17" s="16">
        <f>(CE16-0.06)*'Beech and Pine (LAI)'!$C$6</f>
        <v>0.96015075376884418</v>
      </c>
      <c r="CF17" s="16">
        <f>(CF16-0.06)*'Beech and Pine (LAI)'!$C$6</f>
        <v>0.96015075376884418</v>
      </c>
      <c r="CG17" s="16">
        <f>(CG16-0.06)*'Beech and Pine (LAI)'!$C$6</f>
        <v>0.96015075376884418</v>
      </c>
      <c r="CH17" s="16">
        <f>(CH16-0.06)*'Beech and Pine (LAI)'!$C$6</f>
        <v>0.96015075376884418</v>
      </c>
      <c r="CI17" s="16">
        <f>(CI16-0.06)*'Beech and Pine (LAI)'!$C$6</f>
        <v>0.96015075376884418</v>
      </c>
      <c r="CJ17" s="16">
        <f>(CJ16-0.06)*'Beech and Pine (LAI)'!$C$6</f>
        <v>0.96015075376884418</v>
      </c>
      <c r="CK17" s="16">
        <f>(CK16-0.06)*'Beech and Pine (LAI)'!$C$6</f>
        <v>0.96015075376884418</v>
      </c>
      <c r="CL17" s="16">
        <f>(CL16-0.06)*'Beech and Pine (LAI)'!$C$6</f>
        <v>0.96015075376884418</v>
      </c>
      <c r="CM17" s="16">
        <f>(CM16-0.06)*'Beech and Pine (LAI)'!$C$6</f>
        <v>0.96015075376884418</v>
      </c>
      <c r="CN17" s="16">
        <f>(CN16-0.06)*'Beech and Pine (LAI)'!$C$6</f>
        <v>0.96015075376884418</v>
      </c>
      <c r="CO17" s="16">
        <f>(CO16-0.06)*'Beech and Pine (LAI)'!$C$6</f>
        <v>0.96015075376884418</v>
      </c>
      <c r="CP17" s="16">
        <f>(CP16-0.06)*'Beech and Pine (LAI)'!$C$6</f>
        <v>0.96015075376884418</v>
      </c>
      <c r="CQ17" s="16">
        <f>(CQ16-0.06)*'Beech and Pine (LAI)'!$C$6</f>
        <v>0.96015075376884418</v>
      </c>
      <c r="CR17" s="16">
        <f>(CR16-0.06)*'Beech and Pine (LAI)'!$C$6</f>
        <v>0.96015075376884418</v>
      </c>
      <c r="CS17" s="16">
        <f>(CS16-0.06)*'Beech and Pine (LAI)'!$C$6</f>
        <v>0.96015075376884418</v>
      </c>
      <c r="CT17" s="16">
        <f>(CT16-0.06)*'Beech and Pine (LAI)'!$C$6</f>
        <v>0.96015075376884418</v>
      </c>
      <c r="CU17" s="16">
        <f>(CU16-0.06)*'Beech and Pine (LAI)'!$C$6</f>
        <v>0.96015075376884418</v>
      </c>
      <c r="CV17" s="16">
        <f>(CV16-0.06)*'Beech and Pine (LAI)'!$C$6</f>
        <v>0.96015075376884418</v>
      </c>
      <c r="CW17" s="16">
        <f>(CW16-0.06)*'Beech and Pine (LAI)'!$C$6</f>
        <v>0.96015075376884418</v>
      </c>
      <c r="CX17" s="16">
        <f>(CX16-0.06)*'Beech and Pine (LAI)'!$C$6</f>
        <v>0.96015075376884418</v>
      </c>
      <c r="CY17" s="16">
        <f>(CY16-0.06)*'Beech and Pine (LAI)'!$C$6</f>
        <v>0.96015075376884418</v>
      </c>
      <c r="CZ17" s="16">
        <f>(CZ16-0.06)*'Beech and Pine (LAI)'!$C$6</f>
        <v>0.96015075376884418</v>
      </c>
      <c r="DA17" s="16">
        <f>(DA16-0.06)*'Beech and Pine (LAI)'!$C$6</f>
        <v>0.96015075376884418</v>
      </c>
      <c r="DB17" s="16">
        <f>(DB16-0.06)*'Beech and Pine (LAI)'!$C$6</f>
        <v>0.96015075376884418</v>
      </c>
      <c r="DC17" s="16">
        <f>(DC16-0.06)*'Beech and Pine (LAI)'!$C$6</f>
        <v>0.96015075376884418</v>
      </c>
      <c r="DD17" s="16">
        <f>(DD16-0.06)*'Beech and Pine (LAI)'!$C$6</f>
        <v>0.96015075376884418</v>
      </c>
      <c r="DE17" s="16">
        <f>(DE16-0.06)*'Beech and Pine (LAI)'!$C$6</f>
        <v>0.96015075376884418</v>
      </c>
      <c r="DF17" s="16">
        <f>(DF16-0.06)*'Beech and Pine (LAI)'!$C$6</f>
        <v>0.96015075376884418</v>
      </c>
      <c r="DG17" s="16">
        <f>(DG16-0.06)*'Beech and Pine (LAI)'!$C$6</f>
        <v>0.96015075376884418</v>
      </c>
      <c r="DH17" s="16">
        <f>(DH16-0.06)*'Beech and Pine (LAI)'!$C$6</f>
        <v>0.96015075376884418</v>
      </c>
      <c r="DI17" s="16">
        <f>(DI16-0.06)*'Beech and Pine (LAI)'!$C$6</f>
        <v>0.96015075376884418</v>
      </c>
      <c r="DJ17" s="16">
        <f>(DJ16-0.06)*'Beech and Pine (LAI)'!$C$6</f>
        <v>0.96015075376884418</v>
      </c>
      <c r="DK17" s="16">
        <f>(DK16-0.06)*'Beech and Pine (LAI)'!$C$6</f>
        <v>0.96015075376884418</v>
      </c>
      <c r="DL17" s="16">
        <f>(DL16-0.06)*'Beech and Pine (LAI)'!$C$6</f>
        <v>0.96015075376884418</v>
      </c>
      <c r="DM17" s="16">
        <f>(DM16-0.06)*'Beech and Pine (LAI)'!$C$6</f>
        <v>0.96015075376884418</v>
      </c>
      <c r="DN17" s="16">
        <f>(DN16-0.06)*'Beech and Pine (LAI)'!$C$6</f>
        <v>0.96015075376884418</v>
      </c>
      <c r="DO17" s="16">
        <f>(DO16-0.06)*'Beech and Pine (LAI)'!$C$6</f>
        <v>0.96015075376884418</v>
      </c>
      <c r="DP17" s="16">
        <f>(DP16-0.06)*'Beech and Pine (LAI)'!$C$6</f>
        <v>0.96015075376884418</v>
      </c>
      <c r="DQ17" s="16">
        <f>(DQ16-0.06)*'Beech and Pine (LAI)'!$C$6</f>
        <v>0.96015075376884418</v>
      </c>
      <c r="DR17" s="16">
        <f>(DR16-0.06)*'Beech and Pine (LAI)'!$C$6</f>
        <v>0.96015075376884418</v>
      </c>
      <c r="DS17" s="16">
        <f>(DS16-0.06)*'Beech and Pine (LAI)'!$C$6</f>
        <v>0.96015075376884418</v>
      </c>
      <c r="DT17" s="16">
        <f>(DT16-0.06)*'Beech and Pine (LAI)'!$C$6</f>
        <v>0.96015075376884418</v>
      </c>
      <c r="DU17" s="16">
        <f>(DU16-0.06)*'Beech and Pine (LAI)'!$C$6</f>
        <v>0.96015075376884418</v>
      </c>
      <c r="DV17" s="16">
        <f>(DV16-0.06)*'Beech and Pine (LAI)'!$C$6</f>
        <v>0.96015075376884418</v>
      </c>
      <c r="DW17" s="16">
        <f>(DW16-0.06)*'Beech and Pine (LAI)'!$C$6</f>
        <v>0.96015075376884418</v>
      </c>
      <c r="DX17" s="16">
        <f>(DX16-0.06)*'Beech and Pine (LAI)'!$C$6</f>
        <v>0.96015075376884418</v>
      </c>
      <c r="DY17" s="16">
        <f>(DY16-0.06)*'Beech and Pine (LAI)'!$C$6</f>
        <v>0.96015075376884418</v>
      </c>
      <c r="DZ17" s="16">
        <f>(DZ16-0.06)*'Beech and Pine (LAI)'!$C$6</f>
        <v>0.96015075376884418</v>
      </c>
      <c r="EA17" s="16">
        <f>(EA16-0.06)*'Beech and Pine (LAI)'!$C$6</f>
        <v>0.96015075376884418</v>
      </c>
      <c r="EB17" s="16">
        <f>(EB16-0.06)*'Beech and Pine (LAI)'!$C$6</f>
        <v>0.96015075376884418</v>
      </c>
      <c r="EC17" s="16">
        <f>(EC16-0.06)*'Beech and Pine (LAI)'!$C$6</f>
        <v>0.96015075376884418</v>
      </c>
      <c r="ED17" s="16">
        <f>(ED16-0.06)*'Beech and Pine (LAI)'!$C$6</f>
        <v>0.96015075376884418</v>
      </c>
      <c r="EE17" s="16">
        <f>(EE16-0.06)*'Beech and Pine (LAI)'!$C$6</f>
        <v>0.96015075376884418</v>
      </c>
      <c r="EF17" s="16">
        <f>(EF16-0.06)*'Beech and Pine (LAI)'!$C$6</f>
        <v>0.96015075376884418</v>
      </c>
      <c r="EG17" s="16">
        <f>(EG16-0.06)*'Beech and Pine (LAI)'!$C$6</f>
        <v>0.96015075376884418</v>
      </c>
      <c r="EH17" s="16">
        <f>(EH16-0.06)*'Beech and Pine (LAI)'!$C$6</f>
        <v>0.96015075376884418</v>
      </c>
      <c r="EI17" s="16">
        <f>(EI16-0.06)*'Beech and Pine (LAI)'!$C$6</f>
        <v>0.96015075376884418</v>
      </c>
      <c r="EJ17" s="16">
        <f>(EJ16-0.06)*'Beech and Pine (LAI)'!$C$6</f>
        <v>0.96015075376884418</v>
      </c>
      <c r="EK17" s="16">
        <f>(EK16-0.06)*'Beech and Pine (LAI)'!$C$6</f>
        <v>0.96015075376884418</v>
      </c>
      <c r="EL17" s="16">
        <f>(EL16-0.06)*'Beech and Pine (LAI)'!$C$6</f>
        <v>0.96015075376884418</v>
      </c>
      <c r="EM17" s="16">
        <f>(EM16-0.06)*'Beech and Pine (LAI)'!$C$6</f>
        <v>0.96015075376884418</v>
      </c>
      <c r="EN17" s="16">
        <f>(EN16-0.06)*'Beech and Pine (LAI)'!$C$6</f>
        <v>0.96015075376884418</v>
      </c>
      <c r="EO17" s="16">
        <f>(EO16-0.06)*'Beech and Pine (LAI)'!$C$6</f>
        <v>0.96015075376884418</v>
      </c>
      <c r="EP17" s="16">
        <f>(EP16-0.06)*'Beech and Pine (LAI)'!$C$6</f>
        <v>0.96015075376884418</v>
      </c>
      <c r="EQ17" s="16">
        <f>(EQ16-0.06)*'Beech and Pine (LAI)'!$C$6</f>
        <v>0.96015075376884418</v>
      </c>
      <c r="ER17" s="16">
        <f>(ER16-0.06)*'Beech and Pine (LAI)'!$C$6</f>
        <v>0.96015075376884418</v>
      </c>
      <c r="ES17" s="16">
        <f>(ES16-0.06)*'Beech and Pine (LAI)'!$C$6</f>
        <v>0.96015075376884418</v>
      </c>
      <c r="ET17" s="16">
        <f>(ET16-0.06)*'Beech and Pine (LAI)'!$C$6</f>
        <v>0.96015075376884418</v>
      </c>
      <c r="EU17" s="16">
        <f>(EU16-0.06)*'Beech and Pine (LAI)'!$C$6</f>
        <v>0.96015075376884418</v>
      </c>
      <c r="EV17" s="16">
        <f>(EV16-0.06)*'Beech and Pine (LAI)'!$C$6</f>
        <v>0.96015075376884418</v>
      </c>
      <c r="EW17" s="16">
        <f>(EW16-0.06)*'Beech and Pine (LAI)'!$C$6</f>
        <v>0.96015075376884418</v>
      </c>
      <c r="EX17" s="16">
        <f>(EX16-0.06)*'Beech and Pine (LAI)'!$C$6</f>
        <v>0.96015075376884418</v>
      </c>
      <c r="EY17" s="16">
        <f>(EY16-0.06)*'Beech and Pine (LAI)'!$C$6</f>
        <v>0.96015075376884418</v>
      </c>
      <c r="EZ17" s="16">
        <f>(EZ16-0.06)*'Beech and Pine (LAI)'!$C$6</f>
        <v>0.96015075376884418</v>
      </c>
      <c r="FA17" s="16">
        <f>(FA16-0.06)*'Beech and Pine (LAI)'!$C$6</f>
        <v>0.96015075376884418</v>
      </c>
      <c r="FB17" s="16">
        <f>(FB16-0.06)*'Beech and Pine (LAI)'!$C$6</f>
        <v>0.96015075376884418</v>
      </c>
      <c r="FC17" s="16">
        <f>(FC16-0.06)*'Beech and Pine (LAI)'!$C$6</f>
        <v>0.96015075376884418</v>
      </c>
      <c r="FD17" s="16">
        <f>(FD16-0.06)*'Beech and Pine (LAI)'!$C$6</f>
        <v>0.96015075376884418</v>
      </c>
      <c r="FE17" s="16">
        <f>(FE16-0.06)*'Beech and Pine (LAI)'!$C$6</f>
        <v>0.96015075376884418</v>
      </c>
      <c r="FF17" s="16">
        <f>(FF16-0.06)*'Beech and Pine (LAI)'!$C$6</f>
        <v>0.96015075376884418</v>
      </c>
      <c r="FG17" s="16">
        <f>(FG16-0.06)*'Beech and Pine (LAI)'!$C$6</f>
        <v>0.96015075376884418</v>
      </c>
      <c r="FH17" s="16">
        <f>(FH16-0.06)*'Beech and Pine (LAI)'!$C$6</f>
        <v>0.96015075376884418</v>
      </c>
      <c r="FI17" s="16">
        <f>(FI16-0.06)*'Beech and Pine (LAI)'!$C$6</f>
        <v>0.96015075376884418</v>
      </c>
      <c r="FJ17" s="16">
        <f>(FJ16-0.06)*'Beech and Pine (LAI)'!$C$6</f>
        <v>0.96015075376884418</v>
      </c>
      <c r="FK17" s="16">
        <f>(FK16-0.06)*'Beech and Pine (LAI)'!$C$6</f>
        <v>0.96015075376884418</v>
      </c>
      <c r="FL17" s="16">
        <f>(FL16-0.06)*'Beech and Pine (LAI)'!$C$6</f>
        <v>0.96015075376884418</v>
      </c>
      <c r="FM17" s="16">
        <f>(FM16-0.06)*'Beech and Pine (LAI)'!$C$6</f>
        <v>0.96015075376884418</v>
      </c>
      <c r="FN17" s="16">
        <f>(FN16-0.06)*'Beech and Pine (LAI)'!$C$6</f>
        <v>0.96015075376884418</v>
      </c>
      <c r="FO17" s="16">
        <f>(FO16-0.06)*'Beech and Pine (LAI)'!$C$6</f>
        <v>0.96015075376884418</v>
      </c>
      <c r="FP17" s="16">
        <f>(FP16-0.06)*'Beech and Pine (LAI)'!$C$6</f>
        <v>0.96015075376884418</v>
      </c>
      <c r="FQ17" s="16">
        <f>(FQ16-0.06)*'Beech and Pine (LAI)'!$C$6</f>
        <v>0.96015075376884418</v>
      </c>
      <c r="FR17" s="16">
        <f>(FR16-0.06)*'Beech and Pine (LAI)'!$C$6</f>
        <v>0.96015075376884418</v>
      </c>
      <c r="FS17" s="16">
        <f>(FS16-0.06)*'Beech and Pine (LAI)'!$C$6</f>
        <v>0.96015075376884418</v>
      </c>
      <c r="FT17" s="16">
        <f>(FT16-0.06)*'Beech and Pine (LAI)'!$C$6</f>
        <v>0.96015075376884418</v>
      </c>
      <c r="FU17" s="16">
        <f>(FU16-0.06)*'Beech and Pine (LAI)'!$C$6</f>
        <v>0.96015075376884418</v>
      </c>
      <c r="FV17" s="16">
        <f>(FV16-0.06)*'Beech and Pine (LAI)'!$C$6</f>
        <v>0.96015075376884418</v>
      </c>
      <c r="FW17" s="16">
        <f>(FW16-0.06)*'Beech and Pine (LAI)'!$C$6</f>
        <v>0.96015075376884418</v>
      </c>
      <c r="FX17" s="16">
        <f>(FX16-0.06)*'Beech and Pine (LAI)'!$C$6</f>
        <v>0.96015075376884418</v>
      </c>
      <c r="FY17" s="16">
        <f>(FY16-0.06)*'Beech and Pine (LAI)'!$C$6</f>
        <v>0.96015075376884418</v>
      </c>
      <c r="FZ17" s="16">
        <f>(FZ16-0.06)*'Beech and Pine (LAI)'!$C$6</f>
        <v>0.96015075376884418</v>
      </c>
      <c r="GA17" s="16">
        <f>(GA16-0.06)*'Beech and Pine (LAI)'!$C$6</f>
        <v>0.96015075376884418</v>
      </c>
      <c r="GB17" s="16">
        <f>(GB16-0.06)*'Beech and Pine (LAI)'!$C$6</f>
        <v>0.96015075376884418</v>
      </c>
      <c r="GC17" s="16">
        <f>(GC16-0.06)*'Beech and Pine (LAI)'!$C$6</f>
        <v>0.96015075376884418</v>
      </c>
      <c r="GD17" s="16">
        <f>(GD16-0.06)*'Beech and Pine (LAI)'!$C$6</f>
        <v>0.96015075376884418</v>
      </c>
      <c r="GE17" s="16">
        <f>(GE16-0.06)*'Beech and Pine (LAI)'!$C$6</f>
        <v>0.96015075376884418</v>
      </c>
      <c r="GF17" s="16">
        <f>(GF16-0.06)*'Beech and Pine (LAI)'!$C$6</f>
        <v>0.96015075376884418</v>
      </c>
      <c r="GG17" s="16">
        <f>(GG16-0.06)*'Beech and Pine (LAI)'!$C$6</f>
        <v>0.96015075376884418</v>
      </c>
      <c r="GH17" s="16">
        <f>(GH16-0.06)*'Beech and Pine (LAI)'!$C$6</f>
        <v>0.96015075376884418</v>
      </c>
      <c r="GI17" s="16">
        <f>(GI16-0.06)*'Beech and Pine (LAI)'!$C$6</f>
        <v>0.96015075376884418</v>
      </c>
      <c r="GJ17" s="16">
        <f>(GJ16-0.06)*'Beech and Pine (LAI)'!$C$6</f>
        <v>0.96015075376884418</v>
      </c>
      <c r="GK17" s="16">
        <f>(GK16-0.06)*'Beech and Pine (LAI)'!$C$6</f>
        <v>0.96015075376884418</v>
      </c>
      <c r="GL17" s="16">
        <f>(GL16-0.06)*'Beech and Pine (LAI)'!$C$6</f>
        <v>0.96015075376884418</v>
      </c>
      <c r="GM17" s="16">
        <f>(GM16-0.06)*'Beech and Pine (LAI)'!$C$6</f>
        <v>0.96015075376884418</v>
      </c>
      <c r="GN17" s="16">
        <f>(GN16-0.06)*'Beech and Pine (LAI)'!$C$6</f>
        <v>0.96015075376884418</v>
      </c>
      <c r="GO17" s="16">
        <f>(GO16-0.06)*'Beech and Pine (LAI)'!$C$6</f>
        <v>0.96015075376884418</v>
      </c>
      <c r="GP17" s="16">
        <f>(GP16-0.06)*'Beech and Pine (LAI)'!$C$6</f>
        <v>0.96015075376884418</v>
      </c>
      <c r="GQ17" s="16">
        <f>(GQ16-0.06)*'Beech and Pine (LAI)'!$C$6</f>
        <v>0.96015075376884418</v>
      </c>
      <c r="GR17" s="16">
        <f>(GR16-0.06)*'Beech and Pine (LAI)'!$C$6</f>
        <v>0.96015075376884418</v>
      </c>
      <c r="GS17" s="16">
        <f>(GS16-0.06)*'Beech and Pine (LAI)'!$C$6</f>
        <v>0.96015075376884418</v>
      </c>
      <c r="GT17" s="16">
        <f>(GT16-0.06)*'Beech and Pine (LAI)'!$C$6</f>
        <v>0.96015075376884418</v>
      </c>
      <c r="GU17" s="16">
        <f>(GU16-0.06)*'Beech and Pine (LAI)'!$C$6</f>
        <v>0.96015075376884418</v>
      </c>
      <c r="GV17" s="16">
        <f>(GV16-0.06)*'Beech and Pine (LAI)'!$C$6</f>
        <v>0.96015075376884418</v>
      </c>
      <c r="GW17" s="16">
        <f>(GW16-0.06)*'Beech and Pine (LAI)'!$C$6</f>
        <v>0.96015075376884418</v>
      </c>
      <c r="GX17" s="16">
        <f>(GX16-0.06)*'Beech and Pine (LAI)'!$C$6</f>
        <v>0.96015075376884418</v>
      </c>
      <c r="GY17" s="16">
        <f>(GY16-0.06)*'Beech and Pine (LAI)'!$C$6</f>
        <v>0.96015075376884418</v>
      </c>
      <c r="GZ17" s="16">
        <f>(GZ16-0.06)*'Beech and Pine (LAI)'!$C$6</f>
        <v>0.96015075376884418</v>
      </c>
      <c r="HA17" s="16">
        <f>(HA16-0.06)*'Beech and Pine (LAI)'!$C$6</f>
        <v>0.96015075376884418</v>
      </c>
      <c r="HB17" s="16">
        <f>(HB16-0.06)*'Beech and Pine (LAI)'!$C$6</f>
        <v>0.96015075376884418</v>
      </c>
      <c r="HC17" s="16">
        <f>(HC16-0.06)*'Beech and Pine (LAI)'!$C$6</f>
        <v>0.96015075376884418</v>
      </c>
      <c r="HD17" s="16">
        <f>(HD16-0.06)*'Beech and Pine (LAI)'!$C$6</f>
        <v>0.96015075376884418</v>
      </c>
      <c r="HE17" s="16">
        <f>(HE16-0.06)*'Beech and Pine (LAI)'!$C$6</f>
        <v>0.96015075376884418</v>
      </c>
      <c r="HF17" s="16">
        <f>(HF16-0.06)*'Beech and Pine (LAI)'!$C$6</f>
        <v>0.96015075376884418</v>
      </c>
      <c r="HG17" s="16">
        <f>(HG16-0.06)*'Beech and Pine (LAI)'!$C$6</f>
        <v>0.96015075376884418</v>
      </c>
      <c r="HH17" s="16">
        <f>(HH16-0.06)*'Beech and Pine (LAI)'!$C$6</f>
        <v>0.96015075376884418</v>
      </c>
      <c r="HI17" s="16">
        <f>(HI16-0.06)*'Beech and Pine (LAI)'!$C$6</f>
        <v>0.96015075376884418</v>
      </c>
      <c r="HJ17" s="16">
        <f>(HJ16-0.06)*'Beech and Pine (LAI)'!$C$6</f>
        <v>0.96015075376884418</v>
      </c>
      <c r="HK17" s="16">
        <f>(HK16-0.06)*'Beech and Pine (LAI)'!$C$6</f>
        <v>0.96015075376884418</v>
      </c>
      <c r="HL17" s="16">
        <f>(HL16-0.06)*'Beech and Pine (LAI)'!$C$6</f>
        <v>0.96015075376884418</v>
      </c>
      <c r="HM17" s="16">
        <f>(HM16-0.06)*'Beech and Pine (LAI)'!$C$6</f>
        <v>0.96015075376884418</v>
      </c>
      <c r="HN17" s="16">
        <f>(HN16-0.06)*'Beech and Pine (LAI)'!$C$6</f>
        <v>0.96015075376884418</v>
      </c>
      <c r="HO17" s="16">
        <f>(HO16-0.06)*'Beech and Pine (LAI)'!$C$6</f>
        <v>0.96015075376884418</v>
      </c>
      <c r="HP17" s="16">
        <f>(HP16-0.06)*'Beech and Pine (LAI)'!$C$6</f>
        <v>0.96015075376884418</v>
      </c>
      <c r="HQ17" s="16">
        <f>(HQ16-0.06)*'Beech and Pine (LAI)'!$C$6</f>
        <v>0.96015075376884418</v>
      </c>
      <c r="HR17" s="16">
        <f>(HR16-0.06)*'Beech and Pine (LAI)'!$C$6</f>
        <v>0.96015075376884418</v>
      </c>
      <c r="HS17" s="16">
        <f>(HS16-0.06)*'Beech and Pine (LAI)'!$C$6</f>
        <v>0.96015075376884418</v>
      </c>
      <c r="HT17" s="16">
        <f>(HT16-0.06)*'Beech and Pine (LAI)'!$C$6</f>
        <v>0.96015075376884418</v>
      </c>
      <c r="HU17" s="16">
        <f>(HU16-0.06)*'Beech and Pine (LAI)'!$C$6</f>
        <v>0.96015075376884418</v>
      </c>
      <c r="HV17" s="16">
        <f>(HV16-0.06)*'Beech and Pine (LAI)'!$C$6</f>
        <v>0.96015075376884418</v>
      </c>
      <c r="HW17" s="16">
        <f>(HW16-0.06)*'Beech and Pine (LAI)'!$C$6</f>
        <v>0.96015075376884418</v>
      </c>
      <c r="HX17" s="16">
        <f>(HX16-0.06)*'Beech and Pine (LAI)'!$C$6</f>
        <v>0.96015075376884418</v>
      </c>
      <c r="HY17" s="16">
        <f>(HY16-0.06)*'Beech and Pine (LAI)'!$C$6</f>
        <v>0.96015075376884418</v>
      </c>
      <c r="HZ17" s="16">
        <f>(HZ16-0.06)*'Beech and Pine (LAI)'!$C$6</f>
        <v>0.96015075376884418</v>
      </c>
      <c r="IA17" s="16">
        <f>(IA16-0.06)*'Beech and Pine (LAI)'!$C$6</f>
        <v>0.96015075376884418</v>
      </c>
      <c r="IB17" s="16">
        <f>(IB16-0.06)*'Beech and Pine (LAI)'!$C$6</f>
        <v>0.96015075376884418</v>
      </c>
      <c r="IC17" s="16">
        <f>(IC16-0.06)*'Beech and Pine (LAI)'!$C$6</f>
        <v>0.96015075376884418</v>
      </c>
      <c r="ID17" s="16">
        <f>(ID16-0.06)*'Beech and Pine (LAI)'!$C$6</f>
        <v>0.96015075376884418</v>
      </c>
      <c r="IE17" s="16">
        <f>(IE16-0.06)*'Beech and Pine (LAI)'!$C$6</f>
        <v>0.96015075376884418</v>
      </c>
      <c r="IF17" s="16">
        <f>(IF16-0.06)*'Beech and Pine (LAI)'!$C$6</f>
        <v>0.96015075376884418</v>
      </c>
      <c r="IG17" s="16">
        <f>(IG16-0.06)*'Beech and Pine (LAI)'!$C$6</f>
        <v>0.96015075376884418</v>
      </c>
      <c r="IH17" s="16">
        <f>(IH16-0.06)*'Beech and Pine (LAI)'!$C$6</f>
        <v>0.96015075376884418</v>
      </c>
      <c r="II17" s="16">
        <f>(II16-0.06)*'Beech and Pine (LAI)'!$C$6</f>
        <v>0.96015075376884418</v>
      </c>
      <c r="IJ17" s="16">
        <f>(IJ16-0.06)*'Beech and Pine (LAI)'!$C$6</f>
        <v>0.96015075376884418</v>
      </c>
      <c r="IK17" s="16">
        <f>(IK16-0.06)*'Beech and Pine (LAI)'!$C$6</f>
        <v>0.96015075376884418</v>
      </c>
      <c r="IL17" s="16">
        <f>(IL16-0.06)*'Beech and Pine (LAI)'!$C$6</f>
        <v>0.96015075376884418</v>
      </c>
      <c r="IM17" s="16">
        <f>(IM16-0.06)*'Beech and Pine (LAI)'!$C$6</f>
        <v>0.96015075376884418</v>
      </c>
      <c r="IN17" s="16">
        <f>(IN16-0.06)*'Beech and Pine (LAI)'!$C$6</f>
        <v>0.96015075376884418</v>
      </c>
      <c r="IO17" s="16">
        <f>(IO16-0.06)*'Beech and Pine (LAI)'!$C$6</f>
        <v>0.96015075376884418</v>
      </c>
      <c r="IP17" s="16">
        <f>(IP16-0.06)*'Beech and Pine (LAI)'!$C$6</f>
        <v>0.96015075376884418</v>
      </c>
      <c r="IQ17" s="16">
        <f>(IQ16-0.06)*'Beech and Pine (LAI)'!$C$6</f>
        <v>0.96015075376884418</v>
      </c>
      <c r="IR17" s="16">
        <f>(IR16-0.06)*'Beech and Pine (LAI)'!$C$6</f>
        <v>0.96015075376884418</v>
      </c>
      <c r="IS17" s="16">
        <f>(IS16-0.06)*'Beech and Pine (LAI)'!$C$6</f>
        <v>0.96015075376884418</v>
      </c>
      <c r="IT17" s="16">
        <f>(IT16-0.06)*'Beech and Pine (LAI)'!$C$6</f>
        <v>0.96015075376884418</v>
      </c>
      <c r="IU17" s="16">
        <f>(IU16-0.06)*'Beech and Pine (LAI)'!$C$6</f>
        <v>0.96015075376884418</v>
      </c>
      <c r="IV17" s="16">
        <f>(IV16-0.06)*'Beech and Pine (LAI)'!$C$6</f>
        <v>0.96015075376884418</v>
      </c>
      <c r="IW17" s="16">
        <f>(IW16-0.06)*'Beech and Pine (LAI)'!$C$6</f>
        <v>0.96015075376884418</v>
      </c>
      <c r="IX17" s="16">
        <f>(IX16-0.06)*'Beech and Pine (LAI)'!$C$6</f>
        <v>0.96015075376884418</v>
      </c>
      <c r="IY17" s="16">
        <f>(IY16-0.06)*'Beech and Pine (LAI)'!$C$6</f>
        <v>0.96015075376884418</v>
      </c>
      <c r="IZ17" s="16">
        <f>(IZ16-0.06)*'Beech and Pine (LAI)'!$C$6</f>
        <v>0.96015075376884418</v>
      </c>
      <c r="JA17" s="16">
        <f>(JA16-0.06)*'Beech and Pine (LAI)'!$C$6</f>
        <v>0.96015075376884418</v>
      </c>
      <c r="JB17" s="16">
        <f>(JB16-0.06)*'Beech and Pine (LAI)'!$C$6</f>
        <v>0.96015075376884418</v>
      </c>
      <c r="JC17" s="16">
        <f>(JC16-0.06)*'Beech and Pine (LAI)'!$C$6</f>
        <v>0.96015075376884418</v>
      </c>
      <c r="JD17" s="16">
        <f>(JD16-0.06)*'Beech and Pine (LAI)'!$C$6</f>
        <v>0.96015075376884418</v>
      </c>
      <c r="JE17" s="16">
        <f>(JE16-0.06)*'Beech and Pine (LAI)'!$C$6</f>
        <v>0.96015075376884418</v>
      </c>
      <c r="JF17" s="16">
        <f>(JF16-0.06)*'Beech and Pine (LAI)'!$C$6</f>
        <v>0.96015075376884418</v>
      </c>
      <c r="JG17" s="16">
        <f>(JG16-0.06)*'Beech and Pine (LAI)'!$C$6</f>
        <v>0.96015075376884418</v>
      </c>
      <c r="JH17" s="16">
        <f>(JH16-0.06)*'Beech and Pine (LAI)'!$C$6</f>
        <v>0.96015075376884418</v>
      </c>
      <c r="JI17" s="16">
        <f>(JI16-0.06)*'Beech and Pine (LAI)'!$C$6</f>
        <v>0.96015075376884418</v>
      </c>
      <c r="JJ17" s="16">
        <f>(JJ16-0.06)*'Beech and Pine (LAI)'!$C$6</f>
        <v>0.96015075376884418</v>
      </c>
      <c r="JK17" s="16">
        <f>(JK16-0.06)*'Beech and Pine (LAI)'!$C$6</f>
        <v>0.96015075376884418</v>
      </c>
      <c r="JL17" s="16">
        <f>(JL16-0.06)*'Beech and Pine (LAI)'!$C$6</f>
        <v>0.96015075376884418</v>
      </c>
      <c r="JM17" s="16">
        <f>(JM16-0.06)*'Beech and Pine (LAI)'!$C$6</f>
        <v>0.96015075376884418</v>
      </c>
      <c r="JN17" s="16">
        <f>(JN16-0.06)*'Beech and Pine (LAI)'!$C$6</f>
        <v>0.96015075376884418</v>
      </c>
      <c r="JO17" s="16">
        <f>(JO16-0.06)*'Beech and Pine (LAI)'!$C$6</f>
        <v>0.96015075376884418</v>
      </c>
      <c r="JP17" s="16">
        <f>(JP16-0.06)*'Beech and Pine (LAI)'!$C$6</f>
        <v>0.96015075376884418</v>
      </c>
      <c r="JQ17" s="16">
        <f>(JQ16-0.06)*'Beech and Pine (LAI)'!$C$6</f>
        <v>0.96015075376884418</v>
      </c>
      <c r="JR17" s="16">
        <f>(JR16-0.06)*'Beech and Pine (LAI)'!$C$6</f>
        <v>0.96015075376884418</v>
      </c>
      <c r="JS17" s="16">
        <f>(JS16-0.06)*'Beech and Pine (LAI)'!$C$6</f>
        <v>0.96015075376884418</v>
      </c>
      <c r="JT17" s="16">
        <f>(JT16-0.06)*'Beech and Pine (LAI)'!$C$6</f>
        <v>0.96015075376884418</v>
      </c>
      <c r="JU17" s="16">
        <f>(JU16-0.06)*'Beech and Pine (LAI)'!$C$6</f>
        <v>0.96015075376884418</v>
      </c>
      <c r="JV17" s="16">
        <f>(JV16-0.06)*'Beech and Pine (LAI)'!$C$6</f>
        <v>0.96015075376884418</v>
      </c>
      <c r="JW17" s="16">
        <f>(JW16-0.06)*'Beech and Pine (LAI)'!$C$6</f>
        <v>0.96015075376884418</v>
      </c>
      <c r="JX17" s="16">
        <f>(JX16-0.06)*'Beech and Pine (LAI)'!$C$6</f>
        <v>0.96015075376884418</v>
      </c>
      <c r="JY17" s="16">
        <f>(JY16-0.06)*'Beech and Pine (LAI)'!$C$6</f>
        <v>0.96015075376884418</v>
      </c>
      <c r="JZ17" s="16">
        <f>(JZ16-0.06)*'Beech and Pine (LAI)'!$C$6</f>
        <v>0.96015075376884418</v>
      </c>
      <c r="KA17" s="16">
        <f>(KA16-0.06)*'Beech and Pine (LAI)'!$C$6</f>
        <v>0.96015075376884418</v>
      </c>
      <c r="KB17" s="16">
        <f>(KB16-0.06)*'Beech and Pine (LAI)'!$C$6</f>
        <v>0.96015075376884418</v>
      </c>
      <c r="KC17" s="16">
        <f>(KC16-0.06)*'Beech and Pine (LAI)'!$C$6</f>
        <v>0.96015075376884418</v>
      </c>
      <c r="KD17" s="16">
        <f>(KD16-0.06)*'Beech and Pine (LAI)'!$C$6</f>
        <v>0.96015075376884418</v>
      </c>
      <c r="KE17" s="16">
        <f>(KE16-0.06)*'Beech and Pine (LAI)'!$C$6</f>
        <v>0.96015075376884418</v>
      </c>
      <c r="KF17" s="16">
        <f>(KF16-0.06)*'Beech and Pine (LAI)'!$C$6</f>
        <v>0.96015075376884418</v>
      </c>
      <c r="KG17" s="16">
        <f>(KG16-0.06)*'Beech and Pine (LAI)'!$C$6</f>
        <v>0.96015075376884418</v>
      </c>
      <c r="KH17" s="16">
        <f>(KH16-0.06)*'Beech and Pine (LAI)'!$C$6</f>
        <v>0.96015075376884418</v>
      </c>
      <c r="KI17" s="16">
        <f>(KI16-0.06)*'Beech and Pine (LAI)'!$C$6</f>
        <v>0.96015075376884418</v>
      </c>
      <c r="KJ17" s="16">
        <f>(KJ16-0.06)*'Beech and Pine (LAI)'!$C$6</f>
        <v>0.96015075376884418</v>
      </c>
      <c r="KK17" s="16">
        <f>(KK16-0.06)*'Beech and Pine (LAI)'!$C$6</f>
        <v>0.96015075376884418</v>
      </c>
      <c r="KL17" s="16">
        <f>(KL16-0.06)*'Beech and Pine (LAI)'!$C$6</f>
        <v>0.96015075376884418</v>
      </c>
      <c r="KM17" s="16">
        <f>(KM16-0.06)*'Beech and Pine (LAI)'!$C$6</f>
        <v>0.96015075376884418</v>
      </c>
      <c r="KN17" s="16">
        <f>(KN16-0.06)*'Beech and Pine (LAI)'!$C$6</f>
        <v>0.96015075376884418</v>
      </c>
      <c r="KO17" s="16">
        <f>(KO16-0.06)*'Beech and Pine (LAI)'!$C$6</f>
        <v>0.96015075376884418</v>
      </c>
      <c r="KP17" s="16">
        <f>(KP16-0.06)*'Beech and Pine (LAI)'!$C$6</f>
        <v>0.96015075376884418</v>
      </c>
      <c r="KQ17" s="16">
        <f>(KQ16-0.06)*'Beech and Pine (LAI)'!$C$6</f>
        <v>0.96015075376884418</v>
      </c>
      <c r="KR17" s="16">
        <f>(KR16-0.06)*'Beech and Pine (LAI)'!$C$6</f>
        <v>0.96015075376884418</v>
      </c>
      <c r="KS17" s="16">
        <f>(KS16-0.06)*'Beech and Pine (LAI)'!$C$6</f>
        <v>0.96015075376884418</v>
      </c>
      <c r="KT17" s="16">
        <f>(KT16-0.06)*'Beech and Pine (LAI)'!$C$6</f>
        <v>0.96015075376884418</v>
      </c>
      <c r="KU17" s="16">
        <f>(KU16-0.06)*'Beech and Pine (LAI)'!$C$6</f>
        <v>0.96015075376884418</v>
      </c>
      <c r="KV17" s="16">
        <f>(KV16-0.06)*'Beech and Pine (LAI)'!$C$6</f>
        <v>0.96015075376884418</v>
      </c>
      <c r="KW17" s="16">
        <f>(KW16-0.06)*'Beech and Pine (LAI)'!$C$6</f>
        <v>0.96015075376884418</v>
      </c>
      <c r="KX17" s="16">
        <f>(KX16-0.06)*'Beech and Pine (LAI)'!$C$6</f>
        <v>0.96015075376884418</v>
      </c>
      <c r="KY17" s="16">
        <f>(KY16-0.06)*'Beech and Pine (LAI)'!$C$6</f>
        <v>0.96015075376884418</v>
      </c>
      <c r="KZ17" s="16">
        <f>(KZ16-0.06)*'Beech and Pine (LAI)'!$C$6</f>
        <v>0.96015075376884418</v>
      </c>
      <c r="LA17" s="16">
        <f>(LA16-0.06)*'Beech and Pine (LAI)'!$C$6</f>
        <v>0.96015075376884418</v>
      </c>
      <c r="LB17" s="16">
        <f>(LB16-0.06)*'Beech and Pine (LAI)'!$C$6</f>
        <v>0.96015075376884418</v>
      </c>
      <c r="LC17" s="16">
        <f>(LC16-0.06)*'Beech and Pine (LAI)'!$C$6</f>
        <v>0.96015075376884418</v>
      </c>
      <c r="LD17" s="16">
        <f>(LD16-0.06)*'Beech and Pine (LAI)'!$C$6</f>
        <v>0.96015075376884418</v>
      </c>
      <c r="LE17" s="16">
        <f>(LE16-0.06)*'Beech and Pine (LAI)'!$C$6</f>
        <v>0.96015075376884418</v>
      </c>
      <c r="LF17" s="16">
        <f>(LF16-0.06)*'Beech and Pine (LAI)'!$C$6</f>
        <v>0.96015075376884418</v>
      </c>
      <c r="LG17" s="16">
        <f>(LG16-0.06)*'Beech and Pine (LAI)'!$C$6</f>
        <v>0.96015075376884418</v>
      </c>
      <c r="LH17" s="16">
        <f>(LH16-0.06)*'Beech and Pine (LAI)'!$C$6</f>
        <v>0.96015075376884418</v>
      </c>
      <c r="LI17" s="16">
        <f>(LI16-0.06)*'Beech and Pine (LAI)'!$C$6</f>
        <v>0.96015075376884418</v>
      </c>
      <c r="LJ17" s="16">
        <f>(LJ16-0.06)*'Beech and Pine (LAI)'!$C$6</f>
        <v>0.96015075376884418</v>
      </c>
      <c r="LK17" s="16">
        <f>(LK16-0.06)*'Beech and Pine (LAI)'!$C$6</f>
        <v>0.96015075376884418</v>
      </c>
      <c r="LL17" s="16">
        <f>(LL16-0.06)*'Beech and Pine (LAI)'!$C$6</f>
        <v>0.96015075376884418</v>
      </c>
      <c r="LM17" s="16">
        <f>(LM16-0.06)*'Beech and Pine (LAI)'!$C$6</f>
        <v>0.96015075376884418</v>
      </c>
      <c r="LN17" s="16">
        <f>(LN16-0.06)*'Beech and Pine (LAI)'!$C$6</f>
        <v>0.96015075376884418</v>
      </c>
      <c r="LO17" s="16">
        <f>(LO16-0.06)*'Beech and Pine (LAI)'!$C$6</f>
        <v>0.96015075376884418</v>
      </c>
      <c r="LP17" s="16">
        <f>(LP16-0.06)*'Beech and Pine (LAI)'!$C$6</f>
        <v>0.96015075376884418</v>
      </c>
      <c r="LQ17" s="16">
        <f>(LQ16-0.06)*'Beech and Pine (LAI)'!$C$6</f>
        <v>0.96015075376884418</v>
      </c>
      <c r="LR17" s="16">
        <f>(LR16-0.06)*'Beech and Pine (LAI)'!$C$6</f>
        <v>0.96015075376884418</v>
      </c>
      <c r="LS17" s="16">
        <f>(LS16-0.06)*'Beech and Pine (LAI)'!$C$6</f>
        <v>0.96015075376884418</v>
      </c>
      <c r="LT17" s="16">
        <f>(LT16-0.06)*'Beech and Pine (LAI)'!$C$6</f>
        <v>0.96015075376884418</v>
      </c>
      <c r="LU17" s="16">
        <f>(LU16-0.06)*'Beech and Pine (LAI)'!$C$6</f>
        <v>0.96015075376884418</v>
      </c>
      <c r="LV17" s="16">
        <f>(LV16-0.06)*'Beech and Pine (LAI)'!$C$6</f>
        <v>0.96015075376884418</v>
      </c>
      <c r="LW17" s="16">
        <f>(LW16-0.06)*'Beech and Pine (LAI)'!$C$6</f>
        <v>0.96015075376884418</v>
      </c>
      <c r="LX17" s="16">
        <f>(LX16-0.06)*'Beech and Pine (LAI)'!$C$6</f>
        <v>0.96015075376884418</v>
      </c>
      <c r="LY17" s="16">
        <f>(LY16-0.06)*'Beech and Pine (LAI)'!$C$6</f>
        <v>0.96015075376884418</v>
      </c>
      <c r="LZ17" s="16">
        <f>(LZ16-0.06)*'Beech and Pine (LAI)'!$C$6</f>
        <v>0.96015075376884418</v>
      </c>
      <c r="MA17" s="16">
        <f>(MA16-0.06)*'Beech and Pine (LAI)'!$C$6</f>
        <v>0.96015075376884418</v>
      </c>
      <c r="MB17" s="16">
        <f>(MB16-0.06)*'Beech and Pine (LAI)'!$C$6</f>
        <v>0.96015075376884418</v>
      </c>
      <c r="MC17" s="16">
        <f>(MC16-0.06)*'Beech and Pine (LAI)'!$C$6</f>
        <v>0.96015075376884418</v>
      </c>
      <c r="MD17" s="16">
        <f>(MD16-0.06)*'Beech and Pine (LAI)'!$C$6</f>
        <v>0.96015075376884418</v>
      </c>
      <c r="ME17" s="16">
        <f>(ME16-0.06)*'Beech and Pine (LAI)'!$C$6</f>
        <v>0.96015075376884418</v>
      </c>
      <c r="MF17" s="16">
        <f>(MF16-0.06)*'Beech and Pine (LAI)'!$C$6</f>
        <v>0.96015075376884418</v>
      </c>
      <c r="MG17" s="16">
        <f>(MG16-0.06)*'Beech and Pine (LAI)'!$C$6</f>
        <v>0.96015075376884418</v>
      </c>
      <c r="MH17" s="16">
        <f>(MH16-0.06)*'Beech and Pine (LAI)'!$C$6</f>
        <v>0.96015075376884418</v>
      </c>
      <c r="MI17" s="16">
        <f>(MI16-0.06)*'Beech and Pine (LAI)'!$C$6</f>
        <v>0.96015075376884418</v>
      </c>
      <c r="MJ17" s="16">
        <f>(MJ16-0.06)*'Beech and Pine (LAI)'!$C$6</f>
        <v>0.96015075376884418</v>
      </c>
      <c r="MK17" s="16">
        <f>(MK16-0.06)*'Beech and Pine (LAI)'!$C$6</f>
        <v>0.96015075376884418</v>
      </c>
      <c r="ML17" s="16">
        <f>(ML16-0.06)*'Beech and Pine (LAI)'!$C$6</f>
        <v>0.96015075376884418</v>
      </c>
      <c r="MM17" s="16">
        <f>(MM16-0.06)*'Beech and Pine (LAI)'!$C$6</f>
        <v>0.96015075376884418</v>
      </c>
      <c r="MN17" s="16">
        <f>(MN16-0.06)*'Beech and Pine (LAI)'!$C$6</f>
        <v>0.96015075376884418</v>
      </c>
      <c r="MO17" s="16">
        <f>(MO16-0.06)*'Beech and Pine (LAI)'!$C$6</f>
        <v>0.96015075376884418</v>
      </c>
      <c r="MP17" s="16">
        <f>(MP16-0.06)*'Beech and Pine (LAI)'!$C$6</f>
        <v>0.96015075376884418</v>
      </c>
      <c r="MQ17" s="16">
        <f>(MQ16-0.06)*'Beech and Pine (LAI)'!$C$6</f>
        <v>0.96015075376884418</v>
      </c>
      <c r="MR17" s="16">
        <f>(MR16-0.06)*'Beech and Pine (LAI)'!$C$6</f>
        <v>0.96015075376884418</v>
      </c>
      <c r="MS17" s="16">
        <f>(MS16-0.06)*'Beech and Pine (LAI)'!$C$6</f>
        <v>0.96015075376884418</v>
      </c>
      <c r="MT17" s="16">
        <f>(MT16-0.06)*'Beech and Pine (LAI)'!$C$6</f>
        <v>0.96015075376884418</v>
      </c>
      <c r="MU17" s="16">
        <f>(MU16-0.06)*'Beech and Pine (LAI)'!$C$6</f>
        <v>0.96015075376884418</v>
      </c>
      <c r="MV17" s="16">
        <f>(MV16-0.06)*'Beech and Pine (LAI)'!$C$6</f>
        <v>0.96015075376884418</v>
      </c>
      <c r="MW17" s="16">
        <f>(MW16-0.06)*'Beech and Pine (LAI)'!$C$6</f>
        <v>0.96015075376884418</v>
      </c>
      <c r="MX17" s="16">
        <f>(MX16-0.06)*'Beech and Pine (LAI)'!$C$6</f>
        <v>0.96015075376884418</v>
      </c>
      <c r="MY17" s="16">
        <f>(MY16-0.06)*'Beech and Pine (LAI)'!$C$6</f>
        <v>0.96015075376884418</v>
      </c>
      <c r="MZ17" s="16">
        <f>(MZ16-0.06)*'Beech and Pine (LAI)'!$C$6</f>
        <v>0.96015075376884418</v>
      </c>
      <c r="NA17" s="16">
        <f>(NA16-0.06)*'Beech and Pine (LAI)'!$C$6</f>
        <v>0.96015075376884418</v>
      </c>
      <c r="NB17" s="16">
        <f>(NB16-0.06)*'Beech and Pine (LAI)'!$C$6</f>
        <v>0.96015075376884418</v>
      </c>
      <c r="NC17" s="16">
        <f>(NC16-0.06)*'Beech and Pine (LAI)'!$C$6</f>
        <v>0.96015075376884418</v>
      </c>
      <c r="ND17" s="16">
        <f>(ND16-0.06)*'Beech and Pine (LAI)'!$C$6</f>
        <v>0.96015075376884418</v>
      </c>
      <c r="NE17" s="16">
        <f>(NE16-0.06)*'Beech and Pine (LAI)'!$C$6</f>
        <v>0.96015075376884418</v>
      </c>
    </row>
  </sheetData>
  <mergeCells count="3">
    <mergeCell ref="A1:D2"/>
    <mergeCell ref="B16:D16"/>
    <mergeCell ref="B17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FB39-4A4C-431D-8F31-7DD5450FBD84}">
  <dimension ref="A1:AE12"/>
  <sheetViews>
    <sheetView workbookViewId="0">
      <selection activeCell="G6" sqref="G6"/>
    </sheetView>
  </sheetViews>
  <sheetFormatPr defaultRowHeight="14.4" x14ac:dyDescent="0.3"/>
  <sheetData>
    <row r="1" spans="1:3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3">
        <v>0</v>
      </c>
      <c r="AD2" s="13">
        <v>0</v>
      </c>
      <c r="AE2" s="13">
        <v>0</v>
      </c>
    </row>
    <row r="3" spans="1:3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3">
        <v>0</v>
      </c>
    </row>
    <row r="5" spans="1:31" x14ac:dyDescent="0.3">
      <c r="A5">
        <v>1.378125E-2</v>
      </c>
      <c r="B5">
        <v>2.75625E-2</v>
      </c>
      <c r="C5">
        <v>4.1343749999999999E-2</v>
      </c>
      <c r="D5">
        <v>5.5125E-2</v>
      </c>
      <c r="E5">
        <v>6.8906250000000002E-2</v>
      </c>
      <c r="F5">
        <v>8.2687499999999997E-2</v>
      </c>
      <c r="G5">
        <v>9.6468750000000006E-2</v>
      </c>
      <c r="H5">
        <v>0.11025</v>
      </c>
      <c r="I5">
        <v>0.12403125</v>
      </c>
      <c r="J5">
        <v>0.1378125</v>
      </c>
      <c r="K5">
        <v>0.15159375</v>
      </c>
      <c r="L5">
        <v>0.16537499999999999</v>
      </c>
      <c r="M5">
        <v>0.17915624999999999</v>
      </c>
      <c r="N5">
        <v>0.19293750000000001</v>
      </c>
      <c r="O5">
        <v>0.20671875000000001</v>
      </c>
      <c r="P5">
        <v>0.2205</v>
      </c>
      <c r="Q5">
        <v>0.23428125</v>
      </c>
      <c r="R5">
        <v>0.24806249999999999</v>
      </c>
      <c r="S5">
        <v>0.26184375000000004</v>
      </c>
      <c r="T5">
        <v>0.27562500000000001</v>
      </c>
      <c r="U5">
        <v>0.28940624999999998</v>
      </c>
      <c r="V5">
        <v>0.3031875</v>
      </c>
      <c r="W5">
        <v>0.31696875000000002</v>
      </c>
      <c r="X5">
        <v>0.33074999999999999</v>
      </c>
      <c r="Y5">
        <v>0.34453125000000001</v>
      </c>
      <c r="Z5">
        <v>0.35831249999999998</v>
      </c>
      <c r="AA5">
        <v>0.37209375</v>
      </c>
      <c r="AB5">
        <v>0.38587500000000002</v>
      </c>
      <c r="AC5">
        <v>0.39965624999999999</v>
      </c>
      <c r="AD5">
        <v>0.41343750000000001</v>
      </c>
      <c r="AE5">
        <v>0.42721874999999998</v>
      </c>
    </row>
    <row r="6" spans="1:31" x14ac:dyDescent="0.3">
      <c r="A6">
        <v>0.441</v>
      </c>
      <c r="B6">
        <v>0.441</v>
      </c>
      <c r="C6">
        <v>0.441</v>
      </c>
      <c r="D6">
        <v>0.441</v>
      </c>
      <c r="E6">
        <v>0.441</v>
      </c>
      <c r="F6">
        <v>0.441</v>
      </c>
      <c r="G6">
        <v>0.441</v>
      </c>
      <c r="H6">
        <v>0.441</v>
      </c>
      <c r="I6">
        <v>0.441</v>
      </c>
      <c r="J6">
        <v>0.441</v>
      </c>
      <c r="K6">
        <v>0.441</v>
      </c>
      <c r="L6">
        <v>0.441</v>
      </c>
      <c r="M6">
        <v>0.441</v>
      </c>
      <c r="N6">
        <v>0.441</v>
      </c>
      <c r="O6">
        <v>0.441</v>
      </c>
      <c r="P6">
        <v>0.441</v>
      </c>
      <c r="Q6">
        <v>0.441</v>
      </c>
      <c r="R6">
        <v>0.441</v>
      </c>
      <c r="S6">
        <v>0.441</v>
      </c>
      <c r="T6">
        <v>0.441</v>
      </c>
      <c r="U6">
        <v>0.441</v>
      </c>
      <c r="V6">
        <v>0.441</v>
      </c>
      <c r="W6">
        <v>0.441</v>
      </c>
      <c r="X6">
        <v>0.441</v>
      </c>
      <c r="Y6">
        <v>0.441</v>
      </c>
      <c r="Z6">
        <v>0.441</v>
      </c>
      <c r="AA6">
        <v>0.441</v>
      </c>
      <c r="AB6">
        <v>0.441</v>
      </c>
      <c r="AC6">
        <v>0.441</v>
      </c>
      <c r="AD6">
        <v>0.441</v>
      </c>
      <c r="AE6" s="13">
        <f>AD6</f>
        <v>0.441</v>
      </c>
    </row>
    <row r="7" spans="1:31" x14ac:dyDescent="0.3">
      <c r="A7">
        <v>0.441</v>
      </c>
      <c r="B7">
        <v>0.441</v>
      </c>
      <c r="C7">
        <v>0.441</v>
      </c>
      <c r="D7">
        <v>0.441</v>
      </c>
      <c r="E7">
        <v>0.441</v>
      </c>
      <c r="F7">
        <v>0.441</v>
      </c>
      <c r="G7">
        <v>0.441</v>
      </c>
      <c r="H7">
        <v>0.441</v>
      </c>
      <c r="I7">
        <v>0.441</v>
      </c>
      <c r="J7">
        <v>0.441</v>
      </c>
      <c r="K7">
        <v>0.441</v>
      </c>
      <c r="L7">
        <v>0.441</v>
      </c>
      <c r="M7">
        <v>0.441</v>
      </c>
      <c r="N7">
        <v>0.441</v>
      </c>
      <c r="O7">
        <v>0.441</v>
      </c>
      <c r="P7">
        <v>0.441</v>
      </c>
      <c r="Q7">
        <v>0.441</v>
      </c>
      <c r="R7">
        <v>0.441</v>
      </c>
      <c r="S7">
        <v>0.441</v>
      </c>
      <c r="T7">
        <v>0.441</v>
      </c>
      <c r="U7">
        <v>0.441</v>
      </c>
      <c r="V7">
        <v>0.441</v>
      </c>
      <c r="W7">
        <v>0.441</v>
      </c>
      <c r="X7">
        <v>0.441</v>
      </c>
      <c r="Y7">
        <v>0.441</v>
      </c>
      <c r="Z7">
        <v>0.441</v>
      </c>
      <c r="AA7">
        <v>0.441</v>
      </c>
      <c r="AB7">
        <v>0.441</v>
      </c>
      <c r="AC7">
        <v>0.441</v>
      </c>
      <c r="AD7">
        <v>0.441</v>
      </c>
      <c r="AE7">
        <v>0.441</v>
      </c>
    </row>
    <row r="8" spans="1:31" x14ac:dyDescent="0.3">
      <c r="A8">
        <v>0.441</v>
      </c>
      <c r="B8">
        <v>0.441</v>
      </c>
      <c r="C8">
        <v>0.441</v>
      </c>
      <c r="D8">
        <v>0.441</v>
      </c>
      <c r="E8">
        <v>0.441</v>
      </c>
      <c r="F8">
        <v>0.441</v>
      </c>
      <c r="G8">
        <v>0.441</v>
      </c>
      <c r="H8">
        <v>0.441</v>
      </c>
      <c r="I8">
        <v>0.441</v>
      </c>
      <c r="J8">
        <v>0.441</v>
      </c>
      <c r="K8">
        <v>0.441</v>
      </c>
      <c r="L8">
        <v>0.441</v>
      </c>
      <c r="M8">
        <v>0.441</v>
      </c>
      <c r="N8">
        <v>0.441</v>
      </c>
      <c r="O8">
        <v>0.441</v>
      </c>
      <c r="P8">
        <v>0.441</v>
      </c>
      <c r="Q8">
        <v>0.441</v>
      </c>
      <c r="R8">
        <v>0.441</v>
      </c>
      <c r="S8">
        <v>0.441</v>
      </c>
      <c r="T8">
        <v>0.441</v>
      </c>
      <c r="U8">
        <v>0.441</v>
      </c>
      <c r="V8">
        <v>0.441</v>
      </c>
      <c r="W8">
        <v>0.441</v>
      </c>
      <c r="X8">
        <v>0.441</v>
      </c>
      <c r="Y8">
        <v>0.441</v>
      </c>
      <c r="Z8">
        <v>0.441</v>
      </c>
      <c r="AA8">
        <v>0.441</v>
      </c>
      <c r="AB8">
        <v>0.441</v>
      </c>
      <c r="AC8">
        <v>0.441</v>
      </c>
      <c r="AD8">
        <v>0.441</v>
      </c>
      <c r="AE8">
        <v>0.441</v>
      </c>
    </row>
    <row r="9" spans="1:31" x14ac:dyDescent="0.3">
      <c r="A9">
        <v>0.4337704918032787</v>
      </c>
      <c r="B9">
        <v>0.4265409836065574</v>
      </c>
      <c r="C9">
        <v>0.41931147540983604</v>
      </c>
      <c r="D9">
        <v>0.41208196721311485</v>
      </c>
      <c r="E9">
        <v>0.4048524590163935</v>
      </c>
      <c r="F9">
        <v>0.39762295081967214</v>
      </c>
      <c r="G9">
        <v>0.39039344262295084</v>
      </c>
      <c r="H9">
        <v>0.38316393442622948</v>
      </c>
      <c r="I9">
        <v>0.37593442622950823</v>
      </c>
      <c r="J9">
        <v>0.36870491803278693</v>
      </c>
      <c r="K9">
        <v>0.36147540983606558</v>
      </c>
      <c r="L9">
        <v>0.35424590163934433</v>
      </c>
      <c r="M9">
        <v>0.34701639344262297</v>
      </c>
      <c r="N9">
        <v>0.33978688524590167</v>
      </c>
      <c r="O9">
        <v>0.33255737704918031</v>
      </c>
      <c r="P9">
        <v>0.32532786885245907</v>
      </c>
      <c r="Q9">
        <v>0.31809836065573777</v>
      </c>
      <c r="R9">
        <v>0.31086885245901641</v>
      </c>
      <c r="S9">
        <v>0.30363934426229505</v>
      </c>
      <c r="T9">
        <v>0.29640983606557381</v>
      </c>
      <c r="U9">
        <v>0.28918032786885245</v>
      </c>
      <c r="V9">
        <v>0.2819508196721312</v>
      </c>
      <c r="W9">
        <v>0.27472131147540985</v>
      </c>
      <c r="X9">
        <v>0.26749180327868854</v>
      </c>
      <c r="Y9">
        <v>0.26026229508196724</v>
      </c>
      <c r="Z9">
        <v>0.25303278688524594</v>
      </c>
      <c r="AA9">
        <v>0.24580327868852458</v>
      </c>
      <c r="AB9">
        <v>0.23857377049180331</v>
      </c>
      <c r="AC9">
        <v>0.23134426229508201</v>
      </c>
      <c r="AD9">
        <v>0.22411475409836068</v>
      </c>
      <c r="AE9" s="13">
        <f>AD9</f>
        <v>0.22411475409836068</v>
      </c>
    </row>
    <row r="10" spans="1:31" x14ac:dyDescent="0.3">
      <c r="A10">
        <v>0.21688524590163935</v>
      </c>
      <c r="B10">
        <v>0.20965573770491802</v>
      </c>
      <c r="C10">
        <v>0.20242622950819675</v>
      </c>
      <c r="D10">
        <v>0.19519672131147542</v>
      </c>
      <c r="E10">
        <v>0.18796721311475412</v>
      </c>
      <c r="F10">
        <v>0.18073770491803279</v>
      </c>
      <c r="G10">
        <v>0.17350819672131149</v>
      </c>
      <c r="H10">
        <v>0.16627868852459016</v>
      </c>
      <c r="I10">
        <v>0.15904918032786888</v>
      </c>
      <c r="J10">
        <v>0.15181967213114753</v>
      </c>
      <c r="K10">
        <v>0.14459016393442622</v>
      </c>
      <c r="L10">
        <v>0.13736065573770492</v>
      </c>
      <c r="M10">
        <v>0.13013114754098362</v>
      </c>
      <c r="N10">
        <v>0.12290163934426229</v>
      </c>
      <c r="O10">
        <v>0.115672131147541</v>
      </c>
      <c r="P10">
        <v>0.10844262295081968</v>
      </c>
      <c r="Q10">
        <v>0.10121311475409837</v>
      </c>
      <c r="R10">
        <v>9.3983606557377058E-2</v>
      </c>
      <c r="S10">
        <v>8.6754098360655743E-2</v>
      </c>
      <c r="T10">
        <v>7.9524590163934442E-2</v>
      </c>
      <c r="U10">
        <v>7.2295081967213112E-2</v>
      </c>
      <c r="V10">
        <v>6.5065573770491811E-2</v>
      </c>
      <c r="W10">
        <v>5.7836065573770502E-2</v>
      </c>
      <c r="X10">
        <v>5.0606557377049187E-2</v>
      </c>
      <c r="Y10">
        <v>4.3377049180327872E-2</v>
      </c>
      <c r="Z10">
        <v>3.6147540983606556E-2</v>
      </c>
      <c r="AA10">
        <v>2.8918032786885251E-2</v>
      </c>
      <c r="AB10">
        <v>2.1688524590163936E-2</v>
      </c>
      <c r="AC10">
        <v>1.4459016393442626E-2</v>
      </c>
      <c r="AD10">
        <v>7.2295081967213128E-3</v>
      </c>
      <c r="AE10">
        <v>0</v>
      </c>
    </row>
    <row r="11" spans="1:3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3">
        <v>0</v>
      </c>
    </row>
    <row r="12" spans="1:3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5676-8C48-42A9-93F4-5F4B2B93496B}">
  <dimension ref="A1:NE22"/>
  <sheetViews>
    <sheetView tabSelected="1" workbookViewId="0">
      <selection activeCell="M20" sqref="M20"/>
    </sheetView>
  </sheetViews>
  <sheetFormatPr defaultRowHeight="14.4" x14ac:dyDescent="0.3"/>
  <cols>
    <col min="5" max="5" width="12.5546875" bestFit="1" customWidth="1"/>
  </cols>
  <sheetData>
    <row r="1" spans="1:369" x14ac:dyDescent="0.3">
      <c r="A1" s="19" t="s">
        <v>0</v>
      </c>
      <c r="B1" s="19"/>
      <c r="C1" s="19"/>
      <c r="D1" s="19"/>
    </row>
    <row r="2" spans="1:369" x14ac:dyDescent="0.3">
      <c r="A2" s="19"/>
      <c r="B2" s="19"/>
      <c r="C2" s="19"/>
      <c r="D2" s="19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</row>
    <row r="3" spans="1:369" x14ac:dyDescent="0.3">
      <c r="A3" s="16">
        <v>0</v>
      </c>
      <c r="B3" s="16">
        <f>SUM(C3+B2)</f>
        <v>31</v>
      </c>
      <c r="C3" s="16">
        <v>31</v>
      </c>
      <c r="D3" s="16" t="s">
        <v>16</v>
      </c>
      <c r="E3">
        <f>HLOOKUP(E$2+$A3,$E$15:$NE$17,3,)</f>
        <v>0</v>
      </c>
      <c r="F3">
        <f t="shared" ref="F3:AF12" si="0">HLOOKUP(F$2+$A3,$E$15:$NE$17,3,)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ref="AG3:AI3" si="1">HLOOKUP(AG$2+$A3,$E$15:$NE$17,3,)</f>
        <v>0</v>
      </c>
      <c r="AH3">
        <f t="shared" si="1"/>
        <v>0</v>
      </c>
      <c r="AI3">
        <f t="shared" si="1"/>
        <v>0</v>
      </c>
    </row>
    <row r="4" spans="1:369" x14ac:dyDescent="0.3">
      <c r="A4" s="16">
        <f>C3+A3</f>
        <v>31</v>
      </c>
      <c r="B4" s="16">
        <f t="shared" ref="B4:B14" si="2">SUM(C4+B3)</f>
        <v>59</v>
      </c>
      <c r="C4" s="16">
        <v>28</v>
      </c>
      <c r="D4" s="16" t="s">
        <v>14</v>
      </c>
      <c r="E4">
        <f t="shared" ref="E4:T14" si="3">HLOOKUP(E$2+$A4,$E$15:$NE$17,3,)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 s="13">
        <f>AF4</f>
        <v>0</v>
      </c>
      <c r="AH4" s="13">
        <f t="shared" ref="AH4:AI4" si="4">AG4</f>
        <v>0</v>
      </c>
      <c r="AI4" s="13">
        <f t="shared" si="4"/>
        <v>0</v>
      </c>
    </row>
    <row r="5" spans="1:369" x14ac:dyDescent="0.3">
      <c r="A5" s="16">
        <f t="shared" ref="A5:A14" si="5">C4+A4</f>
        <v>59</v>
      </c>
      <c r="B5" s="16">
        <f t="shared" si="2"/>
        <v>90</v>
      </c>
      <c r="C5" s="16">
        <v>31</v>
      </c>
      <c r="D5" s="16" t="s">
        <v>17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ref="AG5:AI5" si="6">HLOOKUP(AG$2+$A5,$E$15:$NE$17,3,)</f>
        <v>0</v>
      </c>
      <c r="AH5">
        <f t="shared" si="6"/>
        <v>0</v>
      </c>
      <c r="AI5">
        <f t="shared" si="6"/>
        <v>0</v>
      </c>
    </row>
    <row r="6" spans="1:369" x14ac:dyDescent="0.3">
      <c r="A6" s="16">
        <f t="shared" si="5"/>
        <v>90</v>
      </c>
      <c r="B6" s="16">
        <f t="shared" si="2"/>
        <v>120</v>
      </c>
      <c r="C6" s="16">
        <v>30</v>
      </c>
      <c r="D6" s="16" t="s">
        <v>18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ref="AG6:AI14" si="7">HLOOKUP(AG$2+$A6,$E$15:$NE$17,3,)</f>
        <v>0</v>
      </c>
      <c r="AH6">
        <f t="shared" si="7"/>
        <v>0</v>
      </c>
      <c r="AI6" s="13">
        <f>AH6</f>
        <v>0</v>
      </c>
    </row>
    <row r="7" spans="1:369" x14ac:dyDescent="0.3">
      <c r="A7" s="16">
        <f t="shared" si="5"/>
        <v>120</v>
      </c>
      <c r="B7" s="16">
        <f t="shared" si="2"/>
        <v>151</v>
      </c>
      <c r="C7" s="16">
        <v>31</v>
      </c>
      <c r="D7" s="16" t="s">
        <v>15</v>
      </c>
      <c r="E7">
        <f t="shared" si="3"/>
        <v>1.43325E-2</v>
      </c>
      <c r="F7">
        <f t="shared" si="0"/>
        <v>2.8665E-2</v>
      </c>
      <c r="G7">
        <f t="shared" si="0"/>
        <v>4.2997500000000001E-2</v>
      </c>
      <c r="H7">
        <f t="shared" si="0"/>
        <v>5.7329999999999999E-2</v>
      </c>
      <c r="I7">
        <f t="shared" si="0"/>
        <v>7.1662500000000004E-2</v>
      </c>
      <c r="J7">
        <f t="shared" si="0"/>
        <v>8.5995000000000002E-2</v>
      </c>
      <c r="K7">
        <f t="shared" si="0"/>
        <v>0.1003275</v>
      </c>
      <c r="L7">
        <f t="shared" si="0"/>
        <v>0.11466</v>
      </c>
      <c r="M7">
        <f t="shared" si="0"/>
        <v>0.12899250000000001</v>
      </c>
      <c r="N7">
        <f t="shared" si="0"/>
        <v>0.14332500000000001</v>
      </c>
      <c r="O7">
        <f t="shared" si="0"/>
        <v>0.15765750000000003</v>
      </c>
      <c r="P7">
        <f t="shared" si="0"/>
        <v>0.17199</v>
      </c>
      <c r="Q7">
        <f t="shared" si="0"/>
        <v>0.1863225</v>
      </c>
      <c r="R7">
        <f t="shared" si="0"/>
        <v>0.200655</v>
      </c>
      <c r="S7">
        <f t="shared" si="0"/>
        <v>0.21498750000000003</v>
      </c>
      <c r="T7">
        <f t="shared" si="0"/>
        <v>0.22932</v>
      </c>
      <c r="U7">
        <f t="shared" si="0"/>
        <v>0.24365249999999999</v>
      </c>
      <c r="V7">
        <f t="shared" si="0"/>
        <v>0.25798500000000002</v>
      </c>
      <c r="W7">
        <f t="shared" si="0"/>
        <v>0.27231750000000005</v>
      </c>
      <c r="X7">
        <f t="shared" si="0"/>
        <v>0.28665000000000002</v>
      </c>
      <c r="Y7">
        <f t="shared" si="0"/>
        <v>0.30098249999999999</v>
      </c>
      <c r="Z7">
        <f t="shared" si="0"/>
        <v>0.31531500000000007</v>
      </c>
      <c r="AA7">
        <f t="shared" si="0"/>
        <v>0.32964750000000004</v>
      </c>
      <c r="AB7">
        <f t="shared" si="0"/>
        <v>0.34398000000000001</v>
      </c>
      <c r="AC7">
        <f t="shared" si="0"/>
        <v>0.35831249999999998</v>
      </c>
      <c r="AD7">
        <f t="shared" si="0"/>
        <v>0.372645</v>
      </c>
      <c r="AE7">
        <f t="shared" si="0"/>
        <v>0.38697750000000003</v>
      </c>
      <c r="AF7">
        <f t="shared" si="0"/>
        <v>0.40131</v>
      </c>
      <c r="AG7">
        <f t="shared" si="7"/>
        <v>0.41564250000000003</v>
      </c>
      <c r="AH7">
        <f t="shared" si="7"/>
        <v>0.42997500000000005</v>
      </c>
      <c r="AI7">
        <f t="shared" si="7"/>
        <v>0.44430750000000002</v>
      </c>
    </row>
    <row r="8" spans="1:369" x14ac:dyDescent="0.3">
      <c r="A8" s="16">
        <f t="shared" si="5"/>
        <v>151</v>
      </c>
      <c r="B8" s="16">
        <f t="shared" si="2"/>
        <v>181</v>
      </c>
      <c r="C8" s="16">
        <v>30</v>
      </c>
      <c r="D8" s="16" t="s">
        <v>19</v>
      </c>
      <c r="E8">
        <f t="shared" si="3"/>
        <v>0.45863999999999999</v>
      </c>
      <c r="F8">
        <f t="shared" si="0"/>
        <v>0.45863999999999999</v>
      </c>
      <c r="G8">
        <f t="shared" si="0"/>
        <v>0.45863999999999999</v>
      </c>
      <c r="H8">
        <f t="shared" si="0"/>
        <v>0.45863999999999999</v>
      </c>
      <c r="I8">
        <f t="shared" si="0"/>
        <v>0.45863999999999999</v>
      </c>
      <c r="J8">
        <f t="shared" si="0"/>
        <v>0.45863999999999999</v>
      </c>
      <c r="K8">
        <f t="shared" si="0"/>
        <v>0.45863999999999999</v>
      </c>
      <c r="L8">
        <f t="shared" si="0"/>
        <v>0.45863999999999999</v>
      </c>
      <c r="M8">
        <f t="shared" si="0"/>
        <v>0.45863999999999999</v>
      </c>
      <c r="N8">
        <f t="shared" si="0"/>
        <v>0.45863999999999999</v>
      </c>
      <c r="O8">
        <f t="shared" si="0"/>
        <v>0.45863999999999999</v>
      </c>
      <c r="P8">
        <f t="shared" si="0"/>
        <v>0.45863999999999999</v>
      </c>
      <c r="Q8">
        <f t="shared" si="0"/>
        <v>0.45863999999999999</v>
      </c>
      <c r="R8">
        <f t="shared" si="0"/>
        <v>0.45863999999999999</v>
      </c>
      <c r="S8">
        <f t="shared" si="0"/>
        <v>0.45863999999999999</v>
      </c>
      <c r="T8">
        <f t="shared" si="0"/>
        <v>0.45863999999999999</v>
      </c>
      <c r="U8">
        <f t="shared" si="0"/>
        <v>0.45863999999999999</v>
      </c>
      <c r="V8">
        <f t="shared" si="0"/>
        <v>0.45863999999999999</v>
      </c>
      <c r="W8">
        <f t="shared" si="0"/>
        <v>0.45863999999999999</v>
      </c>
      <c r="X8">
        <f t="shared" si="0"/>
        <v>0.45863999999999999</v>
      </c>
      <c r="Y8">
        <f t="shared" si="0"/>
        <v>0.45863999999999999</v>
      </c>
      <c r="Z8">
        <f t="shared" si="0"/>
        <v>0.45863999999999999</v>
      </c>
      <c r="AA8">
        <f t="shared" si="0"/>
        <v>0.45863999999999999</v>
      </c>
      <c r="AB8">
        <f t="shared" si="0"/>
        <v>0.45863999999999999</v>
      </c>
      <c r="AC8">
        <f t="shared" si="0"/>
        <v>0.45863999999999999</v>
      </c>
      <c r="AD8">
        <f t="shared" si="0"/>
        <v>0.45863999999999999</v>
      </c>
      <c r="AE8">
        <f t="shared" si="0"/>
        <v>0.45863999999999999</v>
      </c>
      <c r="AF8">
        <f t="shared" si="0"/>
        <v>0.45863999999999999</v>
      </c>
      <c r="AG8">
        <f t="shared" si="7"/>
        <v>0.45863999999999999</v>
      </c>
      <c r="AH8">
        <f t="shared" si="7"/>
        <v>0.45863999999999999</v>
      </c>
      <c r="AI8" s="13">
        <f>AH8</f>
        <v>0.45863999999999999</v>
      </c>
    </row>
    <row r="9" spans="1:369" x14ac:dyDescent="0.3">
      <c r="A9" s="16">
        <f t="shared" si="5"/>
        <v>181</v>
      </c>
      <c r="B9" s="16">
        <f t="shared" si="2"/>
        <v>212</v>
      </c>
      <c r="C9" s="16">
        <v>31</v>
      </c>
      <c r="D9" s="16" t="s">
        <v>20</v>
      </c>
      <c r="E9">
        <f t="shared" si="3"/>
        <v>0.45863999999999999</v>
      </c>
      <c r="F9">
        <f t="shared" si="0"/>
        <v>0.45863999999999999</v>
      </c>
      <c r="G9">
        <f t="shared" si="0"/>
        <v>0.45863999999999999</v>
      </c>
      <c r="H9">
        <f t="shared" si="0"/>
        <v>0.45863999999999999</v>
      </c>
      <c r="I9">
        <f t="shared" si="0"/>
        <v>0.45863999999999999</v>
      </c>
      <c r="J9">
        <f t="shared" si="0"/>
        <v>0.45863999999999999</v>
      </c>
      <c r="K9">
        <f t="shared" si="0"/>
        <v>0.45863999999999999</v>
      </c>
      <c r="L9">
        <f t="shared" si="0"/>
        <v>0.45863999999999999</v>
      </c>
      <c r="M9">
        <f t="shared" si="0"/>
        <v>0.45863999999999999</v>
      </c>
      <c r="N9">
        <f t="shared" si="0"/>
        <v>0.45863999999999999</v>
      </c>
      <c r="O9">
        <f t="shared" si="0"/>
        <v>0.45863999999999999</v>
      </c>
      <c r="P9">
        <f t="shared" si="0"/>
        <v>0.45863999999999999</v>
      </c>
      <c r="Q9">
        <f t="shared" si="0"/>
        <v>0.45863999999999999</v>
      </c>
      <c r="R9">
        <f t="shared" si="0"/>
        <v>0.45863999999999999</v>
      </c>
      <c r="S9">
        <f t="shared" si="0"/>
        <v>0.45863999999999999</v>
      </c>
      <c r="T9">
        <f t="shared" si="0"/>
        <v>0.45863999999999999</v>
      </c>
      <c r="U9">
        <f t="shared" si="0"/>
        <v>0.45863999999999999</v>
      </c>
      <c r="V9">
        <f t="shared" si="0"/>
        <v>0.45863999999999999</v>
      </c>
      <c r="W9">
        <f t="shared" si="0"/>
        <v>0.45863999999999999</v>
      </c>
      <c r="X9">
        <f t="shared" si="0"/>
        <v>0.45863999999999999</v>
      </c>
      <c r="Y9">
        <f t="shared" si="0"/>
        <v>0.45863999999999999</v>
      </c>
      <c r="Z9">
        <f t="shared" si="0"/>
        <v>0.45863999999999999</v>
      </c>
      <c r="AA9">
        <f t="shared" si="0"/>
        <v>0.45863999999999999</v>
      </c>
      <c r="AB9">
        <f t="shared" si="0"/>
        <v>0.45863999999999999</v>
      </c>
      <c r="AC9">
        <f t="shared" si="0"/>
        <v>0.45863999999999999</v>
      </c>
      <c r="AD9">
        <f t="shared" si="0"/>
        <v>0.45863999999999999</v>
      </c>
      <c r="AE9">
        <f t="shared" si="0"/>
        <v>0.45863999999999999</v>
      </c>
      <c r="AF9">
        <f t="shared" si="0"/>
        <v>0.45863999999999999</v>
      </c>
      <c r="AG9">
        <f t="shared" si="7"/>
        <v>0.45863999999999999</v>
      </c>
      <c r="AH9">
        <f t="shared" si="7"/>
        <v>0.45863999999999999</v>
      </c>
      <c r="AI9">
        <f t="shared" si="7"/>
        <v>0.45863999999999999</v>
      </c>
    </row>
    <row r="10" spans="1:369" x14ac:dyDescent="0.3">
      <c r="A10" s="16">
        <f t="shared" si="5"/>
        <v>212</v>
      </c>
      <c r="B10" s="16">
        <f t="shared" si="2"/>
        <v>243</v>
      </c>
      <c r="C10" s="16">
        <v>31</v>
      </c>
      <c r="D10" s="16" t="s">
        <v>21</v>
      </c>
      <c r="E10">
        <f t="shared" si="3"/>
        <v>0.45863999999999999</v>
      </c>
      <c r="F10">
        <f t="shared" si="0"/>
        <v>0.45863999999999999</v>
      </c>
      <c r="G10">
        <f t="shared" si="0"/>
        <v>0.45863999999999999</v>
      </c>
      <c r="H10">
        <f t="shared" si="0"/>
        <v>0.45863999999999999</v>
      </c>
      <c r="I10">
        <f t="shared" si="0"/>
        <v>0.45863999999999999</v>
      </c>
      <c r="J10">
        <f t="shared" si="0"/>
        <v>0.45863999999999999</v>
      </c>
      <c r="K10">
        <f t="shared" si="0"/>
        <v>0.45863999999999999</v>
      </c>
      <c r="L10">
        <f t="shared" si="0"/>
        <v>0.45863999999999999</v>
      </c>
      <c r="M10">
        <f t="shared" si="0"/>
        <v>0.45863999999999999</v>
      </c>
      <c r="N10">
        <f t="shared" si="0"/>
        <v>0.45863999999999999</v>
      </c>
      <c r="O10">
        <f t="shared" si="0"/>
        <v>0.45863999999999999</v>
      </c>
      <c r="P10">
        <f t="shared" si="0"/>
        <v>0.45863999999999999</v>
      </c>
      <c r="Q10">
        <f t="shared" si="0"/>
        <v>0.45863999999999999</v>
      </c>
      <c r="R10">
        <f t="shared" si="0"/>
        <v>0.45863999999999999</v>
      </c>
      <c r="S10">
        <f t="shared" si="0"/>
        <v>0.45863999999999999</v>
      </c>
      <c r="T10">
        <f t="shared" si="0"/>
        <v>0.45863999999999999</v>
      </c>
      <c r="U10">
        <f t="shared" si="0"/>
        <v>0.45863999999999999</v>
      </c>
      <c r="V10">
        <f t="shared" si="0"/>
        <v>0.45863999999999999</v>
      </c>
      <c r="W10">
        <f t="shared" si="0"/>
        <v>0.45863999999999999</v>
      </c>
      <c r="X10">
        <f t="shared" si="0"/>
        <v>0.45863999999999999</v>
      </c>
      <c r="Y10">
        <f t="shared" si="0"/>
        <v>0.45863999999999999</v>
      </c>
      <c r="Z10">
        <f t="shared" si="0"/>
        <v>0.45863999999999999</v>
      </c>
      <c r="AA10">
        <f t="shared" si="0"/>
        <v>0.45863999999999999</v>
      </c>
      <c r="AB10">
        <f t="shared" si="0"/>
        <v>0.45863999999999999</v>
      </c>
      <c r="AC10">
        <f t="shared" si="0"/>
        <v>0.45863999999999999</v>
      </c>
      <c r="AD10">
        <f t="shared" si="0"/>
        <v>0.45863999999999999</v>
      </c>
      <c r="AE10">
        <f t="shared" si="0"/>
        <v>0.45863999999999999</v>
      </c>
      <c r="AF10">
        <f t="shared" si="0"/>
        <v>0.45863999999999999</v>
      </c>
      <c r="AG10">
        <f t="shared" si="7"/>
        <v>0.45863999999999999</v>
      </c>
      <c r="AH10">
        <f t="shared" si="7"/>
        <v>0.45863999999999999</v>
      </c>
      <c r="AI10">
        <f t="shared" si="7"/>
        <v>0.45863999999999999</v>
      </c>
    </row>
    <row r="11" spans="1:369" x14ac:dyDescent="0.3">
      <c r="A11" s="16">
        <f t="shared" si="5"/>
        <v>243</v>
      </c>
      <c r="B11" s="16">
        <f t="shared" si="2"/>
        <v>273</v>
      </c>
      <c r="C11" s="16">
        <v>30</v>
      </c>
      <c r="D11" s="16" t="s">
        <v>22</v>
      </c>
      <c r="E11">
        <f t="shared" si="3"/>
        <v>0.45112131147540985</v>
      </c>
      <c r="F11">
        <f t="shared" si="0"/>
        <v>0.4436026229508197</v>
      </c>
      <c r="G11">
        <f t="shared" si="0"/>
        <v>0.4360839344262295</v>
      </c>
      <c r="H11">
        <f t="shared" si="0"/>
        <v>0.42856524590163936</v>
      </c>
      <c r="I11">
        <f t="shared" si="0"/>
        <v>0.42104655737704921</v>
      </c>
      <c r="J11">
        <f t="shared" si="0"/>
        <v>0.41352786885245901</v>
      </c>
      <c r="K11">
        <f t="shared" si="0"/>
        <v>0.40600918032786887</v>
      </c>
      <c r="L11">
        <f t="shared" si="0"/>
        <v>0.39849049180327872</v>
      </c>
      <c r="M11">
        <f t="shared" si="0"/>
        <v>0.39097180327868847</v>
      </c>
      <c r="N11">
        <f t="shared" si="0"/>
        <v>0.38345311475409838</v>
      </c>
      <c r="O11">
        <f t="shared" si="0"/>
        <v>0.37593442622950823</v>
      </c>
      <c r="P11">
        <f t="shared" si="0"/>
        <v>0.36841573770491803</v>
      </c>
      <c r="Q11">
        <f t="shared" si="0"/>
        <v>0.36089704918032789</v>
      </c>
      <c r="R11">
        <f t="shared" si="0"/>
        <v>0.35337836065573774</v>
      </c>
      <c r="S11">
        <f t="shared" si="0"/>
        <v>0.34585967213114749</v>
      </c>
      <c r="T11">
        <f t="shared" si="0"/>
        <v>0.3383409836065574</v>
      </c>
      <c r="U11">
        <f t="shared" si="0"/>
        <v>0.33082229508196725</v>
      </c>
      <c r="V11">
        <f t="shared" si="0"/>
        <v>0.32330360655737705</v>
      </c>
      <c r="W11">
        <f t="shared" si="0"/>
        <v>0.31578491803278691</v>
      </c>
      <c r="X11">
        <f t="shared" si="0"/>
        <v>0.30826622950819671</v>
      </c>
      <c r="Y11">
        <f t="shared" si="0"/>
        <v>0.30074754098360651</v>
      </c>
      <c r="Z11">
        <f t="shared" si="0"/>
        <v>0.29322885245901642</v>
      </c>
      <c r="AA11">
        <f t="shared" si="0"/>
        <v>0.28571016393442628</v>
      </c>
      <c r="AB11">
        <f t="shared" si="0"/>
        <v>0.27819147540983608</v>
      </c>
      <c r="AC11">
        <f t="shared" si="0"/>
        <v>0.27067278688524593</v>
      </c>
      <c r="AD11">
        <f t="shared" si="0"/>
        <v>0.26315409836065573</v>
      </c>
      <c r="AE11">
        <f t="shared" si="0"/>
        <v>0.25563540983606553</v>
      </c>
      <c r="AF11">
        <f t="shared" si="0"/>
        <v>0.24811672131147544</v>
      </c>
      <c r="AG11">
        <f t="shared" si="7"/>
        <v>0.24059803278688524</v>
      </c>
      <c r="AH11">
        <f t="shared" si="7"/>
        <v>0.2330793442622951</v>
      </c>
      <c r="AI11" s="13">
        <f>AH11</f>
        <v>0.2330793442622951</v>
      </c>
    </row>
    <row r="12" spans="1:369" x14ac:dyDescent="0.3">
      <c r="A12" s="16">
        <f t="shared" si="5"/>
        <v>273</v>
      </c>
      <c r="B12" s="16">
        <f t="shared" si="2"/>
        <v>304</v>
      </c>
      <c r="C12" s="16">
        <v>31</v>
      </c>
      <c r="D12" s="16" t="s">
        <v>23</v>
      </c>
      <c r="E12">
        <f t="shared" si="3"/>
        <v>0.22556065573770492</v>
      </c>
      <c r="F12">
        <f t="shared" si="0"/>
        <v>0.21804196721311475</v>
      </c>
      <c r="G12">
        <f t="shared" si="0"/>
        <v>0.21052327868852461</v>
      </c>
      <c r="H12">
        <f t="shared" si="0"/>
        <v>0.20300459016393443</v>
      </c>
      <c r="I12">
        <f t="shared" si="0"/>
        <v>0.19548590163934423</v>
      </c>
      <c r="J12">
        <f t="shared" si="0"/>
        <v>0.18796721311475412</v>
      </c>
      <c r="K12">
        <f t="shared" si="0"/>
        <v>0.18044852459016394</v>
      </c>
      <c r="L12">
        <f t="shared" si="0"/>
        <v>0.17292983606557374</v>
      </c>
      <c r="M12">
        <f t="shared" si="0"/>
        <v>0.16541114754098363</v>
      </c>
      <c r="N12">
        <f t="shared" si="0"/>
        <v>0.15789245901639345</v>
      </c>
      <c r="O12">
        <f t="shared" si="0"/>
        <v>0.15037377049180325</v>
      </c>
      <c r="P12">
        <f t="shared" si="0"/>
        <v>0.14285508196721314</v>
      </c>
      <c r="Q12">
        <f t="shared" si="0"/>
        <v>0.13533639344262297</v>
      </c>
      <c r="R12">
        <f t="shared" si="0"/>
        <v>0.12781770491803277</v>
      </c>
      <c r="S12">
        <f t="shared" si="0"/>
        <v>0.12029901639344262</v>
      </c>
      <c r="T12">
        <f t="shared" si="0"/>
        <v>0.11278032786885246</v>
      </c>
      <c r="U12">
        <f t="shared" si="0"/>
        <v>0.1052616393442623</v>
      </c>
      <c r="V12">
        <f t="shared" si="0"/>
        <v>9.7742950819672117E-2</v>
      </c>
      <c r="W12">
        <f t="shared" si="0"/>
        <v>9.0224262295081972E-2</v>
      </c>
      <c r="X12">
        <f t="shared" si="0"/>
        <v>8.2705573770491814E-2</v>
      </c>
      <c r="Y12">
        <f t="shared" si="0"/>
        <v>7.5186885245901627E-2</v>
      </c>
      <c r="Z12">
        <f t="shared" si="0"/>
        <v>6.7668196721311483E-2</v>
      </c>
      <c r="AA12">
        <f t="shared" si="0"/>
        <v>6.014950819672131E-2</v>
      </c>
      <c r="AB12">
        <f t="shared" si="0"/>
        <v>5.2630819672131152E-2</v>
      </c>
      <c r="AC12">
        <f t="shared" si="0"/>
        <v>4.5112131147540986E-2</v>
      </c>
      <c r="AD12">
        <f t="shared" si="0"/>
        <v>3.7593442622950814E-2</v>
      </c>
      <c r="AE12">
        <f t="shared" si="0"/>
        <v>3.0074754098360655E-2</v>
      </c>
      <c r="AF12">
        <f t="shared" si="0"/>
        <v>2.2556065573770493E-2</v>
      </c>
      <c r="AG12">
        <f t="shared" si="7"/>
        <v>1.5037377049180328E-2</v>
      </c>
      <c r="AH12">
        <f t="shared" si="7"/>
        <v>7.5186885245901638E-3</v>
      </c>
      <c r="AI12">
        <f t="shared" si="7"/>
        <v>0</v>
      </c>
    </row>
    <row r="13" spans="1:369" x14ac:dyDescent="0.3">
      <c r="A13" s="16">
        <f t="shared" si="5"/>
        <v>304</v>
      </c>
      <c r="B13" s="16">
        <f t="shared" si="2"/>
        <v>334</v>
      </c>
      <c r="C13" s="16">
        <v>30</v>
      </c>
      <c r="D13" s="16" t="s">
        <v>24</v>
      </c>
      <c r="E13">
        <f t="shared" si="3"/>
        <v>0</v>
      </c>
      <c r="F13">
        <f t="shared" ref="F13:AG14" si="8">HLOOKUP(F$2+$A13,$E$15:$NE$17,3,)</f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8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7"/>
        <v>0</v>
      </c>
      <c r="AI13" s="13">
        <f>AH13</f>
        <v>0</v>
      </c>
    </row>
    <row r="14" spans="1:369" x14ac:dyDescent="0.3">
      <c r="A14" s="16">
        <f t="shared" si="5"/>
        <v>334</v>
      </c>
      <c r="B14" s="16">
        <f t="shared" si="2"/>
        <v>365</v>
      </c>
      <c r="C14" s="16">
        <v>31</v>
      </c>
      <c r="D14" s="16" t="s">
        <v>25</v>
      </c>
      <c r="E14">
        <f t="shared" si="3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7"/>
        <v>0</v>
      </c>
      <c r="AH14">
        <f t="shared" si="7"/>
        <v>0</v>
      </c>
      <c r="AI14">
        <f t="shared" si="7"/>
        <v>0</v>
      </c>
    </row>
    <row r="15" spans="1:369" x14ac:dyDescent="0.3"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R15" s="16">
        <v>14</v>
      </c>
      <c r="S15" s="16">
        <v>15</v>
      </c>
      <c r="T15" s="16">
        <v>16</v>
      </c>
      <c r="U15" s="16">
        <v>17</v>
      </c>
      <c r="V15" s="16">
        <v>18</v>
      </c>
      <c r="W15" s="16">
        <v>19</v>
      </c>
      <c r="X15" s="16">
        <v>20</v>
      </c>
      <c r="Y15" s="16">
        <v>21</v>
      </c>
      <c r="Z15" s="16">
        <v>22</v>
      </c>
      <c r="AA15" s="16">
        <v>23</v>
      </c>
      <c r="AB15" s="16">
        <v>24</v>
      </c>
      <c r="AC15" s="16">
        <v>25</v>
      </c>
      <c r="AD15" s="16">
        <v>26</v>
      </c>
      <c r="AE15" s="16">
        <v>27</v>
      </c>
      <c r="AF15" s="16">
        <v>28</v>
      </c>
      <c r="AG15" s="16">
        <v>29</v>
      </c>
      <c r="AH15" s="16">
        <v>30</v>
      </c>
      <c r="AI15" s="16">
        <v>31</v>
      </c>
      <c r="AJ15" s="16">
        <v>32</v>
      </c>
      <c r="AK15" s="16">
        <v>33</v>
      </c>
      <c r="AL15" s="16">
        <v>34</v>
      </c>
      <c r="AM15" s="16">
        <v>35</v>
      </c>
      <c r="AN15" s="16">
        <v>36</v>
      </c>
      <c r="AO15" s="16">
        <v>37</v>
      </c>
      <c r="AP15" s="16">
        <v>38</v>
      </c>
      <c r="AQ15" s="16">
        <v>39</v>
      </c>
      <c r="AR15" s="16">
        <v>40</v>
      </c>
      <c r="AS15" s="16">
        <v>41</v>
      </c>
      <c r="AT15" s="16">
        <v>42</v>
      </c>
      <c r="AU15" s="16">
        <v>43</v>
      </c>
      <c r="AV15" s="16">
        <v>44</v>
      </c>
      <c r="AW15" s="16">
        <v>45</v>
      </c>
      <c r="AX15" s="16">
        <v>46</v>
      </c>
      <c r="AY15" s="16">
        <v>47</v>
      </c>
      <c r="AZ15" s="16">
        <v>48</v>
      </c>
      <c r="BA15" s="16">
        <v>49</v>
      </c>
      <c r="BB15" s="16">
        <v>50</v>
      </c>
      <c r="BC15" s="16">
        <v>51</v>
      </c>
      <c r="BD15" s="16">
        <v>52</v>
      </c>
      <c r="BE15" s="16">
        <v>53</v>
      </c>
      <c r="BF15" s="16">
        <v>54</v>
      </c>
      <c r="BG15" s="16">
        <v>55</v>
      </c>
      <c r="BH15" s="16">
        <v>56</v>
      </c>
      <c r="BI15" s="16">
        <v>57</v>
      </c>
      <c r="BJ15" s="16">
        <v>58</v>
      </c>
      <c r="BK15" s="16">
        <v>59</v>
      </c>
      <c r="BL15" s="16">
        <v>60</v>
      </c>
      <c r="BM15" s="16">
        <v>61</v>
      </c>
      <c r="BN15" s="16">
        <v>62</v>
      </c>
      <c r="BO15" s="16">
        <v>63</v>
      </c>
      <c r="BP15" s="16">
        <v>64</v>
      </c>
      <c r="BQ15" s="16">
        <v>65</v>
      </c>
      <c r="BR15" s="16">
        <v>66</v>
      </c>
      <c r="BS15" s="16">
        <v>67</v>
      </c>
      <c r="BT15" s="16">
        <v>68</v>
      </c>
      <c r="BU15" s="16">
        <v>69</v>
      </c>
      <c r="BV15" s="16">
        <v>70</v>
      </c>
      <c r="BW15" s="16">
        <v>71</v>
      </c>
      <c r="BX15" s="16">
        <v>72</v>
      </c>
      <c r="BY15" s="16">
        <v>73</v>
      </c>
      <c r="BZ15" s="16">
        <v>74</v>
      </c>
      <c r="CA15" s="16">
        <v>75</v>
      </c>
      <c r="CB15" s="16">
        <v>76</v>
      </c>
      <c r="CC15" s="16">
        <v>77</v>
      </c>
      <c r="CD15" s="16">
        <v>78</v>
      </c>
      <c r="CE15" s="16">
        <v>79</v>
      </c>
      <c r="CF15" s="16">
        <v>80</v>
      </c>
      <c r="CG15" s="16">
        <v>81</v>
      </c>
      <c r="CH15" s="16">
        <v>82</v>
      </c>
      <c r="CI15" s="16">
        <v>83</v>
      </c>
      <c r="CJ15" s="16">
        <v>84</v>
      </c>
      <c r="CK15" s="16">
        <v>85</v>
      </c>
      <c r="CL15" s="16">
        <v>86</v>
      </c>
      <c r="CM15" s="16">
        <v>87</v>
      </c>
      <c r="CN15" s="16">
        <v>88</v>
      </c>
      <c r="CO15" s="16">
        <v>89</v>
      </c>
      <c r="CP15" s="16">
        <v>90</v>
      </c>
      <c r="CQ15" s="16">
        <v>91</v>
      </c>
      <c r="CR15" s="16">
        <v>92</v>
      </c>
      <c r="CS15" s="16">
        <v>93</v>
      </c>
      <c r="CT15" s="16">
        <v>94</v>
      </c>
      <c r="CU15" s="16">
        <v>95</v>
      </c>
      <c r="CV15" s="16">
        <v>96</v>
      </c>
      <c r="CW15" s="16">
        <v>97</v>
      </c>
      <c r="CX15" s="16">
        <v>98</v>
      </c>
      <c r="CY15" s="16">
        <v>99</v>
      </c>
      <c r="CZ15" s="16">
        <v>100</v>
      </c>
      <c r="DA15" s="16">
        <v>101</v>
      </c>
      <c r="DB15" s="16">
        <v>102</v>
      </c>
      <c r="DC15" s="16">
        <v>103</v>
      </c>
      <c r="DD15" s="16">
        <v>104</v>
      </c>
      <c r="DE15" s="16">
        <v>105</v>
      </c>
      <c r="DF15" s="16">
        <v>106</v>
      </c>
      <c r="DG15" s="16">
        <v>107</v>
      </c>
      <c r="DH15" s="16">
        <v>108</v>
      </c>
      <c r="DI15" s="16">
        <v>109</v>
      </c>
      <c r="DJ15" s="16">
        <v>110</v>
      </c>
      <c r="DK15" s="16">
        <v>111</v>
      </c>
      <c r="DL15" s="16">
        <v>112</v>
      </c>
      <c r="DM15" s="16">
        <v>113</v>
      </c>
      <c r="DN15" s="16">
        <v>114</v>
      </c>
      <c r="DO15" s="16">
        <v>115</v>
      </c>
      <c r="DP15" s="16">
        <v>116</v>
      </c>
      <c r="DQ15" s="16">
        <v>117</v>
      </c>
      <c r="DR15" s="16">
        <v>118</v>
      </c>
      <c r="DS15" s="16">
        <v>119</v>
      </c>
      <c r="DT15" s="16">
        <v>120</v>
      </c>
      <c r="DU15" s="16">
        <v>121</v>
      </c>
      <c r="DV15" s="16">
        <v>122</v>
      </c>
      <c r="DW15" s="16">
        <v>123</v>
      </c>
      <c r="DX15" s="16">
        <v>124</v>
      </c>
      <c r="DY15" s="16">
        <v>125</v>
      </c>
      <c r="DZ15" s="16">
        <v>126</v>
      </c>
      <c r="EA15" s="16">
        <v>127</v>
      </c>
      <c r="EB15" s="16">
        <v>128</v>
      </c>
      <c r="EC15" s="16">
        <v>129</v>
      </c>
      <c r="ED15" s="16">
        <v>130</v>
      </c>
      <c r="EE15" s="16">
        <v>131</v>
      </c>
      <c r="EF15" s="16">
        <v>132</v>
      </c>
      <c r="EG15" s="16">
        <v>133</v>
      </c>
      <c r="EH15" s="16">
        <v>134</v>
      </c>
      <c r="EI15" s="16">
        <v>135</v>
      </c>
      <c r="EJ15" s="16">
        <v>136</v>
      </c>
      <c r="EK15" s="16">
        <v>137</v>
      </c>
      <c r="EL15" s="16">
        <v>138</v>
      </c>
      <c r="EM15" s="16">
        <v>139</v>
      </c>
      <c r="EN15" s="16">
        <v>140</v>
      </c>
      <c r="EO15" s="16">
        <v>141</v>
      </c>
      <c r="EP15" s="16">
        <v>142</v>
      </c>
      <c r="EQ15" s="16">
        <v>143</v>
      </c>
      <c r="ER15" s="16">
        <v>144</v>
      </c>
      <c r="ES15" s="16">
        <v>145</v>
      </c>
      <c r="ET15" s="16">
        <v>146</v>
      </c>
      <c r="EU15" s="16">
        <v>147</v>
      </c>
      <c r="EV15" s="16">
        <v>148</v>
      </c>
      <c r="EW15" s="16">
        <v>149</v>
      </c>
      <c r="EX15" s="16">
        <v>150</v>
      </c>
      <c r="EY15" s="16">
        <v>151</v>
      </c>
      <c r="EZ15" s="16">
        <v>152</v>
      </c>
      <c r="FA15" s="16">
        <v>153</v>
      </c>
      <c r="FB15" s="16">
        <v>154</v>
      </c>
      <c r="FC15" s="16">
        <v>155</v>
      </c>
      <c r="FD15" s="16">
        <v>156</v>
      </c>
      <c r="FE15" s="16">
        <v>157</v>
      </c>
      <c r="FF15" s="16">
        <v>158</v>
      </c>
      <c r="FG15" s="16">
        <v>159</v>
      </c>
      <c r="FH15" s="16">
        <v>160</v>
      </c>
      <c r="FI15" s="16">
        <v>161</v>
      </c>
      <c r="FJ15" s="16">
        <v>162</v>
      </c>
      <c r="FK15" s="16">
        <v>163</v>
      </c>
      <c r="FL15" s="16">
        <v>164</v>
      </c>
      <c r="FM15" s="16">
        <v>165</v>
      </c>
      <c r="FN15" s="16">
        <v>166</v>
      </c>
      <c r="FO15" s="16">
        <v>167</v>
      </c>
      <c r="FP15" s="16">
        <v>168</v>
      </c>
      <c r="FQ15" s="16">
        <v>169</v>
      </c>
      <c r="FR15" s="16">
        <v>170</v>
      </c>
      <c r="FS15" s="16">
        <v>171</v>
      </c>
      <c r="FT15" s="16">
        <v>172</v>
      </c>
      <c r="FU15" s="16">
        <v>173</v>
      </c>
      <c r="FV15" s="16">
        <v>174</v>
      </c>
      <c r="FW15" s="16">
        <v>175</v>
      </c>
      <c r="FX15" s="16">
        <v>176</v>
      </c>
      <c r="FY15" s="16">
        <v>177</v>
      </c>
      <c r="FZ15" s="16">
        <v>178</v>
      </c>
      <c r="GA15" s="16">
        <v>179</v>
      </c>
      <c r="GB15" s="16">
        <v>180</v>
      </c>
      <c r="GC15" s="16">
        <v>181</v>
      </c>
      <c r="GD15" s="16">
        <v>182</v>
      </c>
      <c r="GE15" s="16">
        <v>183</v>
      </c>
      <c r="GF15" s="16">
        <v>184</v>
      </c>
      <c r="GG15" s="16">
        <v>185</v>
      </c>
      <c r="GH15" s="16">
        <v>186</v>
      </c>
      <c r="GI15" s="16">
        <v>187</v>
      </c>
      <c r="GJ15" s="16">
        <v>188</v>
      </c>
      <c r="GK15" s="16">
        <v>189</v>
      </c>
      <c r="GL15" s="16">
        <v>190</v>
      </c>
      <c r="GM15" s="16">
        <v>191</v>
      </c>
      <c r="GN15" s="16">
        <v>192</v>
      </c>
      <c r="GO15" s="16">
        <v>193</v>
      </c>
      <c r="GP15" s="16">
        <v>194</v>
      </c>
      <c r="GQ15" s="16">
        <v>195</v>
      </c>
      <c r="GR15" s="16">
        <v>196</v>
      </c>
      <c r="GS15" s="16">
        <v>197</v>
      </c>
      <c r="GT15" s="16">
        <v>198</v>
      </c>
      <c r="GU15" s="16">
        <v>199</v>
      </c>
      <c r="GV15" s="16">
        <v>200</v>
      </c>
      <c r="GW15" s="16">
        <v>201</v>
      </c>
      <c r="GX15" s="16">
        <v>202</v>
      </c>
      <c r="GY15" s="16">
        <v>203</v>
      </c>
      <c r="GZ15" s="16">
        <v>204</v>
      </c>
      <c r="HA15" s="16">
        <v>205</v>
      </c>
      <c r="HB15" s="16">
        <v>206</v>
      </c>
      <c r="HC15" s="16">
        <v>207</v>
      </c>
      <c r="HD15" s="16">
        <v>208</v>
      </c>
      <c r="HE15" s="16">
        <v>209</v>
      </c>
      <c r="HF15" s="16">
        <v>210</v>
      </c>
      <c r="HG15" s="16">
        <v>211</v>
      </c>
      <c r="HH15" s="16">
        <v>212</v>
      </c>
      <c r="HI15" s="16">
        <v>213</v>
      </c>
      <c r="HJ15" s="16">
        <v>214</v>
      </c>
      <c r="HK15" s="16">
        <v>215</v>
      </c>
      <c r="HL15" s="16">
        <v>216</v>
      </c>
      <c r="HM15" s="16">
        <v>217</v>
      </c>
      <c r="HN15" s="16">
        <v>218</v>
      </c>
      <c r="HO15" s="16">
        <v>219</v>
      </c>
      <c r="HP15" s="16">
        <v>220</v>
      </c>
      <c r="HQ15" s="16">
        <v>221</v>
      </c>
      <c r="HR15" s="16">
        <v>222</v>
      </c>
      <c r="HS15" s="16">
        <v>223</v>
      </c>
      <c r="HT15" s="16">
        <v>224</v>
      </c>
      <c r="HU15" s="16">
        <v>225</v>
      </c>
      <c r="HV15" s="16">
        <v>226</v>
      </c>
      <c r="HW15" s="16">
        <v>227</v>
      </c>
      <c r="HX15" s="16">
        <v>228</v>
      </c>
      <c r="HY15" s="16">
        <v>229</v>
      </c>
      <c r="HZ15" s="16">
        <v>230</v>
      </c>
      <c r="IA15" s="16">
        <v>231</v>
      </c>
      <c r="IB15" s="16">
        <v>232</v>
      </c>
      <c r="IC15" s="16">
        <v>233</v>
      </c>
      <c r="ID15" s="16">
        <v>234</v>
      </c>
      <c r="IE15" s="16">
        <v>235</v>
      </c>
      <c r="IF15" s="16">
        <v>236</v>
      </c>
      <c r="IG15" s="16">
        <v>237</v>
      </c>
      <c r="IH15" s="16">
        <v>238</v>
      </c>
      <c r="II15" s="16">
        <v>239</v>
      </c>
      <c r="IJ15" s="16">
        <v>240</v>
      </c>
      <c r="IK15" s="16">
        <v>241</v>
      </c>
      <c r="IL15" s="16">
        <v>242</v>
      </c>
      <c r="IM15" s="16">
        <v>243</v>
      </c>
      <c r="IN15" s="16">
        <v>244</v>
      </c>
      <c r="IO15" s="16">
        <v>245</v>
      </c>
      <c r="IP15" s="16">
        <v>246</v>
      </c>
      <c r="IQ15" s="16">
        <v>247</v>
      </c>
      <c r="IR15" s="16">
        <v>248</v>
      </c>
      <c r="IS15" s="16">
        <v>249</v>
      </c>
      <c r="IT15" s="16">
        <v>250</v>
      </c>
      <c r="IU15" s="16">
        <v>251</v>
      </c>
      <c r="IV15" s="16">
        <v>252</v>
      </c>
      <c r="IW15" s="16">
        <v>253</v>
      </c>
      <c r="IX15" s="16">
        <v>254</v>
      </c>
      <c r="IY15" s="16">
        <v>255</v>
      </c>
      <c r="IZ15" s="16">
        <v>256</v>
      </c>
      <c r="JA15" s="16">
        <v>257</v>
      </c>
      <c r="JB15" s="16">
        <v>258</v>
      </c>
      <c r="JC15" s="16">
        <v>259</v>
      </c>
      <c r="JD15" s="16">
        <v>260</v>
      </c>
      <c r="JE15" s="16">
        <v>261</v>
      </c>
      <c r="JF15" s="16">
        <v>262</v>
      </c>
      <c r="JG15" s="16">
        <v>263</v>
      </c>
      <c r="JH15" s="16">
        <v>264</v>
      </c>
      <c r="JI15" s="16">
        <v>265</v>
      </c>
      <c r="JJ15" s="16">
        <v>266</v>
      </c>
      <c r="JK15" s="16">
        <v>267</v>
      </c>
      <c r="JL15" s="16">
        <v>268</v>
      </c>
      <c r="JM15" s="16">
        <v>269</v>
      </c>
      <c r="JN15" s="16">
        <v>270</v>
      </c>
      <c r="JO15" s="16">
        <v>271</v>
      </c>
      <c r="JP15" s="16">
        <v>272</v>
      </c>
      <c r="JQ15" s="16">
        <v>273</v>
      </c>
      <c r="JR15" s="16">
        <v>274</v>
      </c>
      <c r="JS15" s="16">
        <v>275</v>
      </c>
      <c r="JT15" s="16">
        <v>276</v>
      </c>
      <c r="JU15" s="16">
        <v>277</v>
      </c>
      <c r="JV15" s="16">
        <v>278</v>
      </c>
      <c r="JW15" s="16">
        <v>279</v>
      </c>
      <c r="JX15" s="16">
        <v>280</v>
      </c>
      <c r="JY15" s="16">
        <v>281</v>
      </c>
      <c r="JZ15" s="16">
        <v>282</v>
      </c>
      <c r="KA15" s="16">
        <v>283</v>
      </c>
      <c r="KB15" s="16">
        <v>284</v>
      </c>
      <c r="KC15" s="16">
        <v>285</v>
      </c>
      <c r="KD15" s="16">
        <v>286</v>
      </c>
      <c r="KE15" s="16">
        <v>287</v>
      </c>
      <c r="KF15" s="16">
        <v>288</v>
      </c>
      <c r="KG15" s="16">
        <v>289</v>
      </c>
      <c r="KH15" s="16">
        <v>290</v>
      </c>
      <c r="KI15" s="16">
        <v>291</v>
      </c>
      <c r="KJ15" s="16">
        <v>292</v>
      </c>
      <c r="KK15" s="16">
        <v>293</v>
      </c>
      <c r="KL15" s="16">
        <v>294</v>
      </c>
      <c r="KM15" s="16">
        <v>295</v>
      </c>
      <c r="KN15" s="16">
        <v>296</v>
      </c>
      <c r="KO15" s="16">
        <v>297</v>
      </c>
      <c r="KP15" s="16">
        <v>298</v>
      </c>
      <c r="KQ15" s="16">
        <v>299</v>
      </c>
      <c r="KR15" s="16">
        <v>300</v>
      </c>
      <c r="KS15" s="16">
        <v>301</v>
      </c>
      <c r="KT15" s="16">
        <v>302</v>
      </c>
      <c r="KU15" s="16">
        <v>303</v>
      </c>
      <c r="KV15" s="16">
        <v>304</v>
      </c>
      <c r="KW15" s="16">
        <v>305</v>
      </c>
      <c r="KX15" s="16">
        <v>306</v>
      </c>
      <c r="KY15" s="16">
        <v>307</v>
      </c>
      <c r="KZ15" s="16">
        <v>308</v>
      </c>
      <c r="LA15" s="16">
        <v>309</v>
      </c>
      <c r="LB15" s="16">
        <v>310</v>
      </c>
      <c r="LC15" s="16">
        <v>311</v>
      </c>
      <c r="LD15" s="16">
        <v>312</v>
      </c>
      <c r="LE15" s="16">
        <v>313</v>
      </c>
      <c r="LF15" s="16">
        <v>314</v>
      </c>
      <c r="LG15" s="16">
        <v>315</v>
      </c>
      <c r="LH15" s="16">
        <v>316</v>
      </c>
      <c r="LI15" s="16">
        <v>317</v>
      </c>
      <c r="LJ15" s="16">
        <v>318</v>
      </c>
      <c r="LK15" s="16">
        <v>319</v>
      </c>
      <c r="LL15" s="16">
        <v>320</v>
      </c>
      <c r="LM15" s="16">
        <v>321</v>
      </c>
      <c r="LN15" s="16">
        <v>322</v>
      </c>
      <c r="LO15" s="16">
        <v>323</v>
      </c>
      <c r="LP15" s="16">
        <v>324</v>
      </c>
      <c r="LQ15" s="16">
        <v>325</v>
      </c>
      <c r="LR15" s="16">
        <v>326</v>
      </c>
      <c r="LS15" s="16">
        <v>327</v>
      </c>
      <c r="LT15" s="16">
        <v>328</v>
      </c>
      <c r="LU15" s="16">
        <v>329</v>
      </c>
      <c r="LV15" s="16">
        <v>330</v>
      </c>
      <c r="LW15" s="16">
        <v>331</v>
      </c>
      <c r="LX15" s="16">
        <v>332</v>
      </c>
      <c r="LY15" s="16">
        <v>333</v>
      </c>
      <c r="LZ15" s="16">
        <v>334</v>
      </c>
      <c r="MA15" s="16">
        <v>335</v>
      </c>
      <c r="MB15" s="16">
        <v>336</v>
      </c>
      <c r="MC15" s="16">
        <v>337</v>
      </c>
      <c r="MD15" s="16">
        <v>338</v>
      </c>
      <c r="ME15" s="16">
        <v>339</v>
      </c>
      <c r="MF15" s="16">
        <v>340</v>
      </c>
      <c r="MG15" s="16">
        <v>341</v>
      </c>
      <c r="MH15" s="16">
        <v>342</v>
      </c>
      <c r="MI15" s="16">
        <v>343</v>
      </c>
      <c r="MJ15" s="16">
        <v>344</v>
      </c>
      <c r="MK15" s="16">
        <v>345</v>
      </c>
      <c r="ML15" s="16">
        <v>346</v>
      </c>
      <c r="MM15" s="16">
        <v>347</v>
      </c>
      <c r="MN15" s="16">
        <v>348</v>
      </c>
      <c r="MO15" s="16">
        <v>349</v>
      </c>
      <c r="MP15" s="16">
        <v>350</v>
      </c>
      <c r="MQ15" s="16">
        <v>351</v>
      </c>
      <c r="MR15" s="16">
        <v>352</v>
      </c>
      <c r="MS15" s="16">
        <v>353</v>
      </c>
      <c r="MT15" s="16">
        <v>354</v>
      </c>
      <c r="MU15" s="16">
        <v>355</v>
      </c>
      <c r="MV15" s="16">
        <v>356</v>
      </c>
      <c r="MW15" s="16">
        <v>357</v>
      </c>
      <c r="MX15" s="16">
        <v>358</v>
      </c>
      <c r="MY15" s="16">
        <v>359</v>
      </c>
      <c r="MZ15" s="16">
        <v>360</v>
      </c>
      <c r="NA15" s="16">
        <v>361</v>
      </c>
      <c r="NB15" s="16">
        <v>362</v>
      </c>
      <c r="NC15" s="16">
        <v>363</v>
      </c>
      <c r="ND15" s="16">
        <v>364</v>
      </c>
      <c r="NE15" s="16">
        <v>365</v>
      </c>
    </row>
    <row r="16" spans="1:369" x14ac:dyDescent="0.3">
      <c r="A16">
        <v>0.126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f>(DT15-$DT$15)/($EZ$15-$DT$15)*('Beech and Pine (LAI)'!$D$5+$A$16)</f>
        <v>0</v>
      </c>
      <c r="DU16" s="16">
        <f>(DU15-$DT$15)/($EZ$15-$DT$15)*('Beech and Pine (LAI)'!$D$5+$A$16)</f>
        <v>0.10237499999999999</v>
      </c>
      <c r="DV16" s="16">
        <f>(DV15-$DT$15)/($EZ$15-$DT$15)*('Beech and Pine (LAI)'!$D$5+$A$16)</f>
        <v>0.20474999999999999</v>
      </c>
      <c r="DW16" s="16">
        <f>(DW15-$DT$15)/($EZ$15-$DT$15)*('Beech and Pine (LAI)'!$D$5+$A$16)</f>
        <v>0.30712499999999998</v>
      </c>
      <c r="DX16" s="16">
        <f>(DX15-$DT$15)/($EZ$15-$DT$15)*('Beech and Pine (LAI)'!$D$5+$A$16)</f>
        <v>0.40949999999999998</v>
      </c>
      <c r="DY16" s="16">
        <f>(DY15-$DT$15)/($EZ$15-$DT$15)*('Beech and Pine (LAI)'!$D$5+$A$16)</f>
        <v>0.51187499999999997</v>
      </c>
      <c r="DZ16" s="16">
        <f>(DZ15-$DT$15)/($EZ$15-$DT$15)*('Beech and Pine (LAI)'!$D$5+$A$16)</f>
        <v>0.61424999999999996</v>
      </c>
      <c r="EA16" s="16">
        <f>(EA15-$DT$15)/($EZ$15-$DT$15)*('Beech and Pine (LAI)'!$D$5+$A$16)</f>
        <v>0.71662499999999996</v>
      </c>
      <c r="EB16" s="16">
        <f>(EB15-$DT$15)/($EZ$15-$DT$15)*('Beech and Pine (LAI)'!$D$5+$A$16)</f>
        <v>0.81899999999999995</v>
      </c>
      <c r="EC16" s="16">
        <f>(EC15-$DT$15)/($EZ$15-$DT$15)*('Beech and Pine (LAI)'!$D$5+$A$16)</f>
        <v>0.92137499999999994</v>
      </c>
      <c r="ED16" s="16">
        <f>(ED15-$DT$15)/($EZ$15-$DT$15)*('Beech and Pine (LAI)'!$D$5+$A$16)</f>
        <v>1.0237499999999999</v>
      </c>
      <c r="EE16" s="16">
        <f>(EE15-$DT$15)/($EZ$15-$DT$15)*('Beech and Pine (LAI)'!$D$5+$A$16)</f>
        <v>1.126125</v>
      </c>
      <c r="EF16" s="16">
        <f>(EF15-$DT$15)/($EZ$15-$DT$15)*('Beech and Pine (LAI)'!$D$5+$A$16)</f>
        <v>1.2284999999999999</v>
      </c>
      <c r="EG16" s="16">
        <f>(EG15-$DT$15)/($EZ$15-$DT$15)*('Beech and Pine (LAI)'!$D$5+$A$16)</f>
        <v>1.3308749999999998</v>
      </c>
      <c r="EH16" s="16">
        <f>(EH15-$DT$15)/($EZ$15-$DT$15)*('Beech and Pine (LAI)'!$D$5+$A$16)</f>
        <v>1.4332499999999999</v>
      </c>
      <c r="EI16" s="16">
        <f>(EI15-$DT$15)/($EZ$15-$DT$15)*('Beech and Pine (LAI)'!$D$5+$A$16)</f>
        <v>1.535625</v>
      </c>
      <c r="EJ16" s="16">
        <f>(EJ15-$DT$15)/($EZ$15-$DT$15)*('Beech and Pine (LAI)'!$D$5+$A$16)</f>
        <v>1.6379999999999999</v>
      </c>
      <c r="EK16" s="16">
        <f>(EK15-$DT$15)/($EZ$15-$DT$15)*('Beech and Pine (LAI)'!$D$5+$A$16)</f>
        <v>1.7403749999999998</v>
      </c>
      <c r="EL16" s="16">
        <f>(EL15-$DT$15)/($EZ$15-$DT$15)*('Beech and Pine (LAI)'!$D$5+$A$16)</f>
        <v>1.8427499999999999</v>
      </c>
      <c r="EM16" s="16">
        <f>(EM15-$DT$15)/($EZ$15-$DT$15)*('Beech and Pine (LAI)'!$D$5+$A$16)</f>
        <v>1.945125</v>
      </c>
      <c r="EN16" s="16">
        <f>(EN15-$DT$15)/($EZ$15-$DT$15)*('Beech and Pine (LAI)'!$D$5+$A$16)</f>
        <v>2.0474999999999999</v>
      </c>
      <c r="EO16" s="16">
        <f>(EO15-$DT$15)/($EZ$15-$DT$15)*('Beech and Pine (LAI)'!$D$5+$A$16)</f>
        <v>2.1498749999999998</v>
      </c>
      <c r="EP16" s="16">
        <f>(EP15-$DT$15)/($EZ$15-$DT$15)*('Beech and Pine (LAI)'!$D$5+$A$16)</f>
        <v>2.2522500000000001</v>
      </c>
      <c r="EQ16" s="16">
        <f>(EQ15-$DT$15)/($EZ$15-$DT$15)*('Beech and Pine (LAI)'!$D$5+$A$16)</f>
        <v>2.354625</v>
      </c>
      <c r="ER16" s="16">
        <f>(ER15-$DT$15)/($EZ$15-$DT$15)*('Beech and Pine (LAI)'!$D$5+$A$16)</f>
        <v>2.4569999999999999</v>
      </c>
      <c r="ES16" s="16">
        <f>(ES15-$DT$15)/($EZ$15-$DT$15)*('Beech and Pine (LAI)'!$D$5+$A$16)</f>
        <v>2.5593749999999997</v>
      </c>
      <c r="ET16" s="16">
        <f>(ET15-$DT$15)/($EZ$15-$DT$15)*('Beech and Pine (LAI)'!$D$5+$A$16)</f>
        <v>2.6617499999999996</v>
      </c>
      <c r="EU16" s="16">
        <f>(EU15-$DT$15)/($EZ$15-$DT$15)*('Beech and Pine (LAI)'!$D$5+$A$16)</f>
        <v>2.7641249999999999</v>
      </c>
      <c r="EV16" s="16">
        <f>(EV15-$DT$15)/($EZ$15-$DT$15)*('Beech and Pine (LAI)'!$D$5+$A$16)</f>
        <v>2.8664999999999998</v>
      </c>
      <c r="EW16" s="16">
        <f>(EW15-$DT$15)/($EZ$15-$DT$15)*('Beech and Pine (LAI)'!$D$5+$A$16)</f>
        <v>2.9688749999999997</v>
      </c>
      <c r="EX16" s="16">
        <f>(EX15-$DT$15)/($EZ$15-$DT$15)*('Beech and Pine (LAI)'!$D$5+$A$16)</f>
        <v>3.07125</v>
      </c>
      <c r="EY16" s="16">
        <f>(EY15-$DT$15)/($EZ$15-$DT$15)*('Beech and Pine (LAI)'!$D$5+$A$16)</f>
        <v>3.1736249999999999</v>
      </c>
      <c r="EZ16" s="16">
        <f>(EZ15-$DT$15)/($EZ$15-$DT$15)*('Beech and Pine (LAI)'!$D$5+$A$16)</f>
        <v>3.2759999999999998</v>
      </c>
      <c r="FA16" s="16">
        <f>3.15+$A$16</f>
        <v>3.2759999999999998</v>
      </c>
      <c r="FB16" s="16">
        <f>3.15+$A$16</f>
        <v>3.2759999999999998</v>
      </c>
      <c r="FC16" s="16">
        <f t="shared" ref="FC16:HN16" si="9">3.15+$A$16</f>
        <v>3.2759999999999998</v>
      </c>
      <c r="FD16" s="16">
        <f t="shared" si="9"/>
        <v>3.2759999999999998</v>
      </c>
      <c r="FE16" s="16">
        <f t="shared" si="9"/>
        <v>3.2759999999999998</v>
      </c>
      <c r="FF16" s="16">
        <f t="shared" si="9"/>
        <v>3.2759999999999998</v>
      </c>
      <c r="FG16" s="16">
        <f t="shared" si="9"/>
        <v>3.2759999999999998</v>
      </c>
      <c r="FH16" s="16">
        <f t="shared" si="9"/>
        <v>3.2759999999999998</v>
      </c>
      <c r="FI16" s="16">
        <f t="shared" si="9"/>
        <v>3.2759999999999998</v>
      </c>
      <c r="FJ16" s="16">
        <f t="shared" si="9"/>
        <v>3.2759999999999998</v>
      </c>
      <c r="FK16" s="16">
        <f t="shared" si="9"/>
        <v>3.2759999999999998</v>
      </c>
      <c r="FL16" s="16">
        <f t="shared" si="9"/>
        <v>3.2759999999999998</v>
      </c>
      <c r="FM16" s="16">
        <f t="shared" si="9"/>
        <v>3.2759999999999998</v>
      </c>
      <c r="FN16" s="16">
        <f t="shared" si="9"/>
        <v>3.2759999999999998</v>
      </c>
      <c r="FO16" s="16">
        <f t="shared" si="9"/>
        <v>3.2759999999999998</v>
      </c>
      <c r="FP16" s="16">
        <f t="shared" si="9"/>
        <v>3.2759999999999998</v>
      </c>
      <c r="FQ16" s="16">
        <f t="shared" si="9"/>
        <v>3.2759999999999998</v>
      </c>
      <c r="FR16" s="16">
        <f t="shared" si="9"/>
        <v>3.2759999999999998</v>
      </c>
      <c r="FS16" s="16">
        <f t="shared" si="9"/>
        <v>3.2759999999999998</v>
      </c>
      <c r="FT16" s="16">
        <f t="shared" si="9"/>
        <v>3.2759999999999998</v>
      </c>
      <c r="FU16" s="16">
        <f t="shared" si="9"/>
        <v>3.2759999999999998</v>
      </c>
      <c r="FV16" s="16">
        <f t="shared" si="9"/>
        <v>3.2759999999999998</v>
      </c>
      <c r="FW16" s="16">
        <f t="shared" si="9"/>
        <v>3.2759999999999998</v>
      </c>
      <c r="FX16" s="16">
        <f t="shared" si="9"/>
        <v>3.2759999999999998</v>
      </c>
      <c r="FY16" s="16">
        <f t="shared" si="9"/>
        <v>3.2759999999999998</v>
      </c>
      <c r="FZ16" s="16">
        <f t="shared" si="9"/>
        <v>3.2759999999999998</v>
      </c>
      <c r="GA16" s="16">
        <f t="shared" si="9"/>
        <v>3.2759999999999998</v>
      </c>
      <c r="GB16" s="16">
        <f t="shared" si="9"/>
        <v>3.2759999999999998</v>
      </c>
      <c r="GC16" s="16">
        <f t="shared" si="9"/>
        <v>3.2759999999999998</v>
      </c>
      <c r="GD16" s="16">
        <f t="shared" si="9"/>
        <v>3.2759999999999998</v>
      </c>
      <c r="GE16" s="16">
        <f t="shared" si="9"/>
        <v>3.2759999999999998</v>
      </c>
      <c r="GF16" s="16">
        <f t="shared" si="9"/>
        <v>3.2759999999999998</v>
      </c>
      <c r="GG16" s="16">
        <f t="shared" si="9"/>
        <v>3.2759999999999998</v>
      </c>
      <c r="GH16" s="16">
        <f t="shared" si="9"/>
        <v>3.2759999999999998</v>
      </c>
      <c r="GI16" s="16">
        <f t="shared" si="9"/>
        <v>3.2759999999999998</v>
      </c>
      <c r="GJ16" s="16">
        <f t="shared" si="9"/>
        <v>3.2759999999999998</v>
      </c>
      <c r="GK16" s="16">
        <f t="shared" si="9"/>
        <v>3.2759999999999998</v>
      </c>
      <c r="GL16" s="16">
        <f t="shared" si="9"/>
        <v>3.2759999999999998</v>
      </c>
      <c r="GM16" s="16">
        <f t="shared" si="9"/>
        <v>3.2759999999999998</v>
      </c>
      <c r="GN16" s="16">
        <f t="shared" si="9"/>
        <v>3.2759999999999998</v>
      </c>
      <c r="GO16" s="16">
        <f t="shared" si="9"/>
        <v>3.2759999999999998</v>
      </c>
      <c r="GP16" s="16">
        <f t="shared" si="9"/>
        <v>3.2759999999999998</v>
      </c>
      <c r="GQ16" s="16">
        <f t="shared" si="9"/>
        <v>3.2759999999999998</v>
      </c>
      <c r="GR16" s="16">
        <f t="shared" si="9"/>
        <v>3.2759999999999998</v>
      </c>
      <c r="GS16" s="16">
        <f t="shared" si="9"/>
        <v>3.2759999999999998</v>
      </c>
      <c r="GT16" s="16">
        <f t="shared" si="9"/>
        <v>3.2759999999999998</v>
      </c>
      <c r="GU16" s="16">
        <f t="shared" si="9"/>
        <v>3.2759999999999998</v>
      </c>
      <c r="GV16" s="16">
        <f t="shared" si="9"/>
        <v>3.2759999999999998</v>
      </c>
      <c r="GW16" s="16">
        <f t="shared" si="9"/>
        <v>3.2759999999999998</v>
      </c>
      <c r="GX16" s="16">
        <f t="shared" si="9"/>
        <v>3.2759999999999998</v>
      </c>
      <c r="GY16" s="16">
        <f t="shared" si="9"/>
        <v>3.2759999999999998</v>
      </c>
      <c r="GZ16" s="16">
        <f t="shared" si="9"/>
        <v>3.2759999999999998</v>
      </c>
      <c r="HA16" s="16">
        <f t="shared" si="9"/>
        <v>3.2759999999999998</v>
      </c>
      <c r="HB16" s="16">
        <f t="shared" si="9"/>
        <v>3.2759999999999998</v>
      </c>
      <c r="HC16" s="16">
        <f t="shared" si="9"/>
        <v>3.2759999999999998</v>
      </c>
      <c r="HD16" s="16">
        <f t="shared" si="9"/>
        <v>3.2759999999999998</v>
      </c>
      <c r="HE16" s="16">
        <f t="shared" si="9"/>
        <v>3.2759999999999998</v>
      </c>
      <c r="HF16" s="16">
        <f t="shared" si="9"/>
        <v>3.2759999999999998</v>
      </c>
      <c r="HG16" s="16">
        <f t="shared" si="9"/>
        <v>3.2759999999999998</v>
      </c>
      <c r="HH16" s="16">
        <f t="shared" si="9"/>
        <v>3.2759999999999998</v>
      </c>
      <c r="HI16" s="16">
        <f t="shared" si="9"/>
        <v>3.2759999999999998</v>
      </c>
      <c r="HJ16" s="16">
        <f t="shared" si="9"/>
        <v>3.2759999999999998</v>
      </c>
      <c r="HK16" s="16">
        <f t="shared" si="9"/>
        <v>3.2759999999999998</v>
      </c>
      <c r="HL16" s="16">
        <f t="shared" si="9"/>
        <v>3.2759999999999998</v>
      </c>
      <c r="HM16" s="16">
        <f t="shared" si="9"/>
        <v>3.2759999999999998</v>
      </c>
      <c r="HN16" s="16">
        <f t="shared" si="9"/>
        <v>3.2759999999999998</v>
      </c>
      <c r="HO16" s="16">
        <f t="shared" ref="HO16:IL16" si="10">3.15+$A$16</f>
        <v>3.2759999999999998</v>
      </c>
      <c r="HP16" s="16">
        <f t="shared" si="10"/>
        <v>3.2759999999999998</v>
      </c>
      <c r="HQ16" s="16">
        <f t="shared" si="10"/>
        <v>3.2759999999999998</v>
      </c>
      <c r="HR16" s="16">
        <f t="shared" si="10"/>
        <v>3.2759999999999998</v>
      </c>
      <c r="HS16" s="16">
        <f t="shared" si="10"/>
        <v>3.2759999999999998</v>
      </c>
      <c r="HT16" s="16">
        <f t="shared" si="10"/>
        <v>3.2759999999999998</v>
      </c>
      <c r="HU16" s="16">
        <f t="shared" si="10"/>
        <v>3.2759999999999998</v>
      </c>
      <c r="HV16" s="16">
        <f t="shared" si="10"/>
        <v>3.2759999999999998</v>
      </c>
      <c r="HW16" s="16">
        <f t="shared" si="10"/>
        <v>3.2759999999999998</v>
      </c>
      <c r="HX16" s="16">
        <f t="shared" si="10"/>
        <v>3.2759999999999998</v>
      </c>
      <c r="HY16" s="16">
        <f t="shared" si="10"/>
        <v>3.2759999999999998</v>
      </c>
      <c r="HZ16" s="16">
        <f t="shared" si="10"/>
        <v>3.2759999999999998</v>
      </c>
      <c r="IA16" s="16">
        <f t="shared" si="10"/>
        <v>3.2759999999999998</v>
      </c>
      <c r="IB16" s="16">
        <f t="shared" si="10"/>
        <v>3.2759999999999998</v>
      </c>
      <c r="IC16" s="16">
        <f t="shared" si="10"/>
        <v>3.2759999999999998</v>
      </c>
      <c r="ID16" s="16">
        <f t="shared" si="10"/>
        <v>3.2759999999999998</v>
      </c>
      <c r="IE16" s="16">
        <f t="shared" si="10"/>
        <v>3.2759999999999998</v>
      </c>
      <c r="IF16" s="16">
        <f t="shared" si="10"/>
        <v>3.2759999999999998</v>
      </c>
      <c r="IG16" s="16">
        <f t="shared" si="10"/>
        <v>3.2759999999999998</v>
      </c>
      <c r="IH16" s="16">
        <f t="shared" si="10"/>
        <v>3.2759999999999998</v>
      </c>
      <c r="II16" s="16">
        <f t="shared" si="10"/>
        <v>3.2759999999999998</v>
      </c>
      <c r="IJ16" s="16">
        <f t="shared" si="10"/>
        <v>3.2759999999999998</v>
      </c>
      <c r="IK16" s="16">
        <f t="shared" si="10"/>
        <v>3.2759999999999998</v>
      </c>
      <c r="IL16" s="16">
        <f t="shared" si="10"/>
        <v>3.2759999999999998</v>
      </c>
      <c r="IM16" s="16">
        <f>($KV$15-IM15)/($KV$15-$IM$15)*('Beech and Pine (LAI)'!$D$5+$A$16)</f>
        <v>3.2759999999999998</v>
      </c>
      <c r="IN16" s="16">
        <f>($KV$15-IN15)/($KV$15-$IM$15)*('Beech and Pine (LAI)'!$D$5+$A$16)</f>
        <v>3.2222950819672129</v>
      </c>
      <c r="IO16" s="16">
        <f>($KV$15-IO15)/($KV$15-$IM$15)*('Beech and Pine (LAI)'!$D$5+$A$16)</f>
        <v>3.1685901639344261</v>
      </c>
      <c r="IP16" s="16">
        <f>($KV$15-IP15)/($KV$15-$IM$15)*('Beech and Pine (LAI)'!$D$5+$A$16)</f>
        <v>3.1148852459016392</v>
      </c>
      <c r="IQ16" s="16">
        <f>($KV$15-IQ15)/($KV$15-$IM$15)*('Beech and Pine (LAI)'!$D$5+$A$16)</f>
        <v>3.0611803278688523</v>
      </c>
      <c r="IR16" s="16">
        <f>($KV$15-IR15)/($KV$15-$IM$15)*('Beech and Pine (LAI)'!$D$5+$A$16)</f>
        <v>3.0074754098360654</v>
      </c>
      <c r="IS16" s="16">
        <f>($KV$15-IS15)/($KV$15-$IM$15)*('Beech and Pine (LAI)'!$D$5+$A$16)</f>
        <v>2.9537704918032786</v>
      </c>
      <c r="IT16" s="16">
        <f>($KV$15-IT15)/($KV$15-$IM$15)*('Beech and Pine (LAI)'!$D$5+$A$16)</f>
        <v>2.9000655737704917</v>
      </c>
      <c r="IU16" s="16">
        <f>($KV$15-IU15)/($KV$15-$IM$15)*('Beech and Pine (LAI)'!$D$5+$A$16)</f>
        <v>2.8463606557377048</v>
      </c>
      <c r="IV16" s="16">
        <f>($KV$15-IV15)/($KV$15-$IM$15)*('Beech and Pine (LAI)'!$D$5+$A$16)</f>
        <v>2.7926557377049175</v>
      </c>
      <c r="IW16" s="16">
        <f>($KV$15-IW15)/($KV$15-$IM$15)*('Beech and Pine (LAI)'!$D$5+$A$16)</f>
        <v>2.7389508196721311</v>
      </c>
      <c r="IX16" s="16">
        <f>($KV$15-IX15)/($KV$15-$IM$15)*('Beech and Pine (LAI)'!$D$5+$A$16)</f>
        <v>2.6852459016393442</v>
      </c>
      <c r="IY16" s="16">
        <f>($KV$15-IY15)/($KV$15-$IM$15)*('Beech and Pine (LAI)'!$D$5+$A$16)</f>
        <v>2.6315409836065573</v>
      </c>
      <c r="IZ16" s="16">
        <f>($KV$15-IZ15)/($KV$15-$IM$15)*('Beech and Pine (LAI)'!$D$5+$A$16)</f>
        <v>2.5778360655737704</v>
      </c>
      <c r="JA16" s="16">
        <f>($KV$15-JA15)/($KV$15-$IM$15)*('Beech and Pine (LAI)'!$D$5+$A$16)</f>
        <v>2.5241311475409836</v>
      </c>
      <c r="JB16" s="16">
        <f>($KV$15-JB15)/($KV$15-$IM$15)*('Beech and Pine (LAI)'!$D$5+$A$16)</f>
        <v>2.4704262295081962</v>
      </c>
      <c r="JC16" s="16">
        <f>($KV$15-JC15)/($KV$15-$IM$15)*('Beech and Pine (LAI)'!$D$5+$A$16)</f>
        <v>2.4167213114754098</v>
      </c>
      <c r="JD16" s="16">
        <f>($KV$15-JD15)/($KV$15-$IM$15)*('Beech and Pine (LAI)'!$D$5+$A$16)</f>
        <v>2.3630163934426229</v>
      </c>
      <c r="JE16" s="16">
        <f>($KV$15-JE15)/($KV$15-$IM$15)*('Beech and Pine (LAI)'!$D$5+$A$16)</f>
        <v>2.3093114754098361</v>
      </c>
      <c r="JF16" s="16">
        <f>($KV$15-JF15)/($KV$15-$IM$15)*('Beech and Pine (LAI)'!$D$5+$A$16)</f>
        <v>2.2556065573770492</v>
      </c>
      <c r="JG16" s="16">
        <f>($KV$15-JG15)/($KV$15-$IM$15)*('Beech and Pine (LAI)'!$D$5+$A$16)</f>
        <v>2.2019016393442619</v>
      </c>
      <c r="JH16" s="16">
        <f>($KV$15-JH15)/($KV$15-$IM$15)*('Beech and Pine (LAI)'!$D$5+$A$16)</f>
        <v>2.148196721311475</v>
      </c>
      <c r="JI16" s="16">
        <f>($KV$15-JI15)/($KV$15-$IM$15)*('Beech and Pine (LAI)'!$D$5+$A$16)</f>
        <v>2.0944918032786886</v>
      </c>
      <c r="JJ16" s="16">
        <f>($KV$15-JJ15)/($KV$15-$IM$15)*('Beech and Pine (LAI)'!$D$5+$A$16)</f>
        <v>2.0407868852459017</v>
      </c>
      <c r="JK16" s="16">
        <f>($KV$15-JK15)/($KV$15-$IM$15)*('Beech and Pine (LAI)'!$D$5+$A$16)</f>
        <v>1.9870819672131146</v>
      </c>
      <c r="JL16" s="16">
        <f>($KV$15-JL15)/($KV$15-$IM$15)*('Beech and Pine (LAI)'!$D$5+$A$16)</f>
        <v>1.9333770491803277</v>
      </c>
      <c r="JM16" s="16">
        <f>($KV$15-JM15)/($KV$15-$IM$15)*('Beech and Pine (LAI)'!$D$5+$A$16)</f>
        <v>1.8796721311475408</v>
      </c>
      <c r="JN16" s="16">
        <f>($KV$15-JN15)/($KV$15-$IM$15)*('Beech and Pine (LAI)'!$D$5+$A$16)</f>
        <v>1.8259672131147537</v>
      </c>
      <c r="JO16" s="16">
        <f>($KV$15-JO15)/($KV$15-$IM$15)*('Beech and Pine (LAI)'!$D$5+$A$16)</f>
        <v>1.7722622950819673</v>
      </c>
      <c r="JP16" s="16">
        <f>($KV$15-JP15)/($KV$15-$IM$15)*('Beech and Pine (LAI)'!$D$5+$A$16)</f>
        <v>1.7185573770491802</v>
      </c>
      <c r="JQ16" s="16">
        <f>($KV$15-JQ15)/($KV$15-$IM$15)*('Beech and Pine (LAI)'!$D$5+$A$16)</f>
        <v>1.6648524590163933</v>
      </c>
      <c r="JR16" s="16">
        <f>($KV$15-JR15)/($KV$15-$IM$15)*('Beech and Pine (LAI)'!$D$5+$A$16)</f>
        <v>1.6111475409836065</v>
      </c>
      <c r="JS16" s="16">
        <f>($KV$15-JS15)/($KV$15-$IM$15)*('Beech and Pine (LAI)'!$D$5+$A$16)</f>
        <v>1.5574426229508196</v>
      </c>
      <c r="JT16" s="16">
        <f>($KV$15-JT15)/($KV$15-$IM$15)*('Beech and Pine (LAI)'!$D$5+$A$16)</f>
        <v>1.5037377049180327</v>
      </c>
      <c r="JU16" s="16">
        <f>($KV$15-JU15)/($KV$15-$IM$15)*('Beech and Pine (LAI)'!$D$5+$A$16)</f>
        <v>1.4500327868852458</v>
      </c>
      <c r="JV16" s="16">
        <f>($KV$15-JV15)/($KV$15-$IM$15)*('Beech and Pine (LAI)'!$D$5+$A$16)</f>
        <v>1.3963278688524587</v>
      </c>
      <c r="JW16" s="16">
        <f>($KV$15-JW15)/($KV$15-$IM$15)*('Beech and Pine (LAI)'!$D$5+$A$16)</f>
        <v>1.3426229508196721</v>
      </c>
      <c r="JX16" s="16">
        <f>($KV$15-JX15)/($KV$15-$IM$15)*('Beech and Pine (LAI)'!$D$5+$A$16)</f>
        <v>1.2889180327868852</v>
      </c>
      <c r="JY16" s="16">
        <f>($KV$15-JY15)/($KV$15-$IM$15)*('Beech and Pine (LAI)'!$D$5+$A$16)</f>
        <v>1.2352131147540981</v>
      </c>
      <c r="JZ16" s="16">
        <f>($KV$15-JZ15)/($KV$15-$IM$15)*('Beech and Pine (LAI)'!$D$5+$A$16)</f>
        <v>1.1815081967213115</v>
      </c>
      <c r="KA16" s="16">
        <f>($KV$15-KA15)/($KV$15-$IM$15)*('Beech and Pine (LAI)'!$D$5+$A$16)</f>
        <v>1.1278032786885246</v>
      </c>
      <c r="KB16" s="16">
        <f>($KV$15-KB15)/($KV$15-$IM$15)*('Beech and Pine (LAI)'!$D$5+$A$16)</f>
        <v>1.0740983606557375</v>
      </c>
      <c r="KC16" s="16">
        <f>($KV$15-KC15)/($KV$15-$IM$15)*('Beech and Pine (LAI)'!$D$5+$A$16)</f>
        <v>1.0203934426229508</v>
      </c>
      <c r="KD16" s="16">
        <f>($KV$15-KD15)/($KV$15-$IM$15)*('Beech and Pine (LAI)'!$D$5+$A$16)</f>
        <v>0.96668852459016386</v>
      </c>
      <c r="KE16" s="16">
        <f>($KV$15-KE15)/($KV$15-$IM$15)*('Beech and Pine (LAI)'!$D$5+$A$16)</f>
        <v>0.91298360655737687</v>
      </c>
      <c r="KF16" s="16">
        <f>($KV$15-KF15)/($KV$15-$IM$15)*('Beech and Pine (LAI)'!$D$5+$A$16)</f>
        <v>0.85927868852459011</v>
      </c>
      <c r="KG16" s="16">
        <f>($KV$15-KG15)/($KV$15-$IM$15)*('Beech and Pine (LAI)'!$D$5+$A$16)</f>
        <v>0.80557377049180323</v>
      </c>
      <c r="KH16" s="16">
        <f>($KV$15-KH15)/($KV$15-$IM$15)*('Beech and Pine (LAI)'!$D$5+$A$16)</f>
        <v>0.75186885245901636</v>
      </c>
      <c r="KI16" s="16">
        <f>($KV$15-KI15)/($KV$15-$IM$15)*('Beech and Pine (LAI)'!$D$5+$A$16)</f>
        <v>0.69816393442622937</v>
      </c>
      <c r="KJ16" s="16">
        <f>($KV$15-KJ15)/($KV$15-$IM$15)*('Beech and Pine (LAI)'!$D$5+$A$16)</f>
        <v>0.64445901639344261</v>
      </c>
      <c r="KK16" s="16">
        <f>($KV$15-KK15)/($KV$15-$IM$15)*('Beech and Pine (LAI)'!$D$5+$A$16)</f>
        <v>0.59075409836065573</v>
      </c>
      <c r="KL16" s="16">
        <f>($KV$15-KL15)/($KV$15-$IM$15)*('Beech and Pine (LAI)'!$D$5+$A$16)</f>
        <v>0.53704918032786875</v>
      </c>
      <c r="KM16" s="16">
        <f>($KV$15-KM15)/($KV$15-$IM$15)*('Beech and Pine (LAI)'!$D$5+$A$16)</f>
        <v>0.48334426229508193</v>
      </c>
      <c r="KN16" s="16">
        <f>($KV$15-KN15)/($KV$15-$IM$15)*('Beech and Pine (LAI)'!$D$5+$A$16)</f>
        <v>0.42963934426229505</v>
      </c>
      <c r="KO16" s="16">
        <f>($KV$15-KO15)/($KV$15-$IM$15)*('Beech and Pine (LAI)'!$D$5+$A$16)</f>
        <v>0.37593442622950818</v>
      </c>
      <c r="KP16" s="16">
        <f>($KV$15-KP15)/($KV$15-$IM$15)*('Beech and Pine (LAI)'!$D$5+$A$16)</f>
        <v>0.3222295081967213</v>
      </c>
      <c r="KQ16" s="16">
        <f>($KV$15-KQ15)/($KV$15-$IM$15)*('Beech and Pine (LAI)'!$D$5+$A$16)</f>
        <v>0.26852459016393437</v>
      </c>
      <c r="KR16" s="16">
        <f>($KV$15-KR15)/($KV$15-$IM$15)*('Beech and Pine (LAI)'!$D$5+$A$16)</f>
        <v>0.21481967213114753</v>
      </c>
      <c r="KS16" s="16">
        <f>($KV$15-KS15)/($KV$15-$IM$15)*('Beech and Pine (LAI)'!$D$5+$A$16)</f>
        <v>0.16111475409836065</v>
      </c>
      <c r="KT16" s="16">
        <f>($KV$15-KT15)/($KV$15-$IM$15)*('Beech and Pine (LAI)'!$D$5+$A$16)</f>
        <v>0.10740983606557376</v>
      </c>
      <c r="KU16" s="16">
        <f>($KV$15-KU15)/($KV$15-$IM$15)*('Beech and Pine (LAI)'!$D$5+$A$16)</f>
        <v>5.3704918032786882E-2</v>
      </c>
      <c r="KV16" s="16">
        <f>($KV$15-KV15)/($KV$15-$IM$15)*('Beech and Pine (LAI)'!$D$5+$A$16)</f>
        <v>0</v>
      </c>
      <c r="KW16" s="16">
        <v>0</v>
      </c>
      <c r="KX16" s="16">
        <v>0</v>
      </c>
      <c r="KY16" s="16">
        <v>0</v>
      </c>
      <c r="KZ16" s="16">
        <v>0</v>
      </c>
      <c r="LA16" s="16">
        <v>0</v>
      </c>
      <c r="LB16" s="16">
        <v>0</v>
      </c>
      <c r="LC16" s="16">
        <v>0</v>
      </c>
      <c r="LD16" s="16">
        <v>0</v>
      </c>
      <c r="LE16" s="16">
        <v>0</v>
      </c>
      <c r="LF16" s="16">
        <v>0</v>
      </c>
      <c r="LG16" s="16">
        <v>0</v>
      </c>
      <c r="LH16" s="16">
        <v>0</v>
      </c>
      <c r="LI16" s="16">
        <v>0</v>
      </c>
      <c r="LJ16" s="16">
        <v>0</v>
      </c>
      <c r="LK16" s="16">
        <v>0</v>
      </c>
      <c r="LL16" s="16">
        <v>0</v>
      </c>
      <c r="LM16" s="16">
        <v>0</v>
      </c>
      <c r="LN16" s="16">
        <v>0</v>
      </c>
      <c r="LO16" s="16">
        <v>0</v>
      </c>
      <c r="LP16" s="16">
        <v>0</v>
      </c>
      <c r="LQ16" s="16">
        <v>0</v>
      </c>
      <c r="LR16" s="16">
        <v>0</v>
      </c>
      <c r="LS16" s="16">
        <v>0</v>
      </c>
      <c r="LT16" s="16">
        <v>0</v>
      </c>
      <c r="LU16" s="16">
        <v>0</v>
      </c>
      <c r="LV16" s="16">
        <v>0</v>
      </c>
      <c r="LW16" s="16">
        <v>0</v>
      </c>
      <c r="LX16" s="16">
        <v>0</v>
      </c>
      <c r="LY16" s="16">
        <v>0</v>
      </c>
      <c r="LZ16" s="16">
        <v>0</v>
      </c>
      <c r="MA16" s="16">
        <v>0</v>
      </c>
      <c r="MB16" s="16">
        <v>0</v>
      </c>
      <c r="MC16" s="16">
        <v>0</v>
      </c>
      <c r="MD16" s="16">
        <v>0</v>
      </c>
      <c r="ME16" s="16">
        <v>0</v>
      </c>
      <c r="MF16" s="16">
        <v>0</v>
      </c>
      <c r="MG16" s="16">
        <v>0</v>
      </c>
      <c r="MH16" s="16">
        <v>0</v>
      </c>
      <c r="MI16" s="16">
        <v>0</v>
      </c>
      <c r="MJ16" s="16">
        <v>0</v>
      </c>
      <c r="MK16" s="16">
        <v>0</v>
      </c>
      <c r="ML16" s="16">
        <v>0</v>
      </c>
      <c r="MM16" s="16">
        <v>0</v>
      </c>
      <c r="MN16" s="16">
        <v>0</v>
      </c>
      <c r="MO16" s="16">
        <v>0</v>
      </c>
      <c r="MP16" s="16">
        <v>0</v>
      </c>
      <c r="MQ16" s="16">
        <v>0</v>
      </c>
      <c r="MR16" s="16">
        <v>0</v>
      </c>
      <c r="MS16" s="16">
        <v>0</v>
      </c>
      <c r="MT16" s="16">
        <v>0</v>
      </c>
      <c r="MU16" s="16">
        <v>0</v>
      </c>
      <c r="MV16" s="16">
        <v>0</v>
      </c>
      <c r="MW16" s="16">
        <v>0</v>
      </c>
      <c r="MX16" s="16">
        <v>0</v>
      </c>
      <c r="MY16" s="16">
        <v>0</v>
      </c>
      <c r="MZ16" s="16">
        <v>0</v>
      </c>
      <c r="NA16" s="16">
        <v>0</v>
      </c>
      <c r="NB16" s="16">
        <v>0</v>
      </c>
      <c r="NC16" s="16">
        <v>0</v>
      </c>
      <c r="ND16" s="16">
        <v>0</v>
      </c>
      <c r="NE16" s="16">
        <v>0</v>
      </c>
    </row>
    <row r="17" spans="5:369" x14ac:dyDescent="0.3">
      <c r="E17" s="16">
        <f>E16*'Beech and Pine (LAI)'!$D$6</f>
        <v>0</v>
      </c>
      <c r="F17" s="16">
        <f>F16*'Beech and Pine (LAI)'!$D$6</f>
        <v>0</v>
      </c>
      <c r="G17" s="16">
        <f>G16*'Beech and Pine (LAI)'!$D$6</f>
        <v>0</v>
      </c>
      <c r="H17" s="16">
        <f>H16*'Beech and Pine (LAI)'!$D$6</f>
        <v>0</v>
      </c>
      <c r="I17" s="16">
        <f>I16*'Beech and Pine (LAI)'!$D$6</f>
        <v>0</v>
      </c>
      <c r="J17" s="16">
        <f>J16*'Beech and Pine (LAI)'!$D$6</f>
        <v>0</v>
      </c>
      <c r="K17" s="16">
        <f>K16*'Beech and Pine (LAI)'!$D$6</f>
        <v>0</v>
      </c>
      <c r="L17" s="16">
        <f>L16*'Beech and Pine (LAI)'!$D$6</f>
        <v>0</v>
      </c>
      <c r="M17" s="16">
        <f>M16*'Beech and Pine (LAI)'!$D$6</f>
        <v>0</v>
      </c>
      <c r="N17" s="16">
        <f>N16*'Beech and Pine (LAI)'!$D$6</f>
        <v>0</v>
      </c>
      <c r="O17" s="16">
        <f>O16*'Beech and Pine (LAI)'!$D$6</f>
        <v>0</v>
      </c>
      <c r="P17" s="16">
        <f>P16*'Beech and Pine (LAI)'!$D$6</f>
        <v>0</v>
      </c>
      <c r="Q17" s="16">
        <f>Q16*'Beech and Pine (LAI)'!$D$6</f>
        <v>0</v>
      </c>
      <c r="R17" s="16">
        <f>R16*'Beech and Pine (LAI)'!$D$6</f>
        <v>0</v>
      </c>
      <c r="S17" s="16">
        <f>S16*'Beech and Pine (LAI)'!$D$6</f>
        <v>0</v>
      </c>
      <c r="T17" s="16">
        <f>T16*'Beech and Pine (LAI)'!$D$6</f>
        <v>0</v>
      </c>
      <c r="U17" s="16">
        <f>U16*'Beech and Pine (LAI)'!$D$6</f>
        <v>0</v>
      </c>
      <c r="V17" s="16">
        <f>V16*'Beech and Pine (LAI)'!$D$6</f>
        <v>0</v>
      </c>
      <c r="W17" s="16">
        <f>W16*'Beech and Pine (LAI)'!$D$6</f>
        <v>0</v>
      </c>
      <c r="X17" s="16">
        <f>X16*'Beech and Pine (LAI)'!$D$6</f>
        <v>0</v>
      </c>
      <c r="Y17" s="16">
        <f>Y16*'Beech and Pine (LAI)'!$D$6</f>
        <v>0</v>
      </c>
      <c r="Z17" s="16">
        <f>Z16*'Beech and Pine (LAI)'!$D$6</f>
        <v>0</v>
      </c>
      <c r="AA17" s="16">
        <f>AA16*'Beech and Pine (LAI)'!$D$6</f>
        <v>0</v>
      </c>
      <c r="AB17" s="16">
        <f>AB16*'Beech and Pine (LAI)'!$D$6</f>
        <v>0</v>
      </c>
      <c r="AC17" s="16">
        <f>AC16*'Beech and Pine (LAI)'!$D$6</f>
        <v>0</v>
      </c>
      <c r="AD17" s="16">
        <f>AD16*'Beech and Pine (LAI)'!$D$6</f>
        <v>0</v>
      </c>
      <c r="AE17" s="16">
        <f>AE16*'Beech and Pine (LAI)'!$D$6</f>
        <v>0</v>
      </c>
      <c r="AF17" s="16">
        <f>AF16*'Beech and Pine (LAI)'!$D$6</f>
        <v>0</v>
      </c>
      <c r="AG17" s="16">
        <f>AG16*'Beech and Pine (LAI)'!$D$6</f>
        <v>0</v>
      </c>
      <c r="AH17" s="16">
        <f>AH16*'Beech and Pine (LAI)'!$D$6</f>
        <v>0</v>
      </c>
      <c r="AI17" s="16">
        <f>AI16*'Beech and Pine (LAI)'!$D$6</f>
        <v>0</v>
      </c>
      <c r="AJ17" s="16">
        <f>AJ16*'Beech and Pine (LAI)'!$D$6</f>
        <v>0</v>
      </c>
      <c r="AK17" s="16">
        <f>AK16*'Beech and Pine (LAI)'!$D$6</f>
        <v>0</v>
      </c>
      <c r="AL17" s="16">
        <f>AL16*'Beech and Pine (LAI)'!$D$6</f>
        <v>0</v>
      </c>
      <c r="AM17" s="16">
        <f>AM16*'Beech and Pine (LAI)'!$D$6</f>
        <v>0</v>
      </c>
      <c r="AN17" s="16">
        <f>AN16*'Beech and Pine (LAI)'!$D$6</f>
        <v>0</v>
      </c>
      <c r="AO17" s="16">
        <f>AO16*'Beech and Pine (LAI)'!$D$6</f>
        <v>0</v>
      </c>
      <c r="AP17" s="16">
        <f>AP16*'Beech and Pine (LAI)'!$D$6</f>
        <v>0</v>
      </c>
      <c r="AQ17" s="16">
        <f>AQ16*'Beech and Pine (LAI)'!$D$6</f>
        <v>0</v>
      </c>
      <c r="AR17" s="16">
        <f>AR16*'Beech and Pine (LAI)'!$D$6</f>
        <v>0</v>
      </c>
      <c r="AS17" s="16">
        <f>AS16*'Beech and Pine (LAI)'!$D$6</f>
        <v>0</v>
      </c>
      <c r="AT17" s="16">
        <f>AT16*'Beech and Pine (LAI)'!$D$6</f>
        <v>0</v>
      </c>
      <c r="AU17" s="16">
        <f>AU16*'Beech and Pine (LAI)'!$D$6</f>
        <v>0</v>
      </c>
      <c r="AV17" s="16">
        <f>AV16*'Beech and Pine (LAI)'!$D$6</f>
        <v>0</v>
      </c>
      <c r="AW17" s="16">
        <f>AW16*'Beech and Pine (LAI)'!$D$6</f>
        <v>0</v>
      </c>
      <c r="AX17" s="16">
        <f>AX16*'Beech and Pine (LAI)'!$D$6</f>
        <v>0</v>
      </c>
      <c r="AY17" s="16">
        <f>AY16*'Beech and Pine (LAI)'!$D$6</f>
        <v>0</v>
      </c>
      <c r="AZ17" s="16">
        <f>AZ16*'Beech and Pine (LAI)'!$D$6</f>
        <v>0</v>
      </c>
      <c r="BA17" s="16">
        <f>BA16*'Beech and Pine (LAI)'!$D$6</f>
        <v>0</v>
      </c>
      <c r="BB17" s="16">
        <f>BB16*'Beech and Pine (LAI)'!$D$6</f>
        <v>0</v>
      </c>
      <c r="BC17" s="16">
        <f>BC16*'Beech and Pine (LAI)'!$D$6</f>
        <v>0</v>
      </c>
      <c r="BD17" s="16">
        <f>BD16*'Beech and Pine (LAI)'!$D$6</f>
        <v>0</v>
      </c>
      <c r="BE17" s="16">
        <f>BE16*'Beech and Pine (LAI)'!$D$6</f>
        <v>0</v>
      </c>
      <c r="BF17" s="16">
        <f>BF16*'Beech and Pine (LAI)'!$D$6</f>
        <v>0</v>
      </c>
      <c r="BG17" s="16">
        <f>BG16*'Beech and Pine (LAI)'!$D$6</f>
        <v>0</v>
      </c>
      <c r="BH17" s="16">
        <f>BH16*'Beech and Pine (LAI)'!$D$6</f>
        <v>0</v>
      </c>
      <c r="BI17" s="16">
        <f>BI16*'Beech and Pine (LAI)'!$D$6</f>
        <v>0</v>
      </c>
      <c r="BJ17" s="16">
        <f>BJ16*'Beech and Pine (LAI)'!$D$6</f>
        <v>0</v>
      </c>
      <c r="BK17" s="16">
        <f>BK16*'Beech and Pine (LAI)'!$D$6</f>
        <v>0</v>
      </c>
      <c r="BL17" s="16">
        <f>BL16*'Beech and Pine (LAI)'!$D$6</f>
        <v>0</v>
      </c>
      <c r="BM17" s="16">
        <f>BM16*'Beech and Pine (LAI)'!$D$6</f>
        <v>0</v>
      </c>
      <c r="BN17" s="16">
        <f>BN16*'Beech and Pine (LAI)'!$D$6</f>
        <v>0</v>
      </c>
      <c r="BO17" s="16">
        <f>BO16*'Beech and Pine (LAI)'!$D$6</f>
        <v>0</v>
      </c>
      <c r="BP17" s="16">
        <f>BP16*'Beech and Pine (LAI)'!$D$6</f>
        <v>0</v>
      </c>
      <c r="BQ17" s="16">
        <f>BQ16*'Beech and Pine (LAI)'!$D$6</f>
        <v>0</v>
      </c>
      <c r="BR17" s="16">
        <f>BR16*'Beech and Pine (LAI)'!$D$6</f>
        <v>0</v>
      </c>
      <c r="BS17" s="16">
        <f>BS16*'Beech and Pine (LAI)'!$D$6</f>
        <v>0</v>
      </c>
      <c r="BT17" s="16">
        <f>BT16*'Beech and Pine (LAI)'!$D$6</f>
        <v>0</v>
      </c>
      <c r="BU17" s="16">
        <f>BU16*'Beech and Pine (LAI)'!$D$6</f>
        <v>0</v>
      </c>
      <c r="BV17" s="16">
        <f>BV16*'Beech and Pine (LAI)'!$D$6</f>
        <v>0</v>
      </c>
      <c r="BW17" s="16">
        <f>BW16*'Beech and Pine (LAI)'!$D$6</f>
        <v>0</v>
      </c>
      <c r="BX17" s="16">
        <f>BX16*'Beech and Pine (LAI)'!$D$6</f>
        <v>0</v>
      </c>
      <c r="BY17" s="16">
        <f>BY16*'Beech and Pine (LAI)'!$D$6</f>
        <v>0</v>
      </c>
      <c r="BZ17" s="16">
        <f>BZ16*'Beech and Pine (LAI)'!$D$6</f>
        <v>0</v>
      </c>
      <c r="CA17" s="16">
        <f>CA16*'Beech and Pine (LAI)'!$D$6</f>
        <v>0</v>
      </c>
      <c r="CB17" s="16">
        <f>CB16*'Beech and Pine (LAI)'!$D$6</f>
        <v>0</v>
      </c>
      <c r="CC17" s="16">
        <f>CC16*'Beech and Pine (LAI)'!$D$6</f>
        <v>0</v>
      </c>
      <c r="CD17" s="16">
        <f>CD16*'Beech and Pine (LAI)'!$D$6</f>
        <v>0</v>
      </c>
      <c r="CE17" s="16">
        <f>CE16*'Beech and Pine (LAI)'!$D$6</f>
        <v>0</v>
      </c>
      <c r="CF17" s="16">
        <f>CF16*'Beech and Pine (LAI)'!$D$6</f>
        <v>0</v>
      </c>
      <c r="CG17" s="16">
        <f>CG16*'Beech and Pine (LAI)'!$D$6</f>
        <v>0</v>
      </c>
      <c r="CH17" s="16">
        <f>CH16*'Beech and Pine (LAI)'!$D$6</f>
        <v>0</v>
      </c>
      <c r="CI17" s="16">
        <f>CI16*'Beech and Pine (LAI)'!$D$6</f>
        <v>0</v>
      </c>
      <c r="CJ17" s="16">
        <f>CJ16*'Beech and Pine (LAI)'!$D$6</f>
        <v>0</v>
      </c>
      <c r="CK17" s="16">
        <f>CK16*'Beech and Pine (LAI)'!$D$6</f>
        <v>0</v>
      </c>
      <c r="CL17" s="16">
        <f>CL16*'Beech and Pine (LAI)'!$D$6</f>
        <v>0</v>
      </c>
      <c r="CM17" s="16">
        <f>CM16*'Beech and Pine (LAI)'!$D$6</f>
        <v>0</v>
      </c>
      <c r="CN17" s="16">
        <f>CN16*'Beech and Pine (LAI)'!$D$6</f>
        <v>0</v>
      </c>
      <c r="CO17" s="16">
        <f>CO16*'Beech and Pine (LAI)'!$D$6</f>
        <v>0</v>
      </c>
      <c r="CP17" s="16">
        <f>CP16*'Beech and Pine (LAI)'!$D$6</f>
        <v>0</v>
      </c>
      <c r="CQ17" s="16">
        <f>CQ16*'Beech and Pine (LAI)'!$D$6</f>
        <v>0</v>
      </c>
      <c r="CR17" s="16">
        <f>CR16*'Beech and Pine (LAI)'!$D$6</f>
        <v>0</v>
      </c>
      <c r="CS17" s="16">
        <f>CS16*'Beech and Pine (LAI)'!$D$6</f>
        <v>0</v>
      </c>
      <c r="CT17" s="16">
        <f>CT16*'Beech and Pine (LAI)'!$D$6</f>
        <v>0</v>
      </c>
      <c r="CU17" s="16">
        <f>CU16*'Beech and Pine (LAI)'!$D$6</f>
        <v>0</v>
      </c>
      <c r="CV17" s="16">
        <f>CV16*'Beech and Pine (LAI)'!$D$6</f>
        <v>0</v>
      </c>
      <c r="CW17" s="16">
        <f>CW16*'Beech and Pine (LAI)'!$D$6</f>
        <v>0</v>
      </c>
      <c r="CX17" s="16">
        <f>CX16*'Beech and Pine (LAI)'!$D$6</f>
        <v>0</v>
      </c>
      <c r="CY17" s="16">
        <f>CY16*'Beech and Pine (LAI)'!$D$6</f>
        <v>0</v>
      </c>
      <c r="CZ17" s="16">
        <f>CZ16*'Beech and Pine (LAI)'!$D$6</f>
        <v>0</v>
      </c>
      <c r="DA17" s="16">
        <f>DA16*'Beech and Pine (LAI)'!$D$6</f>
        <v>0</v>
      </c>
      <c r="DB17" s="16">
        <f>DB16*'Beech and Pine (LAI)'!$D$6</f>
        <v>0</v>
      </c>
      <c r="DC17" s="16">
        <f>DC16*'Beech and Pine (LAI)'!$D$6</f>
        <v>0</v>
      </c>
      <c r="DD17" s="16">
        <f>DD16*'Beech and Pine (LAI)'!$D$6</f>
        <v>0</v>
      </c>
      <c r="DE17" s="16">
        <f>DE16*'Beech and Pine (LAI)'!$D$6</f>
        <v>0</v>
      </c>
      <c r="DF17" s="16">
        <f>DF16*'Beech and Pine (LAI)'!$D$6</f>
        <v>0</v>
      </c>
      <c r="DG17" s="16">
        <f>DG16*'Beech and Pine (LAI)'!$D$6</f>
        <v>0</v>
      </c>
      <c r="DH17" s="16">
        <f>DH16*'Beech and Pine (LAI)'!$D$6</f>
        <v>0</v>
      </c>
      <c r="DI17" s="16">
        <f>DI16*'Beech and Pine (LAI)'!$D$6</f>
        <v>0</v>
      </c>
      <c r="DJ17" s="16">
        <f>DJ16*'Beech and Pine (LAI)'!$D$6</f>
        <v>0</v>
      </c>
      <c r="DK17" s="16">
        <f>DK16*'Beech and Pine (LAI)'!$D$6</f>
        <v>0</v>
      </c>
      <c r="DL17" s="16">
        <f>DL16*'Beech and Pine (LAI)'!$D$6</f>
        <v>0</v>
      </c>
      <c r="DM17" s="16">
        <f>DM16*'Beech and Pine (LAI)'!$D$6</f>
        <v>0</v>
      </c>
      <c r="DN17" s="16">
        <f>DN16*'Beech and Pine (LAI)'!$D$6</f>
        <v>0</v>
      </c>
      <c r="DO17" s="16">
        <f>DO16*'Beech and Pine (LAI)'!$D$6</f>
        <v>0</v>
      </c>
      <c r="DP17" s="16">
        <f>DP16*'Beech and Pine (LAI)'!$D$6</f>
        <v>0</v>
      </c>
      <c r="DQ17" s="16">
        <f>DQ16*'Beech and Pine (LAI)'!$D$6</f>
        <v>0</v>
      </c>
      <c r="DR17" s="16">
        <f>DR16*'Beech and Pine (LAI)'!$D$6</f>
        <v>0</v>
      </c>
      <c r="DS17" s="16">
        <f>DS16*'Beech and Pine (LAI)'!$D$6</f>
        <v>0</v>
      </c>
      <c r="DT17" s="16">
        <f>DT16*'Beech and Pine (LAI)'!$D$6</f>
        <v>0</v>
      </c>
      <c r="DU17" s="16">
        <f>DU16*'Beech and Pine (LAI)'!$D$6</f>
        <v>1.43325E-2</v>
      </c>
      <c r="DV17" s="16">
        <f>DV16*'Beech and Pine (LAI)'!$D$6</f>
        <v>2.8665E-2</v>
      </c>
      <c r="DW17" s="16">
        <f>DW16*'Beech and Pine (LAI)'!$D$6</f>
        <v>4.2997500000000001E-2</v>
      </c>
      <c r="DX17" s="16">
        <f>DX16*'Beech and Pine (LAI)'!$D$6</f>
        <v>5.7329999999999999E-2</v>
      </c>
      <c r="DY17" s="16">
        <f>DY16*'Beech and Pine (LAI)'!$D$6</f>
        <v>7.1662500000000004E-2</v>
      </c>
      <c r="DZ17" s="16">
        <f>DZ16*'Beech and Pine (LAI)'!$D$6</f>
        <v>8.5995000000000002E-2</v>
      </c>
      <c r="EA17" s="16">
        <f>EA16*'Beech and Pine (LAI)'!$D$6</f>
        <v>0.1003275</v>
      </c>
      <c r="EB17" s="16">
        <f>EB16*'Beech and Pine (LAI)'!$D$6</f>
        <v>0.11466</v>
      </c>
      <c r="EC17" s="16">
        <f>EC16*'Beech and Pine (LAI)'!$D$6</f>
        <v>0.12899250000000001</v>
      </c>
      <c r="ED17" s="16">
        <f>ED16*'Beech and Pine (LAI)'!$D$6</f>
        <v>0.14332500000000001</v>
      </c>
      <c r="EE17" s="16">
        <f>EE16*'Beech and Pine (LAI)'!$D$6</f>
        <v>0.15765750000000003</v>
      </c>
      <c r="EF17" s="16">
        <f>EF16*'Beech and Pine (LAI)'!$D$6</f>
        <v>0.17199</v>
      </c>
      <c r="EG17" s="16">
        <f>EG16*'Beech and Pine (LAI)'!$D$6</f>
        <v>0.1863225</v>
      </c>
      <c r="EH17" s="16">
        <f>EH16*'Beech and Pine (LAI)'!$D$6</f>
        <v>0.200655</v>
      </c>
      <c r="EI17" s="16">
        <f>EI16*'Beech and Pine (LAI)'!$D$6</f>
        <v>0.21498750000000003</v>
      </c>
      <c r="EJ17" s="16">
        <f>EJ16*'Beech and Pine (LAI)'!$D$6</f>
        <v>0.22932</v>
      </c>
      <c r="EK17" s="16">
        <f>EK16*'Beech and Pine (LAI)'!$D$6</f>
        <v>0.24365249999999999</v>
      </c>
      <c r="EL17" s="16">
        <f>EL16*'Beech and Pine (LAI)'!$D$6</f>
        <v>0.25798500000000002</v>
      </c>
      <c r="EM17" s="16">
        <f>EM16*'Beech and Pine (LAI)'!$D$6</f>
        <v>0.27231750000000005</v>
      </c>
      <c r="EN17" s="16">
        <f>EN16*'Beech and Pine (LAI)'!$D$6</f>
        <v>0.28665000000000002</v>
      </c>
      <c r="EO17" s="16">
        <f>EO16*'Beech and Pine (LAI)'!$D$6</f>
        <v>0.30098249999999999</v>
      </c>
      <c r="EP17" s="16">
        <f>EP16*'Beech and Pine (LAI)'!$D$6</f>
        <v>0.31531500000000007</v>
      </c>
      <c r="EQ17" s="16">
        <f>EQ16*'Beech and Pine (LAI)'!$D$6</f>
        <v>0.32964750000000004</v>
      </c>
      <c r="ER17" s="16">
        <f>ER16*'Beech and Pine (LAI)'!$D$6</f>
        <v>0.34398000000000001</v>
      </c>
      <c r="ES17" s="16">
        <f>ES16*'Beech and Pine (LAI)'!$D$6</f>
        <v>0.35831249999999998</v>
      </c>
      <c r="ET17" s="16">
        <f>ET16*'Beech and Pine (LAI)'!$D$6</f>
        <v>0.372645</v>
      </c>
      <c r="EU17" s="16">
        <f>EU16*'Beech and Pine (LAI)'!$D$6</f>
        <v>0.38697750000000003</v>
      </c>
      <c r="EV17" s="16">
        <f>EV16*'Beech and Pine (LAI)'!$D$6</f>
        <v>0.40131</v>
      </c>
      <c r="EW17" s="16">
        <f>EW16*'Beech and Pine (LAI)'!$D$6</f>
        <v>0.41564250000000003</v>
      </c>
      <c r="EX17" s="16">
        <f>EX16*'Beech and Pine (LAI)'!$D$6</f>
        <v>0.42997500000000005</v>
      </c>
      <c r="EY17" s="16">
        <f>EY16*'Beech and Pine (LAI)'!$D$6</f>
        <v>0.44430750000000002</v>
      </c>
      <c r="EZ17" s="16">
        <f>EZ16*'Beech and Pine (LAI)'!$D$6</f>
        <v>0.45863999999999999</v>
      </c>
      <c r="FA17" s="16">
        <f>FA16*'Beech and Pine (LAI)'!$D$6</f>
        <v>0.45863999999999999</v>
      </c>
      <c r="FB17" s="16">
        <f>FB16*'Beech and Pine (LAI)'!$D$6</f>
        <v>0.45863999999999999</v>
      </c>
      <c r="FC17" s="16">
        <f>FC16*'Beech and Pine (LAI)'!$D$6</f>
        <v>0.45863999999999999</v>
      </c>
      <c r="FD17" s="16">
        <f>FD16*'Beech and Pine (LAI)'!$D$6</f>
        <v>0.45863999999999999</v>
      </c>
      <c r="FE17" s="16">
        <f>FE16*'Beech and Pine (LAI)'!$D$6</f>
        <v>0.45863999999999999</v>
      </c>
      <c r="FF17" s="16">
        <f>FF16*'Beech and Pine (LAI)'!$D$6</f>
        <v>0.45863999999999999</v>
      </c>
      <c r="FG17" s="16">
        <f>FG16*'Beech and Pine (LAI)'!$D$6</f>
        <v>0.45863999999999999</v>
      </c>
      <c r="FH17" s="16">
        <f>FH16*'Beech and Pine (LAI)'!$D$6</f>
        <v>0.45863999999999999</v>
      </c>
      <c r="FI17" s="16">
        <f>FI16*'Beech and Pine (LAI)'!$D$6</f>
        <v>0.45863999999999999</v>
      </c>
      <c r="FJ17" s="16">
        <f>FJ16*'Beech and Pine (LAI)'!$D$6</f>
        <v>0.45863999999999999</v>
      </c>
      <c r="FK17" s="16">
        <f>FK16*'Beech and Pine (LAI)'!$D$6</f>
        <v>0.45863999999999999</v>
      </c>
      <c r="FL17" s="16">
        <f>FL16*'Beech and Pine (LAI)'!$D$6</f>
        <v>0.45863999999999999</v>
      </c>
      <c r="FM17" s="16">
        <f>FM16*'Beech and Pine (LAI)'!$D$6</f>
        <v>0.45863999999999999</v>
      </c>
      <c r="FN17" s="16">
        <f>FN16*'Beech and Pine (LAI)'!$D$6</f>
        <v>0.45863999999999999</v>
      </c>
      <c r="FO17" s="16">
        <f>FO16*'Beech and Pine (LAI)'!$D$6</f>
        <v>0.45863999999999999</v>
      </c>
      <c r="FP17" s="16">
        <f>FP16*'Beech and Pine (LAI)'!$D$6</f>
        <v>0.45863999999999999</v>
      </c>
      <c r="FQ17" s="16">
        <f>FQ16*'Beech and Pine (LAI)'!$D$6</f>
        <v>0.45863999999999999</v>
      </c>
      <c r="FR17" s="16">
        <f>FR16*'Beech and Pine (LAI)'!$D$6</f>
        <v>0.45863999999999999</v>
      </c>
      <c r="FS17" s="16">
        <f>FS16*'Beech and Pine (LAI)'!$D$6</f>
        <v>0.45863999999999999</v>
      </c>
      <c r="FT17" s="16">
        <f>FT16*'Beech and Pine (LAI)'!$D$6</f>
        <v>0.45863999999999999</v>
      </c>
      <c r="FU17" s="16">
        <f>FU16*'Beech and Pine (LAI)'!$D$6</f>
        <v>0.45863999999999999</v>
      </c>
      <c r="FV17" s="16">
        <f>FV16*'Beech and Pine (LAI)'!$D$6</f>
        <v>0.45863999999999999</v>
      </c>
      <c r="FW17" s="16">
        <f>FW16*'Beech and Pine (LAI)'!$D$6</f>
        <v>0.45863999999999999</v>
      </c>
      <c r="FX17" s="16">
        <f>FX16*'Beech and Pine (LAI)'!$D$6</f>
        <v>0.45863999999999999</v>
      </c>
      <c r="FY17" s="16">
        <f>FY16*'Beech and Pine (LAI)'!$D$6</f>
        <v>0.45863999999999999</v>
      </c>
      <c r="FZ17" s="16">
        <f>FZ16*'Beech and Pine (LAI)'!$D$6</f>
        <v>0.45863999999999999</v>
      </c>
      <c r="GA17" s="16">
        <f>GA16*'Beech and Pine (LAI)'!$D$6</f>
        <v>0.45863999999999999</v>
      </c>
      <c r="GB17" s="16">
        <f>GB16*'Beech and Pine (LAI)'!$D$6</f>
        <v>0.45863999999999999</v>
      </c>
      <c r="GC17" s="16">
        <f>GC16*'Beech and Pine (LAI)'!$D$6</f>
        <v>0.45863999999999999</v>
      </c>
      <c r="GD17" s="16">
        <f>GD16*'Beech and Pine (LAI)'!$D$6</f>
        <v>0.45863999999999999</v>
      </c>
      <c r="GE17" s="16">
        <f>GE16*'Beech and Pine (LAI)'!$D$6</f>
        <v>0.45863999999999999</v>
      </c>
      <c r="GF17" s="16">
        <f>GF16*'Beech and Pine (LAI)'!$D$6</f>
        <v>0.45863999999999999</v>
      </c>
      <c r="GG17" s="16">
        <f>GG16*'Beech and Pine (LAI)'!$D$6</f>
        <v>0.45863999999999999</v>
      </c>
      <c r="GH17" s="16">
        <f>GH16*'Beech and Pine (LAI)'!$D$6</f>
        <v>0.45863999999999999</v>
      </c>
      <c r="GI17" s="16">
        <f>GI16*'Beech and Pine (LAI)'!$D$6</f>
        <v>0.45863999999999999</v>
      </c>
      <c r="GJ17" s="16">
        <f>GJ16*'Beech and Pine (LAI)'!$D$6</f>
        <v>0.45863999999999999</v>
      </c>
      <c r="GK17" s="16">
        <f>GK16*'Beech and Pine (LAI)'!$D$6</f>
        <v>0.45863999999999999</v>
      </c>
      <c r="GL17" s="16">
        <f>GL16*'Beech and Pine (LAI)'!$D$6</f>
        <v>0.45863999999999999</v>
      </c>
      <c r="GM17" s="16">
        <f>GM16*'Beech and Pine (LAI)'!$D$6</f>
        <v>0.45863999999999999</v>
      </c>
      <c r="GN17" s="16">
        <f>GN16*'Beech and Pine (LAI)'!$D$6</f>
        <v>0.45863999999999999</v>
      </c>
      <c r="GO17" s="16">
        <f>GO16*'Beech and Pine (LAI)'!$D$6</f>
        <v>0.45863999999999999</v>
      </c>
      <c r="GP17" s="16">
        <f>GP16*'Beech and Pine (LAI)'!$D$6</f>
        <v>0.45863999999999999</v>
      </c>
      <c r="GQ17" s="16">
        <f>GQ16*'Beech and Pine (LAI)'!$D$6</f>
        <v>0.45863999999999999</v>
      </c>
      <c r="GR17" s="16">
        <f>GR16*'Beech and Pine (LAI)'!$D$6</f>
        <v>0.45863999999999999</v>
      </c>
      <c r="GS17" s="16">
        <f>GS16*'Beech and Pine (LAI)'!$D$6</f>
        <v>0.45863999999999999</v>
      </c>
      <c r="GT17" s="16">
        <f>GT16*'Beech and Pine (LAI)'!$D$6</f>
        <v>0.45863999999999999</v>
      </c>
      <c r="GU17" s="16">
        <f>GU16*'Beech and Pine (LAI)'!$D$6</f>
        <v>0.45863999999999999</v>
      </c>
      <c r="GV17" s="16">
        <f>GV16*'Beech and Pine (LAI)'!$D$6</f>
        <v>0.45863999999999999</v>
      </c>
      <c r="GW17" s="16">
        <f>GW16*'Beech and Pine (LAI)'!$D$6</f>
        <v>0.45863999999999999</v>
      </c>
      <c r="GX17" s="16">
        <f>GX16*'Beech and Pine (LAI)'!$D$6</f>
        <v>0.45863999999999999</v>
      </c>
      <c r="GY17" s="16">
        <f>GY16*'Beech and Pine (LAI)'!$D$6</f>
        <v>0.45863999999999999</v>
      </c>
      <c r="GZ17" s="16">
        <f>GZ16*'Beech and Pine (LAI)'!$D$6</f>
        <v>0.45863999999999999</v>
      </c>
      <c r="HA17" s="16">
        <f>HA16*'Beech and Pine (LAI)'!$D$6</f>
        <v>0.45863999999999999</v>
      </c>
      <c r="HB17" s="16">
        <f>HB16*'Beech and Pine (LAI)'!$D$6</f>
        <v>0.45863999999999999</v>
      </c>
      <c r="HC17" s="16">
        <f>HC16*'Beech and Pine (LAI)'!$D$6</f>
        <v>0.45863999999999999</v>
      </c>
      <c r="HD17" s="16">
        <f>HD16*'Beech and Pine (LAI)'!$D$6</f>
        <v>0.45863999999999999</v>
      </c>
      <c r="HE17" s="16">
        <f>HE16*'Beech and Pine (LAI)'!$D$6</f>
        <v>0.45863999999999999</v>
      </c>
      <c r="HF17" s="16">
        <f>HF16*'Beech and Pine (LAI)'!$D$6</f>
        <v>0.45863999999999999</v>
      </c>
      <c r="HG17" s="16">
        <f>HG16*'Beech and Pine (LAI)'!$D$6</f>
        <v>0.45863999999999999</v>
      </c>
      <c r="HH17" s="16">
        <f>HH16*'Beech and Pine (LAI)'!$D$6</f>
        <v>0.45863999999999999</v>
      </c>
      <c r="HI17" s="16">
        <f>HI16*'Beech and Pine (LAI)'!$D$6</f>
        <v>0.45863999999999999</v>
      </c>
      <c r="HJ17" s="16">
        <f>HJ16*'Beech and Pine (LAI)'!$D$6</f>
        <v>0.45863999999999999</v>
      </c>
      <c r="HK17" s="16">
        <f>HK16*'Beech and Pine (LAI)'!$D$6</f>
        <v>0.45863999999999999</v>
      </c>
      <c r="HL17" s="16">
        <f>HL16*'Beech and Pine (LAI)'!$D$6</f>
        <v>0.45863999999999999</v>
      </c>
      <c r="HM17" s="16">
        <f>HM16*'Beech and Pine (LAI)'!$D$6</f>
        <v>0.45863999999999999</v>
      </c>
      <c r="HN17" s="16">
        <f>HN16*'Beech and Pine (LAI)'!$D$6</f>
        <v>0.45863999999999999</v>
      </c>
      <c r="HO17" s="16">
        <f>HO16*'Beech and Pine (LAI)'!$D$6</f>
        <v>0.45863999999999999</v>
      </c>
      <c r="HP17" s="16">
        <f>HP16*'Beech and Pine (LAI)'!$D$6</f>
        <v>0.45863999999999999</v>
      </c>
      <c r="HQ17" s="16">
        <f>HQ16*'Beech and Pine (LAI)'!$D$6</f>
        <v>0.45863999999999999</v>
      </c>
      <c r="HR17" s="16">
        <f>HR16*'Beech and Pine (LAI)'!$D$6</f>
        <v>0.45863999999999999</v>
      </c>
      <c r="HS17" s="16">
        <f>HS16*'Beech and Pine (LAI)'!$D$6</f>
        <v>0.45863999999999999</v>
      </c>
      <c r="HT17" s="16">
        <f>HT16*'Beech and Pine (LAI)'!$D$6</f>
        <v>0.45863999999999999</v>
      </c>
      <c r="HU17" s="16">
        <f>HU16*'Beech and Pine (LAI)'!$D$6</f>
        <v>0.45863999999999999</v>
      </c>
      <c r="HV17" s="16">
        <f>HV16*'Beech and Pine (LAI)'!$D$6</f>
        <v>0.45863999999999999</v>
      </c>
      <c r="HW17" s="16">
        <f>HW16*'Beech and Pine (LAI)'!$D$6</f>
        <v>0.45863999999999999</v>
      </c>
      <c r="HX17" s="16">
        <f>HX16*'Beech and Pine (LAI)'!$D$6</f>
        <v>0.45863999999999999</v>
      </c>
      <c r="HY17" s="16">
        <f>HY16*'Beech and Pine (LAI)'!$D$6</f>
        <v>0.45863999999999999</v>
      </c>
      <c r="HZ17" s="16">
        <f>HZ16*'Beech and Pine (LAI)'!$D$6</f>
        <v>0.45863999999999999</v>
      </c>
      <c r="IA17" s="16">
        <f>IA16*'Beech and Pine (LAI)'!$D$6</f>
        <v>0.45863999999999999</v>
      </c>
      <c r="IB17" s="16">
        <f>IB16*'Beech and Pine (LAI)'!$D$6</f>
        <v>0.45863999999999999</v>
      </c>
      <c r="IC17" s="16">
        <f>IC16*'Beech and Pine (LAI)'!$D$6</f>
        <v>0.45863999999999999</v>
      </c>
      <c r="ID17" s="16">
        <f>ID16*'Beech and Pine (LAI)'!$D$6</f>
        <v>0.45863999999999999</v>
      </c>
      <c r="IE17" s="16">
        <f>IE16*'Beech and Pine (LAI)'!$D$6</f>
        <v>0.45863999999999999</v>
      </c>
      <c r="IF17" s="16">
        <f>IF16*'Beech and Pine (LAI)'!$D$6</f>
        <v>0.45863999999999999</v>
      </c>
      <c r="IG17" s="16">
        <f>IG16*'Beech and Pine (LAI)'!$D$6</f>
        <v>0.45863999999999999</v>
      </c>
      <c r="IH17" s="16">
        <f>IH16*'Beech and Pine (LAI)'!$D$6</f>
        <v>0.45863999999999999</v>
      </c>
      <c r="II17" s="16">
        <f>II16*'Beech and Pine (LAI)'!$D$6</f>
        <v>0.45863999999999999</v>
      </c>
      <c r="IJ17" s="16">
        <f>IJ16*'Beech and Pine (LAI)'!$D$6</f>
        <v>0.45863999999999999</v>
      </c>
      <c r="IK17" s="16">
        <f>IK16*'Beech and Pine (LAI)'!$D$6</f>
        <v>0.45863999999999999</v>
      </c>
      <c r="IL17" s="16">
        <f>IL16*'Beech and Pine (LAI)'!$D$6</f>
        <v>0.45863999999999999</v>
      </c>
      <c r="IM17" s="16">
        <f>IM16*'Beech and Pine (LAI)'!$D$6</f>
        <v>0.45863999999999999</v>
      </c>
      <c r="IN17" s="16">
        <f>IN16*'Beech and Pine (LAI)'!$D$6</f>
        <v>0.45112131147540985</v>
      </c>
      <c r="IO17" s="16">
        <f>IO16*'Beech and Pine (LAI)'!$D$6</f>
        <v>0.4436026229508197</v>
      </c>
      <c r="IP17" s="16">
        <f>IP16*'Beech and Pine (LAI)'!$D$6</f>
        <v>0.4360839344262295</v>
      </c>
      <c r="IQ17" s="16">
        <f>IQ16*'Beech and Pine (LAI)'!$D$6</f>
        <v>0.42856524590163936</v>
      </c>
      <c r="IR17" s="16">
        <f>IR16*'Beech and Pine (LAI)'!$D$6</f>
        <v>0.42104655737704921</v>
      </c>
      <c r="IS17" s="16">
        <f>IS16*'Beech and Pine (LAI)'!$D$6</f>
        <v>0.41352786885245901</v>
      </c>
      <c r="IT17" s="16">
        <f>IT16*'Beech and Pine (LAI)'!$D$6</f>
        <v>0.40600918032786887</v>
      </c>
      <c r="IU17" s="16">
        <f>IU16*'Beech and Pine (LAI)'!$D$6</f>
        <v>0.39849049180327872</v>
      </c>
      <c r="IV17" s="16">
        <f>IV16*'Beech and Pine (LAI)'!$D$6</f>
        <v>0.39097180327868847</v>
      </c>
      <c r="IW17" s="16">
        <f>IW16*'Beech and Pine (LAI)'!$D$6</f>
        <v>0.38345311475409838</v>
      </c>
      <c r="IX17" s="16">
        <f>IX16*'Beech and Pine (LAI)'!$D$6</f>
        <v>0.37593442622950823</v>
      </c>
      <c r="IY17" s="16">
        <f>IY16*'Beech and Pine (LAI)'!$D$6</f>
        <v>0.36841573770491803</v>
      </c>
      <c r="IZ17" s="16">
        <f>IZ16*'Beech and Pine (LAI)'!$D$6</f>
        <v>0.36089704918032789</v>
      </c>
      <c r="JA17" s="16">
        <f>JA16*'Beech and Pine (LAI)'!$D$6</f>
        <v>0.35337836065573774</v>
      </c>
      <c r="JB17" s="16">
        <f>JB16*'Beech and Pine (LAI)'!$D$6</f>
        <v>0.34585967213114749</v>
      </c>
      <c r="JC17" s="16">
        <f>JC16*'Beech and Pine (LAI)'!$D$6</f>
        <v>0.3383409836065574</v>
      </c>
      <c r="JD17" s="16">
        <f>JD16*'Beech and Pine (LAI)'!$D$6</f>
        <v>0.33082229508196725</v>
      </c>
      <c r="JE17" s="16">
        <f>JE16*'Beech and Pine (LAI)'!$D$6</f>
        <v>0.32330360655737705</v>
      </c>
      <c r="JF17" s="16">
        <f>JF16*'Beech and Pine (LAI)'!$D$6</f>
        <v>0.31578491803278691</v>
      </c>
      <c r="JG17" s="16">
        <f>JG16*'Beech and Pine (LAI)'!$D$6</f>
        <v>0.30826622950819671</v>
      </c>
      <c r="JH17" s="16">
        <f>JH16*'Beech and Pine (LAI)'!$D$6</f>
        <v>0.30074754098360651</v>
      </c>
      <c r="JI17" s="16">
        <f>JI16*'Beech and Pine (LAI)'!$D$6</f>
        <v>0.29322885245901642</v>
      </c>
      <c r="JJ17" s="16">
        <f>JJ16*'Beech and Pine (LAI)'!$D$6</f>
        <v>0.28571016393442628</v>
      </c>
      <c r="JK17" s="16">
        <f>JK16*'Beech and Pine (LAI)'!$D$6</f>
        <v>0.27819147540983608</v>
      </c>
      <c r="JL17" s="16">
        <f>JL16*'Beech and Pine (LAI)'!$D$6</f>
        <v>0.27067278688524593</v>
      </c>
      <c r="JM17" s="16">
        <f>JM16*'Beech and Pine (LAI)'!$D$6</f>
        <v>0.26315409836065573</v>
      </c>
      <c r="JN17" s="16">
        <f>JN16*'Beech and Pine (LAI)'!$D$6</f>
        <v>0.25563540983606553</v>
      </c>
      <c r="JO17" s="16">
        <f>JO16*'Beech and Pine (LAI)'!$D$6</f>
        <v>0.24811672131147544</v>
      </c>
      <c r="JP17" s="16">
        <f>JP16*'Beech and Pine (LAI)'!$D$6</f>
        <v>0.24059803278688524</v>
      </c>
      <c r="JQ17" s="16">
        <f>JQ16*'Beech and Pine (LAI)'!$D$6</f>
        <v>0.2330793442622951</v>
      </c>
      <c r="JR17" s="16">
        <f>JR16*'Beech and Pine (LAI)'!$D$6</f>
        <v>0.22556065573770492</v>
      </c>
      <c r="JS17" s="16">
        <f>JS16*'Beech and Pine (LAI)'!$D$6</f>
        <v>0.21804196721311475</v>
      </c>
      <c r="JT17" s="16">
        <f>JT16*'Beech and Pine (LAI)'!$D$6</f>
        <v>0.21052327868852461</v>
      </c>
      <c r="JU17" s="16">
        <f>JU16*'Beech and Pine (LAI)'!$D$6</f>
        <v>0.20300459016393443</v>
      </c>
      <c r="JV17" s="16">
        <f>JV16*'Beech and Pine (LAI)'!$D$6</f>
        <v>0.19548590163934423</v>
      </c>
      <c r="JW17" s="16">
        <f>JW16*'Beech and Pine (LAI)'!$D$6</f>
        <v>0.18796721311475412</v>
      </c>
      <c r="JX17" s="16">
        <f>JX16*'Beech and Pine (LAI)'!$D$6</f>
        <v>0.18044852459016394</v>
      </c>
      <c r="JY17" s="16">
        <f>JY16*'Beech and Pine (LAI)'!$D$6</f>
        <v>0.17292983606557374</v>
      </c>
      <c r="JZ17" s="16">
        <f>JZ16*'Beech and Pine (LAI)'!$D$6</f>
        <v>0.16541114754098363</v>
      </c>
      <c r="KA17" s="16">
        <f>KA16*'Beech and Pine (LAI)'!$D$6</f>
        <v>0.15789245901639345</v>
      </c>
      <c r="KB17" s="16">
        <f>KB16*'Beech and Pine (LAI)'!$D$6</f>
        <v>0.15037377049180325</v>
      </c>
      <c r="KC17" s="16">
        <f>KC16*'Beech and Pine (LAI)'!$D$6</f>
        <v>0.14285508196721314</v>
      </c>
      <c r="KD17" s="16">
        <f>KD16*'Beech and Pine (LAI)'!$D$6</f>
        <v>0.13533639344262297</v>
      </c>
      <c r="KE17" s="16">
        <f>KE16*'Beech and Pine (LAI)'!$D$6</f>
        <v>0.12781770491803277</v>
      </c>
      <c r="KF17" s="16">
        <f>KF16*'Beech and Pine (LAI)'!$D$6</f>
        <v>0.12029901639344262</v>
      </c>
      <c r="KG17" s="16">
        <f>KG16*'Beech and Pine (LAI)'!$D$6</f>
        <v>0.11278032786885246</v>
      </c>
      <c r="KH17" s="16">
        <f>KH16*'Beech and Pine (LAI)'!$D$6</f>
        <v>0.1052616393442623</v>
      </c>
      <c r="KI17" s="16">
        <f>KI16*'Beech and Pine (LAI)'!$D$6</f>
        <v>9.7742950819672117E-2</v>
      </c>
      <c r="KJ17" s="16">
        <f>KJ16*'Beech and Pine (LAI)'!$D$6</f>
        <v>9.0224262295081972E-2</v>
      </c>
      <c r="KK17" s="16">
        <f>KK16*'Beech and Pine (LAI)'!$D$6</f>
        <v>8.2705573770491814E-2</v>
      </c>
      <c r="KL17" s="16">
        <f>KL16*'Beech and Pine (LAI)'!$D$6</f>
        <v>7.5186885245901627E-2</v>
      </c>
      <c r="KM17" s="16">
        <f>KM16*'Beech and Pine (LAI)'!$D$6</f>
        <v>6.7668196721311483E-2</v>
      </c>
      <c r="KN17" s="16">
        <f>KN16*'Beech and Pine (LAI)'!$D$6</f>
        <v>6.014950819672131E-2</v>
      </c>
      <c r="KO17" s="16">
        <f>KO16*'Beech and Pine (LAI)'!$D$6</f>
        <v>5.2630819672131152E-2</v>
      </c>
      <c r="KP17" s="16">
        <f>KP16*'Beech and Pine (LAI)'!$D$6</f>
        <v>4.5112131147540986E-2</v>
      </c>
      <c r="KQ17" s="16">
        <f>KQ16*'Beech and Pine (LAI)'!$D$6</f>
        <v>3.7593442622950814E-2</v>
      </c>
      <c r="KR17" s="16">
        <f>KR16*'Beech and Pine (LAI)'!$D$6</f>
        <v>3.0074754098360655E-2</v>
      </c>
      <c r="KS17" s="16">
        <f>KS16*'Beech and Pine (LAI)'!$D$6</f>
        <v>2.2556065573770493E-2</v>
      </c>
      <c r="KT17" s="16">
        <f>KT16*'Beech and Pine (LAI)'!$D$6</f>
        <v>1.5037377049180328E-2</v>
      </c>
      <c r="KU17" s="16">
        <f>KU16*'Beech and Pine (LAI)'!$D$6</f>
        <v>7.5186885245901638E-3</v>
      </c>
      <c r="KV17" s="16">
        <f>KV16*'Beech and Pine (LAI)'!$D$6</f>
        <v>0</v>
      </c>
      <c r="KW17" s="16">
        <f>KW16*'Beech and Pine (LAI)'!$D$6</f>
        <v>0</v>
      </c>
      <c r="KX17" s="16">
        <f>KX16*'Beech and Pine (LAI)'!$D$6</f>
        <v>0</v>
      </c>
      <c r="KY17" s="16">
        <f>KY16*'Beech and Pine (LAI)'!$D$6</f>
        <v>0</v>
      </c>
      <c r="KZ17" s="16">
        <f>KZ16*'Beech and Pine (LAI)'!$D$6</f>
        <v>0</v>
      </c>
      <c r="LA17" s="16">
        <f>LA16*'Beech and Pine (LAI)'!$D$6</f>
        <v>0</v>
      </c>
      <c r="LB17" s="16">
        <f>LB16*'Beech and Pine (LAI)'!$D$6</f>
        <v>0</v>
      </c>
      <c r="LC17" s="16">
        <f>LC16*'Beech and Pine (LAI)'!$D$6</f>
        <v>0</v>
      </c>
      <c r="LD17" s="16">
        <f>LD16*'Beech and Pine (LAI)'!$D$6</f>
        <v>0</v>
      </c>
      <c r="LE17" s="16">
        <f>LE16*'Beech and Pine (LAI)'!$D$6</f>
        <v>0</v>
      </c>
      <c r="LF17" s="16">
        <f>LF16*'Beech and Pine (LAI)'!$D$6</f>
        <v>0</v>
      </c>
      <c r="LG17" s="16">
        <f>LG16*'Beech and Pine (LAI)'!$D$6</f>
        <v>0</v>
      </c>
      <c r="LH17" s="16">
        <f>LH16*'Beech and Pine (LAI)'!$D$6</f>
        <v>0</v>
      </c>
      <c r="LI17" s="16">
        <f>LI16*'Beech and Pine (LAI)'!$D$6</f>
        <v>0</v>
      </c>
      <c r="LJ17" s="16">
        <f>LJ16*'Beech and Pine (LAI)'!$D$6</f>
        <v>0</v>
      </c>
      <c r="LK17" s="16">
        <f>LK16*'Beech and Pine (LAI)'!$D$6</f>
        <v>0</v>
      </c>
      <c r="LL17" s="16">
        <f>LL16*'Beech and Pine (LAI)'!$D$6</f>
        <v>0</v>
      </c>
      <c r="LM17" s="16">
        <f>LM16*'Beech and Pine (LAI)'!$D$6</f>
        <v>0</v>
      </c>
      <c r="LN17" s="16">
        <f>LN16*'Beech and Pine (LAI)'!$D$6</f>
        <v>0</v>
      </c>
      <c r="LO17" s="16">
        <f>LO16*'Beech and Pine (LAI)'!$D$6</f>
        <v>0</v>
      </c>
      <c r="LP17" s="16">
        <f>LP16*'Beech and Pine (LAI)'!$D$6</f>
        <v>0</v>
      </c>
      <c r="LQ17" s="16">
        <f>LQ16*'Beech and Pine (LAI)'!$D$6</f>
        <v>0</v>
      </c>
      <c r="LR17" s="16">
        <f>LR16*'Beech and Pine (LAI)'!$D$6</f>
        <v>0</v>
      </c>
      <c r="LS17" s="16">
        <f>LS16*'Beech and Pine (LAI)'!$D$6</f>
        <v>0</v>
      </c>
      <c r="LT17" s="16">
        <f>LT16*'Beech and Pine (LAI)'!$D$6</f>
        <v>0</v>
      </c>
      <c r="LU17" s="16">
        <f>LU16*'Beech and Pine (LAI)'!$D$6</f>
        <v>0</v>
      </c>
      <c r="LV17" s="16">
        <f>LV16*'Beech and Pine (LAI)'!$D$6</f>
        <v>0</v>
      </c>
      <c r="LW17" s="16">
        <f>LW16*'Beech and Pine (LAI)'!$D$6</f>
        <v>0</v>
      </c>
      <c r="LX17" s="16">
        <f>LX16*'Beech and Pine (LAI)'!$D$6</f>
        <v>0</v>
      </c>
      <c r="LY17" s="16">
        <f>LY16*'Beech and Pine (LAI)'!$D$6</f>
        <v>0</v>
      </c>
      <c r="LZ17" s="16">
        <f>LZ16*'Beech and Pine (LAI)'!$D$6</f>
        <v>0</v>
      </c>
      <c r="MA17" s="16">
        <f>MA16*'Beech and Pine (LAI)'!$D$6</f>
        <v>0</v>
      </c>
      <c r="MB17" s="16">
        <f>MB16*'Beech and Pine (LAI)'!$D$6</f>
        <v>0</v>
      </c>
      <c r="MC17" s="16">
        <f>MC16*'Beech and Pine (LAI)'!$D$6</f>
        <v>0</v>
      </c>
      <c r="MD17" s="16">
        <f>MD16*'Beech and Pine (LAI)'!$D$6</f>
        <v>0</v>
      </c>
      <c r="ME17" s="16">
        <f>ME16*'Beech and Pine (LAI)'!$D$6</f>
        <v>0</v>
      </c>
      <c r="MF17" s="16">
        <f>MF16*'Beech and Pine (LAI)'!$D$6</f>
        <v>0</v>
      </c>
      <c r="MG17" s="16">
        <f>MG16*'Beech and Pine (LAI)'!$D$6</f>
        <v>0</v>
      </c>
      <c r="MH17" s="16">
        <f>MH16*'Beech and Pine (LAI)'!$D$6</f>
        <v>0</v>
      </c>
      <c r="MI17" s="16">
        <f>MI16*'Beech and Pine (LAI)'!$D$6</f>
        <v>0</v>
      </c>
      <c r="MJ17" s="16">
        <f>MJ16*'Beech and Pine (LAI)'!$D$6</f>
        <v>0</v>
      </c>
      <c r="MK17" s="16">
        <f>MK16*'Beech and Pine (LAI)'!$D$6</f>
        <v>0</v>
      </c>
      <c r="ML17" s="16">
        <f>ML16*'Beech and Pine (LAI)'!$D$6</f>
        <v>0</v>
      </c>
      <c r="MM17" s="16">
        <f>MM16*'Beech and Pine (LAI)'!$D$6</f>
        <v>0</v>
      </c>
      <c r="MN17" s="16">
        <f>MN16*'Beech and Pine (LAI)'!$D$6</f>
        <v>0</v>
      </c>
      <c r="MO17" s="16">
        <f>MO16*'Beech and Pine (LAI)'!$D$6</f>
        <v>0</v>
      </c>
      <c r="MP17" s="16">
        <f>MP16*'Beech and Pine (LAI)'!$D$6</f>
        <v>0</v>
      </c>
      <c r="MQ17" s="16">
        <f>MQ16*'Beech and Pine (LAI)'!$D$6</f>
        <v>0</v>
      </c>
      <c r="MR17" s="16">
        <f>MR16*'Beech and Pine (LAI)'!$D$6</f>
        <v>0</v>
      </c>
      <c r="MS17" s="16">
        <f>MS16*'Beech and Pine (LAI)'!$D$6</f>
        <v>0</v>
      </c>
      <c r="MT17" s="16">
        <f>MT16*'Beech and Pine (LAI)'!$D$6</f>
        <v>0</v>
      </c>
      <c r="MU17" s="16">
        <f>MU16*'Beech and Pine (LAI)'!$D$6</f>
        <v>0</v>
      </c>
      <c r="MV17" s="16">
        <f>MV16*'Beech and Pine (LAI)'!$D$6</f>
        <v>0</v>
      </c>
      <c r="MW17" s="16">
        <f>MW16*'Beech and Pine (LAI)'!$D$6</f>
        <v>0</v>
      </c>
      <c r="MX17" s="16">
        <f>MX16*'Beech and Pine (LAI)'!$D$6</f>
        <v>0</v>
      </c>
      <c r="MY17" s="16">
        <f>MY16*'Beech and Pine (LAI)'!$D$6</f>
        <v>0</v>
      </c>
      <c r="MZ17" s="16">
        <f>MZ16*'Beech and Pine (LAI)'!$D$6</f>
        <v>0</v>
      </c>
      <c r="NA17" s="16">
        <f>NA16*'Beech and Pine (LAI)'!$D$6</f>
        <v>0</v>
      </c>
      <c r="NB17" s="16">
        <f>NB16*'Beech and Pine (LAI)'!$D$6</f>
        <v>0</v>
      </c>
      <c r="NC17" s="16">
        <f>NC16*'Beech and Pine (LAI)'!$D$6</f>
        <v>0</v>
      </c>
      <c r="ND17" s="16">
        <f>ND16*'Beech and Pine (LAI)'!$D$6</f>
        <v>0</v>
      </c>
      <c r="NE17" s="16">
        <f>NE16*'Beech and Pine (LAI)'!$D$6</f>
        <v>0</v>
      </c>
    </row>
    <row r="21" spans="5:369" x14ac:dyDescent="0.3">
      <c r="F21">
        <f>3.15*0.14</f>
        <v>0.441</v>
      </c>
    </row>
    <row r="22" spans="5:369" x14ac:dyDescent="0.3">
      <c r="F22">
        <f>3*0.14</f>
        <v>0.42000000000000004</v>
      </c>
    </row>
  </sheetData>
  <mergeCells count="1">
    <mergeCell ref="A1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58BA83A21DF34A8675F5C80010764A" ma:contentTypeVersion="10" ma:contentTypeDescription="Opret et nyt dokument." ma:contentTypeScope="" ma:versionID="537c2f600dd939cb94e05c92d7d85b94">
  <xsd:schema xmlns:xsd="http://www.w3.org/2001/XMLSchema" xmlns:xs="http://www.w3.org/2001/XMLSchema" xmlns:p="http://schemas.microsoft.com/office/2006/metadata/properties" xmlns:ns2="26870ed1-2773-40cf-a41e-06c07b3df54a" xmlns:ns3="abad92ce-64da-4952-bde4-70b29ddea3a9" targetNamespace="http://schemas.microsoft.com/office/2006/metadata/properties" ma:root="true" ma:fieldsID="adb7def4d672b29b87907bd36e75b51b" ns2:_="" ns3:_="">
    <xsd:import namespace="26870ed1-2773-40cf-a41e-06c07b3df54a"/>
    <xsd:import namespace="abad92ce-64da-4952-bde4-70b29ddea3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0ed1-2773-40cf-a41e-06c07b3df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d92ce-64da-4952-bde4-70b29ddea3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1F8FF-E322-45EF-A583-00E9ED1921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26870ed1-2773-40cf-a41e-06c07b3df54a"/>
    <ds:schemaRef ds:uri="abad92ce-64da-4952-bde4-70b29ddea3a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7E1092-317A-47DD-B5C9-42619364B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870ed1-2773-40cf-a41e-06c07b3df54a"/>
    <ds:schemaRef ds:uri="abad92ce-64da-4952-bde4-70b29ddea3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A51E2-C2BE-4E2C-8B28-F3B441A2C1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Beech and Pine (LAI)</vt:lpstr>
      <vt:lpstr>Beech and Pine (LAI2)</vt:lpstr>
      <vt:lpstr>Winter wheat (LAI)</vt:lpstr>
      <vt:lpstr>Grass (LAI)</vt:lpstr>
      <vt:lpstr>Spruce</vt:lpstr>
      <vt:lpstr>PinePLUS10</vt:lpstr>
      <vt:lpstr>PineMINUS10</vt:lpstr>
      <vt:lpstr>Beech</vt:lpstr>
      <vt:lpstr>BeechPLUS10</vt:lpstr>
      <vt:lpstr>BeechMINUS10</vt:lpstr>
      <vt:lpstr>Winter wheat</vt:lpstr>
      <vt:lpstr>Grass</vt:lpstr>
      <vt:lpstr>Ark3</vt:lpstr>
      <vt:lpstr>Winter wheat (E_p)</vt:lpstr>
      <vt:lpstr>tilbageskrivning - bøg (time)</vt:lpstr>
      <vt:lpstr>tilbageskrivning - fyr (time)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 Laursen</cp:lastModifiedBy>
  <dcterms:created xsi:type="dcterms:W3CDTF">2020-11-24T09:15:16Z</dcterms:created>
  <dcterms:modified xsi:type="dcterms:W3CDTF">2020-12-15T09:12:33Z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0x010100EA58BA83A21DF34A8675F5C80010764A</vt:lpwstr>
  </property>
</Properties>
</file>