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ocuments\Analytics_Excel\"/>
    </mc:Choice>
  </mc:AlternateContent>
  <xr:revisionPtr revIDLastSave="0" documentId="8_{359494D3-C6C5-4E4B-892F-1BFADA4E0389}" xr6:coauthVersionLast="47" xr6:coauthVersionMax="47" xr10:uidLastSave="{00000000-0000-0000-0000-000000000000}"/>
  <bookViews>
    <workbookView xWindow="-120" yWindow="-120" windowWidth="24240" windowHeight="13140"/>
  </bookViews>
  <sheets>
    <sheet name="International_Breweries 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F3" i="2"/>
  <c r="F4" i="2"/>
  <c r="F5" i="2"/>
  <c r="F6" i="2"/>
  <c r="F7" i="2"/>
  <c r="F2" i="2"/>
  <c r="C8" i="2"/>
  <c r="D8" i="2"/>
  <c r="B8" i="2"/>
  <c r="E3" i="2"/>
  <c r="E4" i="2"/>
  <c r="E5" i="2"/>
  <c r="E6" i="2"/>
  <c r="E7" i="2"/>
  <c r="E2" i="2"/>
  <c r="V3" i="1"/>
  <c r="W3" i="1" s="1"/>
  <c r="V4" i="1"/>
  <c r="W4" i="1" s="1"/>
  <c r="V5" i="1"/>
  <c r="V6" i="1"/>
  <c r="W6" i="1" s="1"/>
  <c r="V7" i="1"/>
  <c r="W7" i="1" s="1"/>
  <c r="V8" i="1"/>
  <c r="W8" i="1" s="1"/>
  <c r="V2" i="1"/>
  <c r="W2" i="1" s="1"/>
  <c r="AM3" i="1"/>
  <c r="AM4" i="1"/>
  <c r="AM5" i="1"/>
  <c r="AM6" i="1"/>
  <c r="AM7" i="1"/>
  <c r="AM8" i="1"/>
  <c r="AM9" i="1"/>
  <c r="AM10" i="1"/>
  <c r="AM11" i="1"/>
  <c r="AM12" i="1"/>
  <c r="AM13" i="1"/>
  <c r="AM2" i="1"/>
  <c r="AN3" i="1"/>
  <c r="AN4" i="1"/>
  <c r="AN5" i="1"/>
  <c r="AN6" i="1"/>
  <c r="AN7" i="1"/>
  <c r="AN8" i="1"/>
  <c r="AN9" i="1"/>
  <c r="AN10" i="1"/>
  <c r="AN11" i="1"/>
  <c r="AN12" i="1"/>
  <c r="AN13" i="1"/>
  <c r="AN2" i="1"/>
  <c r="AL3" i="1"/>
  <c r="AO3" i="1" s="1"/>
  <c r="AL4" i="1"/>
  <c r="AO4" i="1" s="1"/>
  <c r="AL5" i="1"/>
  <c r="AO5" i="1" s="1"/>
  <c r="AL6" i="1"/>
  <c r="AO6" i="1" s="1"/>
  <c r="AL7" i="1"/>
  <c r="AO7" i="1" s="1"/>
  <c r="AL8" i="1"/>
  <c r="AO8" i="1" s="1"/>
  <c r="AL9" i="1"/>
  <c r="AO9" i="1" s="1"/>
  <c r="AL10" i="1"/>
  <c r="AL11" i="1"/>
  <c r="AO11" i="1" s="1"/>
  <c r="AL12" i="1"/>
  <c r="AL13" i="1"/>
  <c r="AO13" i="1" s="1"/>
  <c r="AL2" i="1"/>
  <c r="AH3" i="1"/>
  <c r="AH4" i="1"/>
  <c r="AH2" i="1"/>
  <c r="T3" i="1"/>
  <c r="T4" i="1"/>
  <c r="T5" i="1"/>
  <c r="T6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2" i="1"/>
  <c r="Z2" i="1"/>
  <c r="W5" i="1" l="1"/>
  <c r="AO10" i="1"/>
  <c r="R5" i="1"/>
  <c r="AL14" i="1"/>
  <c r="AO2" i="1"/>
  <c r="R4" i="1"/>
  <c r="AD2" i="1"/>
  <c r="AO12" i="1"/>
  <c r="AD3" i="1"/>
  <c r="R3" i="1"/>
  <c r="AF4" i="1"/>
  <c r="AF3" i="1"/>
  <c r="AF2" i="1"/>
  <c r="R2" i="1"/>
  <c r="R6" i="1"/>
  <c r="AP2" i="1" l="1"/>
  <c r="AP12" i="1"/>
  <c r="AP10" i="1"/>
  <c r="AP6" i="1"/>
  <c r="AP4" i="1"/>
  <c r="AP13" i="1"/>
  <c r="AP5" i="1"/>
  <c r="AP11" i="1"/>
  <c r="AP8" i="1"/>
  <c r="AD4" i="1"/>
  <c r="AP9" i="1"/>
  <c r="AP7" i="1"/>
  <c r="AP3" i="1"/>
</calcChain>
</file>

<file path=xl/sharedStrings.xml><?xml version="1.0" encoding="utf-8"?>
<sst xmlns="http://schemas.openxmlformats.org/spreadsheetml/2006/main" count="7401" uniqueCount="90">
  <si>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</si>
  <si>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</si>
  <si>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</si>
  <si>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</si>
  <si>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</si>
  <si>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</si>
  <si>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</si>
  <si>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</si>
  <si>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</si>
  <si>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</si>
  <si>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</si>
  <si>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</si>
  <si>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</si>
  <si>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</si>
  <si>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</si>
  <si>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</si>
  <si>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</si>
  <si>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</si>
  <si>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</si>
  <si>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</si>
  <si>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</si>
  <si>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</si>
  <si>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</si>
  <si>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</si>
  <si>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</si>
  <si>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</si>
  <si>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</si>
  <si>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</si>
  <si>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</si>
  <si>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</si>
  <si>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</si>
  <si>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</si>
  <si>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</si>
  <si>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</si>
  <si>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</si>
  <si>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</si>
  <si>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</si>
  <si>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</si>
  <si>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</si>
  <si>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</si>
  <si>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</si>
  <si>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</si>
  <si>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</si>
  <si>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</si>
  <si>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</si>
  <si>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</si>
  <si>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</si>
  <si>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</si>
  <si>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</si>
  <si>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</si>
  <si>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</si>
  <si>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</si>
  <si>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</si>
  <si>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</si>
  <si>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</si>
  <si>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</si>
  <si>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</si>
  <si>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</si>
  <si>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</si>
  <si>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</si>
  <si>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</si>
  <si>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</si>
  <si>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</si>
  <si>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</si>
  <si>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</si>
  <si>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NAME</t>
  </si>
  <si>
    <t>ENGLISH</t>
  </si>
  <si>
    <t>MATH</t>
  </si>
  <si>
    <t>CHEMISTRY</t>
  </si>
  <si>
    <t>ADA</t>
  </si>
  <si>
    <t>JOE</t>
  </si>
  <si>
    <t>KATE</t>
  </si>
  <si>
    <t>REMI</t>
  </si>
  <si>
    <t>CRAIG</t>
  </si>
  <si>
    <t>TEMI</t>
  </si>
  <si>
    <t>LANGUAGE</t>
  </si>
  <si>
    <t>TOTAL PROFIT</t>
  </si>
  <si>
    <t>ANGLOPHONE</t>
  </si>
  <si>
    <t>FRANCOPHONE</t>
  </si>
  <si>
    <t>TOTAL_PROFIT</t>
  </si>
  <si>
    <t>GENERATED  PROFIT</t>
  </si>
  <si>
    <t>RANK PROFIT</t>
  </si>
  <si>
    <t>RANK</t>
  </si>
  <si>
    <t>YEAR_PROFIT</t>
  </si>
  <si>
    <t>FIRST YEAR</t>
  </si>
  <si>
    <t>SECOND YEAR</t>
  </si>
  <si>
    <t>THIRD YEAR</t>
  </si>
  <si>
    <t>SUM YEAR</t>
  </si>
  <si>
    <t>AVERAGE_SCORE</t>
  </si>
  <si>
    <t>SUBJECT_SCORE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</si>
</sst>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"/>
  <sheetViews>
    <sheetView tabSelected="1" topLeftCell="B1" workbookViewId="0">
      <selection activeCell="T6" sqref="T6"/>
    </sheetView>
  </sheetViews>
  <sheetFormatPr defaultRowHeight="15" x14ac:dyDescent="0.25"/>
  <cols>
    <col min="4" max="4" width="13.5703125" customWidth="1"/>
    <col min="5" max="5" width="15.42578125" customWidth="1"/>
    <col min="6" max="6" width="12.5703125" customWidth="1"/>
    <col min="15" max="15" width="18.42578125" customWidth="1"/>
    <col min="19" max="19" width="11.7109375" customWidth="1"/>
    <col min="20" max="20" width="17.85546875" customWidth="1"/>
    <col min="21" max="21" width="13.5703125" customWidth="1"/>
    <col min="22" max="23" width="17.85546875" customWidth="1"/>
    <col min="26" max="26" width="10" bestFit="1" customWidth="1"/>
    <col min="29" max="29" width="14.28515625" customWidth="1"/>
    <col min="30" max="30" width="10" bestFit="1" customWidth="1"/>
    <col min="31" max="31" width="10" customWidth="1"/>
    <col min="46" max="46" width="13.5703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75</v>
      </c>
      <c r="R1" s="3" t="s">
        <v>81</v>
      </c>
      <c r="S1" s="3" t="s">
        <v>9</v>
      </c>
      <c r="T1" s="3" t="s">
        <v>80</v>
      </c>
      <c r="U1" t="s">
        <v>3</v>
      </c>
      <c r="V1" s="3" t="s">
        <v>8</v>
      </c>
      <c r="W1" s="3" t="s">
        <v>82</v>
      </c>
      <c r="Z1" s="2" t="s">
        <v>76</v>
      </c>
      <c r="AC1" t="s">
        <v>75</v>
      </c>
      <c r="AD1" t="s">
        <v>79</v>
      </c>
      <c r="AF1" s="5" t="s">
        <v>82</v>
      </c>
      <c r="AG1" s="5" t="s">
        <v>12</v>
      </c>
      <c r="AH1" s="5" t="s">
        <v>83</v>
      </c>
      <c r="AK1" t="s">
        <v>11</v>
      </c>
      <c r="AL1" t="s">
        <v>84</v>
      </c>
      <c r="AM1" t="s">
        <v>85</v>
      </c>
      <c r="AN1" t="s">
        <v>86</v>
      </c>
      <c r="AO1" t="s">
        <v>87</v>
      </c>
      <c r="AP1" t="s">
        <v>82</v>
      </c>
      <c r="AT1" t="s">
        <v>3</v>
      </c>
      <c r="AU1" t="s">
        <v>8</v>
      </c>
    </row>
    <row r="2" spans="1:47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O2" t="str">
        <f>IF(J2="GHANA","ANGLOPHONE",IF(J2="NIGERIA","FRANCOPHONE","ANGLOPHONE"))</f>
        <v>ANGLOPHONE</v>
      </c>
      <c r="R2">
        <f>RANK(T2,$T$2:$T$6)</f>
        <v>1</v>
      </c>
      <c r="S2" t="s">
        <v>16</v>
      </c>
      <c r="T2">
        <f>SUMIFS(I2:I1048,J2:J1048,S2,M2:M1048,2019)</f>
        <v>7144070</v>
      </c>
      <c r="U2" t="s">
        <v>15</v>
      </c>
      <c r="V2">
        <f>SUMIFS(I2:I1048,D2:D1048,U2,J2:J1048,"Senegal")</f>
        <v>1278750</v>
      </c>
      <c r="W2">
        <f>RANK(V2,$V$2:$V$8)</f>
        <v>7</v>
      </c>
      <c r="Z2">
        <f>SUM(I2:I1048)</f>
        <v>105587420</v>
      </c>
      <c r="AC2" t="s">
        <v>77</v>
      </c>
      <c r="AD2">
        <f>SUMIF(O2:O1048,AC2,I2:I1048)</f>
        <v>84211210</v>
      </c>
      <c r="AF2">
        <f ca="1">RANK(AH2,$AH$2:$AH$4)</f>
        <v>3</v>
      </c>
      <c r="AG2">
        <v>2019</v>
      </c>
      <c r="AH2">
        <f ca="1">SUMIF(M2:M1048,AG2,I2:I1046)</f>
        <v>30020250</v>
      </c>
      <c r="AK2" t="s">
        <v>18</v>
      </c>
      <c r="AL2">
        <f>SUMIFS(I2:I1048,L2:L1048,AK2,M2:M1048,2017)</f>
        <v>3200220</v>
      </c>
      <c r="AM2" s="6">
        <f>SUMIFS(I2:I1048,L2:L1048,AK2,M2:M1048,2018)</f>
        <v>2259610</v>
      </c>
      <c r="AN2">
        <f>SUMIFS(I2:I1048,L2:L1048,AK2,M2:M1048,2019)</f>
        <v>3263160</v>
      </c>
      <c r="AO2">
        <f>SUM(AL2:AN2)</f>
        <v>8722990</v>
      </c>
      <c r="AP2">
        <f>RANK(AO2,$AO$2:$AO$13)</f>
        <v>10</v>
      </c>
      <c r="AT2" t="s">
        <v>15</v>
      </c>
      <c r="AU2">
        <v>36250</v>
      </c>
    </row>
    <row r="3" spans="1:47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O3" t="str">
        <f t="shared" ref="O3:O66" si="0">IF(J3="GHANA","ANGLOPHONE",IF(J3="NIGERIA","FRANCOPHONE","ANGLOPHONE"))</f>
        <v>FRANCOPHONE</v>
      </c>
      <c r="R3">
        <f t="shared" ref="R3:R7" si="1">RANK(T3,$T$2:$T$6)</f>
        <v>5</v>
      </c>
      <c r="S3" t="s">
        <v>22</v>
      </c>
      <c r="T3">
        <f t="shared" ref="T3:T6" si="2">SUMIFS(I3:I1049,J3:J1049,S3,M3:M1049,2019)</f>
        <v>4805320</v>
      </c>
      <c r="U3" t="s">
        <v>21</v>
      </c>
      <c r="V3">
        <f>SUMIFS(I3:I1049,D3:D1049,U3,J3:J1049,"Senegal")</f>
        <v>6480750</v>
      </c>
      <c r="W3">
        <f>RANK(V3,$V$2:$V$9)</f>
        <v>2</v>
      </c>
      <c r="AC3" t="s">
        <v>78</v>
      </c>
      <c r="AD3">
        <f>SUMIF(O2:O1048, AC3,I2:I1048)</f>
        <v>21376210</v>
      </c>
      <c r="AF3">
        <f t="shared" ref="AF3:AF4" ca="1" si="3">RANK(AH3,$AH$2:$AH$4)</f>
        <v>2</v>
      </c>
      <c r="AG3">
        <v>2018</v>
      </c>
      <c r="AH3">
        <f ca="1">SUMIF(M3:M1049,AG3,I3:I1047)</f>
        <v>37063850</v>
      </c>
      <c r="AK3" t="s">
        <v>24</v>
      </c>
      <c r="AL3">
        <f>SUMIFS(I3:I1049,L3:L1049,AK3,M3:M1049,2017)</f>
        <v>2912440</v>
      </c>
      <c r="AM3" s="6">
        <f>SUMIFS(I3:I1049,L3:L1049,AK3,M3:M1049,2018)</f>
        <v>4749130</v>
      </c>
      <c r="AN3">
        <f>SUMIFS(I3:I1049,L3:L1049,AK3,M3:M1049,2019)</f>
        <v>1366880</v>
      </c>
      <c r="AO3">
        <f t="shared" ref="AO3:AO13" si="4">SUM(AL3:AN3)</f>
        <v>9028450</v>
      </c>
      <c r="AP3">
        <f t="shared" ref="AP3:AP13" si="5">RANK(AO3,$AO$2:$AO$13)</f>
        <v>2</v>
      </c>
      <c r="AT3" t="s">
        <v>21</v>
      </c>
      <c r="AU3">
        <v>203750</v>
      </c>
    </row>
    <row r="4" spans="1:47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O4" t="str">
        <f t="shared" si="0"/>
        <v>ANGLOPHONE</v>
      </c>
      <c r="R4">
        <f t="shared" si="1"/>
        <v>3</v>
      </c>
      <c r="S4" t="s">
        <v>28</v>
      </c>
      <c r="T4">
        <f t="shared" si="2"/>
        <v>6109960</v>
      </c>
      <c r="U4" t="s">
        <v>27</v>
      </c>
      <c r="V4" s="7">
        <f>SUMIFS(I4:I1050,D4:D1050,U4,J4:J1050,"Senegal")</f>
        <v>7012980</v>
      </c>
      <c r="W4" s="7">
        <f>RANK(V4,$V$2:$V$9)</f>
        <v>1</v>
      </c>
      <c r="AD4">
        <f>SUM(AD2:AD3)</f>
        <v>105587420</v>
      </c>
      <c r="AF4" s="4">
        <f t="shared" ca="1" si="3"/>
        <v>1</v>
      </c>
      <c r="AG4" s="4">
        <v>2017</v>
      </c>
      <c r="AH4" s="4">
        <f ca="1">SUMIF(M4:M1050,AG4,I4:I1048)</f>
        <v>38503320</v>
      </c>
      <c r="AK4" t="s">
        <v>30</v>
      </c>
      <c r="AL4">
        <f>SUMIFS(I4:I1050,L4:L1050,AK4,M4:M1050,2017)</f>
        <v>3294680</v>
      </c>
      <c r="AM4" s="6">
        <f>SUMIFS(I4:I1050,L4:L1050,AK4,M4:M1050,2018)</f>
        <v>3240830</v>
      </c>
      <c r="AN4">
        <f>SUMIFS(I4:I1050,L4:L1050,AK4,M4:M1050,2019)</f>
        <v>2530620</v>
      </c>
      <c r="AO4">
        <f t="shared" si="4"/>
        <v>9066130</v>
      </c>
      <c r="AP4">
        <f t="shared" si="5"/>
        <v>1</v>
      </c>
      <c r="AT4" t="s">
        <v>27</v>
      </c>
      <c r="AU4">
        <v>252990</v>
      </c>
    </row>
    <row r="5" spans="1:47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O5" t="str">
        <f t="shared" si="0"/>
        <v>ANGLOPHONE</v>
      </c>
      <c r="R5">
        <f t="shared" si="1"/>
        <v>4</v>
      </c>
      <c r="S5" t="s">
        <v>34</v>
      </c>
      <c r="T5">
        <f t="shared" si="2"/>
        <v>5273340</v>
      </c>
      <c r="U5" t="s">
        <v>33</v>
      </c>
      <c r="V5">
        <f>SUMIFS(I5:I1051,D5:D1051,U5,J5:J1051,"Senegal")</f>
        <v>2061680</v>
      </c>
      <c r="W5">
        <f>RANK(V5,$V$2:$V$9)</f>
        <v>3</v>
      </c>
      <c r="AK5" t="s">
        <v>36</v>
      </c>
      <c r="AL5">
        <f>SUMIFS(I5:I1051,L5:L1051,AK5,M5:M1051,2017)</f>
        <v>2574380</v>
      </c>
      <c r="AM5" s="6">
        <f>SUMIFS(I5:I1051,L5:L1051,AK5,M5:M1051,2018)</f>
        <v>3147980</v>
      </c>
      <c r="AN5">
        <f>SUMIFS(I5:I1051,L5:L1051,AK5,M5:M1051,2019)</f>
        <v>2851470</v>
      </c>
      <c r="AO5">
        <f t="shared" si="4"/>
        <v>8573830</v>
      </c>
      <c r="AP5">
        <f t="shared" si="5"/>
        <v>12</v>
      </c>
      <c r="AT5" t="s">
        <v>33</v>
      </c>
      <c r="AU5">
        <v>61200</v>
      </c>
    </row>
    <row r="6" spans="1:47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O6" t="str">
        <f t="shared" si="0"/>
        <v>ANGLOPHONE</v>
      </c>
      <c r="R6">
        <f t="shared" si="1"/>
        <v>2</v>
      </c>
      <c r="S6" t="s">
        <v>40</v>
      </c>
      <c r="T6">
        <f t="shared" si="2"/>
        <v>6687560</v>
      </c>
      <c r="U6" t="s">
        <v>39</v>
      </c>
      <c r="V6">
        <f>SUMIFS(I6:I1052,D6:D1052,U6,J6:J1052,"Senegal")</f>
        <v>1331600</v>
      </c>
      <c r="W6">
        <f>RANK(V6,$V$2:$V$9)</f>
        <v>6</v>
      </c>
      <c r="AK6" t="s">
        <v>42</v>
      </c>
      <c r="AL6">
        <f>SUMIFS(I6:I1052,L6:L1052,AK6,M6:M1052,2017)</f>
        <v>4002260</v>
      </c>
      <c r="AM6" s="6">
        <f>SUMIFS(I6:I1052,L6:L1052,AK6,M6:M1052,2018)</f>
        <v>2196950</v>
      </c>
      <c r="AN6">
        <f>SUMIFS(I6:I1052,L6:L1052,AK6,M6:M1052,2019)</f>
        <v>2573040</v>
      </c>
      <c r="AO6">
        <f t="shared" si="4"/>
        <v>8772250</v>
      </c>
      <c r="AP6">
        <f t="shared" si="5"/>
        <v>7</v>
      </c>
      <c r="AT6" t="s">
        <v>39</v>
      </c>
      <c r="AU6">
        <v>41800</v>
      </c>
    </row>
    <row r="7" spans="1:47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O7" t="str">
        <f t="shared" si="0"/>
        <v>ANGLOPHONE</v>
      </c>
      <c r="U7" t="s">
        <v>43</v>
      </c>
      <c r="V7">
        <f>SUMIFS(I7:I1053,D7:D1053,U7,J7:J1053,"Senegal")</f>
        <v>1793750</v>
      </c>
      <c r="W7">
        <f>RANK(V7,$V$2:$V$9)</f>
        <v>4</v>
      </c>
      <c r="AK7" t="s">
        <v>45</v>
      </c>
      <c r="AL7">
        <f>SUMIFS(I7:I1053,L7:L1053,AK7,M7:M1053,2017)</f>
        <v>2686370</v>
      </c>
      <c r="AM7" s="6">
        <f>SUMIFS(I7:I1053,L7:L1053,AK7,M7:M1053,2018)</f>
        <v>3472990</v>
      </c>
      <c r="AN7">
        <f>SUMIFS(I7:I1053,L7:L1053,AK7,M7:M1053,2019)</f>
        <v>2669080</v>
      </c>
      <c r="AO7">
        <f t="shared" si="4"/>
        <v>8828440</v>
      </c>
      <c r="AP7">
        <f t="shared" si="5"/>
        <v>3</v>
      </c>
      <c r="AT7" t="s">
        <v>43</v>
      </c>
      <c r="AU7">
        <v>55860</v>
      </c>
    </row>
    <row r="8" spans="1:47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O8" t="str">
        <f t="shared" si="0"/>
        <v>FRANCOPHONE</v>
      </c>
      <c r="U8" t="s">
        <v>48</v>
      </c>
      <c r="V8">
        <f>SUMIFS(I8:I1054,D8:D1054,U8,J8:J1054,"Senegal")</f>
        <v>1525680</v>
      </c>
      <c r="W8">
        <f>RANK(V8,$V$2:$V$9)</f>
        <v>5</v>
      </c>
      <c r="AK8" t="s">
        <v>49</v>
      </c>
      <c r="AL8">
        <f>SUMIFS(I8:I1054,L8:L1054,AK8,M8:M1054,2017)</f>
        <v>3042410</v>
      </c>
      <c r="AM8" s="6">
        <f>SUMIFS(I8:I1054,L8:L1054,AK8,M8:M1054,2018)</f>
        <v>2799260</v>
      </c>
      <c r="AN8">
        <f>SUMIFS(I8:I1054,L8:L1054,AK8,M8:M1054,2019)</f>
        <v>2945340</v>
      </c>
      <c r="AO8">
        <f t="shared" si="4"/>
        <v>8787010</v>
      </c>
      <c r="AP8">
        <f t="shared" si="5"/>
        <v>6</v>
      </c>
      <c r="AT8" t="s">
        <v>48</v>
      </c>
      <c r="AU8">
        <v>57240</v>
      </c>
    </row>
    <row r="9" spans="1:47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O9" t="str">
        <f t="shared" si="0"/>
        <v>ANGLOPHONE</v>
      </c>
      <c r="AK9" t="s">
        <v>50</v>
      </c>
      <c r="AL9">
        <f>SUMIFS(I9:I1055,L9:L1055,AK9,M9:M1055,2017)</f>
        <v>3315910</v>
      </c>
      <c r="AM9" s="6">
        <f>SUMIFS(I9:I1055,L9:L1055,AK9,M9:M1055,2018)</f>
        <v>2432230</v>
      </c>
      <c r="AN9">
        <f>SUMIFS(I9:I1055,L9:L1055,AK9,M9:M1055,2019)</f>
        <v>2982800</v>
      </c>
      <c r="AO9">
        <f t="shared" si="4"/>
        <v>8730940</v>
      </c>
      <c r="AP9">
        <f t="shared" si="5"/>
        <v>9</v>
      </c>
      <c r="AT9" t="s">
        <v>15</v>
      </c>
      <c r="AU9">
        <v>40600</v>
      </c>
    </row>
    <row r="10" spans="1:47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O10" t="str">
        <f t="shared" si="0"/>
        <v>ANGLOPHONE</v>
      </c>
      <c r="AK10" t="s">
        <v>53</v>
      </c>
      <c r="AL10">
        <f>SUMIFS(I10:I1056,L10:L1056,AK10,M10:M1056,2017)</f>
        <v>3694830</v>
      </c>
      <c r="AM10" s="6">
        <f>SUMIFS(I10:I1056,L10:L1056,AK10,M10:M1056,2018)</f>
        <v>3115230</v>
      </c>
      <c r="AN10">
        <f>SUMIFS(I10:I1056,L10:L1056,AK10,M10:M1056,2019)</f>
        <v>1892600</v>
      </c>
      <c r="AO10">
        <f t="shared" si="4"/>
        <v>8702660</v>
      </c>
      <c r="AP10">
        <f t="shared" si="5"/>
        <v>11</v>
      </c>
      <c r="AT10" t="s">
        <v>21</v>
      </c>
      <c r="AU10">
        <v>175000</v>
      </c>
    </row>
    <row r="11" spans="1:47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O11" t="str">
        <f t="shared" si="0"/>
        <v>ANGLOPHONE</v>
      </c>
      <c r="AK11" t="s">
        <v>56</v>
      </c>
      <c r="AL11">
        <f>SUMIFS(I11:I1057,L11:L1057,AK11,M11:M1057,2017)</f>
        <v>3530460</v>
      </c>
      <c r="AM11" s="6">
        <f>SUMIFS(I11:I1057,L11:L1057,AK11,M11:M1057,2018)</f>
        <v>3015770</v>
      </c>
      <c r="AN11">
        <f>SUMIFS(I11:I1057,L11:L1057,AK11,M11:M1057,2019)</f>
        <v>2220870</v>
      </c>
      <c r="AO11">
        <f t="shared" si="4"/>
        <v>8767100</v>
      </c>
      <c r="AP11">
        <f t="shared" si="5"/>
        <v>8</v>
      </c>
      <c r="AT11" t="s">
        <v>27</v>
      </c>
      <c r="AU11">
        <v>201150</v>
      </c>
    </row>
    <row r="12" spans="1:47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O12" t="str">
        <f t="shared" si="0"/>
        <v>ANGLOPHONE</v>
      </c>
      <c r="AK12" t="s">
        <v>59</v>
      </c>
      <c r="AL12">
        <f>SUMIFS(I12:I1058,L12:L1058,AK12,M12:M1058,2017)</f>
        <v>3413010</v>
      </c>
      <c r="AM12" s="6">
        <f>SUMIFS(I12:I1058,L12:L1058,AK12,M12:M1058,2018)</f>
        <v>2731710</v>
      </c>
      <c r="AN12">
        <f>SUMIFS(I12:I1058,L12:L1058,AK12,M12:M1058,2019)</f>
        <v>2675610</v>
      </c>
      <c r="AO12">
        <f t="shared" si="4"/>
        <v>8820330</v>
      </c>
      <c r="AP12">
        <f t="shared" si="5"/>
        <v>4</v>
      </c>
      <c r="AT12" t="s">
        <v>33</v>
      </c>
      <c r="AU12">
        <v>68880</v>
      </c>
    </row>
    <row r="13" spans="1:47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O13" t="str">
        <f t="shared" si="0"/>
        <v>FRANCOPHONE</v>
      </c>
      <c r="AK13" t="s">
        <v>60</v>
      </c>
      <c r="AL13">
        <f>SUMIFS(I13:I1059,L13:L1059,AK13,M13:M1059,2017)</f>
        <v>2836350</v>
      </c>
      <c r="AM13" s="6">
        <f>SUMIFS(I13:I1059,L13:L1059,AK13,M13:M1059,2018)</f>
        <v>3902160</v>
      </c>
      <c r="AN13">
        <f>SUMIFS(I13:I1059,L13:L1059,AK13,M13:M1059,2019)</f>
        <v>2048780</v>
      </c>
      <c r="AO13">
        <f t="shared" si="4"/>
        <v>8787290</v>
      </c>
      <c r="AP13">
        <f t="shared" si="5"/>
        <v>5</v>
      </c>
      <c r="AT13" t="s">
        <v>39</v>
      </c>
      <c r="AU13">
        <v>45100</v>
      </c>
    </row>
    <row r="14" spans="1:47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O14" t="str">
        <f t="shared" si="0"/>
        <v>ANGLOPHONE</v>
      </c>
      <c r="AL14">
        <f>MIN(AL2:AN13)</f>
        <v>1366880</v>
      </c>
      <c r="AT14" t="s">
        <v>43</v>
      </c>
      <c r="AU14">
        <v>51170</v>
      </c>
    </row>
    <row r="15" spans="1:47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O15" t="str">
        <f t="shared" si="0"/>
        <v>ANGLOPHONE</v>
      </c>
      <c r="AT15" t="s">
        <v>48</v>
      </c>
      <c r="AU15">
        <v>50580</v>
      </c>
    </row>
    <row r="16" spans="1:47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O16" t="str">
        <f t="shared" si="0"/>
        <v>ANGLOPHONE</v>
      </c>
      <c r="AT16" t="s">
        <v>15</v>
      </c>
      <c r="AU16">
        <v>46950</v>
      </c>
    </row>
    <row r="17" spans="1:47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O17" t="str">
        <f t="shared" si="0"/>
        <v>ANGLOPHONE</v>
      </c>
      <c r="AT17" t="s">
        <v>21</v>
      </c>
      <c r="AU17">
        <v>177250</v>
      </c>
    </row>
    <row r="18" spans="1:47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O18" t="str">
        <f t="shared" si="0"/>
        <v>FRANCOPHONE</v>
      </c>
      <c r="AT18" t="s">
        <v>27</v>
      </c>
      <c r="AU18">
        <v>225990</v>
      </c>
    </row>
    <row r="19" spans="1:47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O19" t="str">
        <f t="shared" si="0"/>
        <v>ANGLOPHONE</v>
      </c>
      <c r="AT19" t="s">
        <v>33</v>
      </c>
      <c r="AU19">
        <v>72800</v>
      </c>
    </row>
    <row r="20" spans="1:47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O20" t="str">
        <f t="shared" si="0"/>
        <v>ANGLOPHONE</v>
      </c>
      <c r="AT20" t="s">
        <v>39</v>
      </c>
      <c r="AU20">
        <v>49800</v>
      </c>
    </row>
    <row r="21" spans="1:47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O21" t="str">
        <f t="shared" si="0"/>
        <v>ANGLOPHONE</v>
      </c>
      <c r="AT21" t="s">
        <v>43</v>
      </c>
      <c r="AU21">
        <v>51170</v>
      </c>
    </row>
    <row r="22" spans="1:47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O22" t="str">
        <f t="shared" si="0"/>
        <v>ANGLOPHONE</v>
      </c>
      <c r="AT22" t="s">
        <v>48</v>
      </c>
      <c r="AU22">
        <v>53880</v>
      </c>
    </row>
    <row r="23" spans="1:47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O23" t="str">
        <f t="shared" si="0"/>
        <v>FRANCOPHONE</v>
      </c>
      <c r="AT23" t="s">
        <v>15</v>
      </c>
      <c r="AU23">
        <v>43000</v>
      </c>
    </row>
    <row r="24" spans="1:47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O24" t="str">
        <f t="shared" si="0"/>
        <v>ANGLOPHONE</v>
      </c>
      <c r="AT24" t="s">
        <v>21</v>
      </c>
      <c r="AU24">
        <v>214750</v>
      </c>
    </row>
    <row r="25" spans="1:47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O25" t="str">
        <f t="shared" si="0"/>
        <v>ANGLOPHONE</v>
      </c>
      <c r="AT25" t="s">
        <v>27</v>
      </c>
      <c r="AU25">
        <v>231390</v>
      </c>
    </row>
    <row r="26" spans="1:47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O26" t="str">
        <f t="shared" si="0"/>
        <v>ANGLOPHONE</v>
      </c>
      <c r="AT26" t="s">
        <v>33</v>
      </c>
      <c r="AU26">
        <v>57200</v>
      </c>
    </row>
    <row r="27" spans="1:47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O27" t="str">
        <f t="shared" si="0"/>
        <v>ANGLOPHONE</v>
      </c>
      <c r="AT27" t="s">
        <v>39</v>
      </c>
      <c r="AU27">
        <v>49950</v>
      </c>
    </row>
    <row r="28" spans="1:47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O28" t="str">
        <f t="shared" si="0"/>
        <v>FRANCOPHONE</v>
      </c>
      <c r="AT28" t="s">
        <v>43</v>
      </c>
      <c r="AU28">
        <v>68740</v>
      </c>
    </row>
    <row r="29" spans="1:47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O29" t="str">
        <f t="shared" si="0"/>
        <v>ANGLOPHONE</v>
      </c>
      <c r="AT29" t="s">
        <v>48</v>
      </c>
      <c r="AU29">
        <v>55200</v>
      </c>
    </row>
    <row r="30" spans="1:47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O30" t="str">
        <f t="shared" si="0"/>
        <v>ANGLOPHONE</v>
      </c>
      <c r="AT30" t="s">
        <v>15</v>
      </c>
      <c r="AU30">
        <v>43750</v>
      </c>
    </row>
    <row r="31" spans="1:47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O31" t="str">
        <f t="shared" si="0"/>
        <v>ANGLOPHONE</v>
      </c>
      <c r="AT31" t="s">
        <v>21</v>
      </c>
      <c r="AU31">
        <v>236250</v>
      </c>
    </row>
    <row r="32" spans="1:47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O32" t="str">
        <f t="shared" si="0"/>
        <v>ANGLOPHONE</v>
      </c>
      <c r="AT32" t="s">
        <v>27</v>
      </c>
      <c r="AU32">
        <v>214380</v>
      </c>
    </row>
    <row r="33" spans="1:47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O33" t="str">
        <f t="shared" si="0"/>
        <v>FRANCOPHONE</v>
      </c>
      <c r="AT33" t="s">
        <v>33</v>
      </c>
      <c r="AU33">
        <v>66080</v>
      </c>
    </row>
    <row r="34" spans="1:47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O34" t="str">
        <f t="shared" si="0"/>
        <v>ANGLOPHONE</v>
      </c>
      <c r="AT34" t="s">
        <v>39</v>
      </c>
      <c r="AU34">
        <v>50000</v>
      </c>
    </row>
    <row r="35" spans="1:47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O35" t="str">
        <f t="shared" si="0"/>
        <v>ANGLOPHONE</v>
      </c>
      <c r="AT35" t="s">
        <v>43</v>
      </c>
      <c r="AU35">
        <v>56280</v>
      </c>
    </row>
    <row r="36" spans="1:47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O36" t="str">
        <f t="shared" si="0"/>
        <v>ANGLOPHONE</v>
      </c>
      <c r="AT36" t="s">
        <v>48</v>
      </c>
      <c r="AU36">
        <v>53400</v>
      </c>
    </row>
    <row r="37" spans="1:47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O37" t="str">
        <f t="shared" si="0"/>
        <v>ANGLOPHONE</v>
      </c>
      <c r="AT37" t="s">
        <v>15</v>
      </c>
      <c r="AU37">
        <v>43500</v>
      </c>
    </row>
    <row r="38" spans="1:47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O38" t="str">
        <f t="shared" si="0"/>
        <v>FRANCOPHONE</v>
      </c>
      <c r="AT38" t="s">
        <v>21</v>
      </c>
      <c r="AU38">
        <v>205250</v>
      </c>
    </row>
    <row r="39" spans="1:47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O39" t="str">
        <f t="shared" si="0"/>
        <v>ANGLOPHONE</v>
      </c>
      <c r="AT39" t="s">
        <v>27</v>
      </c>
      <c r="AU39">
        <v>256500</v>
      </c>
    </row>
    <row r="40" spans="1:47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O40" t="str">
        <f t="shared" si="0"/>
        <v>ANGLOPHONE</v>
      </c>
      <c r="AT40" t="s">
        <v>33</v>
      </c>
      <c r="AU40">
        <v>62720</v>
      </c>
    </row>
    <row r="41" spans="1:47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O41" t="str">
        <f t="shared" si="0"/>
        <v>ANGLOPHONE</v>
      </c>
      <c r="AT41" t="s">
        <v>39</v>
      </c>
      <c r="AU41">
        <v>49950</v>
      </c>
    </row>
    <row r="42" spans="1:47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O42" t="str">
        <f t="shared" si="0"/>
        <v>ANGLOPHONE</v>
      </c>
      <c r="AT42" t="s">
        <v>43</v>
      </c>
      <c r="AU42">
        <v>62580</v>
      </c>
    </row>
    <row r="43" spans="1:47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O43" t="str">
        <f t="shared" si="0"/>
        <v>FRANCOPHONE</v>
      </c>
      <c r="AT43" t="s">
        <v>48</v>
      </c>
      <c r="AU43">
        <v>49620</v>
      </c>
    </row>
    <row r="44" spans="1:47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O44" t="str">
        <f t="shared" si="0"/>
        <v>ANGLOPHONE</v>
      </c>
      <c r="AT44" t="s">
        <v>15</v>
      </c>
      <c r="AU44">
        <v>38950</v>
      </c>
    </row>
    <row r="45" spans="1:47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O45" t="str">
        <f t="shared" si="0"/>
        <v>ANGLOPHONE</v>
      </c>
      <c r="AT45" t="s">
        <v>21</v>
      </c>
      <c r="AU45">
        <v>208750</v>
      </c>
    </row>
    <row r="46" spans="1:47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O46" t="str">
        <f t="shared" si="0"/>
        <v>ANGLOPHONE</v>
      </c>
      <c r="AT46" t="s">
        <v>27</v>
      </c>
      <c r="AU46">
        <v>216270</v>
      </c>
    </row>
    <row r="47" spans="1:47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O47" t="str">
        <f t="shared" si="0"/>
        <v>ANGLOPHONE</v>
      </c>
      <c r="AT47" t="s">
        <v>33</v>
      </c>
      <c r="AU47">
        <v>56800</v>
      </c>
    </row>
    <row r="48" spans="1:47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O48" t="str">
        <f t="shared" si="0"/>
        <v>FRANCOPHONE</v>
      </c>
      <c r="AT48" t="s">
        <v>39</v>
      </c>
      <c r="AU48">
        <v>47600</v>
      </c>
    </row>
    <row r="49" spans="1:47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O49" t="str">
        <f t="shared" si="0"/>
        <v>ANGLOPHONE</v>
      </c>
      <c r="AT49" t="s">
        <v>43</v>
      </c>
      <c r="AU49">
        <v>62370</v>
      </c>
    </row>
    <row r="50" spans="1:47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O50" t="str">
        <f t="shared" si="0"/>
        <v>ANGLOPHONE</v>
      </c>
      <c r="AT50" t="s">
        <v>48</v>
      </c>
      <c r="AU50">
        <v>46860</v>
      </c>
    </row>
    <row r="51" spans="1:47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O51" t="str">
        <f t="shared" si="0"/>
        <v>ANGLOPHONE</v>
      </c>
      <c r="AT51" t="s">
        <v>15</v>
      </c>
      <c r="AU51">
        <v>42250</v>
      </c>
    </row>
    <row r="52" spans="1:47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O52" t="str">
        <f t="shared" si="0"/>
        <v>ANGLOPHONE</v>
      </c>
      <c r="AT52" t="s">
        <v>21</v>
      </c>
      <c r="AU52">
        <v>179750</v>
      </c>
    </row>
    <row r="53" spans="1:47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O53" t="str">
        <f t="shared" si="0"/>
        <v>FRANCOPHONE</v>
      </c>
      <c r="AT53" t="s">
        <v>27</v>
      </c>
      <c r="AU53">
        <v>237060</v>
      </c>
    </row>
    <row r="54" spans="1:47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O54" t="str">
        <f t="shared" si="0"/>
        <v>ANGLOPHONE</v>
      </c>
      <c r="AT54" t="s">
        <v>33</v>
      </c>
      <c r="AU54">
        <v>66560</v>
      </c>
    </row>
    <row r="55" spans="1:47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O55" t="str">
        <f t="shared" si="0"/>
        <v>ANGLOPHONE</v>
      </c>
      <c r="AT55" t="s">
        <v>39</v>
      </c>
      <c r="AU55">
        <v>38300</v>
      </c>
    </row>
    <row r="56" spans="1:47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O56" t="str">
        <f t="shared" si="0"/>
        <v>ANGLOPHONE</v>
      </c>
      <c r="AT56" t="s">
        <v>43</v>
      </c>
      <c r="AU56">
        <v>50820</v>
      </c>
    </row>
    <row r="57" spans="1:47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O57" t="str">
        <f t="shared" si="0"/>
        <v>ANGLOPHONE</v>
      </c>
      <c r="AT57" t="s">
        <v>48</v>
      </c>
      <c r="AU57">
        <v>57720</v>
      </c>
    </row>
    <row r="58" spans="1:47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O58" t="str">
        <f t="shared" si="0"/>
        <v>FRANCOPHONE</v>
      </c>
      <c r="AT58" t="s">
        <v>15</v>
      </c>
      <c r="AU58">
        <v>46000</v>
      </c>
    </row>
    <row r="59" spans="1:47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O59" t="str">
        <f t="shared" si="0"/>
        <v>ANGLOPHONE</v>
      </c>
      <c r="AT59" t="s">
        <v>21</v>
      </c>
      <c r="AU59">
        <v>194000</v>
      </c>
    </row>
    <row r="60" spans="1:47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O60" t="str">
        <f t="shared" si="0"/>
        <v>ANGLOPHONE</v>
      </c>
      <c r="AT60" t="s">
        <v>27</v>
      </c>
      <c r="AU60">
        <v>235440</v>
      </c>
    </row>
    <row r="61" spans="1:47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O61" t="str">
        <f t="shared" si="0"/>
        <v>ANGLOPHONE</v>
      </c>
      <c r="AT61" t="s">
        <v>33</v>
      </c>
      <c r="AU61">
        <v>66480</v>
      </c>
    </row>
    <row r="62" spans="1:47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O62" t="str">
        <f t="shared" si="0"/>
        <v>ANGLOPHONE</v>
      </c>
      <c r="AT62" t="s">
        <v>39</v>
      </c>
      <c r="AU62">
        <v>42350</v>
      </c>
    </row>
    <row r="63" spans="1:47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O63" t="str">
        <f t="shared" si="0"/>
        <v>FRANCOPHONE</v>
      </c>
      <c r="AT63" t="s">
        <v>43</v>
      </c>
      <c r="AU63">
        <v>65170</v>
      </c>
    </row>
    <row r="64" spans="1:47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O64" t="str">
        <f t="shared" si="0"/>
        <v>ANGLOPHONE</v>
      </c>
      <c r="AT64" t="s">
        <v>48</v>
      </c>
      <c r="AU64">
        <v>46080</v>
      </c>
    </row>
    <row r="65" spans="1:47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O65" t="str">
        <f t="shared" si="0"/>
        <v>ANGLOPHONE</v>
      </c>
      <c r="AT65" t="s">
        <v>15</v>
      </c>
      <c r="AU65">
        <v>36800</v>
      </c>
    </row>
    <row r="66" spans="1:47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O66" t="str">
        <f t="shared" si="0"/>
        <v>ANGLOPHONE</v>
      </c>
      <c r="AT66" t="s">
        <v>21</v>
      </c>
      <c r="AU66">
        <v>195000</v>
      </c>
    </row>
    <row r="67" spans="1:47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O67" t="str">
        <f t="shared" ref="O67:O130" si="6">IF(J67="GHANA","ANGLOPHONE",IF(J67="NIGERIA","FRANCOPHONE","ANGLOPHONE"))</f>
        <v>ANGLOPHONE</v>
      </c>
      <c r="AT67" t="s">
        <v>27</v>
      </c>
      <c r="AU67">
        <v>247860</v>
      </c>
    </row>
    <row r="68" spans="1:47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O68" t="str">
        <f t="shared" si="6"/>
        <v>FRANCOPHONE</v>
      </c>
      <c r="AT68" t="s">
        <v>33</v>
      </c>
      <c r="AU68">
        <v>61520</v>
      </c>
    </row>
    <row r="69" spans="1:47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O69" t="str">
        <f t="shared" si="6"/>
        <v>ANGLOPHONE</v>
      </c>
      <c r="AT69" t="s">
        <v>39</v>
      </c>
      <c r="AU69">
        <v>35600</v>
      </c>
    </row>
    <row r="70" spans="1:47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O70" t="str">
        <f t="shared" si="6"/>
        <v>ANGLOPHONE</v>
      </c>
      <c r="AT70" t="s">
        <v>43</v>
      </c>
      <c r="AU70">
        <v>53760</v>
      </c>
    </row>
    <row r="71" spans="1:47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O71" t="str">
        <f t="shared" si="6"/>
        <v>ANGLOPHONE</v>
      </c>
      <c r="AT71" t="s">
        <v>48</v>
      </c>
      <c r="AU71">
        <v>56400</v>
      </c>
    </row>
    <row r="72" spans="1:47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O72" t="str">
        <f t="shared" si="6"/>
        <v>ANGLOPHONE</v>
      </c>
      <c r="AT72" t="s">
        <v>15</v>
      </c>
      <c r="AU72">
        <v>47400</v>
      </c>
    </row>
    <row r="73" spans="1:47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O73" t="str">
        <f t="shared" si="6"/>
        <v>FRANCOPHONE</v>
      </c>
      <c r="AT73" t="s">
        <v>21</v>
      </c>
      <c r="AU73">
        <v>217250</v>
      </c>
    </row>
    <row r="74" spans="1:47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O74" t="str">
        <f t="shared" si="6"/>
        <v>ANGLOPHONE</v>
      </c>
      <c r="AT74" t="s">
        <v>27</v>
      </c>
      <c r="AU74">
        <v>196290</v>
      </c>
    </row>
    <row r="75" spans="1:47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O75" t="str">
        <f t="shared" si="6"/>
        <v>ANGLOPHONE</v>
      </c>
      <c r="AT75" t="s">
        <v>33</v>
      </c>
      <c r="AU75">
        <v>66640</v>
      </c>
    </row>
    <row r="76" spans="1:47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O76" t="str">
        <f t="shared" si="6"/>
        <v>ANGLOPHONE</v>
      </c>
      <c r="AT76" t="s">
        <v>39</v>
      </c>
      <c r="AU76">
        <v>48700</v>
      </c>
    </row>
    <row r="77" spans="1:47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O77" t="str">
        <f t="shared" si="6"/>
        <v>ANGLOPHONE</v>
      </c>
      <c r="AT77" t="s">
        <v>43</v>
      </c>
      <c r="AU77">
        <v>49910</v>
      </c>
    </row>
    <row r="78" spans="1:47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O78" t="str">
        <f t="shared" si="6"/>
        <v>FRANCOPHONE</v>
      </c>
      <c r="AT78" t="s">
        <v>48</v>
      </c>
      <c r="AU78">
        <v>43740</v>
      </c>
    </row>
    <row r="79" spans="1:47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O79" t="str">
        <f t="shared" si="6"/>
        <v>ANGLOPHONE</v>
      </c>
      <c r="AT79" t="s">
        <v>15</v>
      </c>
      <c r="AU79">
        <v>47300</v>
      </c>
    </row>
    <row r="80" spans="1:47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O80" t="str">
        <f t="shared" si="6"/>
        <v>ANGLOPHONE</v>
      </c>
      <c r="AT80" t="s">
        <v>21</v>
      </c>
      <c r="AU80">
        <v>184750</v>
      </c>
    </row>
    <row r="81" spans="1:47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O81" t="str">
        <f t="shared" si="6"/>
        <v>ANGLOPHONE</v>
      </c>
      <c r="AT81" t="s">
        <v>27</v>
      </c>
      <c r="AU81">
        <v>214650</v>
      </c>
    </row>
    <row r="82" spans="1:47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O82" t="str">
        <f t="shared" si="6"/>
        <v>ANGLOPHONE</v>
      </c>
      <c r="AT82" t="s">
        <v>33</v>
      </c>
      <c r="AU82">
        <v>56080</v>
      </c>
    </row>
    <row r="83" spans="1:47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O83" t="str">
        <f t="shared" si="6"/>
        <v>FRANCOPHONE</v>
      </c>
      <c r="AT83" t="s">
        <v>39</v>
      </c>
      <c r="AU83">
        <v>38650</v>
      </c>
    </row>
    <row r="84" spans="1:47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O84" t="str">
        <f t="shared" si="6"/>
        <v>ANGLOPHONE</v>
      </c>
      <c r="AT84" t="s">
        <v>43</v>
      </c>
      <c r="AU84">
        <v>56070</v>
      </c>
    </row>
    <row r="85" spans="1:47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O85" t="str">
        <f t="shared" si="6"/>
        <v>ANGLOPHONE</v>
      </c>
      <c r="AT85" t="s">
        <v>48</v>
      </c>
      <c r="AU85">
        <v>53520</v>
      </c>
    </row>
    <row r="86" spans="1:47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O86" t="str">
        <f t="shared" si="6"/>
        <v>ANGLOPHONE</v>
      </c>
      <c r="AT86" t="s">
        <v>15</v>
      </c>
      <c r="AU86">
        <v>36950</v>
      </c>
    </row>
    <row r="87" spans="1:47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O87" t="str">
        <f t="shared" si="6"/>
        <v>ANGLOPHONE</v>
      </c>
      <c r="AT87" t="s">
        <v>21</v>
      </c>
      <c r="AU87">
        <v>176000</v>
      </c>
    </row>
    <row r="88" spans="1:47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O88" t="str">
        <f t="shared" si="6"/>
        <v>FRANCOPHONE</v>
      </c>
      <c r="AT88" t="s">
        <v>27</v>
      </c>
      <c r="AU88">
        <v>237330</v>
      </c>
    </row>
    <row r="89" spans="1:47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O89" t="str">
        <f t="shared" si="6"/>
        <v>ANGLOPHONE</v>
      </c>
      <c r="AT89" t="s">
        <v>33</v>
      </c>
      <c r="AU89">
        <v>79440</v>
      </c>
    </row>
    <row r="90" spans="1:47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O90" t="str">
        <f t="shared" si="6"/>
        <v>ANGLOPHONE</v>
      </c>
      <c r="AT90" t="s">
        <v>39</v>
      </c>
      <c r="AU90">
        <v>41000</v>
      </c>
    </row>
    <row r="91" spans="1:47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O91" t="str">
        <f t="shared" si="6"/>
        <v>ANGLOPHONE</v>
      </c>
      <c r="AT91" t="s">
        <v>43</v>
      </c>
      <c r="AU91">
        <v>60830</v>
      </c>
    </row>
    <row r="92" spans="1:47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O92" t="str">
        <f t="shared" si="6"/>
        <v>ANGLOPHONE</v>
      </c>
      <c r="AT92" t="s">
        <v>48</v>
      </c>
      <c r="AU92">
        <v>54120</v>
      </c>
    </row>
    <row r="93" spans="1:47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O93" t="str">
        <f t="shared" si="6"/>
        <v>FRANCOPHONE</v>
      </c>
      <c r="AT93" t="s">
        <v>15</v>
      </c>
      <c r="AU93">
        <v>49050</v>
      </c>
    </row>
    <row r="94" spans="1:47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O94" t="str">
        <f t="shared" si="6"/>
        <v>ANGLOPHONE</v>
      </c>
      <c r="AT94" t="s">
        <v>21</v>
      </c>
      <c r="AU94">
        <v>180500</v>
      </c>
    </row>
    <row r="95" spans="1:47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O95" t="str">
        <f t="shared" si="6"/>
        <v>ANGLOPHONE</v>
      </c>
      <c r="AT95" t="s">
        <v>27</v>
      </c>
      <c r="AU95">
        <v>229230</v>
      </c>
    </row>
    <row r="96" spans="1:47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O96" t="str">
        <f t="shared" si="6"/>
        <v>ANGLOPHONE</v>
      </c>
      <c r="AT96" t="s">
        <v>33</v>
      </c>
      <c r="AU96">
        <v>72800</v>
      </c>
    </row>
    <row r="97" spans="1:47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O97" t="str">
        <f t="shared" si="6"/>
        <v>ANGLOPHONE</v>
      </c>
      <c r="AT97" t="s">
        <v>39</v>
      </c>
      <c r="AU97">
        <v>47950</v>
      </c>
    </row>
    <row r="98" spans="1:47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O98" t="str">
        <f t="shared" si="6"/>
        <v>FRANCOPHONE</v>
      </c>
      <c r="AT98" t="s">
        <v>43</v>
      </c>
      <c r="AU98">
        <v>62720</v>
      </c>
    </row>
    <row r="99" spans="1:47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O99" t="str">
        <f t="shared" si="6"/>
        <v>ANGLOPHONE</v>
      </c>
      <c r="AT99" t="s">
        <v>48</v>
      </c>
      <c r="AU99">
        <v>51360</v>
      </c>
    </row>
    <row r="100" spans="1:47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O100" t="str">
        <f t="shared" si="6"/>
        <v>ANGLOPHONE</v>
      </c>
      <c r="AT100" t="s">
        <v>15</v>
      </c>
      <c r="AU100">
        <v>40850</v>
      </c>
    </row>
    <row r="101" spans="1:47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O101" t="str">
        <f t="shared" si="6"/>
        <v>ANGLOPHONE</v>
      </c>
      <c r="AT101" t="s">
        <v>21</v>
      </c>
      <c r="AU101">
        <v>182250</v>
      </c>
    </row>
    <row r="102" spans="1:47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O102" t="str">
        <f t="shared" si="6"/>
        <v>ANGLOPHONE</v>
      </c>
      <c r="AT102" t="s">
        <v>27</v>
      </c>
      <c r="AU102">
        <v>217350</v>
      </c>
    </row>
    <row r="103" spans="1:47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O103" t="str">
        <f t="shared" si="6"/>
        <v>FRANCOPHONE</v>
      </c>
      <c r="AT103" t="s">
        <v>33</v>
      </c>
      <c r="AU103">
        <v>66240</v>
      </c>
    </row>
    <row r="104" spans="1:47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O104" t="str">
        <f t="shared" si="6"/>
        <v>ANGLOPHONE</v>
      </c>
      <c r="AT104" t="s">
        <v>39</v>
      </c>
      <c r="AU104">
        <v>49500</v>
      </c>
    </row>
    <row r="105" spans="1:47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O105" t="str">
        <f t="shared" si="6"/>
        <v>ANGLOPHONE</v>
      </c>
      <c r="AT105" t="s">
        <v>43</v>
      </c>
      <c r="AU105">
        <v>58170</v>
      </c>
    </row>
    <row r="106" spans="1:47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O106" t="str">
        <f t="shared" si="6"/>
        <v>ANGLOPHONE</v>
      </c>
      <c r="AT106" t="s">
        <v>48</v>
      </c>
      <c r="AU106">
        <v>54180</v>
      </c>
    </row>
    <row r="107" spans="1:47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O107" t="str">
        <f t="shared" si="6"/>
        <v>ANGLOPHONE</v>
      </c>
      <c r="AT107" t="s">
        <v>15</v>
      </c>
      <c r="AU107">
        <v>37550</v>
      </c>
    </row>
    <row r="108" spans="1:47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O108" t="str">
        <f t="shared" si="6"/>
        <v>FRANCOPHONE</v>
      </c>
      <c r="AT108" t="s">
        <v>21</v>
      </c>
      <c r="AU108">
        <v>247500</v>
      </c>
    </row>
    <row r="109" spans="1:47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O109" t="str">
        <f t="shared" si="6"/>
        <v>ANGLOPHONE</v>
      </c>
      <c r="AT109" t="s">
        <v>27</v>
      </c>
      <c r="AU109">
        <v>237060</v>
      </c>
    </row>
    <row r="110" spans="1:47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O110" t="str">
        <f t="shared" si="6"/>
        <v>ANGLOPHONE</v>
      </c>
      <c r="AT110" t="s">
        <v>33</v>
      </c>
      <c r="AU110">
        <v>57600</v>
      </c>
    </row>
    <row r="111" spans="1:47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O111" t="str">
        <f t="shared" si="6"/>
        <v>ANGLOPHONE</v>
      </c>
      <c r="AT111" t="s">
        <v>39</v>
      </c>
      <c r="AU111">
        <v>38850</v>
      </c>
    </row>
    <row r="112" spans="1:47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O112" t="str">
        <f t="shared" si="6"/>
        <v>ANGLOPHONE</v>
      </c>
      <c r="AT112" t="s">
        <v>43</v>
      </c>
      <c r="AU112">
        <v>59360</v>
      </c>
    </row>
    <row r="113" spans="1:47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O113" t="str">
        <f t="shared" si="6"/>
        <v>FRANCOPHONE</v>
      </c>
      <c r="AT113" t="s">
        <v>48</v>
      </c>
      <c r="AU113">
        <v>52440</v>
      </c>
    </row>
    <row r="114" spans="1:47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O114" t="str">
        <f t="shared" si="6"/>
        <v>ANGLOPHONE</v>
      </c>
      <c r="AT114" t="s">
        <v>15</v>
      </c>
      <c r="AU114">
        <v>36950</v>
      </c>
    </row>
    <row r="115" spans="1:47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O115" t="str">
        <f t="shared" si="6"/>
        <v>ANGLOPHONE</v>
      </c>
      <c r="AT115" t="s">
        <v>21</v>
      </c>
      <c r="AU115">
        <v>176000</v>
      </c>
    </row>
    <row r="116" spans="1:47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O116" t="str">
        <f t="shared" si="6"/>
        <v>ANGLOPHONE</v>
      </c>
      <c r="AT116" t="s">
        <v>27</v>
      </c>
      <c r="AU116">
        <v>230850</v>
      </c>
    </row>
    <row r="117" spans="1:47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O117" t="str">
        <f t="shared" si="6"/>
        <v>ANGLOPHONE</v>
      </c>
      <c r="AT117" t="s">
        <v>33</v>
      </c>
      <c r="AU117">
        <v>77680</v>
      </c>
    </row>
    <row r="118" spans="1:47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O118" t="str">
        <f t="shared" si="6"/>
        <v>FRANCOPHONE</v>
      </c>
      <c r="AT118" t="s">
        <v>39</v>
      </c>
      <c r="AU118">
        <v>47850</v>
      </c>
    </row>
    <row r="119" spans="1:47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O119" t="str">
        <f t="shared" si="6"/>
        <v>ANGLOPHONE</v>
      </c>
      <c r="AT119" t="s">
        <v>43</v>
      </c>
      <c r="AU119">
        <v>53830</v>
      </c>
    </row>
    <row r="120" spans="1:47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O120" t="str">
        <f t="shared" si="6"/>
        <v>ANGLOPHONE</v>
      </c>
      <c r="AT120" t="s">
        <v>48</v>
      </c>
      <c r="AU120">
        <v>42600</v>
      </c>
    </row>
    <row r="121" spans="1:47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O121" t="str">
        <f t="shared" si="6"/>
        <v>ANGLOPHONE</v>
      </c>
      <c r="AT121" t="s">
        <v>15</v>
      </c>
      <c r="AU121">
        <v>45850</v>
      </c>
    </row>
    <row r="122" spans="1:47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O122" t="str">
        <f t="shared" si="6"/>
        <v>ANGLOPHONE</v>
      </c>
      <c r="AT122" t="s">
        <v>21</v>
      </c>
      <c r="AU122">
        <v>181750</v>
      </c>
    </row>
    <row r="123" spans="1:47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O123" t="str">
        <f t="shared" si="6"/>
        <v>FRANCOPHONE</v>
      </c>
      <c r="AT123" t="s">
        <v>27</v>
      </c>
      <c r="AU123">
        <v>207360</v>
      </c>
    </row>
    <row r="124" spans="1:47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O124" t="str">
        <f t="shared" si="6"/>
        <v>ANGLOPHONE</v>
      </c>
      <c r="AT124" t="s">
        <v>33</v>
      </c>
      <c r="AU124">
        <v>69600</v>
      </c>
    </row>
    <row r="125" spans="1:47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O125" t="str">
        <f t="shared" si="6"/>
        <v>ANGLOPHONE</v>
      </c>
      <c r="AT125" t="s">
        <v>39</v>
      </c>
      <c r="AU125">
        <v>45700</v>
      </c>
    </row>
    <row r="126" spans="1:47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O126" t="str">
        <f t="shared" si="6"/>
        <v>ANGLOPHONE</v>
      </c>
      <c r="AT126" t="s">
        <v>43</v>
      </c>
      <c r="AU126">
        <v>53410</v>
      </c>
    </row>
    <row r="127" spans="1:47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O127" t="str">
        <f t="shared" si="6"/>
        <v>ANGLOPHONE</v>
      </c>
      <c r="AT127" t="s">
        <v>48</v>
      </c>
      <c r="AU127">
        <v>57060</v>
      </c>
    </row>
    <row r="128" spans="1:47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O128" t="str">
        <f t="shared" si="6"/>
        <v>FRANCOPHONE</v>
      </c>
      <c r="AT128" t="s">
        <v>15</v>
      </c>
      <c r="AU128">
        <v>40500</v>
      </c>
    </row>
    <row r="129" spans="1:47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O129" t="str">
        <f t="shared" si="6"/>
        <v>ANGLOPHONE</v>
      </c>
      <c r="AT129" t="s">
        <v>21</v>
      </c>
      <c r="AU129">
        <v>221500</v>
      </c>
    </row>
    <row r="130" spans="1:47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O130" t="str">
        <f t="shared" si="6"/>
        <v>ANGLOPHONE</v>
      </c>
      <c r="AT130" t="s">
        <v>27</v>
      </c>
      <c r="AU130">
        <v>265680</v>
      </c>
    </row>
    <row r="131" spans="1:47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O131" t="str">
        <f t="shared" ref="O131:O194" si="7">IF(J131="GHANA","ANGLOPHONE",IF(J131="NIGERIA","FRANCOPHONE","ANGLOPHONE"))</f>
        <v>ANGLOPHONE</v>
      </c>
      <c r="AT131" t="s">
        <v>33</v>
      </c>
      <c r="AU131">
        <v>77920</v>
      </c>
    </row>
    <row r="132" spans="1:47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O132" t="str">
        <f t="shared" si="7"/>
        <v>ANGLOPHONE</v>
      </c>
      <c r="AT132" t="s">
        <v>39</v>
      </c>
      <c r="AU132">
        <v>45050</v>
      </c>
    </row>
    <row r="133" spans="1:47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O133" t="str">
        <f t="shared" si="7"/>
        <v>FRANCOPHONE</v>
      </c>
      <c r="AT133" t="s">
        <v>43</v>
      </c>
      <c r="AU133">
        <v>65380</v>
      </c>
    </row>
    <row r="134" spans="1:47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O134" t="str">
        <f t="shared" si="7"/>
        <v>ANGLOPHONE</v>
      </c>
      <c r="AT134" t="s">
        <v>48</v>
      </c>
      <c r="AU134">
        <v>49920</v>
      </c>
    </row>
    <row r="135" spans="1:47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O135" t="str">
        <f t="shared" si="7"/>
        <v>ANGLOPHONE</v>
      </c>
      <c r="AT135" t="s">
        <v>15</v>
      </c>
      <c r="AU135">
        <v>42000</v>
      </c>
    </row>
    <row r="136" spans="1:47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O136" t="str">
        <f t="shared" si="7"/>
        <v>ANGLOPHONE</v>
      </c>
      <c r="AT136" t="s">
        <v>21</v>
      </c>
      <c r="AU136">
        <v>241500</v>
      </c>
    </row>
    <row r="137" spans="1:47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O137" t="str">
        <f t="shared" si="7"/>
        <v>ANGLOPHONE</v>
      </c>
      <c r="AT137" t="s">
        <v>27</v>
      </c>
      <c r="AU137">
        <v>224640</v>
      </c>
    </row>
    <row r="138" spans="1:47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O138" t="str">
        <f t="shared" si="7"/>
        <v>FRANCOPHONE</v>
      </c>
      <c r="AT138" t="s">
        <v>33</v>
      </c>
      <c r="AU138">
        <v>77440</v>
      </c>
    </row>
    <row r="139" spans="1:47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O139" t="str">
        <f t="shared" si="7"/>
        <v>ANGLOPHONE</v>
      </c>
      <c r="AT139" t="s">
        <v>39</v>
      </c>
      <c r="AU139">
        <v>39550</v>
      </c>
    </row>
    <row r="140" spans="1:47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O140" t="str">
        <f t="shared" si="7"/>
        <v>ANGLOPHONE</v>
      </c>
      <c r="AT140" t="s">
        <v>43</v>
      </c>
      <c r="AU140">
        <v>54180</v>
      </c>
    </row>
    <row r="141" spans="1:47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O141" t="str">
        <f t="shared" si="7"/>
        <v>ANGLOPHONE</v>
      </c>
      <c r="AT141" t="s">
        <v>48</v>
      </c>
      <c r="AU141">
        <v>59520</v>
      </c>
    </row>
    <row r="142" spans="1:47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O142" t="str">
        <f t="shared" si="7"/>
        <v>ANGLOPHONE</v>
      </c>
      <c r="AT142" t="s">
        <v>15</v>
      </c>
      <c r="AU142">
        <v>44050</v>
      </c>
    </row>
    <row r="143" spans="1:47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O143" t="str">
        <f t="shared" si="7"/>
        <v>FRANCOPHONE</v>
      </c>
      <c r="AT143" t="s">
        <v>21</v>
      </c>
      <c r="AU143">
        <v>243750</v>
      </c>
    </row>
    <row r="144" spans="1:47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O144" t="str">
        <f t="shared" si="7"/>
        <v>ANGLOPHONE</v>
      </c>
      <c r="AT144" t="s">
        <v>27</v>
      </c>
      <c r="AU144">
        <v>197910</v>
      </c>
    </row>
    <row r="145" spans="1:47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O145" t="str">
        <f t="shared" si="7"/>
        <v>ANGLOPHONE</v>
      </c>
      <c r="AT145" t="s">
        <v>33</v>
      </c>
      <c r="AU145">
        <v>62080</v>
      </c>
    </row>
    <row r="146" spans="1:47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O146" t="str">
        <f t="shared" si="7"/>
        <v>ANGLOPHONE</v>
      </c>
      <c r="AT146" t="s">
        <v>39</v>
      </c>
      <c r="AU146">
        <v>46200</v>
      </c>
    </row>
    <row r="147" spans="1:47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O147" t="str">
        <f t="shared" si="7"/>
        <v>ANGLOPHONE</v>
      </c>
      <c r="AT147" t="s">
        <v>43</v>
      </c>
      <c r="AU147">
        <v>52080</v>
      </c>
    </row>
    <row r="148" spans="1:47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O148" t="str">
        <f t="shared" si="7"/>
        <v>FRANCOPHONE</v>
      </c>
      <c r="AT148" t="s">
        <v>48</v>
      </c>
      <c r="AU148">
        <v>45240</v>
      </c>
    </row>
    <row r="149" spans="1:47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O149" t="str">
        <f t="shared" si="7"/>
        <v>ANGLOPHONE</v>
      </c>
      <c r="AT149" t="s">
        <v>15</v>
      </c>
      <c r="AU149">
        <v>39600</v>
      </c>
    </row>
    <row r="150" spans="1:47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O150" t="str">
        <f t="shared" si="7"/>
        <v>ANGLOPHONE</v>
      </c>
      <c r="AT150" t="s">
        <v>21</v>
      </c>
      <c r="AU150">
        <v>209500</v>
      </c>
    </row>
    <row r="151" spans="1:47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O151" t="str">
        <f t="shared" si="7"/>
        <v>ANGLOPHONE</v>
      </c>
      <c r="AT151" t="s">
        <v>27</v>
      </c>
      <c r="AU151">
        <v>260010</v>
      </c>
    </row>
    <row r="152" spans="1:47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O152" t="str">
        <f t="shared" si="7"/>
        <v>ANGLOPHONE</v>
      </c>
      <c r="AT152" t="s">
        <v>33</v>
      </c>
      <c r="AU152">
        <v>79600</v>
      </c>
    </row>
    <row r="153" spans="1:47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O153" t="str">
        <f t="shared" si="7"/>
        <v>FRANCOPHONE</v>
      </c>
      <c r="AT153" t="s">
        <v>39</v>
      </c>
      <c r="AU153">
        <v>47050</v>
      </c>
    </row>
    <row r="154" spans="1:47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O154" t="str">
        <f t="shared" si="7"/>
        <v>ANGLOPHONE</v>
      </c>
      <c r="AT154" t="s">
        <v>43</v>
      </c>
      <c r="AU154">
        <v>65100</v>
      </c>
    </row>
    <row r="155" spans="1:47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O155" t="str">
        <f t="shared" si="7"/>
        <v>ANGLOPHONE</v>
      </c>
      <c r="AT155" t="s">
        <v>48</v>
      </c>
      <c r="AU155">
        <v>46800</v>
      </c>
    </row>
    <row r="156" spans="1:47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O156" t="str">
        <f t="shared" si="7"/>
        <v>ANGLOPHONE</v>
      </c>
      <c r="AT156" t="s">
        <v>15</v>
      </c>
      <c r="AU156">
        <v>36450</v>
      </c>
    </row>
    <row r="157" spans="1:47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O157" t="str">
        <f t="shared" si="7"/>
        <v>ANGLOPHONE</v>
      </c>
      <c r="AT157" t="s">
        <v>21</v>
      </c>
      <c r="AU157">
        <v>227250</v>
      </c>
    </row>
    <row r="158" spans="1:47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O158" t="str">
        <f t="shared" si="7"/>
        <v>FRANCOPHONE</v>
      </c>
      <c r="AT158" t="s">
        <v>27</v>
      </c>
      <c r="AU158">
        <v>259470</v>
      </c>
    </row>
    <row r="159" spans="1:47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O159" t="str">
        <f t="shared" si="7"/>
        <v>ANGLOPHONE</v>
      </c>
      <c r="AT159" t="s">
        <v>33</v>
      </c>
      <c r="AU159">
        <v>58320</v>
      </c>
    </row>
    <row r="160" spans="1:47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O160" t="str">
        <f t="shared" si="7"/>
        <v>ANGLOPHONE</v>
      </c>
      <c r="AT160" t="s">
        <v>39</v>
      </c>
      <c r="AU160">
        <v>47200</v>
      </c>
    </row>
    <row r="161" spans="1:47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O161" t="str">
        <f t="shared" si="7"/>
        <v>ANGLOPHONE</v>
      </c>
      <c r="AT161" t="s">
        <v>43</v>
      </c>
      <c r="AU161">
        <v>68670</v>
      </c>
    </row>
    <row r="162" spans="1:47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O162" t="str">
        <f t="shared" si="7"/>
        <v>ANGLOPHONE</v>
      </c>
      <c r="AT162" t="s">
        <v>48</v>
      </c>
      <c r="AU162">
        <v>45780</v>
      </c>
    </row>
    <row r="163" spans="1:47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O163" t="str">
        <f t="shared" si="7"/>
        <v>FRANCOPHONE</v>
      </c>
      <c r="AT163" t="s">
        <v>15</v>
      </c>
      <c r="AU163">
        <v>44250</v>
      </c>
    </row>
    <row r="164" spans="1:47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O164" t="str">
        <f t="shared" si="7"/>
        <v>ANGLOPHONE</v>
      </c>
      <c r="AT164" t="s">
        <v>21</v>
      </c>
      <c r="AU164">
        <v>213500</v>
      </c>
    </row>
    <row r="165" spans="1:47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O165" t="str">
        <f t="shared" si="7"/>
        <v>ANGLOPHONE</v>
      </c>
      <c r="AT165" t="s">
        <v>27</v>
      </c>
      <c r="AU165">
        <v>196290</v>
      </c>
    </row>
    <row r="166" spans="1:47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O166" t="str">
        <f t="shared" si="7"/>
        <v>ANGLOPHONE</v>
      </c>
      <c r="AT166" t="s">
        <v>33</v>
      </c>
      <c r="AU166">
        <v>79280</v>
      </c>
    </row>
    <row r="167" spans="1:47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O167" t="str">
        <f t="shared" si="7"/>
        <v>ANGLOPHONE</v>
      </c>
      <c r="AT167" t="s">
        <v>39</v>
      </c>
      <c r="AU167">
        <v>39600</v>
      </c>
    </row>
    <row r="168" spans="1:47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O168" t="str">
        <f t="shared" si="7"/>
        <v>FRANCOPHONE</v>
      </c>
      <c r="AT168" t="s">
        <v>43</v>
      </c>
      <c r="AU168">
        <v>62860</v>
      </c>
    </row>
    <row r="169" spans="1:47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O169" t="str">
        <f t="shared" si="7"/>
        <v>ANGLOPHONE</v>
      </c>
      <c r="AT169" t="s">
        <v>48</v>
      </c>
      <c r="AU169">
        <v>56700</v>
      </c>
    </row>
    <row r="170" spans="1:47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O170" t="str">
        <f t="shared" si="7"/>
        <v>ANGLOPHONE</v>
      </c>
      <c r="AT170" t="s">
        <v>15</v>
      </c>
      <c r="AU170">
        <v>40700</v>
      </c>
    </row>
    <row r="171" spans="1:47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O171" t="str">
        <f t="shared" si="7"/>
        <v>ANGLOPHONE</v>
      </c>
      <c r="AT171" t="s">
        <v>21</v>
      </c>
      <c r="AU171">
        <v>215750</v>
      </c>
    </row>
    <row r="172" spans="1:47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O172" t="str">
        <f t="shared" si="7"/>
        <v>ANGLOPHONE</v>
      </c>
      <c r="AT172" t="s">
        <v>27</v>
      </c>
      <c r="AU172">
        <v>223830</v>
      </c>
    </row>
    <row r="173" spans="1:47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O173" t="str">
        <f t="shared" si="7"/>
        <v>FRANCOPHONE</v>
      </c>
      <c r="AT173" t="s">
        <v>33</v>
      </c>
      <c r="AU173">
        <v>59760</v>
      </c>
    </row>
    <row r="174" spans="1:47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O174" t="str">
        <f t="shared" si="7"/>
        <v>ANGLOPHONE</v>
      </c>
      <c r="AT174" t="s">
        <v>39</v>
      </c>
      <c r="AU174">
        <v>48050</v>
      </c>
    </row>
    <row r="175" spans="1:47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O175" t="str">
        <f t="shared" si="7"/>
        <v>ANGLOPHONE</v>
      </c>
      <c r="AT175" t="s">
        <v>43</v>
      </c>
      <c r="AU175">
        <v>56210</v>
      </c>
    </row>
    <row r="176" spans="1:47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O176" t="str">
        <f t="shared" si="7"/>
        <v>ANGLOPHONE</v>
      </c>
      <c r="AT176" t="s">
        <v>48</v>
      </c>
      <c r="AU176">
        <v>52500</v>
      </c>
    </row>
    <row r="177" spans="1:47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O177" t="str">
        <f t="shared" si="7"/>
        <v>ANGLOPHONE</v>
      </c>
      <c r="AT177" t="s">
        <v>15</v>
      </c>
      <c r="AU177">
        <v>37500</v>
      </c>
    </row>
    <row r="178" spans="1:47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O178" t="str">
        <f t="shared" si="7"/>
        <v>FRANCOPHONE</v>
      </c>
      <c r="AT178" t="s">
        <v>21</v>
      </c>
      <c r="AU178">
        <v>212500</v>
      </c>
    </row>
    <row r="179" spans="1:47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O179" t="str">
        <f t="shared" si="7"/>
        <v>ANGLOPHONE</v>
      </c>
      <c r="AT179" t="s">
        <v>27</v>
      </c>
      <c r="AU179">
        <v>191700</v>
      </c>
    </row>
    <row r="180" spans="1:47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O180" t="str">
        <f t="shared" si="7"/>
        <v>ANGLOPHONE</v>
      </c>
      <c r="AT180" t="s">
        <v>33</v>
      </c>
      <c r="AU180">
        <v>70480</v>
      </c>
    </row>
    <row r="181" spans="1:47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O181" t="str">
        <f t="shared" si="7"/>
        <v>ANGLOPHONE</v>
      </c>
      <c r="AT181" t="s">
        <v>39</v>
      </c>
      <c r="AU181">
        <v>38850</v>
      </c>
    </row>
    <row r="182" spans="1:47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O182" t="str">
        <f t="shared" si="7"/>
        <v>ANGLOPHONE</v>
      </c>
      <c r="AT182" t="s">
        <v>43</v>
      </c>
      <c r="AU182">
        <v>49560</v>
      </c>
    </row>
    <row r="183" spans="1:47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O183" t="str">
        <f t="shared" si="7"/>
        <v>FRANCOPHONE</v>
      </c>
      <c r="AT183" t="s">
        <v>48</v>
      </c>
      <c r="AU183">
        <v>59760</v>
      </c>
    </row>
    <row r="184" spans="1:47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O184" t="str">
        <f t="shared" si="7"/>
        <v>ANGLOPHONE</v>
      </c>
      <c r="AT184" t="s">
        <v>15</v>
      </c>
      <c r="AU184">
        <v>43500</v>
      </c>
    </row>
    <row r="185" spans="1:47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O185" t="str">
        <f t="shared" si="7"/>
        <v>ANGLOPHONE</v>
      </c>
      <c r="AT185" t="s">
        <v>21</v>
      </c>
      <c r="AU185">
        <v>243000</v>
      </c>
    </row>
    <row r="186" spans="1:47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O186" t="str">
        <f t="shared" si="7"/>
        <v>ANGLOPHONE</v>
      </c>
      <c r="AT186" t="s">
        <v>27</v>
      </c>
      <c r="AU186">
        <v>267030</v>
      </c>
    </row>
    <row r="187" spans="1:47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O187" t="str">
        <f t="shared" si="7"/>
        <v>ANGLOPHONE</v>
      </c>
      <c r="AT187" t="s">
        <v>33</v>
      </c>
      <c r="AU187">
        <v>74880</v>
      </c>
    </row>
    <row r="188" spans="1:47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O188" t="str">
        <f t="shared" si="7"/>
        <v>FRANCOPHONE</v>
      </c>
      <c r="AT188" t="s">
        <v>39</v>
      </c>
      <c r="AU188">
        <v>50000</v>
      </c>
    </row>
    <row r="189" spans="1:47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O189" t="str">
        <f t="shared" si="7"/>
        <v>ANGLOPHONE</v>
      </c>
      <c r="AT189" t="s">
        <v>43</v>
      </c>
      <c r="AU189">
        <v>66290</v>
      </c>
    </row>
    <row r="190" spans="1:47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O190" t="str">
        <f t="shared" si="7"/>
        <v>ANGLOPHONE</v>
      </c>
      <c r="AT190" t="s">
        <v>48</v>
      </c>
      <c r="AU190">
        <v>45720</v>
      </c>
    </row>
    <row r="191" spans="1:47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O191" t="str">
        <f t="shared" si="7"/>
        <v>ANGLOPHONE</v>
      </c>
      <c r="AT191" t="s">
        <v>15</v>
      </c>
      <c r="AU191">
        <v>37100</v>
      </c>
    </row>
    <row r="192" spans="1:47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O192" t="str">
        <f t="shared" si="7"/>
        <v>ANGLOPHONE</v>
      </c>
      <c r="AT192" t="s">
        <v>21</v>
      </c>
      <c r="AU192">
        <v>225500</v>
      </c>
    </row>
    <row r="193" spans="1:47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O193" t="str">
        <f t="shared" si="7"/>
        <v>FRANCOPHONE</v>
      </c>
      <c r="AT193" t="s">
        <v>27</v>
      </c>
      <c r="AU193">
        <v>226800</v>
      </c>
    </row>
    <row r="194" spans="1:47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O194" t="str">
        <f t="shared" si="7"/>
        <v>ANGLOPHONE</v>
      </c>
      <c r="AT194" t="s">
        <v>33</v>
      </c>
      <c r="AU194">
        <v>61840</v>
      </c>
    </row>
    <row r="195" spans="1:47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O195" t="str">
        <f t="shared" ref="O195:O258" si="8">IF(J195="GHANA","ANGLOPHONE",IF(J195="NIGERIA","FRANCOPHONE","ANGLOPHONE"))</f>
        <v>ANGLOPHONE</v>
      </c>
      <c r="AT195" t="s">
        <v>39</v>
      </c>
      <c r="AU195">
        <v>46700</v>
      </c>
    </row>
    <row r="196" spans="1:47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O196" t="str">
        <f t="shared" si="8"/>
        <v>ANGLOPHONE</v>
      </c>
      <c r="AT196" t="s">
        <v>43</v>
      </c>
      <c r="AU196">
        <v>68810</v>
      </c>
    </row>
    <row r="197" spans="1:47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O197" t="str">
        <f t="shared" si="8"/>
        <v>ANGLOPHONE</v>
      </c>
      <c r="AT197" t="s">
        <v>48</v>
      </c>
      <c r="AU197">
        <v>43740</v>
      </c>
    </row>
    <row r="198" spans="1:47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O198" t="str">
        <f t="shared" si="8"/>
        <v>FRANCOPHONE</v>
      </c>
      <c r="AT198" t="s">
        <v>15</v>
      </c>
      <c r="AU198">
        <v>39300</v>
      </c>
    </row>
    <row r="199" spans="1:47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O199" t="str">
        <f t="shared" si="8"/>
        <v>ANGLOPHONE</v>
      </c>
      <c r="AT199" t="s">
        <v>21</v>
      </c>
      <c r="AU199">
        <v>210750</v>
      </c>
    </row>
    <row r="200" spans="1:47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O200" t="str">
        <f t="shared" si="8"/>
        <v>ANGLOPHONE</v>
      </c>
      <c r="AT200" t="s">
        <v>27</v>
      </c>
      <c r="AU200">
        <v>242190</v>
      </c>
    </row>
    <row r="201" spans="1:47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O201" t="str">
        <f t="shared" si="8"/>
        <v>ANGLOPHONE</v>
      </c>
      <c r="AT201" t="s">
        <v>33</v>
      </c>
      <c r="AU201">
        <v>58640</v>
      </c>
    </row>
    <row r="202" spans="1:47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O202" t="str">
        <f t="shared" si="8"/>
        <v>ANGLOPHONE</v>
      </c>
      <c r="AT202" t="s">
        <v>39</v>
      </c>
      <c r="AU202">
        <v>46950</v>
      </c>
    </row>
    <row r="203" spans="1:47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O203" t="str">
        <f t="shared" si="8"/>
        <v>FRANCOPHONE</v>
      </c>
      <c r="AT203" t="s">
        <v>43</v>
      </c>
      <c r="AU203">
        <v>58520</v>
      </c>
    </row>
    <row r="204" spans="1:47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O204" t="str">
        <f t="shared" si="8"/>
        <v>ANGLOPHONE</v>
      </c>
      <c r="AT204" t="s">
        <v>48</v>
      </c>
      <c r="AU204">
        <v>52440</v>
      </c>
    </row>
    <row r="205" spans="1:47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O205" t="str">
        <f t="shared" si="8"/>
        <v>ANGLOPHONE</v>
      </c>
      <c r="AT205" t="s">
        <v>15</v>
      </c>
      <c r="AU205">
        <v>38200</v>
      </c>
    </row>
    <row r="206" spans="1:47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O206" t="str">
        <f t="shared" si="8"/>
        <v>ANGLOPHONE</v>
      </c>
      <c r="AT206" t="s">
        <v>21</v>
      </c>
      <c r="AU206">
        <v>230000</v>
      </c>
    </row>
    <row r="207" spans="1:47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O207" t="str">
        <f t="shared" si="8"/>
        <v>ANGLOPHONE</v>
      </c>
      <c r="AT207" t="s">
        <v>27</v>
      </c>
      <c r="AU207">
        <v>256500</v>
      </c>
    </row>
    <row r="208" spans="1:47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O208" t="str">
        <f t="shared" si="8"/>
        <v>FRANCOPHONE</v>
      </c>
      <c r="AT208" t="s">
        <v>33</v>
      </c>
      <c r="AU208">
        <v>67280</v>
      </c>
    </row>
    <row r="209" spans="1:47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O209" t="str">
        <f t="shared" si="8"/>
        <v>ANGLOPHONE</v>
      </c>
      <c r="AT209" t="s">
        <v>39</v>
      </c>
      <c r="AU209">
        <v>40050</v>
      </c>
    </row>
    <row r="210" spans="1:47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O210" t="str">
        <f t="shared" si="8"/>
        <v>ANGLOPHONE</v>
      </c>
      <c r="AT210" t="s">
        <v>43</v>
      </c>
      <c r="AU210">
        <v>60690</v>
      </c>
    </row>
    <row r="211" spans="1:47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O211" t="str">
        <f t="shared" si="8"/>
        <v>ANGLOPHONE</v>
      </c>
      <c r="AT211" t="s">
        <v>48</v>
      </c>
      <c r="AU211">
        <v>43260</v>
      </c>
    </row>
    <row r="212" spans="1:47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O212" t="str">
        <f t="shared" si="8"/>
        <v>ANGLOPHONE</v>
      </c>
      <c r="AT212" t="s">
        <v>15</v>
      </c>
      <c r="AU212">
        <v>37750</v>
      </c>
    </row>
    <row r="213" spans="1:47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O213" t="str">
        <f t="shared" si="8"/>
        <v>FRANCOPHONE</v>
      </c>
      <c r="AT213" t="s">
        <v>21</v>
      </c>
      <c r="AU213">
        <v>234250</v>
      </c>
    </row>
    <row r="214" spans="1:47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O214" t="str">
        <f t="shared" si="8"/>
        <v>ANGLOPHONE</v>
      </c>
      <c r="AT214" t="s">
        <v>27</v>
      </c>
      <c r="AU214">
        <v>233550</v>
      </c>
    </row>
    <row r="215" spans="1:47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O215" t="str">
        <f t="shared" si="8"/>
        <v>ANGLOPHONE</v>
      </c>
      <c r="AT215" t="s">
        <v>33</v>
      </c>
      <c r="AU215">
        <v>58880</v>
      </c>
    </row>
    <row r="216" spans="1:47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O216" t="str">
        <f t="shared" si="8"/>
        <v>ANGLOPHONE</v>
      </c>
      <c r="AT216" t="s">
        <v>39</v>
      </c>
      <c r="AU216">
        <v>49100</v>
      </c>
    </row>
    <row r="217" spans="1:47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O217" t="str">
        <f t="shared" si="8"/>
        <v>ANGLOPHONE</v>
      </c>
      <c r="AT217" t="s">
        <v>43</v>
      </c>
      <c r="AU217">
        <v>59500</v>
      </c>
    </row>
    <row r="218" spans="1:47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O218" t="str">
        <f t="shared" si="8"/>
        <v>FRANCOPHONE</v>
      </c>
      <c r="AT218" t="s">
        <v>48</v>
      </c>
      <c r="AU218">
        <v>45240</v>
      </c>
    </row>
    <row r="219" spans="1:47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O219" t="str">
        <f t="shared" si="8"/>
        <v>ANGLOPHONE</v>
      </c>
      <c r="AT219" t="s">
        <v>15</v>
      </c>
      <c r="AU219">
        <v>45600</v>
      </c>
    </row>
    <row r="220" spans="1:47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O220" t="str">
        <f t="shared" si="8"/>
        <v>ANGLOPHONE</v>
      </c>
      <c r="AT220" t="s">
        <v>21</v>
      </c>
      <c r="AU220">
        <v>220250</v>
      </c>
    </row>
    <row r="221" spans="1:47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O221" t="str">
        <f t="shared" si="8"/>
        <v>ANGLOPHONE</v>
      </c>
      <c r="AT221" t="s">
        <v>27</v>
      </c>
      <c r="AU221">
        <v>220860</v>
      </c>
    </row>
    <row r="222" spans="1:47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O222" t="str">
        <f t="shared" si="8"/>
        <v>ANGLOPHONE</v>
      </c>
      <c r="AT222" t="s">
        <v>33</v>
      </c>
      <c r="AU222">
        <v>62480</v>
      </c>
    </row>
    <row r="223" spans="1:47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O223" t="str">
        <f t="shared" si="8"/>
        <v>FRANCOPHONE</v>
      </c>
      <c r="AT223" t="s">
        <v>39</v>
      </c>
      <c r="AU223">
        <v>45500</v>
      </c>
    </row>
    <row r="224" spans="1:47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O224" t="str">
        <f t="shared" si="8"/>
        <v>ANGLOPHONE</v>
      </c>
      <c r="AT224" t="s">
        <v>43</v>
      </c>
      <c r="AU224">
        <v>49280</v>
      </c>
    </row>
    <row r="225" spans="1:47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O225" t="str">
        <f t="shared" si="8"/>
        <v>ANGLOPHONE</v>
      </c>
      <c r="AT225" t="s">
        <v>48</v>
      </c>
      <c r="AU225">
        <v>49440</v>
      </c>
    </row>
    <row r="226" spans="1:47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O226" t="str">
        <f t="shared" si="8"/>
        <v>ANGLOPHONE</v>
      </c>
      <c r="AT226" t="s">
        <v>15</v>
      </c>
      <c r="AU226">
        <v>35500</v>
      </c>
    </row>
    <row r="227" spans="1:47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O227" t="str">
        <f t="shared" si="8"/>
        <v>ANGLOPHONE</v>
      </c>
      <c r="AT227" t="s">
        <v>21</v>
      </c>
      <c r="AU227">
        <v>228250</v>
      </c>
    </row>
    <row r="228" spans="1:47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O228" t="str">
        <f t="shared" si="8"/>
        <v>FRANCOPHONE</v>
      </c>
      <c r="AT228" t="s">
        <v>27</v>
      </c>
      <c r="AU228">
        <v>265410</v>
      </c>
    </row>
    <row r="229" spans="1:47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O229" t="str">
        <f t="shared" si="8"/>
        <v>ANGLOPHONE</v>
      </c>
      <c r="AT229" t="s">
        <v>33</v>
      </c>
      <c r="AU229">
        <v>56480</v>
      </c>
    </row>
    <row r="230" spans="1:47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O230" t="str">
        <f t="shared" si="8"/>
        <v>ANGLOPHONE</v>
      </c>
      <c r="AT230" t="s">
        <v>39</v>
      </c>
      <c r="AU230">
        <v>40950</v>
      </c>
    </row>
    <row r="231" spans="1:47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O231" t="str">
        <f t="shared" si="8"/>
        <v>ANGLOPHONE</v>
      </c>
      <c r="AT231" t="s">
        <v>43</v>
      </c>
      <c r="AU231">
        <v>53340</v>
      </c>
    </row>
    <row r="232" spans="1:47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O232" t="str">
        <f t="shared" si="8"/>
        <v>ANGLOPHONE</v>
      </c>
      <c r="AT232" t="s">
        <v>48</v>
      </c>
      <c r="AU232">
        <v>45600</v>
      </c>
    </row>
    <row r="233" spans="1:47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O233" t="str">
        <f t="shared" si="8"/>
        <v>FRANCOPHONE</v>
      </c>
      <c r="AT233" t="s">
        <v>15</v>
      </c>
      <c r="AU233">
        <v>43600</v>
      </c>
    </row>
    <row r="234" spans="1:47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O234" t="str">
        <f t="shared" si="8"/>
        <v>ANGLOPHONE</v>
      </c>
      <c r="AT234" t="s">
        <v>21</v>
      </c>
      <c r="AU234">
        <v>180750</v>
      </c>
    </row>
    <row r="235" spans="1:47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O235" t="str">
        <f t="shared" si="8"/>
        <v>ANGLOPHONE</v>
      </c>
      <c r="AT235" t="s">
        <v>27</v>
      </c>
      <c r="AU235">
        <v>246510</v>
      </c>
    </row>
    <row r="236" spans="1:47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O236" t="str">
        <f t="shared" si="8"/>
        <v>ANGLOPHONE</v>
      </c>
      <c r="AT236" t="s">
        <v>33</v>
      </c>
      <c r="AU236">
        <v>68160</v>
      </c>
    </row>
    <row r="237" spans="1:47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O237" t="str">
        <f t="shared" si="8"/>
        <v>ANGLOPHONE</v>
      </c>
      <c r="AT237" t="s">
        <v>39</v>
      </c>
      <c r="AU237">
        <v>42800</v>
      </c>
    </row>
    <row r="238" spans="1:47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O238" t="str">
        <f t="shared" si="8"/>
        <v>FRANCOPHONE</v>
      </c>
      <c r="AT238" t="s">
        <v>43</v>
      </c>
      <c r="AU238">
        <v>57890</v>
      </c>
    </row>
    <row r="239" spans="1:47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O239" t="str">
        <f t="shared" si="8"/>
        <v>ANGLOPHONE</v>
      </c>
      <c r="AT239" t="s">
        <v>48</v>
      </c>
      <c r="AU239">
        <v>44100</v>
      </c>
    </row>
    <row r="240" spans="1:47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O240" t="str">
        <f t="shared" si="8"/>
        <v>ANGLOPHONE</v>
      </c>
      <c r="AT240" t="s">
        <v>15</v>
      </c>
      <c r="AU240">
        <v>40950</v>
      </c>
    </row>
    <row r="241" spans="1:47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O241" t="str">
        <f t="shared" si="8"/>
        <v>ANGLOPHONE</v>
      </c>
      <c r="AT241" t="s">
        <v>21</v>
      </c>
      <c r="AU241">
        <v>220500</v>
      </c>
    </row>
    <row r="242" spans="1:47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O242" t="str">
        <f t="shared" si="8"/>
        <v>ANGLOPHONE</v>
      </c>
      <c r="AT242" t="s">
        <v>27</v>
      </c>
      <c r="AU242">
        <v>242190</v>
      </c>
    </row>
    <row r="243" spans="1:47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O243" t="str">
        <f t="shared" si="8"/>
        <v>FRANCOPHONE</v>
      </c>
      <c r="AT243" t="s">
        <v>33</v>
      </c>
      <c r="AU243">
        <v>73760</v>
      </c>
    </row>
    <row r="244" spans="1:47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O244" t="str">
        <f t="shared" si="8"/>
        <v>ANGLOPHONE</v>
      </c>
      <c r="AT244" t="s">
        <v>39</v>
      </c>
      <c r="AU244">
        <v>41900</v>
      </c>
    </row>
    <row r="245" spans="1:47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O245" t="str">
        <f t="shared" si="8"/>
        <v>ANGLOPHONE</v>
      </c>
      <c r="AT245" t="s">
        <v>43</v>
      </c>
      <c r="AU245">
        <v>60130</v>
      </c>
    </row>
    <row r="246" spans="1:47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O246" t="str">
        <f t="shared" si="8"/>
        <v>ANGLOPHONE</v>
      </c>
      <c r="AT246" t="s">
        <v>48</v>
      </c>
      <c r="AU246">
        <v>57000</v>
      </c>
    </row>
    <row r="247" spans="1:47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O247" t="str">
        <f t="shared" si="8"/>
        <v>ANGLOPHONE</v>
      </c>
      <c r="AT247" t="s">
        <v>15</v>
      </c>
      <c r="AU247">
        <v>35300</v>
      </c>
    </row>
    <row r="248" spans="1:47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O248" t="str">
        <f t="shared" si="8"/>
        <v>FRANCOPHONE</v>
      </c>
      <c r="AT248" t="s">
        <v>21</v>
      </c>
      <c r="AU248">
        <v>175500</v>
      </c>
    </row>
    <row r="249" spans="1:47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O249" t="str">
        <f t="shared" si="8"/>
        <v>ANGLOPHONE</v>
      </c>
      <c r="AT249" t="s">
        <v>27</v>
      </c>
      <c r="AU249">
        <v>242730</v>
      </c>
    </row>
    <row r="250" spans="1:47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O250" t="str">
        <f t="shared" si="8"/>
        <v>ANGLOPHONE</v>
      </c>
      <c r="AT250" t="s">
        <v>33</v>
      </c>
      <c r="AU250">
        <v>59040</v>
      </c>
    </row>
    <row r="251" spans="1:47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O251" t="str">
        <f t="shared" si="8"/>
        <v>ANGLOPHONE</v>
      </c>
      <c r="AT251" t="s">
        <v>39</v>
      </c>
      <c r="AU251">
        <v>45850</v>
      </c>
    </row>
    <row r="252" spans="1:47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O252" t="str">
        <f t="shared" si="8"/>
        <v>ANGLOPHONE</v>
      </c>
      <c r="AT252" t="s">
        <v>43</v>
      </c>
      <c r="AU252">
        <v>54810</v>
      </c>
    </row>
    <row r="253" spans="1:47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O253" t="str">
        <f t="shared" si="8"/>
        <v>FRANCOPHONE</v>
      </c>
      <c r="AT253" t="s">
        <v>48</v>
      </c>
      <c r="AU253">
        <v>49860</v>
      </c>
    </row>
    <row r="254" spans="1:47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O254" t="str">
        <f t="shared" si="8"/>
        <v>ANGLOPHONE</v>
      </c>
      <c r="AT254" t="s">
        <v>15</v>
      </c>
      <c r="AU254">
        <v>43450</v>
      </c>
    </row>
    <row r="255" spans="1:47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O255" t="str">
        <f t="shared" si="8"/>
        <v>ANGLOPHONE</v>
      </c>
      <c r="AT255" t="s">
        <v>21</v>
      </c>
      <c r="AU255">
        <v>187500</v>
      </c>
    </row>
    <row r="256" spans="1:47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O256" t="str">
        <f t="shared" si="8"/>
        <v>ANGLOPHONE</v>
      </c>
      <c r="AT256" t="s">
        <v>27</v>
      </c>
      <c r="AU256">
        <v>251370</v>
      </c>
    </row>
    <row r="257" spans="1:47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O257" t="str">
        <f t="shared" si="8"/>
        <v>ANGLOPHONE</v>
      </c>
      <c r="AT257" t="s">
        <v>33</v>
      </c>
      <c r="AU257">
        <v>77760</v>
      </c>
    </row>
    <row r="258" spans="1:47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O258" t="str">
        <f t="shared" si="8"/>
        <v>FRANCOPHONE</v>
      </c>
      <c r="AT258" t="s">
        <v>39</v>
      </c>
      <c r="AU258">
        <v>49250</v>
      </c>
    </row>
    <row r="259" spans="1:47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O259" t="str">
        <f t="shared" ref="O259:O322" si="9">IF(J259="GHANA","ANGLOPHONE",IF(J259="NIGERIA","FRANCOPHONE","ANGLOPHONE"))</f>
        <v>ANGLOPHONE</v>
      </c>
      <c r="AT259" t="s">
        <v>43</v>
      </c>
      <c r="AU259">
        <v>57820</v>
      </c>
    </row>
    <row r="260" spans="1:47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O260" t="str">
        <f t="shared" si="9"/>
        <v>ANGLOPHONE</v>
      </c>
      <c r="AT260" t="s">
        <v>48</v>
      </c>
      <c r="AU260">
        <v>54420</v>
      </c>
    </row>
    <row r="261" spans="1:47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O261" t="str">
        <f t="shared" si="9"/>
        <v>ANGLOPHONE</v>
      </c>
      <c r="AT261" t="s">
        <v>15</v>
      </c>
      <c r="AU261">
        <v>35200</v>
      </c>
    </row>
    <row r="262" spans="1:47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O262" t="str">
        <f t="shared" si="9"/>
        <v>ANGLOPHONE</v>
      </c>
      <c r="AT262" t="s">
        <v>21</v>
      </c>
      <c r="AU262">
        <v>179750</v>
      </c>
    </row>
    <row r="263" spans="1:47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O263" t="str">
        <f t="shared" si="9"/>
        <v>FRANCOPHONE</v>
      </c>
      <c r="AT263" t="s">
        <v>27</v>
      </c>
      <c r="AU263">
        <v>193860</v>
      </c>
    </row>
    <row r="264" spans="1:47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O264" t="str">
        <f t="shared" si="9"/>
        <v>ANGLOPHONE</v>
      </c>
      <c r="AT264" t="s">
        <v>33</v>
      </c>
      <c r="AU264">
        <v>70320</v>
      </c>
    </row>
    <row r="265" spans="1:47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O265" t="str">
        <f t="shared" si="9"/>
        <v>ANGLOPHONE</v>
      </c>
      <c r="AT265" t="s">
        <v>39</v>
      </c>
      <c r="AU265">
        <v>40800</v>
      </c>
    </row>
    <row r="266" spans="1:47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O266" t="str">
        <f t="shared" si="9"/>
        <v>ANGLOPHONE</v>
      </c>
      <c r="AT266" t="s">
        <v>43</v>
      </c>
      <c r="AU266">
        <v>56210</v>
      </c>
    </row>
    <row r="267" spans="1:47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O267" t="str">
        <f t="shared" si="9"/>
        <v>ANGLOPHONE</v>
      </c>
      <c r="AT267" t="s">
        <v>48</v>
      </c>
      <c r="AU267">
        <v>44640</v>
      </c>
    </row>
    <row r="268" spans="1:47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O268" t="str">
        <f t="shared" si="9"/>
        <v>FRANCOPHONE</v>
      </c>
      <c r="AT268" t="s">
        <v>15</v>
      </c>
      <c r="AU268">
        <v>45600</v>
      </c>
    </row>
    <row r="269" spans="1:47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O269" t="str">
        <f t="shared" si="9"/>
        <v>ANGLOPHONE</v>
      </c>
      <c r="AT269" t="s">
        <v>21</v>
      </c>
      <c r="AU269">
        <v>200250</v>
      </c>
    </row>
    <row r="270" spans="1:47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O270" t="str">
        <f t="shared" si="9"/>
        <v>ANGLOPHONE</v>
      </c>
      <c r="AT270" t="s">
        <v>27</v>
      </c>
      <c r="AU270">
        <v>194400</v>
      </c>
    </row>
    <row r="271" spans="1:47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O271" t="str">
        <f t="shared" si="9"/>
        <v>ANGLOPHONE</v>
      </c>
      <c r="AT271" t="s">
        <v>33</v>
      </c>
      <c r="AU271">
        <v>78640</v>
      </c>
    </row>
    <row r="272" spans="1:47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O272" t="str">
        <f t="shared" si="9"/>
        <v>ANGLOPHONE</v>
      </c>
      <c r="AT272" t="s">
        <v>39</v>
      </c>
      <c r="AU272">
        <v>49450</v>
      </c>
    </row>
    <row r="273" spans="1:47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O273" t="str">
        <f t="shared" si="9"/>
        <v>FRANCOPHONE</v>
      </c>
      <c r="AT273" t="s">
        <v>43</v>
      </c>
      <c r="AU273">
        <v>69720</v>
      </c>
    </row>
    <row r="274" spans="1:47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O274" t="str">
        <f t="shared" si="9"/>
        <v>ANGLOPHONE</v>
      </c>
      <c r="AT274" t="s">
        <v>48</v>
      </c>
      <c r="AU274">
        <v>48060</v>
      </c>
    </row>
    <row r="275" spans="1:47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O275" t="str">
        <f t="shared" si="9"/>
        <v>ANGLOPHONE</v>
      </c>
      <c r="AT275" t="s">
        <v>15</v>
      </c>
      <c r="AU275">
        <v>42850</v>
      </c>
    </row>
    <row r="276" spans="1:47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O276" t="str">
        <f t="shared" si="9"/>
        <v>ANGLOPHONE</v>
      </c>
      <c r="AT276" t="s">
        <v>21</v>
      </c>
      <c r="AU276">
        <v>232000</v>
      </c>
    </row>
    <row r="277" spans="1:47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O277" t="str">
        <f t="shared" si="9"/>
        <v>ANGLOPHONE</v>
      </c>
      <c r="AT277" t="s">
        <v>27</v>
      </c>
      <c r="AU277">
        <v>212760</v>
      </c>
    </row>
    <row r="278" spans="1:47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O278" t="str">
        <f t="shared" si="9"/>
        <v>FRANCOPHONE</v>
      </c>
      <c r="AT278" t="s">
        <v>33</v>
      </c>
      <c r="AU278">
        <v>63600</v>
      </c>
    </row>
    <row r="279" spans="1:47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O279" t="str">
        <f t="shared" si="9"/>
        <v>ANGLOPHONE</v>
      </c>
      <c r="AT279" t="s">
        <v>39</v>
      </c>
      <c r="AU279">
        <v>43250</v>
      </c>
    </row>
    <row r="280" spans="1:47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O280" t="str">
        <f t="shared" si="9"/>
        <v>ANGLOPHONE</v>
      </c>
      <c r="AT280" t="s">
        <v>43</v>
      </c>
      <c r="AU280">
        <v>55860</v>
      </c>
    </row>
    <row r="281" spans="1:47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O281" t="str">
        <f t="shared" si="9"/>
        <v>ANGLOPHONE</v>
      </c>
      <c r="AT281" t="s">
        <v>48</v>
      </c>
      <c r="AU281">
        <v>43680</v>
      </c>
    </row>
    <row r="282" spans="1:47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O282" t="str">
        <f t="shared" si="9"/>
        <v>ANGLOPHONE</v>
      </c>
      <c r="AT282" t="s">
        <v>15</v>
      </c>
      <c r="AU282">
        <v>47400</v>
      </c>
    </row>
    <row r="283" spans="1:47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O283" t="str">
        <f t="shared" si="9"/>
        <v>FRANCOPHONE</v>
      </c>
      <c r="AT283" t="s">
        <v>21</v>
      </c>
      <c r="AU283">
        <v>215750</v>
      </c>
    </row>
    <row r="284" spans="1:47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O284" t="str">
        <f t="shared" si="9"/>
        <v>ANGLOPHONE</v>
      </c>
      <c r="AT284" t="s">
        <v>27</v>
      </c>
      <c r="AU284">
        <v>246510</v>
      </c>
    </row>
    <row r="285" spans="1:47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O285" t="str">
        <f t="shared" si="9"/>
        <v>ANGLOPHONE</v>
      </c>
      <c r="AT285" t="s">
        <v>33</v>
      </c>
      <c r="AU285">
        <v>56880</v>
      </c>
    </row>
    <row r="286" spans="1:47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O286" t="str">
        <f t="shared" si="9"/>
        <v>ANGLOPHONE</v>
      </c>
      <c r="AT286" t="s">
        <v>39</v>
      </c>
      <c r="AU286">
        <v>35850</v>
      </c>
    </row>
    <row r="287" spans="1:47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O287" t="str">
        <f t="shared" si="9"/>
        <v>ANGLOPHONE</v>
      </c>
      <c r="AT287" t="s">
        <v>43</v>
      </c>
      <c r="AU287">
        <v>60340</v>
      </c>
    </row>
    <row r="288" spans="1:47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O288" t="str">
        <f t="shared" si="9"/>
        <v>FRANCOPHONE</v>
      </c>
      <c r="AT288" t="s">
        <v>48</v>
      </c>
      <c r="AU288">
        <v>42180</v>
      </c>
    </row>
    <row r="289" spans="1:47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O289" t="str">
        <f t="shared" si="9"/>
        <v>ANGLOPHONE</v>
      </c>
      <c r="AT289" t="s">
        <v>15</v>
      </c>
      <c r="AU289">
        <v>48100</v>
      </c>
    </row>
    <row r="290" spans="1:47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O290" t="str">
        <f t="shared" si="9"/>
        <v>ANGLOPHONE</v>
      </c>
      <c r="AT290" t="s">
        <v>21</v>
      </c>
      <c r="AU290">
        <v>201750</v>
      </c>
    </row>
    <row r="291" spans="1:47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O291" t="str">
        <f t="shared" si="9"/>
        <v>ANGLOPHONE</v>
      </c>
      <c r="AT291" t="s">
        <v>27</v>
      </c>
      <c r="AU291">
        <v>256500</v>
      </c>
    </row>
    <row r="292" spans="1:47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O292" t="str">
        <f t="shared" si="9"/>
        <v>ANGLOPHONE</v>
      </c>
      <c r="AT292" t="s">
        <v>33</v>
      </c>
      <c r="AU292">
        <v>75920</v>
      </c>
    </row>
    <row r="293" spans="1:47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O293" t="str">
        <f t="shared" si="9"/>
        <v>FRANCOPHONE</v>
      </c>
      <c r="AT293" t="s">
        <v>39</v>
      </c>
      <c r="AU293">
        <v>36200</v>
      </c>
    </row>
    <row r="294" spans="1:47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O294" t="str">
        <f t="shared" si="9"/>
        <v>ANGLOPHONE</v>
      </c>
      <c r="AT294" t="s">
        <v>43</v>
      </c>
      <c r="AU294">
        <v>50190</v>
      </c>
    </row>
    <row r="295" spans="1:47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O295" t="str">
        <f t="shared" si="9"/>
        <v>ANGLOPHONE</v>
      </c>
      <c r="AT295" t="s">
        <v>48</v>
      </c>
      <c r="AU295">
        <v>55980</v>
      </c>
    </row>
    <row r="296" spans="1:47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O296" t="str">
        <f t="shared" si="9"/>
        <v>ANGLOPHONE</v>
      </c>
      <c r="AT296" t="s">
        <v>15</v>
      </c>
      <c r="AU296">
        <v>46500</v>
      </c>
    </row>
    <row r="297" spans="1:47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O297" t="str">
        <f t="shared" si="9"/>
        <v>ANGLOPHONE</v>
      </c>
      <c r="AT297" t="s">
        <v>21</v>
      </c>
      <c r="AU297">
        <v>239750</v>
      </c>
    </row>
    <row r="298" spans="1:47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O298" t="str">
        <f t="shared" si="9"/>
        <v>FRANCOPHONE</v>
      </c>
      <c r="AT298" t="s">
        <v>27</v>
      </c>
      <c r="AU298">
        <v>248940</v>
      </c>
    </row>
    <row r="299" spans="1:47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O299" t="str">
        <f t="shared" si="9"/>
        <v>ANGLOPHONE</v>
      </c>
      <c r="AT299" t="s">
        <v>33</v>
      </c>
      <c r="AU299">
        <v>76560</v>
      </c>
    </row>
    <row r="300" spans="1:47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O300" t="str">
        <f t="shared" si="9"/>
        <v>ANGLOPHONE</v>
      </c>
      <c r="AT300" t="s">
        <v>39</v>
      </c>
      <c r="AU300">
        <v>47900</v>
      </c>
    </row>
    <row r="301" spans="1:47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O301" t="str">
        <f t="shared" si="9"/>
        <v>ANGLOPHONE</v>
      </c>
      <c r="AT301" t="s">
        <v>43</v>
      </c>
      <c r="AU301">
        <v>54880</v>
      </c>
    </row>
    <row r="302" spans="1:47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O302" t="str">
        <f t="shared" si="9"/>
        <v>ANGLOPHONE</v>
      </c>
      <c r="AT302" t="s">
        <v>48</v>
      </c>
      <c r="AU302">
        <v>57960</v>
      </c>
    </row>
    <row r="303" spans="1:47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O303" t="str">
        <f t="shared" si="9"/>
        <v>FRANCOPHONE</v>
      </c>
      <c r="AT303" t="s">
        <v>15</v>
      </c>
      <c r="AU303">
        <v>39200</v>
      </c>
    </row>
    <row r="304" spans="1:47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O304" t="str">
        <f t="shared" si="9"/>
        <v>ANGLOPHONE</v>
      </c>
      <c r="AT304" t="s">
        <v>21</v>
      </c>
      <c r="AU304">
        <v>249500</v>
      </c>
    </row>
    <row r="305" spans="1:47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O305" t="str">
        <f t="shared" si="9"/>
        <v>ANGLOPHONE</v>
      </c>
      <c r="AT305" t="s">
        <v>27</v>
      </c>
      <c r="AU305">
        <v>256770</v>
      </c>
    </row>
    <row r="306" spans="1:47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O306" t="str">
        <f t="shared" si="9"/>
        <v>ANGLOPHONE</v>
      </c>
      <c r="AT306" t="s">
        <v>33</v>
      </c>
      <c r="AU306">
        <v>77840</v>
      </c>
    </row>
    <row r="307" spans="1:47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O307" t="str">
        <f t="shared" si="9"/>
        <v>ANGLOPHONE</v>
      </c>
      <c r="AT307" t="s">
        <v>39</v>
      </c>
      <c r="AU307">
        <v>35200</v>
      </c>
    </row>
    <row r="308" spans="1:47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O308" t="str">
        <f t="shared" si="9"/>
        <v>FRANCOPHONE</v>
      </c>
      <c r="AT308" t="s">
        <v>43</v>
      </c>
      <c r="AU308">
        <v>52360</v>
      </c>
    </row>
    <row r="309" spans="1:47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O309" t="str">
        <f t="shared" si="9"/>
        <v>ANGLOPHONE</v>
      </c>
      <c r="AT309" t="s">
        <v>48</v>
      </c>
      <c r="AU309">
        <v>58320</v>
      </c>
    </row>
    <row r="310" spans="1:47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O310" t="str">
        <f t="shared" si="9"/>
        <v>ANGLOPHONE</v>
      </c>
      <c r="AT310" t="s">
        <v>15</v>
      </c>
      <c r="AU310">
        <v>42950</v>
      </c>
    </row>
    <row r="311" spans="1:47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O311" t="str">
        <f t="shared" si="9"/>
        <v>ANGLOPHONE</v>
      </c>
      <c r="AT311" t="s">
        <v>21</v>
      </c>
      <c r="AU311">
        <v>206250</v>
      </c>
    </row>
    <row r="312" spans="1:47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O312" t="str">
        <f t="shared" si="9"/>
        <v>ANGLOPHONE</v>
      </c>
      <c r="AT312" t="s">
        <v>27</v>
      </c>
      <c r="AU312">
        <v>269190</v>
      </c>
    </row>
    <row r="313" spans="1:47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O313" t="str">
        <f t="shared" si="9"/>
        <v>FRANCOPHONE</v>
      </c>
      <c r="AT313" t="s">
        <v>33</v>
      </c>
      <c r="AU313">
        <v>63120</v>
      </c>
    </row>
    <row r="314" spans="1:47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O314" t="str">
        <f t="shared" si="9"/>
        <v>ANGLOPHONE</v>
      </c>
      <c r="AT314" t="s">
        <v>39</v>
      </c>
      <c r="AU314">
        <v>46700</v>
      </c>
    </row>
    <row r="315" spans="1:47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O315" t="str">
        <f t="shared" si="9"/>
        <v>ANGLOPHONE</v>
      </c>
      <c r="AT315" t="s">
        <v>43</v>
      </c>
      <c r="AU315">
        <v>54110</v>
      </c>
    </row>
    <row r="316" spans="1:47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O316" t="str">
        <f t="shared" si="9"/>
        <v>ANGLOPHONE</v>
      </c>
      <c r="AT316" t="s">
        <v>48</v>
      </c>
      <c r="AU316">
        <v>47160</v>
      </c>
    </row>
    <row r="317" spans="1:47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O317" t="str">
        <f t="shared" si="9"/>
        <v>ANGLOPHONE</v>
      </c>
      <c r="AT317" t="s">
        <v>15</v>
      </c>
      <c r="AU317">
        <v>49550</v>
      </c>
    </row>
    <row r="318" spans="1:47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O318" t="str">
        <f t="shared" si="9"/>
        <v>FRANCOPHONE</v>
      </c>
      <c r="AT318" t="s">
        <v>21</v>
      </c>
      <c r="AU318">
        <v>221500</v>
      </c>
    </row>
    <row r="319" spans="1:47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O319" t="str">
        <f t="shared" si="9"/>
        <v>ANGLOPHONE</v>
      </c>
      <c r="AT319" t="s">
        <v>27</v>
      </c>
      <c r="AU319">
        <v>266490</v>
      </c>
    </row>
    <row r="320" spans="1:47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O320" t="str">
        <f t="shared" si="9"/>
        <v>ANGLOPHONE</v>
      </c>
      <c r="AT320" t="s">
        <v>33</v>
      </c>
      <c r="AU320">
        <v>61760</v>
      </c>
    </row>
    <row r="321" spans="1:47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O321" t="str">
        <f t="shared" si="9"/>
        <v>ANGLOPHONE</v>
      </c>
      <c r="AT321" t="s">
        <v>39</v>
      </c>
      <c r="AU321">
        <v>38000</v>
      </c>
    </row>
    <row r="322" spans="1:47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O322" t="str">
        <f t="shared" si="9"/>
        <v>ANGLOPHONE</v>
      </c>
      <c r="AT322" t="s">
        <v>43</v>
      </c>
      <c r="AU322">
        <v>54460</v>
      </c>
    </row>
    <row r="323" spans="1:47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O323" t="str">
        <f t="shared" ref="O323:O386" si="10">IF(J323="GHANA","ANGLOPHONE",IF(J323="NIGERIA","FRANCOPHONE","ANGLOPHONE"))</f>
        <v>FRANCOPHONE</v>
      </c>
      <c r="AT323" t="s">
        <v>48</v>
      </c>
      <c r="AU323">
        <v>42960</v>
      </c>
    </row>
    <row r="324" spans="1:47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O324" t="str">
        <f t="shared" si="10"/>
        <v>ANGLOPHONE</v>
      </c>
      <c r="AT324" t="s">
        <v>15</v>
      </c>
      <c r="AU324">
        <v>38750</v>
      </c>
    </row>
    <row r="325" spans="1:47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O325" t="str">
        <f t="shared" si="10"/>
        <v>ANGLOPHONE</v>
      </c>
      <c r="AT325" t="s">
        <v>21</v>
      </c>
      <c r="AU325">
        <v>215000</v>
      </c>
    </row>
    <row r="326" spans="1:47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O326" t="str">
        <f t="shared" si="10"/>
        <v>ANGLOPHONE</v>
      </c>
      <c r="AT326" t="s">
        <v>27</v>
      </c>
      <c r="AU326">
        <v>241650</v>
      </c>
    </row>
    <row r="327" spans="1:47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O327" t="str">
        <f t="shared" si="10"/>
        <v>ANGLOPHONE</v>
      </c>
      <c r="AT327" t="s">
        <v>33</v>
      </c>
      <c r="AU327">
        <v>74320</v>
      </c>
    </row>
    <row r="328" spans="1:47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O328" t="str">
        <f t="shared" si="10"/>
        <v>FRANCOPHONE</v>
      </c>
      <c r="AT328" t="s">
        <v>39</v>
      </c>
      <c r="AU328">
        <v>37950</v>
      </c>
    </row>
    <row r="329" spans="1:47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O329" t="str">
        <f t="shared" si="10"/>
        <v>ANGLOPHONE</v>
      </c>
      <c r="AT329" t="s">
        <v>43</v>
      </c>
      <c r="AU329">
        <v>53550</v>
      </c>
    </row>
    <row r="330" spans="1:47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O330" t="str">
        <f t="shared" si="10"/>
        <v>ANGLOPHONE</v>
      </c>
      <c r="AT330" t="s">
        <v>48</v>
      </c>
      <c r="AU330">
        <v>51660</v>
      </c>
    </row>
    <row r="331" spans="1:47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O331" t="str">
        <f t="shared" si="10"/>
        <v>ANGLOPHONE</v>
      </c>
      <c r="AT331" t="s">
        <v>15</v>
      </c>
      <c r="AU331">
        <v>39500</v>
      </c>
    </row>
    <row r="332" spans="1:47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O332" t="str">
        <f t="shared" si="10"/>
        <v>ANGLOPHONE</v>
      </c>
      <c r="AT332" t="s">
        <v>21</v>
      </c>
      <c r="AU332">
        <v>207750</v>
      </c>
    </row>
    <row r="333" spans="1:47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O333" t="str">
        <f t="shared" si="10"/>
        <v>FRANCOPHONE</v>
      </c>
      <c r="AT333" t="s">
        <v>27</v>
      </c>
      <c r="AU333">
        <v>237330</v>
      </c>
    </row>
    <row r="334" spans="1:47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O334" t="str">
        <f t="shared" si="10"/>
        <v>ANGLOPHONE</v>
      </c>
      <c r="AT334" t="s">
        <v>33</v>
      </c>
      <c r="AU334">
        <v>60480</v>
      </c>
    </row>
    <row r="335" spans="1:47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O335" t="str">
        <f t="shared" si="10"/>
        <v>ANGLOPHONE</v>
      </c>
      <c r="AT335" t="s">
        <v>39</v>
      </c>
      <c r="AU335">
        <v>44400</v>
      </c>
    </row>
    <row r="336" spans="1:47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O336" t="str">
        <f t="shared" si="10"/>
        <v>ANGLOPHONE</v>
      </c>
      <c r="AT336" t="s">
        <v>43</v>
      </c>
      <c r="AU336">
        <v>60130</v>
      </c>
    </row>
    <row r="337" spans="1:47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O337" t="str">
        <f t="shared" si="10"/>
        <v>ANGLOPHONE</v>
      </c>
      <c r="AT337" t="s">
        <v>48</v>
      </c>
      <c r="AU337">
        <v>45660</v>
      </c>
    </row>
    <row r="338" spans="1:47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O338" t="str">
        <f t="shared" si="10"/>
        <v>FRANCOPHONE</v>
      </c>
      <c r="AT338" t="s">
        <v>15</v>
      </c>
      <c r="AU338">
        <v>49450</v>
      </c>
    </row>
    <row r="339" spans="1:47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O339" t="str">
        <f t="shared" si="10"/>
        <v>ANGLOPHONE</v>
      </c>
      <c r="AT339" t="s">
        <v>21</v>
      </c>
      <c r="AU339">
        <v>206000</v>
      </c>
    </row>
    <row r="340" spans="1:47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O340" t="str">
        <f t="shared" si="10"/>
        <v>ANGLOPHONE</v>
      </c>
      <c r="AT340" t="s">
        <v>27</v>
      </c>
      <c r="AU340">
        <v>209250</v>
      </c>
    </row>
    <row r="341" spans="1:47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O341" t="str">
        <f t="shared" si="10"/>
        <v>ANGLOPHONE</v>
      </c>
      <c r="AT341" t="s">
        <v>33</v>
      </c>
      <c r="AU341">
        <v>78400</v>
      </c>
    </row>
    <row r="342" spans="1:47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O342" t="str">
        <f t="shared" si="10"/>
        <v>ANGLOPHONE</v>
      </c>
      <c r="AT342" t="s">
        <v>39</v>
      </c>
      <c r="AU342">
        <v>41400</v>
      </c>
    </row>
    <row r="343" spans="1:47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O343" t="str">
        <f t="shared" si="10"/>
        <v>FRANCOPHONE</v>
      </c>
      <c r="AT343" t="s">
        <v>43</v>
      </c>
      <c r="AU343">
        <v>49770</v>
      </c>
    </row>
    <row r="344" spans="1:47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O344" t="str">
        <f t="shared" si="10"/>
        <v>ANGLOPHONE</v>
      </c>
      <c r="AT344" t="s">
        <v>48</v>
      </c>
      <c r="AU344">
        <v>49020</v>
      </c>
    </row>
    <row r="345" spans="1:47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O345" t="str">
        <f t="shared" si="10"/>
        <v>ANGLOPHONE</v>
      </c>
      <c r="AT345" t="s">
        <v>15</v>
      </c>
      <c r="AU345">
        <v>41450</v>
      </c>
    </row>
    <row r="346" spans="1:47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O346" t="str">
        <f t="shared" si="10"/>
        <v>ANGLOPHONE</v>
      </c>
      <c r="AT346" t="s">
        <v>21</v>
      </c>
      <c r="AU346">
        <v>218000</v>
      </c>
    </row>
    <row r="347" spans="1:47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O347" t="str">
        <f t="shared" si="10"/>
        <v>ANGLOPHONE</v>
      </c>
      <c r="AT347" t="s">
        <v>27</v>
      </c>
      <c r="AU347">
        <v>193050</v>
      </c>
    </row>
    <row r="348" spans="1:47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O348" t="str">
        <f t="shared" si="10"/>
        <v>FRANCOPHONE</v>
      </c>
      <c r="AT348" t="s">
        <v>33</v>
      </c>
      <c r="AU348">
        <v>75120</v>
      </c>
    </row>
    <row r="349" spans="1:47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O349" t="str">
        <f t="shared" si="10"/>
        <v>ANGLOPHONE</v>
      </c>
      <c r="AT349" t="s">
        <v>39</v>
      </c>
      <c r="AU349">
        <v>44550</v>
      </c>
    </row>
    <row r="350" spans="1:47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O350" t="str">
        <f t="shared" si="10"/>
        <v>ANGLOPHONE</v>
      </c>
      <c r="AT350" t="s">
        <v>43</v>
      </c>
      <c r="AU350">
        <v>51520</v>
      </c>
    </row>
    <row r="351" spans="1:47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O351" t="str">
        <f t="shared" si="10"/>
        <v>ANGLOPHONE</v>
      </c>
      <c r="AT351" t="s">
        <v>48</v>
      </c>
      <c r="AU351">
        <v>47820</v>
      </c>
    </row>
    <row r="352" spans="1:47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O352" t="str">
        <f t="shared" si="10"/>
        <v>ANGLOPHONE</v>
      </c>
      <c r="AT352" t="s">
        <v>15</v>
      </c>
      <c r="AU352">
        <v>45650</v>
      </c>
    </row>
    <row r="353" spans="1:47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O353" t="str">
        <f t="shared" si="10"/>
        <v>FRANCOPHONE</v>
      </c>
      <c r="AT353" t="s">
        <v>21</v>
      </c>
      <c r="AU353">
        <v>177500</v>
      </c>
    </row>
    <row r="354" spans="1:47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O354" t="str">
        <f t="shared" si="10"/>
        <v>ANGLOPHONE</v>
      </c>
      <c r="AT354" t="s">
        <v>27</v>
      </c>
      <c r="AU354">
        <v>224640</v>
      </c>
    </row>
    <row r="355" spans="1:47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O355" t="str">
        <f t="shared" si="10"/>
        <v>ANGLOPHONE</v>
      </c>
      <c r="AT355" t="s">
        <v>33</v>
      </c>
      <c r="AU355">
        <v>76160</v>
      </c>
    </row>
    <row r="356" spans="1:47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O356" t="str">
        <f t="shared" si="10"/>
        <v>ANGLOPHONE</v>
      </c>
      <c r="AT356" t="s">
        <v>39</v>
      </c>
      <c r="AU356">
        <v>48350</v>
      </c>
    </row>
    <row r="357" spans="1:47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O357" t="str">
        <f t="shared" si="10"/>
        <v>ANGLOPHONE</v>
      </c>
      <c r="AT357" t="s">
        <v>43</v>
      </c>
      <c r="AU357">
        <v>61530</v>
      </c>
    </row>
    <row r="358" spans="1:47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O358" t="str">
        <f t="shared" si="10"/>
        <v>FRANCOPHONE</v>
      </c>
      <c r="AT358" t="s">
        <v>48</v>
      </c>
      <c r="AU358">
        <v>42300</v>
      </c>
    </row>
    <row r="359" spans="1:47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O359" t="str">
        <f t="shared" si="10"/>
        <v>ANGLOPHONE</v>
      </c>
      <c r="AT359" t="s">
        <v>15</v>
      </c>
      <c r="AU359">
        <v>43900</v>
      </c>
    </row>
    <row r="360" spans="1:47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O360" t="str">
        <f t="shared" si="10"/>
        <v>ANGLOPHONE</v>
      </c>
      <c r="AT360" t="s">
        <v>21</v>
      </c>
      <c r="AU360">
        <v>225750</v>
      </c>
    </row>
    <row r="361" spans="1:47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O361" t="str">
        <f t="shared" si="10"/>
        <v>ANGLOPHONE</v>
      </c>
      <c r="AT361" t="s">
        <v>27</v>
      </c>
      <c r="AU361">
        <v>213570</v>
      </c>
    </row>
    <row r="362" spans="1:47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O362" t="str">
        <f t="shared" si="10"/>
        <v>ANGLOPHONE</v>
      </c>
      <c r="AT362" t="s">
        <v>33</v>
      </c>
      <c r="AU362">
        <v>71600</v>
      </c>
    </row>
    <row r="363" spans="1:47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O363" t="str">
        <f t="shared" si="10"/>
        <v>FRANCOPHONE</v>
      </c>
      <c r="AT363" t="s">
        <v>39</v>
      </c>
      <c r="AU363">
        <v>37950</v>
      </c>
    </row>
    <row r="364" spans="1:47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O364" t="str">
        <f t="shared" si="10"/>
        <v>ANGLOPHONE</v>
      </c>
      <c r="AT364" t="s">
        <v>43</v>
      </c>
      <c r="AU364">
        <v>55300</v>
      </c>
    </row>
    <row r="365" spans="1:47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O365" t="str">
        <f t="shared" si="10"/>
        <v>ANGLOPHONE</v>
      </c>
      <c r="AT365" t="s">
        <v>48</v>
      </c>
      <c r="AU365">
        <v>43320</v>
      </c>
    </row>
    <row r="366" spans="1:47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O366" t="str">
        <f t="shared" si="10"/>
        <v>ANGLOPHONE</v>
      </c>
      <c r="AT366" t="s">
        <v>15</v>
      </c>
      <c r="AU366">
        <v>44400</v>
      </c>
    </row>
    <row r="367" spans="1:47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O367" t="str">
        <f t="shared" si="10"/>
        <v>ANGLOPHONE</v>
      </c>
      <c r="AT367" t="s">
        <v>21</v>
      </c>
      <c r="AU367">
        <v>212250</v>
      </c>
    </row>
    <row r="368" spans="1:47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O368" t="str">
        <f t="shared" si="10"/>
        <v>FRANCOPHONE</v>
      </c>
      <c r="AT368" t="s">
        <v>27</v>
      </c>
      <c r="AU368">
        <v>198720</v>
      </c>
    </row>
    <row r="369" spans="1:47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O369" t="str">
        <f t="shared" si="10"/>
        <v>ANGLOPHONE</v>
      </c>
      <c r="AT369" t="s">
        <v>33</v>
      </c>
      <c r="AU369">
        <v>67440</v>
      </c>
    </row>
    <row r="370" spans="1:47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O370" t="str">
        <f t="shared" si="10"/>
        <v>ANGLOPHONE</v>
      </c>
      <c r="AT370" t="s">
        <v>39</v>
      </c>
      <c r="AU370">
        <v>49950</v>
      </c>
    </row>
    <row r="371" spans="1:47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O371" t="str">
        <f t="shared" si="10"/>
        <v>ANGLOPHONE</v>
      </c>
      <c r="AT371" t="s">
        <v>43</v>
      </c>
      <c r="AU371">
        <v>69720</v>
      </c>
    </row>
    <row r="372" spans="1:47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O372" t="str">
        <f t="shared" si="10"/>
        <v>ANGLOPHONE</v>
      </c>
      <c r="AT372" t="s">
        <v>48</v>
      </c>
      <c r="AU372">
        <v>43080</v>
      </c>
    </row>
    <row r="373" spans="1:47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O373" t="str">
        <f t="shared" si="10"/>
        <v>FRANCOPHONE</v>
      </c>
      <c r="AT373" t="s">
        <v>15</v>
      </c>
      <c r="AU373">
        <v>35000</v>
      </c>
    </row>
    <row r="374" spans="1:47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O374" t="str">
        <f t="shared" si="10"/>
        <v>ANGLOPHONE</v>
      </c>
      <c r="AT374" t="s">
        <v>21</v>
      </c>
      <c r="AU374">
        <v>206750</v>
      </c>
    </row>
    <row r="375" spans="1:47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O375" t="str">
        <f t="shared" si="10"/>
        <v>ANGLOPHONE</v>
      </c>
      <c r="AT375" t="s">
        <v>27</v>
      </c>
      <c r="AU375">
        <v>203850</v>
      </c>
    </row>
    <row r="376" spans="1:47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O376" t="str">
        <f t="shared" si="10"/>
        <v>ANGLOPHONE</v>
      </c>
      <c r="AT376" t="s">
        <v>33</v>
      </c>
      <c r="AU376">
        <v>64240</v>
      </c>
    </row>
    <row r="377" spans="1:47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O377" t="str">
        <f t="shared" si="10"/>
        <v>ANGLOPHONE</v>
      </c>
      <c r="AT377" t="s">
        <v>39</v>
      </c>
      <c r="AU377">
        <v>36550</v>
      </c>
    </row>
    <row r="378" spans="1:47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O378" t="str">
        <f t="shared" si="10"/>
        <v>FRANCOPHONE</v>
      </c>
      <c r="AT378" t="s">
        <v>43</v>
      </c>
      <c r="AU378">
        <v>63700</v>
      </c>
    </row>
    <row r="379" spans="1:47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O379" t="str">
        <f t="shared" si="10"/>
        <v>ANGLOPHONE</v>
      </c>
      <c r="AT379" t="s">
        <v>48</v>
      </c>
      <c r="AU379">
        <v>44820</v>
      </c>
    </row>
    <row r="380" spans="1:47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O380" t="str">
        <f t="shared" si="10"/>
        <v>ANGLOPHONE</v>
      </c>
      <c r="AT380" t="s">
        <v>15</v>
      </c>
      <c r="AU380">
        <v>49700</v>
      </c>
    </row>
    <row r="381" spans="1:47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O381" t="str">
        <f t="shared" si="10"/>
        <v>ANGLOPHONE</v>
      </c>
      <c r="AT381" t="s">
        <v>21</v>
      </c>
      <c r="AU381">
        <v>245500</v>
      </c>
    </row>
    <row r="382" spans="1:47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O382" t="str">
        <f t="shared" si="10"/>
        <v>ANGLOPHONE</v>
      </c>
      <c r="AT382" t="s">
        <v>27</v>
      </c>
      <c r="AU382">
        <v>258660</v>
      </c>
    </row>
    <row r="383" spans="1:47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O383" t="str">
        <f t="shared" si="10"/>
        <v>FRANCOPHONE</v>
      </c>
      <c r="AT383" t="s">
        <v>33</v>
      </c>
      <c r="AU383">
        <v>75440</v>
      </c>
    </row>
    <row r="384" spans="1:47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O384" t="str">
        <f t="shared" si="10"/>
        <v>ANGLOPHONE</v>
      </c>
      <c r="AT384" t="s">
        <v>39</v>
      </c>
      <c r="AU384">
        <v>47300</v>
      </c>
    </row>
    <row r="385" spans="1:47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O385" t="str">
        <f t="shared" si="10"/>
        <v>ANGLOPHONE</v>
      </c>
      <c r="AT385" t="s">
        <v>43</v>
      </c>
      <c r="AU385">
        <v>59640</v>
      </c>
    </row>
    <row r="386" spans="1:47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O386" t="str">
        <f t="shared" si="10"/>
        <v>ANGLOPHONE</v>
      </c>
      <c r="AT386" t="s">
        <v>48</v>
      </c>
      <c r="AU386">
        <v>57600</v>
      </c>
    </row>
    <row r="387" spans="1:47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O387" t="str">
        <f t="shared" ref="O387:O450" si="11">IF(J387="GHANA","ANGLOPHONE",IF(J387="NIGERIA","FRANCOPHONE","ANGLOPHONE"))</f>
        <v>ANGLOPHONE</v>
      </c>
      <c r="AT387" t="s">
        <v>15</v>
      </c>
      <c r="AU387">
        <v>49600</v>
      </c>
    </row>
    <row r="388" spans="1:47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O388" t="str">
        <f t="shared" si="11"/>
        <v>FRANCOPHONE</v>
      </c>
      <c r="AT388" t="s">
        <v>21</v>
      </c>
      <c r="AU388">
        <v>240000</v>
      </c>
    </row>
    <row r="389" spans="1:47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O389" t="str">
        <f t="shared" si="11"/>
        <v>ANGLOPHONE</v>
      </c>
      <c r="AT389" t="s">
        <v>27</v>
      </c>
      <c r="AU389">
        <v>227340</v>
      </c>
    </row>
    <row r="390" spans="1:47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O390" t="str">
        <f t="shared" si="11"/>
        <v>ANGLOPHONE</v>
      </c>
      <c r="AT390" t="s">
        <v>33</v>
      </c>
      <c r="AU390">
        <v>60000</v>
      </c>
    </row>
    <row r="391" spans="1:47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O391" t="str">
        <f t="shared" si="11"/>
        <v>ANGLOPHONE</v>
      </c>
      <c r="AT391" t="s">
        <v>39</v>
      </c>
      <c r="AU391">
        <v>39800</v>
      </c>
    </row>
    <row r="392" spans="1:47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O392" t="str">
        <f t="shared" si="11"/>
        <v>ANGLOPHONE</v>
      </c>
      <c r="AT392" t="s">
        <v>43</v>
      </c>
      <c r="AU392">
        <v>66080</v>
      </c>
    </row>
    <row r="393" spans="1:47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O393" t="str">
        <f t="shared" si="11"/>
        <v>FRANCOPHONE</v>
      </c>
      <c r="AT393" t="s">
        <v>48</v>
      </c>
      <c r="AU393">
        <v>51240</v>
      </c>
    </row>
    <row r="394" spans="1:47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O394" t="str">
        <f t="shared" si="11"/>
        <v>ANGLOPHONE</v>
      </c>
      <c r="AT394" t="s">
        <v>15</v>
      </c>
      <c r="AU394">
        <v>46300</v>
      </c>
    </row>
    <row r="395" spans="1:47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O395" t="str">
        <f t="shared" si="11"/>
        <v>ANGLOPHONE</v>
      </c>
      <c r="AT395" t="s">
        <v>21</v>
      </c>
      <c r="AU395">
        <v>202000</v>
      </c>
    </row>
    <row r="396" spans="1:47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O396" t="str">
        <f t="shared" si="11"/>
        <v>ANGLOPHONE</v>
      </c>
      <c r="AT396" t="s">
        <v>27</v>
      </c>
      <c r="AU396">
        <v>238410</v>
      </c>
    </row>
    <row r="397" spans="1:47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O397" t="str">
        <f t="shared" si="11"/>
        <v>ANGLOPHONE</v>
      </c>
      <c r="AT397" t="s">
        <v>33</v>
      </c>
      <c r="AU397">
        <v>76640</v>
      </c>
    </row>
    <row r="398" spans="1:47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O398" t="str">
        <f t="shared" si="11"/>
        <v>FRANCOPHONE</v>
      </c>
      <c r="AT398" t="s">
        <v>39</v>
      </c>
      <c r="AU398">
        <v>49200</v>
      </c>
    </row>
    <row r="399" spans="1:47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O399" t="str">
        <f t="shared" si="11"/>
        <v>ANGLOPHONE</v>
      </c>
      <c r="AT399" t="s">
        <v>43</v>
      </c>
      <c r="AU399">
        <v>53550</v>
      </c>
    </row>
    <row r="400" spans="1:47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O400" t="str">
        <f t="shared" si="11"/>
        <v>ANGLOPHONE</v>
      </c>
      <c r="AT400" t="s">
        <v>48</v>
      </c>
      <c r="AU400">
        <v>57360</v>
      </c>
    </row>
    <row r="401" spans="1:47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O401" t="str">
        <f t="shared" si="11"/>
        <v>ANGLOPHONE</v>
      </c>
      <c r="AT401" t="s">
        <v>15</v>
      </c>
      <c r="AU401">
        <v>46550</v>
      </c>
    </row>
    <row r="402" spans="1:47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O402" t="str">
        <f t="shared" si="11"/>
        <v>ANGLOPHONE</v>
      </c>
      <c r="AT402" t="s">
        <v>21</v>
      </c>
      <c r="AU402">
        <v>179500</v>
      </c>
    </row>
    <row r="403" spans="1:47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O403" t="str">
        <f t="shared" si="11"/>
        <v>FRANCOPHONE</v>
      </c>
      <c r="AT403" t="s">
        <v>27</v>
      </c>
      <c r="AU403">
        <v>209520</v>
      </c>
    </row>
    <row r="404" spans="1:47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O404" t="str">
        <f t="shared" si="11"/>
        <v>ANGLOPHONE</v>
      </c>
      <c r="AT404" t="s">
        <v>33</v>
      </c>
      <c r="AU404">
        <v>66880</v>
      </c>
    </row>
    <row r="405" spans="1:47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O405" t="str">
        <f t="shared" si="11"/>
        <v>ANGLOPHONE</v>
      </c>
      <c r="AT405" t="s">
        <v>39</v>
      </c>
      <c r="AU405">
        <v>36500</v>
      </c>
    </row>
    <row r="406" spans="1:47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O406" t="str">
        <f t="shared" si="11"/>
        <v>ANGLOPHONE</v>
      </c>
      <c r="AT406" t="s">
        <v>43</v>
      </c>
      <c r="AU406">
        <v>51870</v>
      </c>
    </row>
    <row r="407" spans="1:47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O407" t="str">
        <f t="shared" si="11"/>
        <v>ANGLOPHONE</v>
      </c>
      <c r="AT407" t="s">
        <v>48</v>
      </c>
      <c r="AU407">
        <v>58920</v>
      </c>
    </row>
    <row r="408" spans="1:47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O408" t="str">
        <f t="shared" si="11"/>
        <v>FRANCOPHONE</v>
      </c>
      <c r="AT408" t="s">
        <v>15</v>
      </c>
      <c r="AU408">
        <v>36200</v>
      </c>
    </row>
    <row r="409" spans="1:47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O409" t="str">
        <f t="shared" si="11"/>
        <v>ANGLOPHONE</v>
      </c>
      <c r="AT409" t="s">
        <v>21</v>
      </c>
      <c r="AU409">
        <v>226500</v>
      </c>
    </row>
    <row r="410" spans="1:47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O410" t="str">
        <f t="shared" si="11"/>
        <v>ANGLOPHONE</v>
      </c>
      <c r="AT410" t="s">
        <v>27</v>
      </c>
      <c r="AU410">
        <v>244890</v>
      </c>
    </row>
    <row r="411" spans="1:47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O411" t="str">
        <f t="shared" si="11"/>
        <v>ANGLOPHONE</v>
      </c>
      <c r="AT411" t="s">
        <v>33</v>
      </c>
      <c r="AU411">
        <v>56960</v>
      </c>
    </row>
    <row r="412" spans="1:47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O412" t="str">
        <f t="shared" si="11"/>
        <v>ANGLOPHONE</v>
      </c>
      <c r="AT412" t="s">
        <v>39</v>
      </c>
      <c r="AU412">
        <v>42950</v>
      </c>
    </row>
    <row r="413" spans="1:47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O413" t="str">
        <f t="shared" si="11"/>
        <v>FRANCOPHONE</v>
      </c>
      <c r="AT413" t="s">
        <v>43</v>
      </c>
      <c r="AU413">
        <v>53900</v>
      </c>
    </row>
    <row r="414" spans="1:47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O414" t="str">
        <f t="shared" si="11"/>
        <v>ANGLOPHONE</v>
      </c>
      <c r="AT414" t="s">
        <v>48</v>
      </c>
      <c r="AU414">
        <v>46500</v>
      </c>
    </row>
    <row r="415" spans="1:47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O415" t="str">
        <f t="shared" si="11"/>
        <v>ANGLOPHONE</v>
      </c>
      <c r="AT415" t="s">
        <v>15</v>
      </c>
      <c r="AU415">
        <v>41000</v>
      </c>
    </row>
    <row r="416" spans="1:47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O416" t="str">
        <f t="shared" si="11"/>
        <v>ANGLOPHONE</v>
      </c>
      <c r="AT416" t="s">
        <v>21</v>
      </c>
      <c r="AU416">
        <v>208250</v>
      </c>
    </row>
    <row r="417" spans="1:47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O417" t="str">
        <f t="shared" si="11"/>
        <v>ANGLOPHONE</v>
      </c>
      <c r="AT417" t="s">
        <v>27</v>
      </c>
      <c r="AU417">
        <v>198450</v>
      </c>
    </row>
    <row r="418" spans="1:47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O418" t="str">
        <f t="shared" si="11"/>
        <v>FRANCOPHONE</v>
      </c>
      <c r="AT418" t="s">
        <v>33</v>
      </c>
      <c r="AU418">
        <v>70720</v>
      </c>
    </row>
    <row r="419" spans="1:47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O419" t="str">
        <f t="shared" si="11"/>
        <v>ANGLOPHONE</v>
      </c>
      <c r="AT419" t="s">
        <v>39</v>
      </c>
      <c r="AU419">
        <v>44400</v>
      </c>
    </row>
    <row r="420" spans="1:47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O420" t="str">
        <f t="shared" si="11"/>
        <v>ANGLOPHONE</v>
      </c>
      <c r="AT420" t="s">
        <v>43</v>
      </c>
      <c r="AU420">
        <v>52920</v>
      </c>
    </row>
    <row r="421" spans="1:47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O421" t="str">
        <f t="shared" si="11"/>
        <v>ANGLOPHONE</v>
      </c>
      <c r="AT421" t="s">
        <v>48</v>
      </c>
      <c r="AU421">
        <v>47220</v>
      </c>
    </row>
    <row r="422" spans="1:47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O422" t="str">
        <f t="shared" si="11"/>
        <v>ANGLOPHONE</v>
      </c>
      <c r="AT422" t="s">
        <v>15</v>
      </c>
      <c r="AU422">
        <v>40200</v>
      </c>
    </row>
    <row r="423" spans="1:47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O423" t="str">
        <f t="shared" si="11"/>
        <v>FRANCOPHONE</v>
      </c>
      <c r="AT423" t="s">
        <v>21</v>
      </c>
      <c r="AU423">
        <v>246500</v>
      </c>
    </row>
    <row r="424" spans="1:47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O424" t="str">
        <f t="shared" si="11"/>
        <v>ANGLOPHONE</v>
      </c>
      <c r="AT424" t="s">
        <v>27</v>
      </c>
      <c r="AU424">
        <v>231120</v>
      </c>
    </row>
    <row r="425" spans="1:47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O425" t="str">
        <f t="shared" si="11"/>
        <v>ANGLOPHONE</v>
      </c>
      <c r="AT425" t="s">
        <v>33</v>
      </c>
      <c r="AU425">
        <v>66800</v>
      </c>
    </row>
    <row r="426" spans="1:47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O426" t="str">
        <f t="shared" si="11"/>
        <v>ANGLOPHONE</v>
      </c>
      <c r="AT426" t="s">
        <v>39</v>
      </c>
      <c r="AU426">
        <v>46900</v>
      </c>
    </row>
    <row r="427" spans="1:47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O427" t="str">
        <f t="shared" si="11"/>
        <v>ANGLOPHONE</v>
      </c>
      <c r="AT427" t="s">
        <v>43</v>
      </c>
      <c r="AU427">
        <v>50330</v>
      </c>
    </row>
    <row r="428" spans="1:47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O428" t="str">
        <f t="shared" si="11"/>
        <v>FRANCOPHONE</v>
      </c>
      <c r="AT428" t="s">
        <v>48</v>
      </c>
      <c r="AU428">
        <v>52080</v>
      </c>
    </row>
    <row r="429" spans="1:47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O429" t="str">
        <f t="shared" si="11"/>
        <v>ANGLOPHONE</v>
      </c>
      <c r="AT429" t="s">
        <v>15</v>
      </c>
      <c r="AU429">
        <v>44250</v>
      </c>
    </row>
    <row r="430" spans="1:47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O430" t="str">
        <f t="shared" si="11"/>
        <v>ANGLOPHONE</v>
      </c>
      <c r="AT430" t="s">
        <v>21</v>
      </c>
      <c r="AU430">
        <v>235750</v>
      </c>
    </row>
    <row r="431" spans="1:47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O431" t="str">
        <f t="shared" si="11"/>
        <v>ANGLOPHONE</v>
      </c>
      <c r="AT431" t="s">
        <v>27</v>
      </c>
      <c r="AU431">
        <v>243000</v>
      </c>
    </row>
    <row r="432" spans="1:47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O432" t="str">
        <f t="shared" si="11"/>
        <v>ANGLOPHONE</v>
      </c>
      <c r="AT432" t="s">
        <v>33</v>
      </c>
      <c r="AU432">
        <v>76000</v>
      </c>
    </row>
    <row r="433" spans="1:47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O433" t="str">
        <f t="shared" si="11"/>
        <v>FRANCOPHONE</v>
      </c>
      <c r="AT433" t="s">
        <v>39</v>
      </c>
      <c r="AU433">
        <v>37100</v>
      </c>
    </row>
    <row r="434" spans="1:47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O434" t="str">
        <f t="shared" si="11"/>
        <v>ANGLOPHONE</v>
      </c>
      <c r="AT434" t="s">
        <v>43</v>
      </c>
      <c r="AU434">
        <v>62230</v>
      </c>
    </row>
    <row r="435" spans="1:47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O435" t="str">
        <f t="shared" si="11"/>
        <v>ANGLOPHONE</v>
      </c>
      <c r="AT435" t="s">
        <v>48</v>
      </c>
      <c r="AU435">
        <v>56340</v>
      </c>
    </row>
    <row r="436" spans="1:47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O436" t="str">
        <f t="shared" si="11"/>
        <v>ANGLOPHONE</v>
      </c>
      <c r="AT436" t="s">
        <v>15</v>
      </c>
      <c r="AU436">
        <v>47500</v>
      </c>
    </row>
    <row r="437" spans="1:47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O437" t="str">
        <f t="shared" si="11"/>
        <v>ANGLOPHONE</v>
      </c>
      <c r="AT437" t="s">
        <v>21</v>
      </c>
      <c r="AU437">
        <v>186250</v>
      </c>
    </row>
    <row r="438" spans="1:47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O438" t="str">
        <f t="shared" si="11"/>
        <v>FRANCOPHONE</v>
      </c>
      <c r="AT438" t="s">
        <v>27</v>
      </c>
      <c r="AU438">
        <v>251910</v>
      </c>
    </row>
    <row r="439" spans="1:47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O439" t="str">
        <f t="shared" si="11"/>
        <v>ANGLOPHONE</v>
      </c>
      <c r="AT439" t="s">
        <v>33</v>
      </c>
      <c r="AU439">
        <v>66080</v>
      </c>
    </row>
    <row r="440" spans="1:47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O440" t="str">
        <f t="shared" si="11"/>
        <v>ANGLOPHONE</v>
      </c>
      <c r="AT440" t="s">
        <v>39</v>
      </c>
      <c r="AU440">
        <v>49450</v>
      </c>
    </row>
    <row r="441" spans="1:47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O441" t="str">
        <f t="shared" si="11"/>
        <v>ANGLOPHONE</v>
      </c>
      <c r="AT441" t="s">
        <v>43</v>
      </c>
      <c r="AU441">
        <v>61670</v>
      </c>
    </row>
    <row r="442" spans="1:47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O442" t="str">
        <f t="shared" si="11"/>
        <v>ANGLOPHONE</v>
      </c>
      <c r="AT442" t="s">
        <v>48</v>
      </c>
      <c r="AU442">
        <v>46080</v>
      </c>
    </row>
    <row r="443" spans="1:47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O443" t="str">
        <f t="shared" si="11"/>
        <v>FRANCOPHONE</v>
      </c>
      <c r="AT443" t="s">
        <v>15</v>
      </c>
      <c r="AU443">
        <v>42200</v>
      </c>
    </row>
    <row r="444" spans="1:47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O444" t="str">
        <f t="shared" si="11"/>
        <v>ANGLOPHONE</v>
      </c>
      <c r="AT444" t="s">
        <v>21</v>
      </c>
      <c r="AU444">
        <v>197500</v>
      </c>
    </row>
    <row r="445" spans="1:47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O445" t="str">
        <f t="shared" si="11"/>
        <v>ANGLOPHONE</v>
      </c>
      <c r="AT445" t="s">
        <v>27</v>
      </c>
      <c r="AU445">
        <v>242460</v>
      </c>
    </row>
    <row r="446" spans="1:47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O446" t="str">
        <f t="shared" si="11"/>
        <v>ANGLOPHONE</v>
      </c>
      <c r="AT446" t="s">
        <v>33</v>
      </c>
      <c r="AU446">
        <v>65440</v>
      </c>
    </row>
    <row r="447" spans="1:47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O447" t="str">
        <f t="shared" si="11"/>
        <v>ANGLOPHONE</v>
      </c>
      <c r="AT447" t="s">
        <v>39</v>
      </c>
      <c r="AU447">
        <v>35350</v>
      </c>
    </row>
    <row r="448" spans="1:47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O448" t="str">
        <f t="shared" si="11"/>
        <v>FRANCOPHONE</v>
      </c>
      <c r="AT448" t="s">
        <v>43</v>
      </c>
      <c r="AU448">
        <v>49840</v>
      </c>
    </row>
    <row r="449" spans="1:47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O449" t="str">
        <f t="shared" si="11"/>
        <v>ANGLOPHONE</v>
      </c>
      <c r="AT449" t="s">
        <v>48</v>
      </c>
      <c r="AU449">
        <v>59460</v>
      </c>
    </row>
    <row r="450" spans="1:47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O450" t="str">
        <f t="shared" si="11"/>
        <v>ANGLOPHONE</v>
      </c>
      <c r="AT450" t="s">
        <v>15</v>
      </c>
      <c r="AU450">
        <v>45000</v>
      </c>
    </row>
    <row r="451" spans="1:47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O451" t="str">
        <f t="shared" ref="O451:O514" si="12">IF(J451="GHANA","ANGLOPHONE",IF(J451="NIGERIA","FRANCOPHONE","ANGLOPHONE"))</f>
        <v>ANGLOPHONE</v>
      </c>
      <c r="AT451" t="s">
        <v>21</v>
      </c>
      <c r="AU451">
        <v>202500</v>
      </c>
    </row>
    <row r="452" spans="1:47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O452" t="str">
        <f t="shared" si="12"/>
        <v>ANGLOPHONE</v>
      </c>
      <c r="AT452" t="s">
        <v>27</v>
      </c>
      <c r="AU452">
        <v>199800</v>
      </c>
    </row>
    <row r="453" spans="1:47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O453" t="str">
        <f t="shared" si="12"/>
        <v>FRANCOPHONE</v>
      </c>
      <c r="AT453" t="s">
        <v>33</v>
      </c>
      <c r="AU453">
        <v>72720</v>
      </c>
    </row>
    <row r="454" spans="1:47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O454" t="str">
        <f t="shared" si="12"/>
        <v>ANGLOPHONE</v>
      </c>
      <c r="AT454" t="s">
        <v>39</v>
      </c>
      <c r="AU454">
        <v>41200</v>
      </c>
    </row>
    <row r="455" spans="1:47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O455" t="str">
        <f t="shared" si="12"/>
        <v>ANGLOPHONE</v>
      </c>
      <c r="AT455" t="s">
        <v>43</v>
      </c>
      <c r="AU455">
        <v>56630</v>
      </c>
    </row>
    <row r="456" spans="1:47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O456" t="str">
        <f t="shared" si="12"/>
        <v>ANGLOPHONE</v>
      </c>
      <c r="AT456" t="s">
        <v>48</v>
      </c>
      <c r="AU456">
        <v>49140</v>
      </c>
    </row>
    <row r="457" spans="1:47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O457" t="str">
        <f t="shared" si="12"/>
        <v>ANGLOPHONE</v>
      </c>
      <c r="AT457" t="s">
        <v>15</v>
      </c>
      <c r="AU457">
        <v>43250</v>
      </c>
    </row>
    <row r="458" spans="1:47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O458" t="str">
        <f t="shared" si="12"/>
        <v>FRANCOPHONE</v>
      </c>
      <c r="AT458" t="s">
        <v>21</v>
      </c>
      <c r="AU458">
        <v>225500</v>
      </c>
    </row>
    <row r="459" spans="1:47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O459" t="str">
        <f t="shared" si="12"/>
        <v>ANGLOPHONE</v>
      </c>
      <c r="AT459" t="s">
        <v>27</v>
      </c>
      <c r="AU459">
        <v>214920</v>
      </c>
    </row>
    <row r="460" spans="1:47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O460" t="str">
        <f t="shared" si="12"/>
        <v>ANGLOPHONE</v>
      </c>
      <c r="AT460" t="s">
        <v>33</v>
      </c>
      <c r="AU460">
        <v>73280</v>
      </c>
    </row>
    <row r="461" spans="1:47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O461" t="str">
        <f t="shared" si="12"/>
        <v>ANGLOPHONE</v>
      </c>
      <c r="AT461" t="s">
        <v>39</v>
      </c>
      <c r="AU461">
        <v>49100</v>
      </c>
    </row>
    <row r="462" spans="1:47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O462" t="str">
        <f t="shared" si="12"/>
        <v>ANGLOPHONE</v>
      </c>
      <c r="AT462" t="s">
        <v>43</v>
      </c>
      <c r="AU462">
        <v>51380</v>
      </c>
    </row>
    <row r="463" spans="1:47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O463" t="str">
        <f t="shared" si="12"/>
        <v>FRANCOPHONE</v>
      </c>
      <c r="AT463" t="s">
        <v>48</v>
      </c>
      <c r="AU463">
        <v>44100</v>
      </c>
    </row>
    <row r="464" spans="1:47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O464" t="str">
        <f t="shared" si="12"/>
        <v>ANGLOPHONE</v>
      </c>
      <c r="AT464" t="s">
        <v>15</v>
      </c>
      <c r="AU464">
        <v>37350</v>
      </c>
    </row>
    <row r="465" spans="1:47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O465" t="str">
        <f t="shared" si="12"/>
        <v>ANGLOPHONE</v>
      </c>
      <c r="AT465" t="s">
        <v>21</v>
      </c>
      <c r="AU465">
        <v>199500</v>
      </c>
    </row>
    <row r="466" spans="1:47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O466" t="str">
        <f t="shared" si="12"/>
        <v>ANGLOPHONE</v>
      </c>
      <c r="AT466" t="s">
        <v>27</v>
      </c>
      <c r="AU466">
        <v>223830</v>
      </c>
    </row>
    <row r="467" spans="1:47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O467" t="str">
        <f t="shared" si="12"/>
        <v>ANGLOPHONE</v>
      </c>
      <c r="AT467" t="s">
        <v>33</v>
      </c>
      <c r="AU467">
        <v>58320</v>
      </c>
    </row>
    <row r="468" spans="1:47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O468" t="str">
        <f t="shared" si="12"/>
        <v>FRANCOPHONE</v>
      </c>
      <c r="AT468" t="s">
        <v>39</v>
      </c>
      <c r="AU468">
        <v>36050</v>
      </c>
    </row>
    <row r="469" spans="1:47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O469" t="str">
        <f t="shared" si="12"/>
        <v>ANGLOPHONE</v>
      </c>
      <c r="AT469" t="s">
        <v>43</v>
      </c>
      <c r="AU469">
        <v>49630</v>
      </c>
    </row>
    <row r="470" spans="1:47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O470" t="str">
        <f t="shared" si="12"/>
        <v>ANGLOPHONE</v>
      </c>
      <c r="AT470" t="s">
        <v>48</v>
      </c>
      <c r="AU470">
        <v>43140</v>
      </c>
    </row>
    <row r="471" spans="1:47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O471" t="str">
        <f t="shared" si="12"/>
        <v>ANGLOPHONE</v>
      </c>
      <c r="AT471" t="s">
        <v>15</v>
      </c>
      <c r="AU471">
        <v>43750</v>
      </c>
    </row>
    <row r="472" spans="1:47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O472" t="str">
        <f t="shared" si="12"/>
        <v>ANGLOPHONE</v>
      </c>
      <c r="AT472" t="s">
        <v>21</v>
      </c>
      <c r="AU472">
        <v>190500</v>
      </c>
    </row>
    <row r="473" spans="1:47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O473" t="str">
        <f t="shared" si="12"/>
        <v>FRANCOPHONE</v>
      </c>
      <c r="AT473" t="s">
        <v>27</v>
      </c>
      <c r="AU473">
        <v>260280</v>
      </c>
    </row>
    <row r="474" spans="1:47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O474" t="str">
        <f t="shared" si="12"/>
        <v>ANGLOPHONE</v>
      </c>
      <c r="AT474" t="s">
        <v>33</v>
      </c>
      <c r="AU474">
        <v>74480</v>
      </c>
    </row>
    <row r="475" spans="1:47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O475" t="str">
        <f t="shared" si="12"/>
        <v>ANGLOPHONE</v>
      </c>
      <c r="AT475" t="s">
        <v>39</v>
      </c>
      <c r="AU475">
        <v>38300</v>
      </c>
    </row>
    <row r="476" spans="1:47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O476" t="str">
        <f t="shared" si="12"/>
        <v>ANGLOPHONE</v>
      </c>
      <c r="AT476" t="s">
        <v>43</v>
      </c>
      <c r="AU476">
        <v>52220</v>
      </c>
    </row>
    <row r="477" spans="1:47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O477" t="str">
        <f t="shared" si="12"/>
        <v>ANGLOPHONE</v>
      </c>
      <c r="AT477" t="s">
        <v>48</v>
      </c>
      <c r="AU477">
        <v>56520</v>
      </c>
    </row>
    <row r="478" spans="1:47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O478" t="str">
        <f t="shared" si="12"/>
        <v>FRANCOPHONE</v>
      </c>
      <c r="AT478" t="s">
        <v>15</v>
      </c>
      <c r="AU478">
        <v>36200</v>
      </c>
    </row>
    <row r="479" spans="1:47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O479" t="str">
        <f t="shared" si="12"/>
        <v>ANGLOPHONE</v>
      </c>
      <c r="AT479" t="s">
        <v>21</v>
      </c>
      <c r="AU479">
        <v>221750</v>
      </c>
    </row>
    <row r="480" spans="1:47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O480" t="str">
        <f t="shared" si="12"/>
        <v>ANGLOPHONE</v>
      </c>
      <c r="AT480" t="s">
        <v>27</v>
      </c>
      <c r="AU480">
        <v>189810</v>
      </c>
    </row>
    <row r="481" spans="1:47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O481" t="str">
        <f t="shared" si="12"/>
        <v>ANGLOPHONE</v>
      </c>
      <c r="AT481" t="s">
        <v>33</v>
      </c>
      <c r="AU481">
        <v>74400</v>
      </c>
    </row>
    <row r="482" spans="1:47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O482" t="str">
        <f t="shared" si="12"/>
        <v>ANGLOPHONE</v>
      </c>
      <c r="AT482" t="s">
        <v>39</v>
      </c>
      <c r="AU482">
        <v>43350</v>
      </c>
    </row>
    <row r="483" spans="1:47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O483" t="str">
        <f t="shared" si="12"/>
        <v>FRANCOPHONE</v>
      </c>
      <c r="AT483" t="s">
        <v>43</v>
      </c>
      <c r="AU483">
        <v>59710</v>
      </c>
    </row>
    <row r="484" spans="1:47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O484" t="str">
        <f t="shared" si="12"/>
        <v>ANGLOPHONE</v>
      </c>
      <c r="AT484" t="s">
        <v>48</v>
      </c>
      <c r="AU484">
        <v>47640</v>
      </c>
    </row>
    <row r="485" spans="1:47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O485" t="str">
        <f t="shared" si="12"/>
        <v>ANGLOPHONE</v>
      </c>
      <c r="AT485" t="s">
        <v>15</v>
      </c>
      <c r="AU485">
        <v>48700</v>
      </c>
    </row>
    <row r="486" spans="1:47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O486" t="str">
        <f t="shared" si="12"/>
        <v>ANGLOPHONE</v>
      </c>
      <c r="AT486" t="s">
        <v>21</v>
      </c>
      <c r="AU486">
        <v>194500</v>
      </c>
    </row>
    <row r="487" spans="1:47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O487" t="str">
        <f t="shared" si="12"/>
        <v>ANGLOPHONE</v>
      </c>
      <c r="AT487" t="s">
        <v>27</v>
      </c>
      <c r="AU487">
        <v>253530</v>
      </c>
    </row>
    <row r="488" spans="1:47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O488" t="str">
        <f t="shared" si="12"/>
        <v>FRANCOPHONE</v>
      </c>
      <c r="AT488" t="s">
        <v>33</v>
      </c>
      <c r="AU488">
        <v>61040</v>
      </c>
    </row>
    <row r="489" spans="1:47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O489" t="str">
        <f t="shared" si="12"/>
        <v>ANGLOPHONE</v>
      </c>
      <c r="AT489" t="s">
        <v>39</v>
      </c>
      <c r="AU489">
        <v>48500</v>
      </c>
    </row>
    <row r="490" spans="1:47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O490" t="str">
        <f t="shared" si="12"/>
        <v>ANGLOPHONE</v>
      </c>
      <c r="AT490" t="s">
        <v>43</v>
      </c>
      <c r="AU490">
        <v>56560</v>
      </c>
    </row>
    <row r="491" spans="1:47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O491" t="str">
        <f t="shared" si="12"/>
        <v>ANGLOPHONE</v>
      </c>
      <c r="AT491" t="s">
        <v>48</v>
      </c>
      <c r="AU491">
        <v>57120</v>
      </c>
    </row>
    <row r="492" spans="1:47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O492" t="str">
        <f t="shared" si="12"/>
        <v>ANGLOPHONE</v>
      </c>
      <c r="AT492" t="s">
        <v>15</v>
      </c>
      <c r="AU492">
        <v>45900</v>
      </c>
    </row>
    <row r="493" spans="1:47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O493" t="str">
        <f t="shared" si="12"/>
        <v>FRANCOPHONE</v>
      </c>
      <c r="AT493" t="s">
        <v>21</v>
      </c>
      <c r="AU493">
        <v>233500</v>
      </c>
    </row>
    <row r="494" spans="1:47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O494" t="str">
        <f t="shared" si="12"/>
        <v>ANGLOPHONE</v>
      </c>
      <c r="AT494" t="s">
        <v>27</v>
      </c>
      <c r="AU494">
        <v>203310</v>
      </c>
    </row>
    <row r="495" spans="1:47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O495" t="str">
        <f t="shared" si="12"/>
        <v>ANGLOPHONE</v>
      </c>
      <c r="AT495" t="s">
        <v>33</v>
      </c>
      <c r="AU495">
        <v>59200</v>
      </c>
    </row>
    <row r="496" spans="1:47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O496" t="str">
        <f t="shared" si="12"/>
        <v>ANGLOPHONE</v>
      </c>
      <c r="AT496" t="s">
        <v>39</v>
      </c>
      <c r="AU496">
        <v>41450</v>
      </c>
    </row>
    <row r="497" spans="1:47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O497" t="str">
        <f t="shared" si="12"/>
        <v>ANGLOPHONE</v>
      </c>
      <c r="AT497" t="s">
        <v>43</v>
      </c>
      <c r="AU497">
        <v>68390</v>
      </c>
    </row>
    <row r="498" spans="1:47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O498" t="str">
        <f t="shared" si="12"/>
        <v>FRANCOPHONE</v>
      </c>
      <c r="AT498" t="s">
        <v>48</v>
      </c>
      <c r="AU498">
        <v>58080</v>
      </c>
    </row>
    <row r="499" spans="1:47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O499" t="str">
        <f t="shared" si="12"/>
        <v>ANGLOPHONE</v>
      </c>
      <c r="AT499" t="s">
        <v>15</v>
      </c>
      <c r="AU499">
        <v>39850</v>
      </c>
    </row>
    <row r="500" spans="1:47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O500" t="str">
        <f t="shared" si="12"/>
        <v>ANGLOPHONE</v>
      </c>
      <c r="AT500" t="s">
        <v>21</v>
      </c>
      <c r="AU500">
        <v>231500</v>
      </c>
    </row>
    <row r="501" spans="1:47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O501" t="str">
        <f t="shared" si="12"/>
        <v>ANGLOPHONE</v>
      </c>
      <c r="AT501" t="s">
        <v>27</v>
      </c>
      <c r="AU501">
        <v>249750</v>
      </c>
    </row>
    <row r="502" spans="1:47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O502" t="str">
        <f t="shared" si="12"/>
        <v>ANGLOPHONE</v>
      </c>
      <c r="AT502" t="s">
        <v>33</v>
      </c>
      <c r="AU502">
        <v>72880</v>
      </c>
    </row>
    <row r="503" spans="1:47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O503" t="str">
        <f t="shared" si="12"/>
        <v>FRANCOPHONE</v>
      </c>
      <c r="AT503" t="s">
        <v>39</v>
      </c>
      <c r="AU503">
        <v>35450</v>
      </c>
    </row>
    <row r="504" spans="1:47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O504" t="str">
        <f t="shared" si="12"/>
        <v>ANGLOPHONE</v>
      </c>
      <c r="AT504" t="s">
        <v>43</v>
      </c>
      <c r="AU504">
        <v>55370</v>
      </c>
    </row>
    <row r="505" spans="1:47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O505" t="str">
        <f t="shared" si="12"/>
        <v>ANGLOPHONE</v>
      </c>
      <c r="AT505" t="s">
        <v>48</v>
      </c>
      <c r="AU505">
        <v>42120</v>
      </c>
    </row>
    <row r="506" spans="1:47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O506" t="str">
        <f t="shared" si="12"/>
        <v>ANGLOPHONE</v>
      </c>
      <c r="AT506" t="s">
        <v>15</v>
      </c>
      <c r="AU506">
        <v>46100</v>
      </c>
    </row>
    <row r="507" spans="1:47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O507" t="str">
        <f t="shared" si="12"/>
        <v>ANGLOPHONE</v>
      </c>
      <c r="AT507" t="s">
        <v>21</v>
      </c>
      <c r="AU507">
        <v>239250</v>
      </c>
    </row>
    <row r="508" spans="1:47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O508" t="str">
        <f t="shared" si="12"/>
        <v>FRANCOPHONE</v>
      </c>
      <c r="AT508" t="s">
        <v>27</v>
      </c>
      <c r="AU508">
        <v>218970</v>
      </c>
    </row>
    <row r="509" spans="1:47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O509" t="str">
        <f t="shared" si="12"/>
        <v>ANGLOPHONE</v>
      </c>
      <c r="AT509" t="s">
        <v>33</v>
      </c>
      <c r="AU509">
        <v>62080</v>
      </c>
    </row>
    <row r="510" spans="1:47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O510" t="str">
        <f t="shared" si="12"/>
        <v>ANGLOPHONE</v>
      </c>
      <c r="AT510" t="s">
        <v>39</v>
      </c>
      <c r="AU510">
        <v>49900</v>
      </c>
    </row>
    <row r="511" spans="1:47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O511" t="str">
        <f t="shared" si="12"/>
        <v>ANGLOPHONE</v>
      </c>
      <c r="AT511" t="s">
        <v>43</v>
      </c>
      <c r="AU511">
        <v>61040</v>
      </c>
    </row>
    <row r="512" spans="1:47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O512" t="str">
        <f t="shared" si="12"/>
        <v>ANGLOPHONE</v>
      </c>
      <c r="AT512" t="s">
        <v>48</v>
      </c>
      <c r="AU512">
        <v>45780</v>
      </c>
    </row>
    <row r="513" spans="1:47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O513" t="str">
        <f t="shared" si="12"/>
        <v>FRANCOPHONE</v>
      </c>
      <c r="AT513" t="s">
        <v>15</v>
      </c>
      <c r="AU513">
        <v>41100</v>
      </c>
    </row>
    <row r="514" spans="1:47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O514" t="str">
        <f t="shared" si="12"/>
        <v>ANGLOPHONE</v>
      </c>
      <c r="AT514" t="s">
        <v>21</v>
      </c>
      <c r="AU514">
        <v>180250</v>
      </c>
    </row>
    <row r="515" spans="1:47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O515" t="str">
        <f t="shared" ref="O515:O578" si="13">IF(J515="GHANA","ANGLOPHONE",IF(J515="NIGERIA","FRANCOPHONE","ANGLOPHONE"))</f>
        <v>ANGLOPHONE</v>
      </c>
      <c r="AT515" t="s">
        <v>27</v>
      </c>
      <c r="AU515">
        <v>240300</v>
      </c>
    </row>
    <row r="516" spans="1:47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O516" t="str">
        <f t="shared" si="13"/>
        <v>ANGLOPHONE</v>
      </c>
      <c r="AT516" t="s">
        <v>33</v>
      </c>
      <c r="AU516">
        <v>68800</v>
      </c>
    </row>
    <row r="517" spans="1:47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O517" t="str">
        <f t="shared" si="13"/>
        <v>ANGLOPHONE</v>
      </c>
      <c r="AT517" t="s">
        <v>39</v>
      </c>
      <c r="AU517">
        <v>41200</v>
      </c>
    </row>
    <row r="518" spans="1:47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O518" t="str">
        <f t="shared" si="13"/>
        <v>FRANCOPHONE</v>
      </c>
      <c r="AT518" t="s">
        <v>43</v>
      </c>
      <c r="AU518">
        <v>64120</v>
      </c>
    </row>
    <row r="519" spans="1:47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O519" t="str">
        <f t="shared" si="13"/>
        <v>ANGLOPHONE</v>
      </c>
      <c r="AT519" t="s">
        <v>48</v>
      </c>
      <c r="AU519">
        <v>51300</v>
      </c>
    </row>
    <row r="520" spans="1:47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O520" t="str">
        <f t="shared" si="13"/>
        <v>ANGLOPHONE</v>
      </c>
      <c r="AT520" t="s">
        <v>15</v>
      </c>
      <c r="AU520">
        <v>35750</v>
      </c>
    </row>
    <row r="521" spans="1:47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O521" t="str">
        <f t="shared" si="13"/>
        <v>ANGLOPHONE</v>
      </c>
      <c r="AT521" t="s">
        <v>21</v>
      </c>
      <c r="AU521">
        <v>235000</v>
      </c>
    </row>
    <row r="522" spans="1:47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O522" t="str">
        <f t="shared" si="13"/>
        <v>ANGLOPHONE</v>
      </c>
      <c r="AT522" t="s">
        <v>27</v>
      </c>
      <c r="AU522">
        <v>228690</v>
      </c>
    </row>
    <row r="523" spans="1:47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O523" t="str">
        <f t="shared" si="13"/>
        <v>FRANCOPHONE</v>
      </c>
      <c r="AT523" t="s">
        <v>33</v>
      </c>
      <c r="AU523">
        <v>71120</v>
      </c>
    </row>
    <row r="524" spans="1:47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O524" t="str">
        <f t="shared" si="13"/>
        <v>ANGLOPHONE</v>
      </c>
      <c r="AT524" t="s">
        <v>39</v>
      </c>
      <c r="AU524">
        <v>46400</v>
      </c>
    </row>
    <row r="525" spans="1:47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O525" t="str">
        <f t="shared" si="13"/>
        <v>ANGLOPHONE</v>
      </c>
      <c r="AT525" t="s">
        <v>43</v>
      </c>
      <c r="AU525">
        <v>66010</v>
      </c>
    </row>
    <row r="526" spans="1:47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O526" t="str">
        <f t="shared" si="13"/>
        <v>ANGLOPHONE</v>
      </c>
      <c r="AT526" t="s">
        <v>48</v>
      </c>
      <c r="AU526">
        <v>42960</v>
      </c>
    </row>
    <row r="527" spans="1:47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O527" t="str">
        <f t="shared" si="13"/>
        <v>ANGLOPHONE</v>
      </c>
      <c r="AT527" t="s">
        <v>15</v>
      </c>
      <c r="AU527">
        <v>37850</v>
      </c>
    </row>
    <row r="528" spans="1:47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O528" t="str">
        <f t="shared" si="13"/>
        <v>FRANCOPHONE</v>
      </c>
      <c r="AT528" t="s">
        <v>21</v>
      </c>
      <c r="AU528">
        <v>198750</v>
      </c>
    </row>
    <row r="529" spans="1:47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O529" t="str">
        <f t="shared" si="13"/>
        <v>ANGLOPHONE</v>
      </c>
      <c r="AT529" t="s">
        <v>27</v>
      </c>
      <c r="AU529">
        <v>253800</v>
      </c>
    </row>
    <row r="530" spans="1:47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O530" t="str">
        <f t="shared" si="13"/>
        <v>ANGLOPHONE</v>
      </c>
      <c r="AT530" t="s">
        <v>33</v>
      </c>
      <c r="AU530">
        <v>71920</v>
      </c>
    </row>
    <row r="531" spans="1:47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O531" t="str">
        <f t="shared" si="13"/>
        <v>ANGLOPHONE</v>
      </c>
      <c r="AT531" t="s">
        <v>39</v>
      </c>
      <c r="AU531">
        <v>45350</v>
      </c>
    </row>
    <row r="532" spans="1:47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O532" t="str">
        <f t="shared" si="13"/>
        <v>ANGLOPHONE</v>
      </c>
      <c r="AT532" t="s">
        <v>43</v>
      </c>
      <c r="AU532">
        <v>65030</v>
      </c>
    </row>
    <row r="533" spans="1:47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O533" t="str">
        <f t="shared" si="13"/>
        <v>FRANCOPHONE</v>
      </c>
      <c r="AT533" t="s">
        <v>48</v>
      </c>
      <c r="AU533">
        <v>47400</v>
      </c>
    </row>
    <row r="534" spans="1:47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O534" t="str">
        <f t="shared" si="13"/>
        <v>ANGLOPHONE</v>
      </c>
      <c r="AT534" t="s">
        <v>15</v>
      </c>
      <c r="AU534">
        <v>46950</v>
      </c>
    </row>
    <row r="535" spans="1:47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O535" t="str">
        <f t="shared" si="13"/>
        <v>ANGLOPHONE</v>
      </c>
      <c r="AT535" t="s">
        <v>21</v>
      </c>
      <c r="AU535">
        <v>180000</v>
      </c>
    </row>
    <row r="536" spans="1:47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O536" t="str">
        <f t="shared" si="13"/>
        <v>ANGLOPHONE</v>
      </c>
      <c r="AT536" t="s">
        <v>27</v>
      </c>
      <c r="AU536">
        <v>201150</v>
      </c>
    </row>
    <row r="537" spans="1:47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O537" t="str">
        <f t="shared" si="13"/>
        <v>ANGLOPHONE</v>
      </c>
      <c r="AT537" t="s">
        <v>33</v>
      </c>
      <c r="AU537">
        <v>67680</v>
      </c>
    </row>
    <row r="538" spans="1:47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O538" t="str">
        <f t="shared" si="13"/>
        <v>FRANCOPHONE</v>
      </c>
      <c r="AT538" t="s">
        <v>39</v>
      </c>
      <c r="AU538">
        <v>46850</v>
      </c>
    </row>
    <row r="539" spans="1:47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O539" t="str">
        <f t="shared" si="13"/>
        <v>ANGLOPHONE</v>
      </c>
      <c r="AT539" t="s">
        <v>43</v>
      </c>
      <c r="AU539">
        <v>61180</v>
      </c>
    </row>
    <row r="540" spans="1:47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O540" t="str">
        <f t="shared" si="13"/>
        <v>ANGLOPHONE</v>
      </c>
      <c r="AT540" t="s">
        <v>48</v>
      </c>
      <c r="AU540">
        <v>49320</v>
      </c>
    </row>
    <row r="541" spans="1:47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O541" t="str">
        <f t="shared" si="13"/>
        <v>ANGLOPHONE</v>
      </c>
      <c r="AT541" t="s">
        <v>15</v>
      </c>
      <c r="AU541">
        <v>36850</v>
      </c>
    </row>
    <row r="542" spans="1:47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O542" t="str">
        <f t="shared" si="13"/>
        <v>ANGLOPHONE</v>
      </c>
      <c r="AT542" t="s">
        <v>21</v>
      </c>
      <c r="AU542">
        <v>189750</v>
      </c>
    </row>
    <row r="543" spans="1:47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O543" t="str">
        <f t="shared" si="13"/>
        <v>FRANCOPHONE</v>
      </c>
      <c r="AT543" t="s">
        <v>27</v>
      </c>
      <c r="AU543">
        <v>236790</v>
      </c>
    </row>
    <row r="544" spans="1:47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O544" t="str">
        <f t="shared" si="13"/>
        <v>ANGLOPHONE</v>
      </c>
      <c r="AT544" t="s">
        <v>33</v>
      </c>
      <c r="AU544">
        <v>69920</v>
      </c>
    </row>
    <row r="545" spans="1:47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O545" t="str">
        <f t="shared" si="13"/>
        <v>ANGLOPHONE</v>
      </c>
      <c r="AT545" t="s">
        <v>39</v>
      </c>
      <c r="AU545">
        <v>38150</v>
      </c>
    </row>
    <row r="546" spans="1:47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O546" t="str">
        <f t="shared" si="13"/>
        <v>ANGLOPHONE</v>
      </c>
      <c r="AT546" t="s">
        <v>43</v>
      </c>
      <c r="AU546">
        <v>55510</v>
      </c>
    </row>
    <row r="547" spans="1:47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O547" t="str">
        <f t="shared" si="13"/>
        <v>ANGLOPHONE</v>
      </c>
      <c r="AT547" t="s">
        <v>48</v>
      </c>
      <c r="AU547">
        <v>56220</v>
      </c>
    </row>
    <row r="548" spans="1:47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O548" t="str">
        <f t="shared" si="13"/>
        <v>FRANCOPHONE</v>
      </c>
      <c r="AT548" t="s">
        <v>15</v>
      </c>
      <c r="AU548">
        <v>43250</v>
      </c>
    </row>
    <row r="549" spans="1:47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O549" t="str">
        <f t="shared" si="13"/>
        <v>ANGLOPHONE</v>
      </c>
      <c r="AT549" t="s">
        <v>21</v>
      </c>
      <c r="AU549">
        <v>235500</v>
      </c>
    </row>
    <row r="550" spans="1:47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O550" t="str">
        <f t="shared" si="13"/>
        <v>ANGLOPHONE</v>
      </c>
      <c r="AT550" t="s">
        <v>27</v>
      </c>
      <c r="AU550">
        <v>220050</v>
      </c>
    </row>
    <row r="551" spans="1:47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O551" t="str">
        <f t="shared" si="13"/>
        <v>ANGLOPHONE</v>
      </c>
      <c r="AT551" t="s">
        <v>33</v>
      </c>
      <c r="AU551">
        <v>76640</v>
      </c>
    </row>
    <row r="552" spans="1:47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O552" t="str">
        <f t="shared" si="13"/>
        <v>ANGLOPHONE</v>
      </c>
      <c r="AT552" t="s">
        <v>39</v>
      </c>
      <c r="AU552">
        <v>43450</v>
      </c>
    </row>
    <row r="553" spans="1:47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O553" t="str">
        <f t="shared" si="13"/>
        <v>FRANCOPHONE</v>
      </c>
      <c r="AT553" t="s">
        <v>43</v>
      </c>
      <c r="AU553">
        <v>52500</v>
      </c>
    </row>
    <row r="554" spans="1:47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O554" t="str">
        <f t="shared" si="13"/>
        <v>ANGLOPHONE</v>
      </c>
      <c r="AT554" t="s">
        <v>48</v>
      </c>
      <c r="AU554">
        <v>42120</v>
      </c>
    </row>
    <row r="555" spans="1:47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O555" t="str">
        <f t="shared" si="13"/>
        <v>ANGLOPHONE</v>
      </c>
      <c r="AT555" t="s">
        <v>15</v>
      </c>
      <c r="AU555">
        <v>45850</v>
      </c>
    </row>
    <row r="556" spans="1:47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O556" t="str">
        <f t="shared" si="13"/>
        <v>ANGLOPHONE</v>
      </c>
      <c r="AT556" t="s">
        <v>21</v>
      </c>
      <c r="AU556">
        <v>228500</v>
      </c>
    </row>
    <row r="557" spans="1:47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O557" t="str">
        <f t="shared" si="13"/>
        <v>ANGLOPHONE</v>
      </c>
      <c r="AT557" t="s">
        <v>27</v>
      </c>
      <c r="AU557">
        <v>220590</v>
      </c>
    </row>
    <row r="558" spans="1:47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O558" t="str">
        <f t="shared" si="13"/>
        <v>FRANCOPHONE</v>
      </c>
      <c r="AT558" t="s">
        <v>33</v>
      </c>
      <c r="AU558">
        <v>73040</v>
      </c>
    </row>
    <row r="559" spans="1:47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O559" t="str">
        <f t="shared" si="13"/>
        <v>ANGLOPHONE</v>
      </c>
      <c r="AT559" t="s">
        <v>39</v>
      </c>
      <c r="AU559">
        <v>35250</v>
      </c>
    </row>
    <row r="560" spans="1:47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O560" t="str">
        <f t="shared" si="13"/>
        <v>ANGLOPHONE</v>
      </c>
      <c r="AT560" t="s">
        <v>43</v>
      </c>
      <c r="AU560">
        <v>67480</v>
      </c>
    </row>
    <row r="561" spans="1:47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O561" t="str">
        <f t="shared" si="13"/>
        <v>ANGLOPHONE</v>
      </c>
      <c r="AT561" t="s">
        <v>48</v>
      </c>
      <c r="AU561">
        <v>53460</v>
      </c>
    </row>
    <row r="562" spans="1:47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O562" t="str">
        <f t="shared" si="13"/>
        <v>ANGLOPHONE</v>
      </c>
      <c r="AT562" t="s">
        <v>15</v>
      </c>
      <c r="AU562">
        <v>48850</v>
      </c>
    </row>
    <row r="563" spans="1:47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O563" t="str">
        <f t="shared" si="13"/>
        <v>FRANCOPHONE</v>
      </c>
      <c r="AT563" t="s">
        <v>21</v>
      </c>
      <c r="AU563">
        <v>237000</v>
      </c>
    </row>
    <row r="564" spans="1:47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O564" t="str">
        <f t="shared" si="13"/>
        <v>ANGLOPHONE</v>
      </c>
      <c r="AT564" t="s">
        <v>27</v>
      </c>
      <c r="AU564">
        <v>202770</v>
      </c>
    </row>
    <row r="565" spans="1:47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O565" t="str">
        <f t="shared" si="13"/>
        <v>ANGLOPHONE</v>
      </c>
      <c r="AT565" t="s">
        <v>33</v>
      </c>
      <c r="AU565">
        <v>66160</v>
      </c>
    </row>
    <row r="566" spans="1:47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O566" t="str">
        <f t="shared" si="13"/>
        <v>ANGLOPHONE</v>
      </c>
      <c r="AT566" t="s">
        <v>39</v>
      </c>
      <c r="AU566">
        <v>47150</v>
      </c>
    </row>
    <row r="567" spans="1:47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O567" t="str">
        <f t="shared" si="13"/>
        <v>ANGLOPHONE</v>
      </c>
      <c r="AT567" t="s">
        <v>43</v>
      </c>
      <c r="AU567">
        <v>63070</v>
      </c>
    </row>
    <row r="568" spans="1:47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O568" t="str">
        <f t="shared" si="13"/>
        <v>FRANCOPHONE</v>
      </c>
      <c r="AT568" t="s">
        <v>48</v>
      </c>
      <c r="AU568">
        <v>54420</v>
      </c>
    </row>
    <row r="569" spans="1:47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O569" t="str">
        <f t="shared" si="13"/>
        <v>ANGLOPHONE</v>
      </c>
      <c r="AT569" t="s">
        <v>15</v>
      </c>
      <c r="AU569">
        <v>37750</v>
      </c>
    </row>
    <row r="570" spans="1:47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O570" t="str">
        <f t="shared" si="13"/>
        <v>ANGLOPHONE</v>
      </c>
      <c r="AT570" t="s">
        <v>21</v>
      </c>
      <c r="AU570">
        <v>200500</v>
      </c>
    </row>
    <row r="571" spans="1:47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O571" t="str">
        <f t="shared" si="13"/>
        <v>ANGLOPHONE</v>
      </c>
      <c r="AT571" t="s">
        <v>27</v>
      </c>
      <c r="AU571">
        <v>248130</v>
      </c>
    </row>
    <row r="572" spans="1:47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O572" t="str">
        <f t="shared" si="13"/>
        <v>ANGLOPHONE</v>
      </c>
      <c r="AT572" t="s">
        <v>33</v>
      </c>
      <c r="AU572">
        <v>65920</v>
      </c>
    </row>
    <row r="573" spans="1:47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O573" t="str">
        <f t="shared" si="13"/>
        <v>FRANCOPHONE</v>
      </c>
      <c r="AT573" t="s">
        <v>39</v>
      </c>
      <c r="AU573">
        <v>36500</v>
      </c>
    </row>
    <row r="574" spans="1:47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O574" t="str">
        <f t="shared" si="13"/>
        <v>ANGLOPHONE</v>
      </c>
      <c r="AT574" t="s">
        <v>43</v>
      </c>
      <c r="AU574">
        <v>55860</v>
      </c>
    </row>
    <row r="575" spans="1:47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O575" t="str">
        <f t="shared" si="13"/>
        <v>ANGLOPHONE</v>
      </c>
      <c r="AT575" t="s">
        <v>48</v>
      </c>
      <c r="AU575">
        <v>48660</v>
      </c>
    </row>
    <row r="576" spans="1:47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O576" t="str">
        <f t="shared" si="13"/>
        <v>ANGLOPHONE</v>
      </c>
      <c r="AT576" t="s">
        <v>15</v>
      </c>
      <c r="AU576">
        <v>45600</v>
      </c>
    </row>
    <row r="577" spans="1:47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O577" t="str">
        <f t="shared" si="13"/>
        <v>ANGLOPHONE</v>
      </c>
      <c r="AT577" t="s">
        <v>21</v>
      </c>
      <c r="AU577">
        <v>209000</v>
      </c>
    </row>
    <row r="578" spans="1:47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O578" t="str">
        <f t="shared" si="13"/>
        <v>FRANCOPHONE</v>
      </c>
      <c r="AT578" t="s">
        <v>27</v>
      </c>
      <c r="AU578">
        <v>257310</v>
      </c>
    </row>
    <row r="579" spans="1:47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O579" t="str">
        <f t="shared" ref="O579:O642" si="14">IF(J579="GHANA","ANGLOPHONE",IF(J579="NIGERIA","FRANCOPHONE","ANGLOPHONE"))</f>
        <v>ANGLOPHONE</v>
      </c>
      <c r="AT579" t="s">
        <v>33</v>
      </c>
      <c r="AU579">
        <v>72640</v>
      </c>
    </row>
    <row r="580" spans="1:47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O580" t="str">
        <f t="shared" si="14"/>
        <v>ANGLOPHONE</v>
      </c>
      <c r="AT580" t="s">
        <v>39</v>
      </c>
      <c r="AU580">
        <v>42950</v>
      </c>
    </row>
    <row r="581" spans="1:47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O581" t="str">
        <f t="shared" si="14"/>
        <v>ANGLOPHONE</v>
      </c>
      <c r="AT581" t="s">
        <v>43</v>
      </c>
      <c r="AU581">
        <v>64960</v>
      </c>
    </row>
    <row r="582" spans="1:47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O582" t="str">
        <f t="shared" si="14"/>
        <v>ANGLOPHONE</v>
      </c>
      <c r="AT582" t="s">
        <v>48</v>
      </c>
      <c r="AU582">
        <v>42960</v>
      </c>
    </row>
    <row r="583" spans="1:47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O583" t="str">
        <f t="shared" si="14"/>
        <v>FRANCOPHONE</v>
      </c>
      <c r="AT583" t="s">
        <v>15</v>
      </c>
      <c r="AU583">
        <v>47300</v>
      </c>
    </row>
    <row r="584" spans="1:47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O584" t="str">
        <f t="shared" si="14"/>
        <v>ANGLOPHONE</v>
      </c>
      <c r="AT584" t="s">
        <v>21</v>
      </c>
      <c r="AU584">
        <v>228250</v>
      </c>
    </row>
    <row r="585" spans="1:47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O585" t="str">
        <f t="shared" si="14"/>
        <v>ANGLOPHONE</v>
      </c>
      <c r="AT585" t="s">
        <v>27</v>
      </c>
      <c r="AU585">
        <v>255690</v>
      </c>
    </row>
    <row r="586" spans="1:47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O586" t="str">
        <f t="shared" si="14"/>
        <v>ANGLOPHONE</v>
      </c>
      <c r="AT586" t="s">
        <v>33</v>
      </c>
      <c r="AU586">
        <v>59440</v>
      </c>
    </row>
    <row r="587" spans="1:47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O587" t="str">
        <f t="shared" si="14"/>
        <v>ANGLOPHONE</v>
      </c>
      <c r="AT587" t="s">
        <v>39</v>
      </c>
      <c r="AU587">
        <v>39400</v>
      </c>
    </row>
    <row r="588" spans="1:47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O588" t="str">
        <f t="shared" si="14"/>
        <v>FRANCOPHONE</v>
      </c>
      <c r="AT588" t="s">
        <v>43</v>
      </c>
      <c r="AU588">
        <v>56700</v>
      </c>
    </row>
    <row r="589" spans="1:47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O589" t="str">
        <f t="shared" si="14"/>
        <v>ANGLOPHONE</v>
      </c>
      <c r="AT589" t="s">
        <v>48</v>
      </c>
      <c r="AU589">
        <v>47040</v>
      </c>
    </row>
    <row r="590" spans="1:47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O590" t="str">
        <f t="shared" si="14"/>
        <v>ANGLOPHONE</v>
      </c>
      <c r="AT590" t="s">
        <v>15</v>
      </c>
      <c r="AU590">
        <v>40650</v>
      </c>
    </row>
    <row r="591" spans="1:47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O591" t="str">
        <f t="shared" si="14"/>
        <v>ANGLOPHONE</v>
      </c>
      <c r="AT591" t="s">
        <v>21</v>
      </c>
      <c r="AU591">
        <v>249500</v>
      </c>
    </row>
    <row r="592" spans="1:47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O592" t="str">
        <f t="shared" si="14"/>
        <v>ANGLOPHONE</v>
      </c>
      <c r="AT592" t="s">
        <v>27</v>
      </c>
      <c r="AU592">
        <v>240030</v>
      </c>
    </row>
    <row r="593" spans="1:47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O593" t="str">
        <f t="shared" si="14"/>
        <v>FRANCOPHONE</v>
      </c>
      <c r="AT593" t="s">
        <v>33</v>
      </c>
      <c r="AU593">
        <v>62640</v>
      </c>
    </row>
    <row r="594" spans="1:47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O594" t="str">
        <f t="shared" si="14"/>
        <v>ANGLOPHONE</v>
      </c>
      <c r="AT594" t="s">
        <v>39</v>
      </c>
      <c r="AU594">
        <v>43300</v>
      </c>
    </row>
    <row r="595" spans="1:47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O595" t="str">
        <f t="shared" si="14"/>
        <v>ANGLOPHONE</v>
      </c>
      <c r="AT595" t="s">
        <v>43</v>
      </c>
      <c r="AU595">
        <v>58800</v>
      </c>
    </row>
    <row r="596" spans="1:47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O596" t="str">
        <f t="shared" si="14"/>
        <v>ANGLOPHONE</v>
      </c>
      <c r="AT596" t="s">
        <v>48</v>
      </c>
      <c r="AU596">
        <v>54300</v>
      </c>
    </row>
    <row r="597" spans="1:47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O597" t="str">
        <f t="shared" si="14"/>
        <v>ANGLOPHONE</v>
      </c>
      <c r="AT597" t="s">
        <v>15</v>
      </c>
      <c r="AU597">
        <v>40700</v>
      </c>
    </row>
    <row r="598" spans="1:47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O598" t="str">
        <f t="shared" si="14"/>
        <v>FRANCOPHONE</v>
      </c>
      <c r="AT598" t="s">
        <v>21</v>
      </c>
      <c r="AU598">
        <v>219500</v>
      </c>
    </row>
    <row r="599" spans="1:47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O599" t="str">
        <f t="shared" si="14"/>
        <v>ANGLOPHONE</v>
      </c>
      <c r="AT599" t="s">
        <v>27</v>
      </c>
      <c r="AU599">
        <v>221130</v>
      </c>
    </row>
    <row r="600" spans="1:47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O600" t="str">
        <f t="shared" si="14"/>
        <v>ANGLOPHONE</v>
      </c>
      <c r="AT600" t="s">
        <v>33</v>
      </c>
      <c r="AU600">
        <v>71920</v>
      </c>
    </row>
    <row r="601" spans="1:47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O601" t="str">
        <f t="shared" si="14"/>
        <v>ANGLOPHONE</v>
      </c>
      <c r="AT601" t="s">
        <v>39</v>
      </c>
      <c r="AU601">
        <v>44850</v>
      </c>
    </row>
    <row r="602" spans="1:47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O602" t="str">
        <f t="shared" si="14"/>
        <v>ANGLOPHONE</v>
      </c>
      <c r="AT602" t="s">
        <v>43</v>
      </c>
      <c r="AU602">
        <v>52710</v>
      </c>
    </row>
    <row r="603" spans="1:47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O603" t="str">
        <f t="shared" si="14"/>
        <v>FRANCOPHONE</v>
      </c>
      <c r="AT603" t="s">
        <v>48</v>
      </c>
      <c r="AU603">
        <v>46860</v>
      </c>
    </row>
    <row r="604" spans="1:47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O604" t="str">
        <f t="shared" si="14"/>
        <v>ANGLOPHONE</v>
      </c>
      <c r="AT604" t="s">
        <v>15</v>
      </c>
      <c r="AU604">
        <v>45550</v>
      </c>
    </row>
    <row r="605" spans="1:47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O605" t="str">
        <f t="shared" si="14"/>
        <v>ANGLOPHONE</v>
      </c>
      <c r="AT605" t="s">
        <v>21</v>
      </c>
      <c r="AU605">
        <v>182500</v>
      </c>
    </row>
    <row r="606" spans="1:47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O606" t="str">
        <f t="shared" si="14"/>
        <v>ANGLOPHONE</v>
      </c>
      <c r="AT606" t="s">
        <v>27</v>
      </c>
      <c r="AU606">
        <v>246240</v>
      </c>
    </row>
    <row r="607" spans="1:47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O607" t="str">
        <f t="shared" si="14"/>
        <v>ANGLOPHONE</v>
      </c>
      <c r="AT607" t="s">
        <v>33</v>
      </c>
      <c r="AU607">
        <v>60400</v>
      </c>
    </row>
    <row r="608" spans="1:47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O608" t="str">
        <f t="shared" si="14"/>
        <v>FRANCOPHONE</v>
      </c>
      <c r="AT608" t="s">
        <v>39</v>
      </c>
      <c r="AU608">
        <v>49050</v>
      </c>
    </row>
    <row r="609" spans="1:47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O609" t="str">
        <f t="shared" si="14"/>
        <v>ANGLOPHONE</v>
      </c>
      <c r="AT609" t="s">
        <v>43</v>
      </c>
      <c r="AU609">
        <v>63980</v>
      </c>
    </row>
    <row r="610" spans="1:47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O610" t="str">
        <f t="shared" si="14"/>
        <v>ANGLOPHONE</v>
      </c>
      <c r="AT610" t="s">
        <v>48</v>
      </c>
      <c r="AU610">
        <v>42300</v>
      </c>
    </row>
    <row r="611" spans="1:47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O611" t="str">
        <f t="shared" si="14"/>
        <v>ANGLOPHONE</v>
      </c>
      <c r="AT611" t="s">
        <v>15</v>
      </c>
      <c r="AU611">
        <v>38700</v>
      </c>
    </row>
    <row r="612" spans="1:47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O612" t="str">
        <f t="shared" si="14"/>
        <v>ANGLOPHONE</v>
      </c>
      <c r="AT612" t="s">
        <v>21</v>
      </c>
      <c r="AU612">
        <v>187000</v>
      </c>
    </row>
    <row r="613" spans="1:47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O613" t="str">
        <f t="shared" si="14"/>
        <v>FRANCOPHONE</v>
      </c>
      <c r="AT613" t="s">
        <v>27</v>
      </c>
      <c r="AU613">
        <v>217890</v>
      </c>
    </row>
    <row r="614" spans="1:47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O614" t="str">
        <f t="shared" si="14"/>
        <v>ANGLOPHONE</v>
      </c>
      <c r="AT614" t="s">
        <v>33</v>
      </c>
      <c r="AU614">
        <v>70160</v>
      </c>
    </row>
    <row r="615" spans="1:47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O615" t="str">
        <f t="shared" si="14"/>
        <v>ANGLOPHONE</v>
      </c>
      <c r="AT615" t="s">
        <v>39</v>
      </c>
      <c r="AU615">
        <v>48250</v>
      </c>
    </row>
    <row r="616" spans="1:47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O616" t="str">
        <f t="shared" si="14"/>
        <v>ANGLOPHONE</v>
      </c>
      <c r="AT616" t="s">
        <v>43</v>
      </c>
      <c r="AU616">
        <v>50960</v>
      </c>
    </row>
    <row r="617" spans="1:47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O617" t="str">
        <f t="shared" si="14"/>
        <v>ANGLOPHONE</v>
      </c>
      <c r="AT617" t="s">
        <v>48</v>
      </c>
      <c r="AU617">
        <v>47520</v>
      </c>
    </row>
    <row r="618" spans="1:47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O618" t="str">
        <f t="shared" si="14"/>
        <v>FRANCOPHONE</v>
      </c>
      <c r="AT618" t="s">
        <v>15</v>
      </c>
      <c r="AU618">
        <v>43900</v>
      </c>
    </row>
    <row r="619" spans="1:47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O619" t="str">
        <f t="shared" si="14"/>
        <v>ANGLOPHONE</v>
      </c>
      <c r="AT619" t="s">
        <v>21</v>
      </c>
      <c r="AU619">
        <v>221500</v>
      </c>
    </row>
    <row r="620" spans="1:47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O620" t="str">
        <f t="shared" si="14"/>
        <v>ANGLOPHONE</v>
      </c>
      <c r="AT620" t="s">
        <v>27</v>
      </c>
      <c r="AU620">
        <v>268650</v>
      </c>
    </row>
    <row r="621" spans="1:47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O621" t="str">
        <f t="shared" si="14"/>
        <v>ANGLOPHONE</v>
      </c>
      <c r="AT621" t="s">
        <v>33</v>
      </c>
      <c r="AU621">
        <v>68080</v>
      </c>
    </row>
    <row r="622" spans="1:47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O622" t="str">
        <f t="shared" si="14"/>
        <v>ANGLOPHONE</v>
      </c>
      <c r="AT622" t="s">
        <v>39</v>
      </c>
      <c r="AU622">
        <v>43300</v>
      </c>
    </row>
    <row r="623" spans="1:47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O623" t="str">
        <f t="shared" si="14"/>
        <v>FRANCOPHONE</v>
      </c>
      <c r="AT623" t="s">
        <v>43</v>
      </c>
      <c r="AU623">
        <v>69090</v>
      </c>
    </row>
    <row r="624" spans="1:47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O624" t="str">
        <f t="shared" si="14"/>
        <v>ANGLOPHONE</v>
      </c>
      <c r="AT624" t="s">
        <v>48</v>
      </c>
      <c r="AU624">
        <v>46560</v>
      </c>
    </row>
    <row r="625" spans="1:47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O625" t="str">
        <f t="shared" si="14"/>
        <v>ANGLOPHONE</v>
      </c>
      <c r="AT625" t="s">
        <v>15</v>
      </c>
      <c r="AU625">
        <v>48450</v>
      </c>
    </row>
    <row r="626" spans="1:47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O626" t="str">
        <f t="shared" si="14"/>
        <v>ANGLOPHONE</v>
      </c>
      <c r="AT626" t="s">
        <v>21</v>
      </c>
      <c r="AU626">
        <v>179500</v>
      </c>
    </row>
    <row r="627" spans="1:47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O627" t="str">
        <f t="shared" si="14"/>
        <v>ANGLOPHONE</v>
      </c>
      <c r="AT627" t="s">
        <v>27</v>
      </c>
      <c r="AU627">
        <v>212490</v>
      </c>
    </row>
    <row r="628" spans="1:47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O628" t="str">
        <f t="shared" si="14"/>
        <v>FRANCOPHONE</v>
      </c>
      <c r="AT628" t="s">
        <v>33</v>
      </c>
      <c r="AU628">
        <v>72080</v>
      </c>
    </row>
    <row r="629" spans="1:47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O629" t="str">
        <f t="shared" si="14"/>
        <v>ANGLOPHONE</v>
      </c>
      <c r="AT629" t="s">
        <v>39</v>
      </c>
      <c r="AU629">
        <v>36800</v>
      </c>
    </row>
    <row r="630" spans="1:47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O630" t="str">
        <f t="shared" si="14"/>
        <v>ANGLOPHONE</v>
      </c>
      <c r="AT630" t="s">
        <v>43</v>
      </c>
      <c r="AU630">
        <v>49700</v>
      </c>
    </row>
    <row r="631" spans="1:47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O631" t="str">
        <f t="shared" si="14"/>
        <v>ANGLOPHONE</v>
      </c>
      <c r="AT631" t="s">
        <v>48</v>
      </c>
      <c r="AU631">
        <v>43140</v>
      </c>
    </row>
    <row r="632" spans="1:47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O632" t="str">
        <f t="shared" si="14"/>
        <v>ANGLOPHONE</v>
      </c>
      <c r="AT632" t="s">
        <v>15</v>
      </c>
      <c r="AU632">
        <v>36900</v>
      </c>
    </row>
    <row r="633" spans="1:47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O633" t="str">
        <f t="shared" si="14"/>
        <v>FRANCOPHONE</v>
      </c>
      <c r="AT633" t="s">
        <v>21</v>
      </c>
      <c r="AU633">
        <v>221000</v>
      </c>
    </row>
    <row r="634" spans="1:47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O634" t="str">
        <f t="shared" si="14"/>
        <v>ANGLOPHONE</v>
      </c>
      <c r="AT634" t="s">
        <v>27</v>
      </c>
      <c r="AU634">
        <v>208440</v>
      </c>
    </row>
    <row r="635" spans="1:47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O635" t="str">
        <f t="shared" si="14"/>
        <v>ANGLOPHONE</v>
      </c>
      <c r="AT635" t="s">
        <v>33</v>
      </c>
      <c r="AU635">
        <v>60960</v>
      </c>
    </row>
    <row r="636" spans="1:47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O636" t="str">
        <f t="shared" si="14"/>
        <v>ANGLOPHONE</v>
      </c>
      <c r="AT636" t="s">
        <v>39</v>
      </c>
      <c r="AU636">
        <v>41500</v>
      </c>
    </row>
    <row r="637" spans="1:47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O637" t="str">
        <f t="shared" si="14"/>
        <v>ANGLOPHONE</v>
      </c>
      <c r="AT637" t="s">
        <v>43</v>
      </c>
      <c r="AU637">
        <v>69650</v>
      </c>
    </row>
    <row r="638" spans="1:47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O638" t="str">
        <f t="shared" si="14"/>
        <v>FRANCOPHONE</v>
      </c>
      <c r="AT638" t="s">
        <v>48</v>
      </c>
      <c r="AU638">
        <v>48720</v>
      </c>
    </row>
    <row r="639" spans="1:47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O639" t="str">
        <f t="shared" si="14"/>
        <v>ANGLOPHONE</v>
      </c>
      <c r="AT639" t="s">
        <v>15</v>
      </c>
      <c r="AU639">
        <v>49650</v>
      </c>
    </row>
    <row r="640" spans="1:47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O640" t="str">
        <f t="shared" si="14"/>
        <v>ANGLOPHONE</v>
      </c>
      <c r="AT640" t="s">
        <v>21</v>
      </c>
      <c r="AU640">
        <v>235250</v>
      </c>
    </row>
    <row r="641" spans="1:47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O641" t="str">
        <f t="shared" si="14"/>
        <v>ANGLOPHONE</v>
      </c>
      <c r="AT641" t="s">
        <v>27</v>
      </c>
      <c r="AU641">
        <v>189810</v>
      </c>
    </row>
    <row r="642" spans="1:47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O642" t="str">
        <f t="shared" si="14"/>
        <v>ANGLOPHONE</v>
      </c>
      <c r="AT642" t="s">
        <v>33</v>
      </c>
      <c r="AU642">
        <v>66720</v>
      </c>
    </row>
    <row r="643" spans="1:47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O643" t="str">
        <f t="shared" ref="O643:O706" si="15">IF(J643="GHANA","ANGLOPHONE",IF(J643="NIGERIA","FRANCOPHONE","ANGLOPHONE"))</f>
        <v>FRANCOPHONE</v>
      </c>
      <c r="AT643" t="s">
        <v>39</v>
      </c>
      <c r="AU643">
        <v>42150</v>
      </c>
    </row>
    <row r="644" spans="1:47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O644" t="str">
        <f t="shared" si="15"/>
        <v>ANGLOPHONE</v>
      </c>
      <c r="AT644" t="s">
        <v>43</v>
      </c>
      <c r="AU644">
        <v>52430</v>
      </c>
    </row>
    <row r="645" spans="1:47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O645" t="str">
        <f t="shared" si="15"/>
        <v>ANGLOPHONE</v>
      </c>
      <c r="AT645" t="s">
        <v>48</v>
      </c>
      <c r="AU645">
        <v>51540</v>
      </c>
    </row>
    <row r="646" spans="1:47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O646" t="str">
        <f t="shared" si="15"/>
        <v>ANGLOPHONE</v>
      </c>
      <c r="AT646" t="s">
        <v>15</v>
      </c>
      <c r="AU646">
        <v>48100</v>
      </c>
    </row>
    <row r="647" spans="1:47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O647" t="str">
        <f t="shared" si="15"/>
        <v>ANGLOPHONE</v>
      </c>
      <c r="AT647" t="s">
        <v>21</v>
      </c>
      <c r="AU647">
        <v>204000</v>
      </c>
    </row>
    <row r="648" spans="1:47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O648" t="str">
        <f t="shared" si="15"/>
        <v>FRANCOPHONE</v>
      </c>
      <c r="AT648" t="s">
        <v>27</v>
      </c>
      <c r="AU648">
        <v>267030</v>
      </c>
    </row>
    <row r="649" spans="1:47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O649" t="str">
        <f t="shared" si="15"/>
        <v>ANGLOPHONE</v>
      </c>
      <c r="AT649" t="s">
        <v>33</v>
      </c>
      <c r="AU649">
        <v>56160</v>
      </c>
    </row>
    <row r="650" spans="1:47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O650" t="str">
        <f t="shared" si="15"/>
        <v>ANGLOPHONE</v>
      </c>
      <c r="AT650" t="s">
        <v>39</v>
      </c>
      <c r="AU650">
        <v>41500</v>
      </c>
    </row>
    <row r="651" spans="1:47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O651" t="str">
        <f t="shared" si="15"/>
        <v>ANGLOPHONE</v>
      </c>
      <c r="AT651" t="s">
        <v>43</v>
      </c>
      <c r="AU651">
        <v>49700</v>
      </c>
    </row>
    <row r="652" spans="1:47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O652" t="str">
        <f t="shared" si="15"/>
        <v>ANGLOPHONE</v>
      </c>
      <c r="AT652" t="s">
        <v>48</v>
      </c>
      <c r="AU652">
        <v>42480</v>
      </c>
    </row>
    <row r="653" spans="1:47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O653" t="str">
        <f t="shared" si="15"/>
        <v>FRANCOPHONE</v>
      </c>
      <c r="AT653" t="s">
        <v>15</v>
      </c>
      <c r="AU653">
        <v>40800</v>
      </c>
    </row>
    <row r="654" spans="1:47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O654" t="str">
        <f t="shared" si="15"/>
        <v>ANGLOPHONE</v>
      </c>
      <c r="AT654" t="s">
        <v>21</v>
      </c>
      <c r="AU654">
        <v>180500</v>
      </c>
    </row>
    <row r="655" spans="1:47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O655" t="str">
        <f t="shared" si="15"/>
        <v>ANGLOPHONE</v>
      </c>
      <c r="AT655" t="s">
        <v>27</v>
      </c>
      <c r="AU655">
        <v>210060</v>
      </c>
    </row>
    <row r="656" spans="1:47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O656" t="str">
        <f t="shared" si="15"/>
        <v>ANGLOPHONE</v>
      </c>
      <c r="AT656" t="s">
        <v>33</v>
      </c>
      <c r="AU656">
        <v>58560</v>
      </c>
    </row>
    <row r="657" spans="1:47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O657" t="str">
        <f t="shared" si="15"/>
        <v>ANGLOPHONE</v>
      </c>
      <c r="AT657" t="s">
        <v>39</v>
      </c>
      <c r="AU657">
        <v>44050</v>
      </c>
    </row>
    <row r="658" spans="1:47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O658" t="str">
        <f t="shared" si="15"/>
        <v>FRANCOPHONE</v>
      </c>
      <c r="AT658" t="s">
        <v>43</v>
      </c>
      <c r="AU658">
        <v>65730</v>
      </c>
    </row>
    <row r="659" spans="1:47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O659" t="str">
        <f t="shared" si="15"/>
        <v>ANGLOPHONE</v>
      </c>
      <c r="AT659" t="s">
        <v>48</v>
      </c>
      <c r="AU659">
        <v>54420</v>
      </c>
    </row>
    <row r="660" spans="1:47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O660" t="str">
        <f t="shared" si="15"/>
        <v>ANGLOPHONE</v>
      </c>
      <c r="AT660" t="s">
        <v>15</v>
      </c>
      <c r="AU660">
        <v>35450</v>
      </c>
    </row>
    <row r="661" spans="1:47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O661" t="str">
        <f t="shared" si="15"/>
        <v>ANGLOPHONE</v>
      </c>
      <c r="AT661" t="s">
        <v>21</v>
      </c>
      <c r="AU661">
        <v>221500</v>
      </c>
    </row>
    <row r="662" spans="1:47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O662" t="str">
        <f t="shared" si="15"/>
        <v>ANGLOPHONE</v>
      </c>
      <c r="AT662" t="s">
        <v>27</v>
      </c>
      <c r="AU662">
        <v>223560</v>
      </c>
    </row>
    <row r="663" spans="1:47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O663" t="str">
        <f t="shared" si="15"/>
        <v>FRANCOPHONE</v>
      </c>
      <c r="AT663" t="s">
        <v>33</v>
      </c>
      <c r="AU663">
        <v>56000</v>
      </c>
    </row>
    <row r="664" spans="1:47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O664" t="str">
        <f t="shared" si="15"/>
        <v>ANGLOPHONE</v>
      </c>
      <c r="AT664" t="s">
        <v>39</v>
      </c>
      <c r="AU664">
        <v>46400</v>
      </c>
    </row>
    <row r="665" spans="1:47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O665" t="str">
        <f t="shared" si="15"/>
        <v>ANGLOPHONE</v>
      </c>
      <c r="AT665" t="s">
        <v>43</v>
      </c>
      <c r="AU665">
        <v>51590</v>
      </c>
    </row>
    <row r="666" spans="1:47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O666" t="str">
        <f t="shared" si="15"/>
        <v>ANGLOPHONE</v>
      </c>
      <c r="AT666" t="s">
        <v>48</v>
      </c>
      <c r="AU666">
        <v>59160</v>
      </c>
    </row>
    <row r="667" spans="1:47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O667" t="str">
        <f t="shared" si="15"/>
        <v>ANGLOPHONE</v>
      </c>
      <c r="AT667" t="s">
        <v>15</v>
      </c>
      <c r="AU667">
        <v>36650</v>
      </c>
    </row>
    <row r="668" spans="1:47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O668" t="str">
        <f t="shared" si="15"/>
        <v>FRANCOPHONE</v>
      </c>
      <c r="AT668" t="s">
        <v>21</v>
      </c>
      <c r="AU668">
        <v>192250</v>
      </c>
    </row>
    <row r="669" spans="1:47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O669" t="str">
        <f t="shared" si="15"/>
        <v>ANGLOPHONE</v>
      </c>
      <c r="AT669" t="s">
        <v>27</v>
      </c>
      <c r="AU669">
        <v>211140</v>
      </c>
    </row>
    <row r="670" spans="1:47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O670" t="str">
        <f t="shared" si="15"/>
        <v>ANGLOPHONE</v>
      </c>
      <c r="AT670" t="s">
        <v>33</v>
      </c>
      <c r="AU670">
        <v>60400</v>
      </c>
    </row>
    <row r="671" spans="1:47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O671" t="str">
        <f t="shared" si="15"/>
        <v>ANGLOPHONE</v>
      </c>
      <c r="AT671" t="s">
        <v>39</v>
      </c>
      <c r="AU671">
        <v>49000</v>
      </c>
    </row>
    <row r="672" spans="1:47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O672" t="str">
        <f t="shared" si="15"/>
        <v>ANGLOPHONE</v>
      </c>
      <c r="AT672" t="s">
        <v>43</v>
      </c>
      <c r="AU672">
        <v>52850</v>
      </c>
    </row>
    <row r="673" spans="1:47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O673" t="str">
        <f t="shared" si="15"/>
        <v>FRANCOPHONE</v>
      </c>
      <c r="AT673" t="s">
        <v>48</v>
      </c>
      <c r="AU673">
        <v>48240</v>
      </c>
    </row>
    <row r="674" spans="1:47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O674" t="str">
        <f t="shared" si="15"/>
        <v>ANGLOPHONE</v>
      </c>
      <c r="AT674" t="s">
        <v>15</v>
      </c>
      <c r="AU674">
        <v>41050</v>
      </c>
    </row>
    <row r="675" spans="1:47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O675" t="str">
        <f t="shared" si="15"/>
        <v>ANGLOPHONE</v>
      </c>
      <c r="AT675" t="s">
        <v>21</v>
      </c>
      <c r="AU675">
        <v>192000</v>
      </c>
    </row>
    <row r="676" spans="1:47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O676" t="str">
        <f t="shared" si="15"/>
        <v>ANGLOPHONE</v>
      </c>
      <c r="AT676" t="s">
        <v>27</v>
      </c>
      <c r="AU676">
        <v>250830</v>
      </c>
    </row>
    <row r="677" spans="1:47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O677" t="str">
        <f t="shared" si="15"/>
        <v>ANGLOPHONE</v>
      </c>
      <c r="AT677" t="s">
        <v>33</v>
      </c>
      <c r="AU677">
        <v>75040</v>
      </c>
    </row>
    <row r="678" spans="1:47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O678" t="str">
        <f t="shared" si="15"/>
        <v>FRANCOPHONE</v>
      </c>
      <c r="AT678" t="s">
        <v>39</v>
      </c>
      <c r="AU678">
        <v>38800</v>
      </c>
    </row>
    <row r="679" spans="1:47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O679" t="str">
        <f t="shared" si="15"/>
        <v>ANGLOPHONE</v>
      </c>
      <c r="AT679" t="s">
        <v>43</v>
      </c>
      <c r="AU679">
        <v>58100</v>
      </c>
    </row>
    <row r="680" spans="1:47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O680" t="str">
        <f t="shared" si="15"/>
        <v>ANGLOPHONE</v>
      </c>
      <c r="AT680" t="s">
        <v>48</v>
      </c>
      <c r="AU680">
        <v>52860</v>
      </c>
    </row>
    <row r="681" spans="1:47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O681" t="str">
        <f t="shared" si="15"/>
        <v>ANGLOPHONE</v>
      </c>
      <c r="AT681" t="s">
        <v>15</v>
      </c>
      <c r="AU681">
        <v>42700</v>
      </c>
    </row>
    <row r="682" spans="1:47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O682" t="str">
        <f t="shared" si="15"/>
        <v>ANGLOPHONE</v>
      </c>
      <c r="AT682" t="s">
        <v>21</v>
      </c>
      <c r="AU682">
        <v>210750</v>
      </c>
    </row>
    <row r="683" spans="1:47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O683" t="str">
        <f t="shared" si="15"/>
        <v>FRANCOPHONE</v>
      </c>
      <c r="AT683" t="s">
        <v>27</v>
      </c>
      <c r="AU683">
        <v>250290</v>
      </c>
    </row>
    <row r="684" spans="1:47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O684" t="str">
        <f t="shared" si="15"/>
        <v>ANGLOPHONE</v>
      </c>
      <c r="AT684" t="s">
        <v>33</v>
      </c>
      <c r="AU684">
        <v>79040</v>
      </c>
    </row>
    <row r="685" spans="1:47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O685" t="str">
        <f t="shared" si="15"/>
        <v>ANGLOPHONE</v>
      </c>
      <c r="AT685" t="s">
        <v>39</v>
      </c>
      <c r="AU685">
        <v>43200</v>
      </c>
    </row>
    <row r="686" spans="1:47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O686" t="str">
        <f t="shared" si="15"/>
        <v>ANGLOPHONE</v>
      </c>
      <c r="AT686" t="s">
        <v>43</v>
      </c>
      <c r="AU686">
        <v>66640</v>
      </c>
    </row>
    <row r="687" spans="1:47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O687" t="str">
        <f t="shared" si="15"/>
        <v>ANGLOPHONE</v>
      </c>
      <c r="AT687" t="s">
        <v>48</v>
      </c>
      <c r="AU687">
        <v>49020</v>
      </c>
    </row>
    <row r="688" spans="1:47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O688" t="str">
        <f t="shared" si="15"/>
        <v>FRANCOPHONE</v>
      </c>
      <c r="AT688" t="s">
        <v>15</v>
      </c>
      <c r="AU688">
        <v>49000</v>
      </c>
    </row>
    <row r="689" spans="1:47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O689" t="str">
        <f t="shared" si="15"/>
        <v>ANGLOPHONE</v>
      </c>
      <c r="AT689" t="s">
        <v>21</v>
      </c>
      <c r="AU689">
        <v>206500</v>
      </c>
    </row>
    <row r="690" spans="1:47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O690" t="str">
        <f t="shared" si="15"/>
        <v>ANGLOPHONE</v>
      </c>
      <c r="AT690" t="s">
        <v>27</v>
      </c>
      <c r="AU690">
        <v>233280</v>
      </c>
    </row>
    <row r="691" spans="1:47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O691" t="str">
        <f t="shared" si="15"/>
        <v>ANGLOPHONE</v>
      </c>
      <c r="AT691" t="s">
        <v>33</v>
      </c>
      <c r="AU691">
        <v>58960</v>
      </c>
    </row>
    <row r="692" spans="1:47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O692" t="str">
        <f t="shared" si="15"/>
        <v>ANGLOPHONE</v>
      </c>
      <c r="AT692" t="s">
        <v>39</v>
      </c>
      <c r="AU692">
        <v>38650</v>
      </c>
    </row>
    <row r="693" spans="1:47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O693" t="str">
        <f t="shared" si="15"/>
        <v>FRANCOPHONE</v>
      </c>
      <c r="AT693" t="s">
        <v>43</v>
      </c>
      <c r="AU693">
        <v>63140</v>
      </c>
    </row>
    <row r="694" spans="1:47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O694" t="str">
        <f t="shared" si="15"/>
        <v>ANGLOPHONE</v>
      </c>
      <c r="AT694" t="s">
        <v>48</v>
      </c>
      <c r="AU694">
        <v>53280</v>
      </c>
    </row>
    <row r="695" spans="1:47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O695" t="str">
        <f t="shared" si="15"/>
        <v>ANGLOPHONE</v>
      </c>
      <c r="AT695" t="s">
        <v>15</v>
      </c>
      <c r="AU695">
        <v>44650</v>
      </c>
    </row>
    <row r="696" spans="1:47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O696" t="str">
        <f t="shared" si="15"/>
        <v>ANGLOPHONE</v>
      </c>
      <c r="AT696" t="s">
        <v>21</v>
      </c>
      <c r="AU696">
        <v>179500</v>
      </c>
    </row>
    <row r="697" spans="1:47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O697" t="str">
        <f t="shared" si="15"/>
        <v>ANGLOPHONE</v>
      </c>
      <c r="AT697" t="s">
        <v>27</v>
      </c>
      <c r="AU697">
        <v>200880</v>
      </c>
    </row>
    <row r="698" spans="1:47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O698" t="str">
        <f t="shared" si="15"/>
        <v>FRANCOPHONE</v>
      </c>
      <c r="AT698" t="s">
        <v>33</v>
      </c>
      <c r="AU698">
        <v>76720</v>
      </c>
    </row>
    <row r="699" spans="1:47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O699" t="str">
        <f t="shared" si="15"/>
        <v>ANGLOPHONE</v>
      </c>
      <c r="AT699" t="s">
        <v>39</v>
      </c>
      <c r="AU699">
        <v>48800</v>
      </c>
    </row>
    <row r="700" spans="1:47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O700" t="str">
        <f t="shared" si="15"/>
        <v>ANGLOPHONE</v>
      </c>
      <c r="AT700" t="s">
        <v>43</v>
      </c>
      <c r="AU700">
        <v>65800</v>
      </c>
    </row>
    <row r="701" spans="1:47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O701" t="str">
        <f t="shared" si="15"/>
        <v>ANGLOPHONE</v>
      </c>
      <c r="AT701" t="s">
        <v>48</v>
      </c>
      <c r="AU701">
        <v>57360</v>
      </c>
    </row>
    <row r="702" spans="1:47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O702" t="str">
        <f t="shared" si="15"/>
        <v>ANGLOPHONE</v>
      </c>
      <c r="AT702" t="s">
        <v>15</v>
      </c>
      <c r="AU702">
        <v>45400</v>
      </c>
    </row>
    <row r="703" spans="1:47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O703" t="str">
        <f t="shared" si="15"/>
        <v>FRANCOPHONE</v>
      </c>
      <c r="AT703" t="s">
        <v>21</v>
      </c>
      <c r="AU703">
        <v>216500</v>
      </c>
    </row>
    <row r="704" spans="1:47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O704" t="str">
        <f t="shared" si="15"/>
        <v>ANGLOPHONE</v>
      </c>
      <c r="AT704" t="s">
        <v>27</v>
      </c>
      <c r="AU704">
        <v>198450</v>
      </c>
    </row>
    <row r="705" spans="1:47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O705" t="str">
        <f t="shared" si="15"/>
        <v>ANGLOPHONE</v>
      </c>
      <c r="AT705" t="s">
        <v>33</v>
      </c>
      <c r="AU705">
        <v>64160</v>
      </c>
    </row>
    <row r="706" spans="1:47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O706" t="str">
        <f t="shared" si="15"/>
        <v>ANGLOPHONE</v>
      </c>
      <c r="AT706" t="s">
        <v>39</v>
      </c>
      <c r="AU706">
        <v>48800</v>
      </c>
    </row>
    <row r="707" spans="1:47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O707" t="str">
        <f t="shared" ref="O707:O770" si="16">IF(J707="GHANA","ANGLOPHONE",IF(J707="NIGERIA","FRANCOPHONE","ANGLOPHONE"))</f>
        <v>ANGLOPHONE</v>
      </c>
      <c r="AT707" t="s">
        <v>43</v>
      </c>
      <c r="AU707">
        <v>63980</v>
      </c>
    </row>
    <row r="708" spans="1:47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O708" t="str">
        <f t="shared" si="16"/>
        <v>FRANCOPHONE</v>
      </c>
      <c r="AT708" t="s">
        <v>48</v>
      </c>
      <c r="AU708">
        <v>49260</v>
      </c>
    </row>
    <row r="709" spans="1:47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O709" t="str">
        <f t="shared" si="16"/>
        <v>ANGLOPHONE</v>
      </c>
      <c r="AT709" t="s">
        <v>15</v>
      </c>
      <c r="AU709">
        <v>40200</v>
      </c>
    </row>
    <row r="710" spans="1:47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O710" t="str">
        <f t="shared" si="16"/>
        <v>ANGLOPHONE</v>
      </c>
      <c r="AT710" t="s">
        <v>21</v>
      </c>
      <c r="AU710">
        <v>236500</v>
      </c>
    </row>
    <row r="711" spans="1:47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O711" t="str">
        <f t="shared" si="16"/>
        <v>ANGLOPHONE</v>
      </c>
      <c r="AT711" t="s">
        <v>27</v>
      </c>
      <c r="AU711">
        <v>269190</v>
      </c>
    </row>
    <row r="712" spans="1:47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O712" t="str">
        <f t="shared" si="16"/>
        <v>ANGLOPHONE</v>
      </c>
      <c r="AT712" t="s">
        <v>33</v>
      </c>
      <c r="AU712">
        <v>61600</v>
      </c>
    </row>
    <row r="713" spans="1:47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O713" t="str">
        <f t="shared" si="16"/>
        <v>FRANCOPHONE</v>
      </c>
      <c r="AT713" t="s">
        <v>39</v>
      </c>
      <c r="AU713">
        <v>45050</v>
      </c>
    </row>
    <row r="714" spans="1:47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O714" t="str">
        <f t="shared" si="16"/>
        <v>ANGLOPHONE</v>
      </c>
      <c r="AT714" t="s">
        <v>43</v>
      </c>
      <c r="AU714">
        <v>50330</v>
      </c>
    </row>
    <row r="715" spans="1:47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O715" t="str">
        <f t="shared" si="16"/>
        <v>ANGLOPHONE</v>
      </c>
      <c r="AT715" t="s">
        <v>48</v>
      </c>
      <c r="AU715">
        <v>55980</v>
      </c>
    </row>
    <row r="716" spans="1:47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O716" t="str">
        <f t="shared" si="16"/>
        <v>ANGLOPHONE</v>
      </c>
      <c r="AT716" t="s">
        <v>15</v>
      </c>
      <c r="AU716">
        <v>49600</v>
      </c>
    </row>
    <row r="717" spans="1:47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O717" t="str">
        <f t="shared" si="16"/>
        <v>ANGLOPHONE</v>
      </c>
      <c r="AT717" t="s">
        <v>21</v>
      </c>
      <c r="AU717">
        <v>204500</v>
      </c>
    </row>
    <row r="718" spans="1:47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O718" t="str">
        <f t="shared" si="16"/>
        <v>FRANCOPHONE</v>
      </c>
      <c r="AT718" t="s">
        <v>27</v>
      </c>
      <c r="AU718">
        <v>223560</v>
      </c>
    </row>
    <row r="719" spans="1:47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O719" t="str">
        <f t="shared" si="16"/>
        <v>ANGLOPHONE</v>
      </c>
      <c r="AT719" t="s">
        <v>33</v>
      </c>
      <c r="AU719">
        <v>60640</v>
      </c>
    </row>
    <row r="720" spans="1:47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O720" t="str">
        <f t="shared" si="16"/>
        <v>ANGLOPHONE</v>
      </c>
      <c r="AT720" t="s">
        <v>39</v>
      </c>
      <c r="AU720">
        <v>39350</v>
      </c>
    </row>
    <row r="721" spans="1:47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O721" t="str">
        <f t="shared" si="16"/>
        <v>ANGLOPHONE</v>
      </c>
      <c r="AT721" t="s">
        <v>43</v>
      </c>
      <c r="AU721">
        <v>65030</v>
      </c>
    </row>
    <row r="722" spans="1:47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O722" t="str">
        <f t="shared" si="16"/>
        <v>ANGLOPHONE</v>
      </c>
      <c r="AT722" t="s">
        <v>48</v>
      </c>
      <c r="AU722">
        <v>47100</v>
      </c>
    </row>
    <row r="723" spans="1:47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O723" t="str">
        <f t="shared" si="16"/>
        <v>FRANCOPHONE</v>
      </c>
      <c r="AT723" t="s">
        <v>15</v>
      </c>
      <c r="AU723">
        <v>35050</v>
      </c>
    </row>
    <row r="724" spans="1:47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O724" t="str">
        <f t="shared" si="16"/>
        <v>ANGLOPHONE</v>
      </c>
      <c r="AT724" t="s">
        <v>21</v>
      </c>
      <c r="AU724">
        <v>189250</v>
      </c>
    </row>
    <row r="725" spans="1:47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O725" t="str">
        <f t="shared" si="16"/>
        <v>ANGLOPHONE</v>
      </c>
      <c r="AT725" t="s">
        <v>27</v>
      </c>
      <c r="AU725">
        <v>218700</v>
      </c>
    </row>
    <row r="726" spans="1:47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O726" t="str">
        <f t="shared" si="16"/>
        <v>ANGLOPHONE</v>
      </c>
      <c r="AT726" t="s">
        <v>33</v>
      </c>
      <c r="AU726">
        <v>69920</v>
      </c>
    </row>
    <row r="727" spans="1:47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O727" t="str">
        <f t="shared" si="16"/>
        <v>ANGLOPHONE</v>
      </c>
      <c r="AT727" t="s">
        <v>39</v>
      </c>
      <c r="AU727">
        <v>41000</v>
      </c>
    </row>
    <row r="728" spans="1:47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O728" t="str">
        <f t="shared" si="16"/>
        <v>FRANCOPHONE</v>
      </c>
      <c r="AT728" t="s">
        <v>43</v>
      </c>
      <c r="AU728">
        <v>61180</v>
      </c>
    </row>
    <row r="729" spans="1:47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O729" t="str">
        <f t="shared" si="16"/>
        <v>ANGLOPHONE</v>
      </c>
      <c r="AT729" t="s">
        <v>48</v>
      </c>
      <c r="AU729">
        <v>57480</v>
      </c>
    </row>
    <row r="730" spans="1:47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O730" t="str">
        <f t="shared" si="16"/>
        <v>ANGLOPHONE</v>
      </c>
      <c r="AT730" t="s">
        <v>15</v>
      </c>
      <c r="AU730">
        <v>37100</v>
      </c>
    </row>
    <row r="731" spans="1:47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O731" t="str">
        <f t="shared" si="16"/>
        <v>ANGLOPHONE</v>
      </c>
      <c r="AT731" t="s">
        <v>21</v>
      </c>
      <c r="AU731">
        <v>243250</v>
      </c>
    </row>
    <row r="732" spans="1:47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O732" t="str">
        <f t="shared" si="16"/>
        <v>ANGLOPHONE</v>
      </c>
      <c r="AT732" t="s">
        <v>27</v>
      </c>
      <c r="AU732">
        <v>259470</v>
      </c>
    </row>
    <row r="733" spans="1:47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O733" t="str">
        <f t="shared" si="16"/>
        <v>FRANCOPHONE</v>
      </c>
      <c r="AT733" t="s">
        <v>33</v>
      </c>
      <c r="AU733">
        <v>60160</v>
      </c>
    </row>
    <row r="734" spans="1:47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O734" t="str">
        <f t="shared" si="16"/>
        <v>ANGLOPHONE</v>
      </c>
      <c r="AT734" t="s">
        <v>39</v>
      </c>
      <c r="AU734">
        <v>46900</v>
      </c>
    </row>
    <row r="735" spans="1:47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O735" t="str">
        <f t="shared" si="16"/>
        <v>ANGLOPHONE</v>
      </c>
      <c r="AT735" t="s">
        <v>43</v>
      </c>
      <c r="AU735">
        <v>54390</v>
      </c>
    </row>
    <row r="736" spans="1:47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O736" t="str">
        <f t="shared" si="16"/>
        <v>ANGLOPHONE</v>
      </c>
      <c r="AT736" t="s">
        <v>48</v>
      </c>
      <c r="AU736">
        <v>51300</v>
      </c>
    </row>
    <row r="737" spans="1:47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O737" t="str">
        <f t="shared" si="16"/>
        <v>ANGLOPHONE</v>
      </c>
      <c r="AT737" t="s">
        <v>15</v>
      </c>
      <c r="AU737">
        <v>43500</v>
      </c>
    </row>
    <row r="738" spans="1:47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O738" t="str">
        <f t="shared" si="16"/>
        <v>FRANCOPHONE</v>
      </c>
      <c r="AT738" t="s">
        <v>21</v>
      </c>
      <c r="AU738">
        <v>230500</v>
      </c>
    </row>
    <row r="739" spans="1:47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O739" t="str">
        <f t="shared" si="16"/>
        <v>ANGLOPHONE</v>
      </c>
      <c r="AT739" t="s">
        <v>27</v>
      </c>
      <c r="AU739">
        <v>231120</v>
      </c>
    </row>
    <row r="740" spans="1:47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O740" t="str">
        <f t="shared" si="16"/>
        <v>ANGLOPHONE</v>
      </c>
      <c r="AT740" t="s">
        <v>33</v>
      </c>
      <c r="AU740">
        <v>68160</v>
      </c>
    </row>
    <row r="741" spans="1:47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O741" t="str">
        <f t="shared" si="16"/>
        <v>ANGLOPHONE</v>
      </c>
      <c r="AT741" t="s">
        <v>39</v>
      </c>
      <c r="AU741">
        <v>49050</v>
      </c>
    </row>
    <row r="742" spans="1:47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O742" t="str">
        <f t="shared" si="16"/>
        <v>ANGLOPHONE</v>
      </c>
      <c r="AT742" t="s">
        <v>43</v>
      </c>
      <c r="AU742">
        <v>63700</v>
      </c>
    </row>
    <row r="743" spans="1:47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O743" t="str">
        <f t="shared" si="16"/>
        <v>FRANCOPHONE</v>
      </c>
      <c r="AT743" t="s">
        <v>48</v>
      </c>
      <c r="AU743">
        <v>48300</v>
      </c>
    </row>
    <row r="744" spans="1:47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O744" t="str">
        <f t="shared" si="16"/>
        <v>ANGLOPHONE</v>
      </c>
      <c r="AT744" t="s">
        <v>15</v>
      </c>
      <c r="AU744">
        <v>46600</v>
      </c>
    </row>
    <row r="745" spans="1:47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O745" t="str">
        <f t="shared" si="16"/>
        <v>ANGLOPHONE</v>
      </c>
      <c r="AT745" t="s">
        <v>21</v>
      </c>
      <c r="AU745">
        <v>222750</v>
      </c>
    </row>
    <row r="746" spans="1:47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O746" t="str">
        <f t="shared" si="16"/>
        <v>ANGLOPHONE</v>
      </c>
      <c r="AT746" t="s">
        <v>27</v>
      </c>
      <c r="AU746">
        <v>216810</v>
      </c>
    </row>
    <row r="747" spans="1:47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O747" t="str">
        <f t="shared" si="16"/>
        <v>ANGLOPHONE</v>
      </c>
      <c r="AT747" t="s">
        <v>33</v>
      </c>
      <c r="AU747">
        <v>65440</v>
      </c>
    </row>
    <row r="748" spans="1:47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O748" t="str">
        <f t="shared" si="16"/>
        <v>FRANCOPHONE</v>
      </c>
      <c r="AT748" t="s">
        <v>39</v>
      </c>
      <c r="AU748">
        <v>46600</v>
      </c>
    </row>
    <row r="749" spans="1:47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O749" t="str">
        <f t="shared" si="16"/>
        <v>ANGLOPHONE</v>
      </c>
      <c r="AT749" t="s">
        <v>43</v>
      </c>
      <c r="AU749">
        <v>62510</v>
      </c>
    </row>
    <row r="750" spans="1:47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O750" t="str">
        <f t="shared" si="16"/>
        <v>ANGLOPHONE</v>
      </c>
      <c r="AT750" t="s">
        <v>48</v>
      </c>
      <c r="AU750">
        <v>49440</v>
      </c>
    </row>
    <row r="751" spans="1:47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O751" t="str">
        <f t="shared" si="16"/>
        <v>ANGLOPHONE</v>
      </c>
      <c r="AT751" t="s">
        <v>15</v>
      </c>
      <c r="AU751">
        <v>46550</v>
      </c>
    </row>
    <row r="752" spans="1:47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O752" t="str">
        <f t="shared" si="16"/>
        <v>ANGLOPHONE</v>
      </c>
      <c r="AT752" t="s">
        <v>21</v>
      </c>
      <c r="AU752">
        <v>195750</v>
      </c>
    </row>
    <row r="753" spans="1:47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O753" t="str">
        <f t="shared" si="16"/>
        <v>FRANCOPHONE</v>
      </c>
      <c r="AT753" t="s">
        <v>27</v>
      </c>
      <c r="AU753">
        <v>191160</v>
      </c>
    </row>
    <row r="754" spans="1:47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O754" t="str">
        <f t="shared" si="16"/>
        <v>ANGLOPHONE</v>
      </c>
      <c r="AT754" t="s">
        <v>33</v>
      </c>
      <c r="AU754">
        <v>68880</v>
      </c>
    </row>
    <row r="755" spans="1:47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O755" t="str">
        <f t="shared" si="16"/>
        <v>ANGLOPHONE</v>
      </c>
      <c r="AT755" t="s">
        <v>39</v>
      </c>
      <c r="AU755">
        <v>39900</v>
      </c>
    </row>
    <row r="756" spans="1:47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O756" t="str">
        <f t="shared" si="16"/>
        <v>ANGLOPHONE</v>
      </c>
      <c r="AT756" t="s">
        <v>43</v>
      </c>
      <c r="AU756">
        <v>65380</v>
      </c>
    </row>
    <row r="757" spans="1:47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O757" t="str">
        <f t="shared" si="16"/>
        <v>ANGLOPHONE</v>
      </c>
      <c r="AT757" t="s">
        <v>48</v>
      </c>
      <c r="AU757">
        <v>57000</v>
      </c>
    </row>
    <row r="758" spans="1:47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O758" t="str">
        <f t="shared" si="16"/>
        <v>FRANCOPHONE</v>
      </c>
      <c r="AT758" t="s">
        <v>15</v>
      </c>
      <c r="AU758">
        <v>49300</v>
      </c>
    </row>
    <row r="759" spans="1:47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O759" t="str">
        <f t="shared" si="16"/>
        <v>ANGLOPHONE</v>
      </c>
      <c r="AT759" t="s">
        <v>21</v>
      </c>
      <c r="AU759">
        <v>191750</v>
      </c>
    </row>
    <row r="760" spans="1:47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O760" t="str">
        <f t="shared" si="16"/>
        <v>ANGLOPHONE</v>
      </c>
      <c r="AT760" t="s">
        <v>27</v>
      </c>
      <c r="AU760">
        <v>242460</v>
      </c>
    </row>
    <row r="761" spans="1:47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O761" t="str">
        <f t="shared" si="16"/>
        <v>ANGLOPHONE</v>
      </c>
      <c r="AT761" t="s">
        <v>33</v>
      </c>
      <c r="AU761">
        <v>68720</v>
      </c>
    </row>
    <row r="762" spans="1:47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O762" t="str">
        <f t="shared" si="16"/>
        <v>ANGLOPHONE</v>
      </c>
      <c r="AT762" t="s">
        <v>39</v>
      </c>
      <c r="AU762">
        <v>46700</v>
      </c>
    </row>
    <row r="763" spans="1:47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O763" t="str">
        <f t="shared" si="16"/>
        <v>FRANCOPHONE</v>
      </c>
      <c r="AT763" t="s">
        <v>43</v>
      </c>
      <c r="AU763">
        <v>61530</v>
      </c>
    </row>
    <row r="764" spans="1:47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O764" t="str">
        <f t="shared" si="16"/>
        <v>ANGLOPHONE</v>
      </c>
      <c r="AT764" t="s">
        <v>48</v>
      </c>
      <c r="AU764">
        <v>52320</v>
      </c>
    </row>
    <row r="765" spans="1:47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O765" t="str">
        <f t="shared" si="16"/>
        <v>ANGLOPHONE</v>
      </c>
      <c r="AT765" t="s">
        <v>15</v>
      </c>
      <c r="AU765">
        <v>49550</v>
      </c>
    </row>
    <row r="766" spans="1:47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O766" t="str">
        <f t="shared" si="16"/>
        <v>ANGLOPHONE</v>
      </c>
      <c r="AT766" t="s">
        <v>21</v>
      </c>
      <c r="AU766">
        <v>184500</v>
      </c>
    </row>
    <row r="767" spans="1:47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O767" t="str">
        <f t="shared" si="16"/>
        <v>ANGLOPHONE</v>
      </c>
      <c r="AT767" t="s">
        <v>27</v>
      </c>
      <c r="AU767">
        <v>229230</v>
      </c>
    </row>
    <row r="768" spans="1:47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O768" t="str">
        <f t="shared" si="16"/>
        <v>FRANCOPHONE</v>
      </c>
      <c r="AT768" t="s">
        <v>33</v>
      </c>
      <c r="AU768">
        <v>79760</v>
      </c>
    </row>
    <row r="769" spans="1:47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O769" t="str">
        <f t="shared" si="16"/>
        <v>ANGLOPHONE</v>
      </c>
      <c r="AT769" t="s">
        <v>39</v>
      </c>
      <c r="AU769">
        <v>42100</v>
      </c>
    </row>
    <row r="770" spans="1:47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O770" t="str">
        <f t="shared" si="16"/>
        <v>ANGLOPHONE</v>
      </c>
      <c r="AT770" t="s">
        <v>43</v>
      </c>
      <c r="AU770">
        <v>60620</v>
      </c>
    </row>
    <row r="771" spans="1:47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O771" t="str">
        <f t="shared" ref="O771:O834" si="17">IF(J771="GHANA","ANGLOPHONE",IF(J771="NIGERIA","FRANCOPHONE","ANGLOPHONE"))</f>
        <v>ANGLOPHONE</v>
      </c>
      <c r="AT771" t="s">
        <v>48</v>
      </c>
      <c r="AU771">
        <v>54240</v>
      </c>
    </row>
    <row r="772" spans="1:47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O772" t="str">
        <f t="shared" si="17"/>
        <v>ANGLOPHONE</v>
      </c>
      <c r="AT772" t="s">
        <v>15</v>
      </c>
      <c r="AU772">
        <v>48850</v>
      </c>
    </row>
    <row r="773" spans="1:47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O773" t="str">
        <f t="shared" si="17"/>
        <v>FRANCOPHONE</v>
      </c>
      <c r="AT773" t="s">
        <v>21</v>
      </c>
      <c r="AU773">
        <v>212000</v>
      </c>
    </row>
    <row r="774" spans="1:47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O774" t="str">
        <f t="shared" si="17"/>
        <v>ANGLOPHONE</v>
      </c>
      <c r="AT774" t="s">
        <v>27</v>
      </c>
      <c r="AU774">
        <v>249480</v>
      </c>
    </row>
    <row r="775" spans="1:47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O775" t="str">
        <f t="shared" si="17"/>
        <v>ANGLOPHONE</v>
      </c>
      <c r="AT775" t="s">
        <v>33</v>
      </c>
      <c r="AU775">
        <v>78160</v>
      </c>
    </row>
    <row r="776" spans="1:47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O776" t="str">
        <f t="shared" si="17"/>
        <v>ANGLOPHONE</v>
      </c>
      <c r="AT776" t="s">
        <v>39</v>
      </c>
      <c r="AU776">
        <v>38550</v>
      </c>
    </row>
    <row r="777" spans="1:47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O777" t="str">
        <f t="shared" si="17"/>
        <v>ANGLOPHONE</v>
      </c>
      <c r="AT777" t="s">
        <v>43</v>
      </c>
      <c r="AU777">
        <v>60340</v>
      </c>
    </row>
    <row r="778" spans="1:47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O778" t="str">
        <f t="shared" si="17"/>
        <v>FRANCOPHONE</v>
      </c>
      <c r="AT778" t="s">
        <v>48</v>
      </c>
      <c r="AU778">
        <v>42960</v>
      </c>
    </row>
    <row r="779" spans="1:47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O779" t="str">
        <f t="shared" si="17"/>
        <v>ANGLOPHONE</v>
      </c>
      <c r="AT779" t="s">
        <v>15</v>
      </c>
      <c r="AU779">
        <v>46150</v>
      </c>
    </row>
    <row r="780" spans="1:47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O780" t="str">
        <f t="shared" si="17"/>
        <v>ANGLOPHONE</v>
      </c>
      <c r="AT780" t="s">
        <v>21</v>
      </c>
      <c r="AU780">
        <v>182250</v>
      </c>
    </row>
    <row r="781" spans="1:47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O781" t="str">
        <f t="shared" si="17"/>
        <v>ANGLOPHONE</v>
      </c>
      <c r="AT781" t="s">
        <v>27</v>
      </c>
      <c r="AU781">
        <v>206820</v>
      </c>
    </row>
    <row r="782" spans="1:47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O782" t="str">
        <f t="shared" si="17"/>
        <v>ANGLOPHONE</v>
      </c>
      <c r="AT782" t="s">
        <v>33</v>
      </c>
      <c r="AU782">
        <v>56320</v>
      </c>
    </row>
    <row r="783" spans="1:47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O783" t="str">
        <f t="shared" si="17"/>
        <v>FRANCOPHONE</v>
      </c>
      <c r="AT783" t="s">
        <v>39</v>
      </c>
      <c r="AU783">
        <v>41150</v>
      </c>
    </row>
    <row r="784" spans="1:47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O784" t="str">
        <f t="shared" si="17"/>
        <v>ANGLOPHONE</v>
      </c>
      <c r="AT784" t="s">
        <v>43</v>
      </c>
      <c r="AU784">
        <v>60830</v>
      </c>
    </row>
    <row r="785" spans="1:47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O785" t="str">
        <f t="shared" si="17"/>
        <v>ANGLOPHONE</v>
      </c>
      <c r="AT785" t="s">
        <v>48</v>
      </c>
      <c r="AU785">
        <v>55680</v>
      </c>
    </row>
    <row r="786" spans="1:47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O786" t="str">
        <f t="shared" si="17"/>
        <v>ANGLOPHONE</v>
      </c>
      <c r="AT786" t="s">
        <v>15</v>
      </c>
      <c r="AU786">
        <v>45150</v>
      </c>
    </row>
    <row r="787" spans="1:47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O787" t="str">
        <f t="shared" si="17"/>
        <v>ANGLOPHONE</v>
      </c>
      <c r="AT787" t="s">
        <v>21</v>
      </c>
      <c r="AU787">
        <v>229000</v>
      </c>
    </row>
    <row r="788" spans="1:47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O788" t="str">
        <f t="shared" si="17"/>
        <v>FRANCOPHONE</v>
      </c>
      <c r="AT788" t="s">
        <v>27</v>
      </c>
      <c r="AU788">
        <v>266760</v>
      </c>
    </row>
    <row r="789" spans="1:47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O789" t="str">
        <f t="shared" si="17"/>
        <v>ANGLOPHONE</v>
      </c>
      <c r="AT789" t="s">
        <v>33</v>
      </c>
      <c r="AU789">
        <v>72400</v>
      </c>
    </row>
    <row r="790" spans="1:47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O790" t="str">
        <f t="shared" si="17"/>
        <v>ANGLOPHONE</v>
      </c>
      <c r="AT790" t="s">
        <v>39</v>
      </c>
      <c r="AU790">
        <v>47350</v>
      </c>
    </row>
    <row r="791" spans="1:47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O791" t="str">
        <f t="shared" si="17"/>
        <v>ANGLOPHONE</v>
      </c>
      <c r="AT791" t="s">
        <v>43</v>
      </c>
      <c r="AU791">
        <v>64820</v>
      </c>
    </row>
    <row r="792" spans="1:47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O792" t="str">
        <f t="shared" si="17"/>
        <v>ANGLOPHONE</v>
      </c>
      <c r="AT792" t="s">
        <v>48</v>
      </c>
      <c r="AU792">
        <v>54420</v>
      </c>
    </row>
    <row r="793" spans="1:47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O793" t="str">
        <f t="shared" si="17"/>
        <v>FRANCOPHONE</v>
      </c>
      <c r="AT793" t="s">
        <v>15</v>
      </c>
      <c r="AU793">
        <v>42400</v>
      </c>
    </row>
    <row r="794" spans="1:47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O794" t="str">
        <f t="shared" si="17"/>
        <v>ANGLOPHONE</v>
      </c>
      <c r="AT794" t="s">
        <v>21</v>
      </c>
      <c r="AU794">
        <v>219500</v>
      </c>
    </row>
    <row r="795" spans="1:47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O795" t="str">
        <f t="shared" si="17"/>
        <v>ANGLOPHONE</v>
      </c>
      <c r="AT795" t="s">
        <v>27</v>
      </c>
      <c r="AU795">
        <v>190620</v>
      </c>
    </row>
    <row r="796" spans="1:47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O796" t="str">
        <f t="shared" si="17"/>
        <v>ANGLOPHONE</v>
      </c>
      <c r="AT796" t="s">
        <v>33</v>
      </c>
      <c r="AU796">
        <v>62480</v>
      </c>
    </row>
    <row r="797" spans="1:47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O797" t="str">
        <f t="shared" si="17"/>
        <v>ANGLOPHONE</v>
      </c>
      <c r="AT797" t="s">
        <v>39</v>
      </c>
      <c r="AU797">
        <v>40900</v>
      </c>
    </row>
    <row r="798" spans="1:47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O798" t="str">
        <f t="shared" si="17"/>
        <v>FRANCOPHONE</v>
      </c>
      <c r="AT798" t="s">
        <v>43</v>
      </c>
      <c r="AU798">
        <v>59640</v>
      </c>
    </row>
    <row r="799" spans="1:47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O799" t="str">
        <f t="shared" si="17"/>
        <v>ANGLOPHONE</v>
      </c>
      <c r="AT799" t="s">
        <v>48</v>
      </c>
      <c r="AU799">
        <v>47160</v>
      </c>
    </row>
    <row r="800" spans="1:47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O800" t="str">
        <f t="shared" si="17"/>
        <v>ANGLOPHONE</v>
      </c>
      <c r="AT800" t="s">
        <v>15</v>
      </c>
      <c r="AU800">
        <v>50000</v>
      </c>
    </row>
    <row r="801" spans="1:47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O801" t="str">
        <f t="shared" si="17"/>
        <v>ANGLOPHONE</v>
      </c>
      <c r="AT801" t="s">
        <v>21</v>
      </c>
      <c r="AU801">
        <v>238000</v>
      </c>
    </row>
    <row r="802" spans="1:47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O802" t="str">
        <f t="shared" si="17"/>
        <v>ANGLOPHONE</v>
      </c>
      <c r="AT802" t="s">
        <v>27</v>
      </c>
      <c r="AU802">
        <v>226530</v>
      </c>
    </row>
    <row r="803" spans="1:47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O803" t="str">
        <f t="shared" si="17"/>
        <v>FRANCOPHONE</v>
      </c>
      <c r="AT803" t="s">
        <v>33</v>
      </c>
      <c r="AU803">
        <v>76160</v>
      </c>
    </row>
    <row r="804" spans="1:47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O804" t="str">
        <f t="shared" si="17"/>
        <v>ANGLOPHONE</v>
      </c>
      <c r="AT804" t="s">
        <v>39</v>
      </c>
      <c r="AU804">
        <v>38850</v>
      </c>
    </row>
    <row r="805" spans="1:47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O805" t="str">
        <f t="shared" si="17"/>
        <v>ANGLOPHONE</v>
      </c>
      <c r="AT805" t="s">
        <v>43</v>
      </c>
      <c r="AU805">
        <v>60480</v>
      </c>
    </row>
    <row r="806" spans="1:47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O806" t="str">
        <f t="shared" si="17"/>
        <v>ANGLOPHONE</v>
      </c>
      <c r="AT806" t="s">
        <v>48</v>
      </c>
      <c r="AU806">
        <v>56040</v>
      </c>
    </row>
    <row r="807" spans="1:47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O807" t="str">
        <f t="shared" si="17"/>
        <v>ANGLOPHONE</v>
      </c>
      <c r="AT807" t="s">
        <v>15</v>
      </c>
      <c r="AU807">
        <v>45100</v>
      </c>
    </row>
    <row r="808" spans="1:47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O808" t="str">
        <f t="shared" si="17"/>
        <v>FRANCOPHONE</v>
      </c>
      <c r="AT808" t="s">
        <v>21</v>
      </c>
      <c r="AU808">
        <v>198250</v>
      </c>
    </row>
    <row r="809" spans="1:47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O809" t="str">
        <f t="shared" si="17"/>
        <v>ANGLOPHONE</v>
      </c>
      <c r="AT809" t="s">
        <v>27</v>
      </c>
      <c r="AU809">
        <v>198450</v>
      </c>
    </row>
    <row r="810" spans="1:47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O810" t="str">
        <f t="shared" si="17"/>
        <v>ANGLOPHONE</v>
      </c>
      <c r="AT810" t="s">
        <v>33</v>
      </c>
      <c r="AU810">
        <v>71200</v>
      </c>
    </row>
    <row r="811" spans="1:47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O811" t="str">
        <f t="shared" si="17"/>
        <v>ANGLOPHONE</v>
      </c>
      <c r="AT811" t="s">
        <v>39</v>
      </c>
      <c r="AU811">
        <v>48450</v>
      </c>
    </row>
    <row r="812" spans="1:47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O812" t="str">
        <f t="shared" si="17"/>
        <v>ANGLOPHONE</v>
      </c>
      <c r="AT812" t="s">
        <v>43</v>
      </c>
      <c r="AU812">
        <v>68460</v>
      </c>
    </row>
    <row r="813" spans="1:47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O813" t="str">
        <f t="shared" si="17"/>
        <v>FRANCOPHONE</v>
      </c>
      <c r="AT813" t="s">
        <v>48</v>
      </c>
      <c r="AU813">
        <v>51300</v>
      </c>
    </row>
    <row r="814" spans="1:47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O814" t="str">
        <f t="shared" si="17"/>
        <v>ANGLOPHONE</v>
      </c>
      <c r="AT814" t="s">
        <v>15</v>
      </c>
      <c r="AU814">
        <v>41750</v>
      </c>
    </row>
    <row r="815" spans="1:47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O815" t="str">
        <f t="shared" si="17"/>
        <v>ANGLOPHONE</v>
      </c>
      <c r="AT815" t="s">
        <v>21</v>
      </c>
      <c r="AU815">
        <v>208750</v>
      </c>
    </row>
    <row r="816" spans="1:47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O816" t="str">
        <f t="shared" si="17"/>
        <v>ANGLOPHONE</v>
      </c>
      <c r="AT816" t="s">
        <v>27</v>
      </c>
      <c r="AU816">
        <v>267840</v>
      </c>
    </row>
    <row r="817" spans="1:47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O817" t="str">
        <f t="shared" si="17"/>
        <v>ANGLOPHONE</v>
      </c>
      <c r="AT817" t="s">
        <v>33</v>
      </c>
      <c r="AU817">
        <v>56160</v>
      </c>
    </row>
    <row r="818" spans="1:47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O818" t="str">
        <f t="shared" si="17"/>
        <v>FRANCOPHONE</v>
      </c>
      <c r="AT818" t="s">
        <v>39</v>
      </c>
      <c r="AU818">
        <v>46250</v>
      </c>
    </row>
    <row r="819" spans="1:47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O819" t="str">
        <f t="shared" si="17"/>
        <v>ANGLOPHONE</v>
      </c>
      <c r="AT819" t="s">
        <v>43</v>
      </c>
      <c r="AU819">
        <v>69790</v>
      </c>
    </row>
    <row r="820" spans="1:47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O820" t="str">
        <f t="shared" si="17"/>
        <v>ANGLOPHONE</v>
      </c>
      <c r="AT820" t="s">
        <v>48</v>
      </c>
      <c r="AU820">
        <v>47760</v>
      </c>
    </row>
    <row r="821" spans="1:47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O821" t="str">
        <f t="shared" si="17"/>
        <v>ANGLOPHONE</v>
      </c>
      <c r="AT821" t="s">
        <v>15</v>
      </c>
      <c r="AU821">
        <v>37050</v>
      </c>
    </row>
    <row r="822" spans="1:47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O822" t="str">
        <f t="shared" si="17"/>
        <v>ANGLOPHONE</v>
      </c>
      <c r="AT822" t="s">
        <v>21</v>
      </c>
      <c r="AU822">
        <v>206750</v>
      </c>
    </row>
    <row r="823" spans="1:47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O823" t="str">
        <f t="shared" si="17"/>
        <v>FRANCOPHONE</v>
      </c>
      <c r="AT823" t="s">
        <v>27</v>
      </c>
      <c r="AU823">
        <v>229230</v>
      </c>
    </row>
    <row r="824" spans="1:47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O824" t="str">
        <f t="shared" si="17"/>
        <v>ANGLOPHONE</v>
      </c>
      <c r="AT824" t="s">
        <v>33</v>
      </c>
      <c r="AU824">
        <v>59360</v>
      </c>
    </row>
    <row r="825" spans="1:47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O825" t="str">
        <f t="shared" si="17"/>
        <v>ANGLOPHONE</v>
      </c>
      <c r="AT825" t="s">
        <v>39</v>
      </c>
      <c r="AU825">
        <v>48250</v>
      </c>
    </row>
    <row r="826" spans="1:47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O826" t="str">
        <f t="shared" si="17"/>
        <v>ANGLOPHONE</v>
      </c>
      <c r="AT826" t="s">
        <v>43</v>
      </c>
      <c r="AU826">
        <v>68810</v>
      </c>
    </row>
    <row r="827" spans="1:47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O827" t="str">
        <f t="shared" si="17"/>
        <v>ANGLOPHONE</v>
      </c>
      <c r="AT827" t="s">
        <v>48</v>
      </c>
      <c r="AU827">
        <v>49200</v>
      </c>
    </row>
    <row r="828" spans="1:47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O828" t="str">
        <f t="shared" si="17"/>
        <v>FRANCOPHONE</v>
      </c>
      <c r="AT828" t="s">
        <v>15</v>
      </c>
      <c r="AU828">
        <v>42700</v>
      </c>
    </row>
    <row r="829" spans="1:47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O829" t="str">
        <f t="shared" si="17"/>
        <v>ANGLOPHONE</v>
      </c>
      <c r="AT829" t="s">
        <v>21</v>
      </c>
      <c r="AU829">
        <v>192000</v>
      </c>
    </row>
    <row r="830" spans="1:47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O830" t="str">
        <f t="shared" si="17"/>
        <v>ANGLOPHONE</v>
      </c>
      <c r="AT830" t="s">
        <v>27</v>
      </c>
      <c r="AU830">
        <v>212220</v>
      </c>
    </row>
    <row r="831" spans="1:47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O831" t="str">
        <f t="shared" si="17"/>
        <v>ANGLOPHONE</v>
      </c>
      <c r="AT831" t="s">
        <v>33</v>
      </c>
      <c r="AU831">
        <v>68480</v>
      </c>
    </row>
    <row r="832" spans="1:47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O832" t="str">
        <f t="shared" si="17"/>
        <v>ANGLOPHONE</v>
      </c>
      <c r="AT832" t="s">
        <v>39</v>
      </c>
      <c r="AU832">
        <v>45950</v>
      </c>
    </row>
    <row r="833" spans="1:47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O833" t="str">
        <f t="shared" si="17"/>
        <v>FRANCOPHONE</v>
      </c>
      <c r="AT833" t="s">
        <v>43</v>
      </c>
      <c r="AU833">
        <v>56140</v>
      </c>
    </row>
    <row r="834" spans="1:47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O834" t="str">
        <f t="shared" si="17"/>
        <v>ANGLOPHONE</v>
      </c>
      <c r="AT834" t="s">
        <v>48</v>
      </c>
      <c r="AU834">
        <v>51840</v>
      </c>
    </row>
    <row r="835" spans="1:47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O835" t="str">
        <f t="shared" ref="O835:O898" si="18">IF(J835="GHANA","ANGLOPHONE",IF(J835="NIGERIA","FRANCOPHONE","ANGLOPHONE"))</f>
        <v>ANGLOPHONE</v>
      </c>
      <c r="AT835" t="s">
        <v>15</v>
      </c>
      <c r="AU835">
        <v>49650</v>
      </c>
    </row>
    <row r="836" spans="1:47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O836" t="str">
        <f t="shared" si="18"/>
        <v>ANGLOPHONE</v>
      </c>
      <c r="AT836" t="s">
        <v>21</v>
      </c>
      <c r="AU836">
        <v>199000</v>
      </c>
    </row>
    <row r="837" spans="1:47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O837" t="str">
        <f t="shared" si="18"/>
        <v>ANGLOPHONE</v>
      </c>
      <c r="AT837" t="s">
        <v>27</v>
      </c>
      <c r="AU837">
        <v>249210</v>
      </c>
    </row>
    <row r="838" spans="1:47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O838" t="str">
        <f t="shared" si="18"/>
        <v>FRANCOPHONE</v>
      </c>
      <c r="AT838" t="s">
        <v>33</v>
      </c>
      <c r="AU838">
        <v>79200</v>
      </c>
    </row>
    <row r="839" spans="1:47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O839" t="str">
        <f t="shared" si="18"/>
        <v>ANGLOPHONE</v>
      </c>
      <c r="AT839" t="s">
        <v>39</v>
      </c>
      <c r="AU839">
        <v>47850</v>
      </c>
    </row>
    <row r="840" spans="1:47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O840" t="str">
        <f t="shared" si="18"/>
        <v>ANGLOPHONE</v>
      </c>
      <c r="AT840" t="s">
        <v>43</v>
      </c>
      <c r="AU840">
        <v>58520</v>
      </c>
    </row>
    <row r="841" spans="1:47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O841" t="str">
        <f t="shared" si="18"/>
        <v>ANGLOPHONE</v>
      </c>
      <c r="AT841" t="s">
        <v>48</v>
      </c>
      <c r="AU841">
        <v>56160</v>
      </c>
    </row>
    <row r="842" spans="1:47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O842" t="str">
        <f t="shared" si="18"/>
        <v>ANGLOPHONE</v>
      </c>
      <c r="AT842" t="s">
        <v>15</v>
      </c>
      <c r="AU842">
        <v>46200</v>
      </c>
    </row>
    <row r="843" spans="1:47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O843" t="str">
        <f t="shared" si="18"/>
        <v>FRANCOPHONE</v>
      </c>
      <c r="AT843" t="s">
        <v>21</v>
      </c>
      <c r="AU843">
        <v>249500</v>
      </c>
    </row>
    <row r="844" spans="1:47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O844" t="str">
        <f t="shared" si="18"/>
        <v>ANGLOPHONE</v>
      </c>
      <c r="AT844" t="s">
        <v>27</v>
      </c>
      <c r="AU844">
        <v>232740</v>
      </c>
    </row>
    <row r="845" spans="1:47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O845" t="str">
        <f t="shared" si="18"/>
        <v>ANGLOPHONE</v>
      </c>
      <c r="AT845" t="s">
        <v>33</v>
      </c>
      <c r="AU845">
        <v>77040</v>
      </c>
    </row>
    <row r="846" spans="1:47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O846" t="str">
        <f t="shared" si="18"/>
        <v>ANGLOPHONE</v>
      </c>
      <c r="AT846" t="s">
        <v>39</v>
      </c>
      <c r="AU846">
        <v>42450</v>
      </c>
    </row>
    <row r="847" spans="1:47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O847" t="str">
        <f t="shared" si="18"/>
        <v>ANGLOPHONE</v>
      </c>
      <c r="AT847" t="s">
        <v>43</v>
      </c>
      <c r="AU847">
        <v>65660</v>
      </c>
    </row>
    <row r="848" spans="1:47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O848" t="str">
        <f t="shared" si="18"/>
        <v>FRANCOPHONE</v>
      </c>
      <c r="AT848" t="s">
        <v>48</v>
      </c>
      <c r="AU848">
        <v>55080</v>
      </c>
    </row>
    <row r="849" spans="1:47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O849" t="str">
        <f t="shared" si="18"/>
        <v>ANGLOPHONE</v>
      </c>
      <c r="AT849" t="s">
        <v>15</v>
      </c>
      <c r="AU849">
        <v>36400</v>
      </c>
    </row>
    <row r="850" spans="1:47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O850" t="str">
        <f t="shared" si="18"/>
        <v>ANGLOPHONE</v>
      </c>
      <c r="AT850" t="s">
        <v>21</v>
      </c>
      <c r="AU850">
        <v>249750</v>
      </c>
    </row>
    <row r="851" spans="1:47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O851" t="str">
        <f t="shared" si="18"/>
        <v>ANGLOPHONE</v>
      </c>
      <c r="AT851" t="s">
        <v>27</v>
      </c>
      <c r="AU851">
        <v>239760</v>
      </c>
    </row>
    <row r="852" spans="1:47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O852" t="str">
        <f t="shared" si="18"/>
        <v>ANGLOPHONE</v>
      </c>
      <c r="AT852" t="s">
        <v>33</v>
      </c>
      <c r="AU852">
        <v>59680</v>
      </c>
    </row>
    <row r="853" spans="1:47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O853" t="str">
        <f t="shared" si="18"/>
        <v>FRANCOPHONE</v>
      </c>
      <c r="AT853" t="s">
        <v>39</v>
      </c>
      <c r="AU853">
        <v>49450</v>
      </c>
    </row>
    <row r="854" spans="1:47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O854" t="str">
        <f t="shared" si="18"/>
        <v>ANGLOPHONE</v>
      </c>
      <c r="AT854" t="s">
        <v>43</v>
      </c>
      <c r="AU854">
        <v>66360</v>
      </c>
    </row>
    <row r="855" spans="1:47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O855" t="str">
        <f t="shared" si="18"/>
        <v>ANGLOPHONE</v>
      </c>
      <c r="AT855" t="s">
        <v>48</v>
      </c>
      <c r="AU855">
        <v>55140</v>
      </c>
    </row>
    <row r="856" spans="1:47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O856" t="str">
        <f t="shared" si="18"/>
        <v>ANGLOPHONE</v>
      </c>
      <c r="AT856" t="s">
        <v>15</v>
      </c>
      <c r="AU856">
        <v>44350</v>
      </c>
    </row>
    <row r="857" spans="1:47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O857" t="str">
        <f t="shared" si="18"/>
        <v>ANGLOPHONE</v>
      </c>
      <c r="AT857" t="s">
        <v>21</v>
      </c>
      <c r="AU857">
        <v>196000</v>
      </c>
    </row>
    <row r="858" spans="1:47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O858" t="str">
        <f t="shared" si="18"/>
        <v>FRANCOPHONE</v>
      </c>
      <c r="AT858" t="s">
        <v>27</v>
      </c>
      <c r="AU858">
        <v>214650</v>
      </c>
    </row>
    <row r="859" spans="1:47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O859" t="str">
        <f t="shared" si="18"/>
        <v>ANGLOPHONE</v>
      </c>
      <c r="AT859" t="s">
        <v>33</v>
      </c>
      <c r="AU859">
        <v>75840</v>
      </c>
    </row>
    <row r="860" spans="1:47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O860" t="str">
        <f t="shared" si="18"/>
        <v>ANGLOPHONE</v>
      </c>
      <c r="AT860" t="s">
        <v>39</v>
      </c>
      <c r="AU860">
        <v>39350</v>
      </c>
    </row>
    <row r="861" spans="1:47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O861" t="str">
        <f t="shared" si="18"/>
        <v>ANGLOPHONE</v>
      </c>
      <c r="AT861" t="s">
        <v>43</v>
      </c>
      <c r="AU861">
        <v>68390</v>
      </c>
    </row>
    <row r="862" spans="1:47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O862" t="str">
        <f t="shared" si="18"/>
        <v>ANGLOPHONE</v>
      </c>
      <c r="AT862" t="s">
        <v>48</v>
      </c>
      <c r="AU862">
        <v>57300</v>
      </c>
    </row>
    <row r="863" spans="1:47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O863" t="str">
        <f t="shared" si="18"/>
        <v>FRANCOPHONE</v>
      </c>
      <c r="AT863" t="s">
        <v>15</v>
      </c>
      <c r="AU863">
        <v>47750</v>
      </c>
    </row>
    <row r="864" spans="1:47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O864" t="str">
        <f t="shared" si="18"/>
        <v>ANGLOPHONE</v>
      </c>
      <c r="AT864" t="s">
        <v>21</v>
      </c>
      <c r="AU864">
        <v>191250</v>
      </c>
    </row>
    <row r="865" spans="1:47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O865" t="str">
        <f t="shared" si="18"/>
        <v>ANGLOPHONE</v>
      </c>
      <c r="AT865" t="s">
        <v>27</v>
      </c>
      <c r="AU865">
        <v>239490</v>
      </c>
    </row>
    <row r="866" spans="1:47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O866" t="str">
        <f t="shared" si="18"/>
        <v>ANGLOPHONE</v>
      </c>
      <c r="AT866" t="s">
        <v>33</v>
      </c>
      <c r="AU866">
        <v>58320</v>
      </c>
    </row>
    <row r="867" spans="1:47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O867" t="str">
        <f t="shared" si="18"/>
        <v>ANGLOPHONE</v>
      </c>
      <c r="AT867" t="s">
        <v>39</v>
      </c>
      <c r="AU867">
        <v>41800</v>
      </c>
    </row>
    <row r="868" spans="1:47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O868" t="str">
        <f t="shared" si="18"/>
        <v>FRANCOPHONE</v>
      </c>
      <c r="AT868" t="s">
        <v>43</v>
      </c>
      <c r="AU868">
        <v>55790</v>
      </c>
    </row>
    <row r="869" spans="1:47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O869" t="str">
        <f t="shared" si="18"/>
        <v>ANGLOPHONE</v>
      </c>
      <c r="AT869" t="s">
        <v>48</v>
      </c>
      <c r="AU869">
        <v>47460</v>
      </c>
    </row>
    <row r="870" spans="1:47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O870" t="str">
        <f t="shared" si="18"/>
        <v>ANGLOPHONE</v>
      </c>
      <c r="AT870" t="s">
        <v>15</v>
      </c>
      <c r="AU870">
        <v>38650</v>
      </c>
    </row>
    <row r="871" spans="1:47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O871" t="str">
        <f t="shared" si="18"/>
        <v>ANGLOPHONE</v>
      </c>
      <c r="AT871" t="s">
        <v>21</v>
      </c>
      <c r="AU871">
        <v>191750</v>
      </c>
    </row>
    <row r="872" spans="1:47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O872" t="str">
        <f t="shared" si="18"/>
        <v>ANGLOPHONE</v>
      </c>
      <c r="AT872" t="s">
        <v>27</v>
      </c>
      <c r="AU872">
        <v>253530</v>
      </c>
    </row>
    <row r="873" spans="1:47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O873" t="str">
        <f t="shared" si="18"/>
        <v>FRANCOPHONE</v>
      </c>
      <c r="AT873" t="s">
        <v>33</v>
      </c>
      <c r="AU873">
        <v>66560</v>
      </c>
    </row>
    <row r="874" spans="1:47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O874" t="str">
        <f t="shared" si="18"/>
        <v>ANGLOPHONE</v>
      </c>
      <c r="AT874" t="s">
        <v>39</v>
      </c>
      <c r="AU874">
        <v>38400</v>
      </c>
    </row>
    <row r="875" spans="1:47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O875" t="str">
        <f t="shared" si="18"/>
        <v>ANGLOPHONE</v>
      </c>
      <c r="AT875" t="s">
        <v>43</v>
      </c>
      <c r="AU875">
        <v>67060</v>
      </c>
    </row>
    <row r="876" spans="1:47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O876" t="str">
        <f t="shared" si="18"/>
        <v>ANGLOPHONE</v>
      </c>
      <c r="AT876" t="s">
        <v>48</v>
      </c>
      <c r="AU876">
        <v>57480</v>
      </c>
    </row>
    <row r="877" spans="1:47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O877" t="str">
        <f t="shared" si="18"/>
        <v>ANGLOPHONE</v>
      </c>
      <c r="AT877" t="s">
        <v>15</v>
      </c>
      <c r="AU877">
        <v>46350</v>
      </c>
    </row>
    <row r="878" spans="1:47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O878" t="str">
        <f t="shared" si="18"/>
        <v>FRANCOPHONE</v>
      </c>
      <c r="AT878" t="s">
        <v>21</v>
      </c>
      <c r="AU878">
        <v>229750</v>
      </c>
    </row>
    <row r="879" spans="1:47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O879" t="str">
        <f t="shared" si="18"/>
        <v>ANGLOPHONE</v>
      </c>
      <c r="AT879" t="s">
        <v>27</v>
      </c>
      <c r="AU879">
        <v>224100</v>
      </c>
    </row>
    <row r="880" spans="1:47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O880" t="str">
        <f t="shared" si="18"/>
        <v>ANGLOPHONE</v>
      </c>
      <c r="AT880" t="s">
        <v>33</v>
      </c>
      <c r="AU880">
        <v>69920</v>
      </c>
    </row>
    <row r="881" spans="1:47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O881" t="str">
        <f t="shared" si="18"/>
        <v>ANGLOPHONE</v>
      </c>
      <c r="AT881" t="s">
        <v>39</v>
      </c>
      <c r="AU881">
        <v>47700</v>
      </c>
    </row>
    <row r="882" spans="1:47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O882" t="str">
        <f t="shared" si="18"/>
        <v>ANGLOPHONE</v>
      </c>
      <c r="AT882" t="s">
        <v>43</v>
      </c>
      <c r="AU882">
        <v>64330</v>
      </c>
    </row>
    <row r="883" spans="1:47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O883" t="str">
        <f t="shared" si="18"/>
        <v>FRANCOPHONE</v>
      </c>
      <c r="AT883" t="s">
        <v>48</v>
      </c>
      <c r="AU883">
        <v>47760</v>
      </c>
    </row>
    <row r="884" spans="1:47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O884" t="str">
        <f t="shared" si="18"/>
        <v>ANGLOPHONE</v>
      </c>
      <c r="AT884" t="s">
        <v>15</v>
      </c>
      <c r="AU884">
        <v>38650</v>
      </c>
    </row>
    <row r="885" spans="1:47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O885" t="str">
        <f t="shared" si="18"/>
        <v>ANGLOPHONE</v>
      </c>
      <c r="AT885" t="s">
        <v>21</v>
      </c>
      <c r="AU885">
        <v>222750</v>
      </c>
    </row>
    <row r="886" spans="1:47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O886" t="str">
        <f t="shared" si="18"/>
        <v>ANGLOPHONE</v>
      </c>
      <c r="AT886" t="s">
        <v>27</v>
      </c>
      <c r="AU886">
        <v>210060</v>
      </c>
    </row>
    <row r="887" spans="1:47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O887" t="str">
        <f t="shared" si="18"/>
        <v>ANGLOPHONE</v>
      </c>
      <c r="AT887" t="s">
        <v>33</v>
      </c>
      <c r="AU887">
        <v>76000</v>
      </c>
    </row>
    <row r="888" spans="1:47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O888" t="str">
        <f t="shared" si="18"/>
        <v>FRANCOPHONE</v>
      </c>
      <c r="AT888" t="s">
        <v>39</v>
      </c>
      <c r="AU888">
        <v>42000</v>
      </c>
    </row>
    <row r="889" spans="1:47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O889" t="str">
        <f t="shared" si="18"/>
        <v>ANGLOPHONE</v>
      </c>
      <c r="AT889" t="s">
        <v>43</v>
      </c>
      <c r="AU889">
        <v>57470</v>
      </c>
    </row>
    <row r="890" spans="1:47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O890" t="str">
        <f t="shared" si="18"/>
        <v>ANGLOPHONE</v>
      </c>
      <c r="AT890" t="s">
        <v>48</v>
      </c>
      <c r="AU890">
        <v>43200</v>
      </c>
    </row>
    <row r="891" spans="1:47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O891" t="str">
        <f t="shared" si="18"/>
        <v>ANGLOPHONE</v>
      </c>
      <c r="AT891" t="s">
        <v>15</v>
      </c>
      <c r="AU891">
        <v>35300</v>
      </c>
    </row>
    <row r="892" spans="1:47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O892" t="str">
        <f t="shared" si="18"/>
        <v>ANGLOPHONE</v>
      </c>
      <c r="AT892" t="s">
        <v>21</v>
      </c>
      <c r="AU892">
        <v>206750</v>
      </c>
    </row>
    <row r="893" spans="1:47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O893" t="str">
        <f t="shared" si="18"/>
        <v>FRANCOPHONE</v>
      </c>
      <c r="AT893" t="s">
        <v>27</v>
      </c>
      <c r="AU893">
        <v>213840</v>
      </c>
    </row>
    <row r="894" spans="1:47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O894" t="str">
        <f t="shared" si="18"/>
        <v>ANGLOPHONE</v>
      </c>
      <c r="AT894" t="s">
        <v>33</v>
      </c>
      <c r="AU894">
        <v>70800</v>
      </c>
    </row>
    <row r="895" spans="1:47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O895" t="str">
        <f t="shared" si="18"/>
        <v>ANGLOPHONE</v>
      </c>
      <c r="AT895" t="s">
        <v>39</v>
      </c>
      <c r="AU895">
        <v>48650</v>
      </c>
    </row>
    <row r="896" spans="1:47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O896" t="str">
        <f t="shared" si="18"/>
        <v>ANGLOPHONE</v>
      </c>
      <c r="AT896" t="s">
        <v>43</v>
      </c>
      <c r="AU896">
        <v>68390</v>
      </c>
    </row>
    <row r="897" spans="1:47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O897" t="str">
        <f t="shared" si="18"/>
        <v>ANGLOPHONE</v>
      </c>
      <c r="AT897" t="s">
        <v>48</v>
      </c>
      <c r="AU897">
        <v>52380</v>
      </c>
    </row>
    <row r="898" spans="1:47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O898" t="str">
        <f t="shared" si="18"/>
        <v>FRANCOPHONE</v>
      </c>
      <c r="AT898" t="s">
        <v>15</v>
      </c>
      <c r="AU898">
        <v>46600</v>
      </c>
    </row>
    <row r="899" spans="1:47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O899" t="str">
        <f t="shared" ref="O899:O962" si="19">IF(J899="GHANA","ANGLOPHONE",IF(J899="NIGERIA","FRANCOPHONE","ANGLOPHONE"))</f>
        <v>ANGLOPHONE</v>
      </c>
      <c r="AT899" t="s">
        <v>21</v>
      </c>
      <c r="AU899">
        <v>175250</v>
      </c>
    </row>
    <row r="900" spans="1:47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O900" t="str">
        <f t="shared" si="19"/>
        <v>ANGLOPHONE</v>
      </c>
      <c r="AT900" t="s">
        <v>27</v>
      </c>
      <c r="AU900">
        <v>263790</v>
      </c>
    </row>
    <row r="901" spans="1:47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O901" t="str">
        <f t="shared" si="19"/>
        <v>ANGLOPHONE</v>
      </c>
      <c r="AT901" t="s">
        <v>33</v>
      </c>
      <c r="AU901">
        <v>78160</v>
      </c>
    </row>
    <row r="902" spans="1:47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O902" t="str">
        <f t="shared" si="19"/>
        <v>ANGLOPHONE</v>
      </c>
      <c r="AT902" t="s">
        <v>39</v>
      </c>
      <c r="AU902">
        <v>47600</v>
      </c>
    </row>
    <row r="903" spans="1:47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O903" t="str">
        <f t="shared" si="19"/>
        <v>FRANCOPHONE</v>
      </c>
      <c r="AT903" t="s">
        <v>43</v>
      </c>
      <c r="AU903">
        <v>52500</v>
      </c>
    </row>
    <row r="904" spans="1:47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O904" t="str">
        <f t="shared" si="19"/>
        <v>ANGLOPHONE</v>
      </c>
      <c r="AT904" t="s">
        <v>48</v>
      </c>
      <c r="AU904">
        <v>57660</v>
      </c>
    </row>
    <row r="905" spans="1:47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O905" t="str">
        <f t="shared" si="19"/>
        <v>ANGLOPHONE</v>
      </c>
      <c r="AT905" t="s">
        <v>15</v>
      </c>
      <c r="AU905">
        <v>35100</v>
      </c>
    </row>
    <row r="906" spans="1:47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O906" t="str">
        <f t="shared" si="19"/>
        <v>ANGLOPHONE</v>
      </c>
      <c r="AT906" t="s">
        <v>21</v>
      </c>
      <c r="AU906">
        <v>246000</v>
      </c>
    </row>
    <row r="907" spans="1:47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O907" t="str">
        <f t="shared" si="19"/>
        <v>ANGLOPHONE</v>
      </c>
      <c r="AT907" t="s">
        <v>27</v>
      </c>
      <c r="AU907">
        <v>232470</v>
      </c>
    </row>
    <row r="908" spans="1:47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O908" t="str">
        <f t="shared" si="19"/>
        <v>FRANCOPHONE</v>
      </c>
      <c r="AT908" t="s">
        <v>33</v>
      </c>
      <c r="AU908">
        <v>78720</v>
      </c>
    </row>
    <row r="909" spans="1:47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O909" t="str">
        <f t="shared" si="19"/>
        <v>ANGLOPHONE</v>
      </c>
      <c r="AT909" t="s">
        <v>39</v>
      </c>
      <c r="AU909">
        <v>38000</v>
      </c>
    </row>
    <row r="910" spans="1:47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O910" t="str">
        <f t="shared" si="19"/>
        <v>ANGLOPHONE</v>
      </c>
      <c r="AT910" t="s">
        <v>43</v>
      </c>
      <c r="AU910">
        <v>59430</v>
      </c>
    </row>
    <row r="911" spans="1:47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O911" t="str">
        <f t="shared" si="19"/>
        <v>ANGLOPHONE</v>
      </c>
      <c r="AT911" t="s">
        <v>48</v>
      </c>
      <c r="AU911">
        <v>43680</v>
      </c>
    </row>
    <row r="912" spans="1:47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O912" t="str">
        <f t="shared" si="19"/>
        <v>ANGLOPHONE</v>
      </c>
      <c r="AT912" t="s">
        <v>15</v>
      </c>
      <c r="AU912">
        <v>42100</v>
      </c>
    </row>
    <row r="913" spans="1:47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O913" t="str">
        <f t="shared" si="19"/>
        <v>FRANCOPHONE</v>
      </c>
      <c r="AT913" t="s">
        <v>21</v>
      </c>
      <c r="AU913">
        <v>241500</v>
      </c>
    </row>
    <row r="914" spans="1:47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O914" t="str">
        <f t="shared" si="19"/>
        <v>ANGLOPHONE</v>
      </c>
      <c r="AT914" t="s">
        <v>27</v>
      </c>
      <c r="AU914">
        <v>197640</v>
      </c>
    </row>
    <row r="915" spans="1:47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O915" t="str">
        <f t="shared" si="19"/>
        <v>ANGLOPHONE</v>
      </c>
      <c r="AT915" t="s">
        <v>33</v>
      </c>
      <c r="AU915">
        <v>79680</v>
      </c>
    </row>
    <row r="916" spans="1:47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O916" t="str">
        <f t="shared" si="19"/>
        <v>ANGLOPHONE</v>
      </c>
      <c r="AT916" t="s">
        <v>39</v>
      </c>
      <c r="AU916">
        <v>38500</v>
      </c>
    </row>
    <row r="917" spans="1:47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O917" t="str">
        <f t="shared" si="19"/>
        <v>ANGLOPHONE</v>
      </c>
      <c r="AT917" t="s">
        <v>43</v>
      </c>
      <c r="AU917">
        <v>54950</v>
      </c>
    </row>
    <row r="918" spans="1:47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O918" t="str">
        <f t="shared" si="19"/>
        <v>FRANCOPHONE</v>
      </c>
      <c r="AT918" t="s">
        <v>48</v>
      </c>
      <c r="AU918">
        <v>53460</v>
      </c>
    </row>
    <row r="919" spans="1:47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O919" t="str">
        <f t="shared" si="19"/>
        <v>ANGLOPHONE</v>
      </c>
      <c r="AT919" t="s">
        <v>15</v>
      </c>
      <c r="AU919">
        <v>39650</v>
      </c>
    </row>
    <row r="920" spans="1:47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O920" t="str">
        <f t="shared" si="19"/>
        <v>ANGLOPHONE</v>
      </c>
      <c r="AT920" t="s">
        <v>21</v>
      </c>
      <c r="AU920">
        <v>223250</v>
      </c>
    </row>
    <row r="921" spans="1:47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O921" t="str">
        <f t="shared" si="19"/>
        <v>ANGLOPHONE</v>
      </c>
      <c r="AT921" t="s">
        <v>27</v>
      </c>
      <c r="AU921">
        <v>237600</v>
      </c>
    </row>
    <row r="922" spans="1:47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O922" t="str">
        <f t="shared" si="19"/>
        <v>ANGLOPHONE</v>
      </c>
      <c r="AT922" t="s">
        <v>33</v>
      </c>
      <c r="AU922">
        <v>73680</v>
      </c>
    </row>
    <row r="923" spans="1:47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O923" t="str">
        <f t="shared" si="19"/>
        <v>FRANCOPHONE</v>
      </c>
      <c r="AT923" t="s">
        <v>39</v>
      </c>
      <c r="AU923">
        <v>42550</v>
      </c>
    </row>
    <row r="924" spans="1:47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O924" t="str">
        <f t="shared" si="19"/>
        <v>ANGLOPHONE</v>
      </c>
      <c r="AT924" t="s">
        <v>43</v>
      </c>
      <c r="AU924">
        <v>60200</v>
      </c>
    </row>
    <row r="925" spans="1:47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O925" t="str">
        <f t="shared" si="19"/>
        <v>ANGLOPHONE</v>
      </c>
      <c r="AT925" t="s">
        <v>48</v>
      </c>
      <c r="AU925">
        <v>49080</v>
      </c>
    </row>
    <row r="926" spans="1:47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O926" t="str">
        <f t="shared" si="19"/>
        <v>ANGLOPHONE</v>
      </c>
      <c r="AT926" t="s">
        <v>15</v>
      </c>
      <c r="AU926">
        <v>45300</v>
      </c>
    </row>
    <row r="927" spans="1:47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O927" t="str">
        <f t="shared" si="19"/>
        <v>ANGLOPHONE</v>
      </c>
      <c r="AT927" t="s">
        <v>21</v>
      </c>
      <c r="AU927">
        <v>202500</v>
      </c>
    </row>
    <row r="928" spans="1:47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O928" t="str">
        <f t="shared" si="19"/>
        <v>FRANCOPHONE</v>
      </c>
      <c r="AT928" t="s">
        <v>27</v>
      </c>
      <c r="AU928">
        <v>228690</v>
      </c>
    </row>
    <row r="929" spans="1:47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O929" t="str">
        <f t="shared" si="19"/>
        <v>ANGLOPHONE</v>
      </c>
      <c r="AT929" t="s">
        <v>33</v>
      </c>
      <c r="AU929">
        <v>56240</v>
      </c>
    </row>
    <row r="930" spans="1:47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O930" t="str">
        <f t="shared" si="19"/>
        <v>ANGLOPHONE</v>
      </c>
      <c r="AT930" t="s">
        <v>39</v>
      </c>
      <c r="AU930">
        <v>35800</v>
      </c>
    </row>
    <row r="931" spans="1:47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O931" t="str">
        <f t="shared" si="19"/>
        <v>ANGLOPHONE</v>
      </c>
      <c r="AT931" t="s">
        <v>43</v>
      </c>
      <c r="AU931">
        <v>62650</v>
      </c>
    </row>
    <row r="932" spans="1:47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O932" t="str">
        <f t="shared" si="19"/>
        <v>ANGLOPHONE</v>
      </c>
      <c r="AT932" t="s">
        <v>48</v>
      </c>
      <c r="AU932">
        <v>58860</v>
      </c>
    </row>
    <row r="933" spans="1:47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O933" t="str">
        <f t="shared" si="19"/>
        <v>FRANCOPHONE</v>
      </c>
      <c r="AT933" t="s">
        <v>15</v>
      </c>
      <c r="AU933">
        <v>39950</v>
      </c>
    </row>
    <row r="934" spans="1:47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O934" t="str">
        <f t="shared" si="19"/>
        <v>ANGLOPHONE</v>
      </c>
      <c r="AT934" t="s">
        <v>21</v>
      </c>
      <c r="AU934">
        <v>193500</v>
      </c>
    </row>
    <row r="935" spans="1:47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O935" t="str">
        <f t="shared" si="19"/>
        <v>ANGLOPHONE</v>
      </c>
      <c r="AT935" t="s">
        <v>27</v>
      </c>
      <c r="AU935">
        <v>232470</v>
      </c>
    </row>
    <row r="936" spans="1:47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O936" t="str">
        <f t="shared" si="19"/>
        <v>ANGLOPHONE</v>
      </c>
      <c r="AT936" t="s">
        <v>33</v>
      </c>
      <c r="AU936">
        <v>74240</v>
      </c>
    </row>
    <row r="937" spans="1:47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O937" t="str">
        <f t="shared" si="19"/>
        <v>ANGLOPHONE</v>
      </c>
      <c r="AT937" t="s">
        <v>39</v>
      </c>
      <c r="AU937">
        <v>35300</v>
      </c>
    </row>
    <row r="938" spans="1:47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O938" t="str">
        <f t="shared" si="19"/>
        <v>FRANCOPHONE</v>
      </c>
      <c r="AT938" t="s">
        <v>43</v>
      </c>
      <c r="AU938">
        <v>53270</v>
      </c>
    </row>
    <row r="939" spans="1:47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O939" t="str">
        <f t="shared" si="19"/>
        <v>ANGLOPHONE</v>
      </c>
      <c r="AT939" t="s">
        <v>48</v>
      </c>
      <c r="AU939">
        <v>50940</v>
      </c>
    </row>
    <row r="940" spans="1:47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O940" t="str">
        <f t="shared" si="19"/>
        <v>ANGLOPHONE</v>
      </c>
      <c r="AT940" t="s">
        <v>15</v>
      </c>
      <c r="AU940">
        <v>45700</v>
      </c>
    </row>
    <row r="941" spans="1:47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O941" t="str">
        <f t="shared" si="19"/>
        <v>ANGLOPHONE</v>
      </c>
      <c r="AT941" t="s">
        <v>21</v>
      </c>
      <c r="AU941">
        <v>235500</v>
      </c>
    </row>
    <row r="942" spans="1:47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O942" t="str">
        <f t="shared" si="19"/>
        <v>ANGLOPHONE</v>
      </c>
      <c r="AT942" t="s">
        <v>27</v>
      </c>
      <c r="AU942">
        <v>251100</v>
      </c>
    </row>
    <row r="943" spans="1:47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O943" t="str">
        <f t="shared" si="19"/>
        <v>FRANCOPHONE</v>
      </c>
      <c r="AT943" t="s">
        <v>33</v>
      </c>
      <c r="AU943">
        <v>75600</v>
      </c>
    </row>
    <row r="944" spans="1:47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O944" t="str">
        <f t="shared" si="19"/>
        <v>ANGLOPHONE</v>
      </c>
      <c r="AT944" t="s">
        <v>39</v>
      </c>
      <c r="AU944">
        <v>38750</v>
      </c>
    </row>
    <row r="945" spans="1:47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O945" t="str">
        <f t="shared" si="19"/>
        <v>ANGLOPHONE</v>
      </c>
      <c r="AT945" t="s">
        <v>43</v>
      </c>
      <c r="AU945">
        <v>51030</v>
      </c>
    </row>
    <row r="946" spans="1:47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O946" t="str">
        <f t="shared" si="19"/>
        <v>ANGLOPHONE</v>
      </c>
      <c r="AT946" t="s">
        <v>48</v>
      </c>
      <c r="AU946">
        <v>56460</v>
      </c>
    </row>
    <row r="947" spans="1:47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O947" t="str">
        <f t="shared" si="19"/>
        <v>ANGLOPHONE</v>
      </c>
      <c r="AT947" t="s">
        <v>15</v>
      </c>
      <c r="AU947">
        <v>36750</v>
      </c>
    </row>
    <row r="948" spans="1:47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O948" t="str">
        <f t="shared" si="19"/>
        <v>FRANCOPHONE</v>
      </c>
      <c r="AT948" t="s">
        <v>21</v>
      </c>
      <c r="AU948">
        <v>181750</v>
      </c>
    </row>
    <row r="949" spans="1:47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O949" t="str">
        <f t="shared" si="19"/>
        <v>ANGLOPHONE</v>
      </c>
      <c r="AT949" t="s">
        <v>27</v>
      </c>
      <c r="AU949">
        <v>231930</v>
      </c>
    </row>
    <row r="950" spans="1:47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O950" t="str">
        <f t="shared" si="19"/>
        <v>ANGLOPHONE</v>
      </c>
      <c r="AT950" t="s">
        <v>33</v>
      </c>
      <c r="AU950">
        <v>63360</v>
      </c>
    </row>
    <row r="951" spans="1:47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O951" t="str">
        <f t="shared" si="19"/>
        <v>ANGLOPHONE</v>
      </c>
      <c r="AT951" t="s">
        <v>39</v>
      </c>
      <c r="AU951">
        <v>43700</v>
      </c>
    </row>
    <row r="952" spans="1:47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O952" t="str">
        <f t="shared" si="19"/>
        <v>ANGLOPHONE</v>
      </c>
      <c r="AT952" t="s">
        <v>43</v>
      </c>
      <c r="AU952">
        <v>55440</v>
      </c>
    </row>
    <row r="953" spans="1:47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O953" t="str">
        <f t="shared" si="19"/>
        <v>FRANCOPHONE</v>
      </c>
      <c r="AT953" t="s">
        <v>48</v>
      </c>
      <c r="AU953">
        <v>49320</v>
      </c>
    </row>
    <row r="954" spans="1:47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O954" t="str">
        <f t="shared" si="19"/>
        <v>ANGLOPHONE</v>
      </c>
      <c r="AT954" t="s">
        <v>15</v>
      </c>
      <c r="AU954">
        <v>45600</v>
      </c>
    </row>
    <row r="955" spans="1:47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O955" t="str">
        <f t="shared" si="19"/>
        <v>ANGLOPHONE</v>
      </c>
      <c r="AT955" t="s">
        <v>21</v>
      </c>
      <c r="AU955">
        <v>189750</v>
      </c>
    </row>
    <row r="956" spans="1:47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O956" t="str">
        <f t="shared" si="19"/>
        <v>ANGLOPHONE</v>
      </c>
      <c r="AT956" t="s">
        <v>27</v>
      </c>
      <c r="AU956">
        <v>231660</v>
      </c>
    </row>
    <row r="957" spans="1:47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O957" t="str">
        <f t="shared" si="19"/>
        <v>ANGLOPHONE</v>
      </c>
      <c r="AT957" t="s">
        <v>33</v>
      </c>
      <c r="AU957">
        <v>73680</v>
      </c>
    </row>
    <row r="958" spans="1:47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O958" t="str">
        <f t="shared" si="19"/>
        <v>FRANCOPHONE</v>
      </c>
      <c r="AT958" t="s">
        <v>39</v>
      </c>
      <c r="AU958">
        <v>43550</v>
      </c>
    </row>
    <row r="959" spans="1:47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O959" t="str">
        <f t="shared" si="19"/>
        <v>ANGLOPHONE</v>
      </c>
      <c r="AT959" t="s">
        <v>43</v>
      </c>
      <c r="AU959">
        <v>58520</v>
      </c>
    </row>
    <row r="960" spans="1:47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O960" t="str">
        <f t="shared" si="19"/>
        <v>ANGLOPHONE</v>
      </c>
      <c r="AT960" t="s">
        <v>48</v>
      </c>
      <c r="AU960">
        <v>51660</v>
      </c>
    </row>
    <row r="961" spans="1:47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O961" t="str">
        <f t="shared" si="19"/>
        <v>ANGLOPHONE</v>
      </c>
      <c r="AT961" t="s">
        <v>15</v>
      </c>
      <c r="AU961">
        <v>35550</v>
      </c>
    </row>
    <row r="962" spans="1:47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O962" t="str">
        <f t="shared" si="19"/>
        <v>ANGLOPHONE</v>
      </c>
      <c r="AT962" t="s">
        <v>21</v>
      </c>
      <c r="AU962">
        <v>208500</v>
      </c>
    </row>
    <row r="963" spans="1:47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O963" t="str">
        <f t="shared" ref="O963:O1026" si="20">IF(J963="GHANA","ANGLOPHONE",IF(J963="NIGERIA","FRANCOPHONE","ANGLOPHONE"))</f>
        <v>FRANCOPHONE</v>
      </c>
      <c r="AT963" t="s">
        <v>27</v>
      </c>
      <c r="AU963">
        <v>264330</v>
      </c>
    </row>
    <row r="964" spans="1:47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O964" t="str">
        <f t="shared" si="20"/>
        <v>ANGLOPHONE</v>
      </c>
      <c r="AT964" t="s">
        <v>33</v>
      </c>
      <c r="AU964">
        <v>68640</v>
      </c>
    </row>
    <row r="965" spans="1:47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O965" t="str">
        <f t="shared" si="20"/>
        <v>ANGLOPHONE</v>
      </c>
      <c r="AT965" t="s">
        <v>39</v>
      </c>
      <c r="AU965">
        <v>36850</v>
      </c>
    </row>
    <row r="966" spans="1:47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O966" t="str">
        <f t="shared" si="20"/>
        <v>ANGLOPHONE</v>
      </c>
      <c r="AT966" t="s">
        <v>43</v>
      </c>
      <c r="AU966">
        <v>56000</v>
      </c>
    </row>
    <row r="967" spans="1:47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O967" t="str">
        <f t="shared" si="20"/>
        <v>ANGLOPHONE</v>
      </c>
      <c r="AT967" t="s">
        <v>48</v>
      </c>
      <c r="AU967">
        <v>53520</v>
      </c>
    </row>
    <row r="968" spans="1:47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O968" t="str">
        <f t="shared" si="20"/>
        <v>FRANCOPHONE</v>
      </c>
      <c r="AT968" t="s">
        <v>15</v>
      </c>
      <c r="AU968">
        <v>37900</v>
      </c>
    </row>
    <row r="969" spans="1:47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O969" t="str">
        <f t="shared" si="20"/>
        <v>ANGLOPHONE</v>
      </c>
      <c r="AT969" t="s">
        <v>21</v>
      </c>
      <c r="AU969">
        <v>181250</v>
      </c>
    </row>
    <row r="970" spans="1:47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O970" t="str">
        <f t="shared" si="20"/>
        <v>ANGLOPHONE</v>
      </c>
      <c r="AT970" t="s">
        <v>27</v>
      </c>
      <c r="AU970">
        <v>253530</v>
      </c>
    </row>
    <row r="971" spans="1:47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O971" t="str">
        <f t="shared" si="20"/>
        <v>ANGLOPHONE</v>
      </c>
      <c r="AT971" t="s">
        <v>33</v>
      </c>
      <c r="AU971">
        <v>68080</v>
      </c>
    </row>
    <row r="972" spans="1:47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O972" t="str">
        <f t="shared" si="20"/>
        <v>ANGLOPHONE</v>
      </c>
      <c r="AT972" t="s">
        <v>39</v>
      </c>
      <c r="AU972">
        <v>40700</v>
      </c>
    </row>
    <row r="973" spans="1:47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O973" t="str">
        <f t="shared" si="20"/>
        <v>FRANCOPHONE</v>
      </c>
      <c r="AT973" t="s">
        <v>43</v>
      </c>
      <c r="AU973">
        <v>58240</v>
      </c>
    </row>
    <row r="974" spans="1:47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O974" t="str">
        <f t="shared" si="20"/>
        <v>ANGLOPHONE</v>
      </c>
      <c r="AT974" t="s">
        <v>48</v>
      </c>
      <c r="AU974">
        <v>55620</v>
      </c>
    </row>
    <row r="975" spans="1:47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O975" t="str">
        <f t="shared" si="20"/>
        <v>ANGLOPHONE</v>
      </c>
      <c r="AT975" t="s">
        <v>15</v>
      </c>
      <c r="AU975">
        <v>41250</v>
      </c>
    </row>
    <row r="976" spans="1:47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O976" t="str">
        <f t="shared" si="20"/>
        <v>ANGLOPHONE</v>
      </c>
      <c r="AT976" t="s">
        <v>21</v>
      </c>
      <c r="AU976">
        <v>233500</v>
      </c>
    </row>
    <row r="977" spans="1:47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O977" t="str">
        <f t="shared" si="20"/>
        <v>ANGLOPHONE</v>
      </c>
      <c r="AT977" t="s">
        <v>27</v>
      </c>
      <c r="AU977">
        <v>210330</v>
      </c>
    </row>
    <row r="978" spans="1:47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O978" t="str">
        <f t="shared" si="20"/>
        <v>FRANCOPHONE</v>
      </c>
      <c r="AT978" t="s">
        <v>33</v>
      </c>
      <c r="AU978">
        <v>56480</v>
      </c>
    </row>
    <row r="979" spans="1:47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O979" t="str">
        <f t="shared" si="20"/>
        <v>ANGLOPHONE</v>
      </c>
      <c r="AT979" t="s">
        <v>39</v>
      </c>
      <c r="AU979">
        <v>37150</v>
      </c>
    </row>
    <row r="980" spans="1:47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O980" t="str">
        <f t="shared" si="20"/>
        <v>ANGLOPHONE</v>
      </c>
      <c r="AT980" t="s">
        <v>43</v>
      </c>
      <c r="AU980">
        <v>64330</v>
      </c>
    </row>
    <row r="981" spans="1:47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O981" t="str">
        <f t="shared" si="20"/>
        <v>ANGLOPHONE</v>
      </c>
      <c r="AT981" t="s">
        <v>48</v>
      </c>
      <c r="AU981">
        <v>59460</v>
      </c>
    </row>
    <row r="982" spans="1:47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O982" t="str">
        <f t="shared" si="20"/>
        <v>ANGLOPHONE</v>
      </c>
      <c r="AT982" t="s">
        <v>15</v>
      </c>
      <c r="AU982">
        <v>41800</v>
      </c>
    </row>
    <row r="983" spans="1:47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O983" t="str">
        <f t="shared" si="20"/>
        <v>FRANCOPHONE</v>
      </c>
      <c r="AT983" t="s">
        <v>21</v>
      </c>
      <c r="AU983">
        <v>198250</v>
      </c>
    </row>
    <row r="984" spans="1:47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O984" t="str">
        <f t="shared" si="20"/>
        <v>ANGLOPHONE</v>
      </c>
      <c r="AT984" t="s">
        <v>27</v>
      </c>
      <c r="AU984">
        <v>224370</v>
      </c>
    </row>
    <row r="985" spans="1:47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O985" t="str">
        <f t="shared" si="20"/>
        <v>ANGLOPHONE</v>
      </c>
      <c r="AT985" t="s">
        <v>33</v>
      </c>
      <c r="AU985">
        <v>67760</v>
      </c>
    </row>
    <row r="986" spans="1:47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O986" t="str">
        <f t="shared" si="20"/>
        <v>ANGLOPHONE</v>
      </c>
      <c r="AT986" t="s">
        <v>39</v>
      </c>
      <c r="AU986">
        <v>49650</v>
      </c>
    </row>
    <row r="987" spans="1:47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O987" t="str">
        <f t="shared" si="20"/>
        <v>ANGLOPHONE</v>
      </c>
      <c r="AT987" t="s">
        <v>43</v>
      </c>
      <c r="AU987">
        <v>63280</v>
      </c>
    </row>
    <row r="988" spans="1:47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O988" t="str">
        <f t="shared" si="20"/>
        <v>FRANCOPHONE</v>
      </c>
      <c r="AT988" t="s">
        <v>48</v>
      </c>
      <c r="AU988">
        <v>49920</v>
      </c>
    </row>
    <row r="989" spans="1:47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O989" t="str">
        <f t="shared" si="20"/>
        <v>ANGLOPHONE</v>
      </c>
      <c r="AT989" t="s">
        <v>15</v>
      </c>
      <c r="AU989">
        <v>38150</v>
      </c>
    </row>
    <row r="990" spans="1:47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O990" t="str">
        <f t="shared" si="20"/>
        <v>ANGLOPHONE</v>
      </c>
      <c r="AT990" t="s">
        <v>21</v>
      </c>
      <c r="AU990">
        <v>228000</v>
      </c>
    </row>
    <row r="991" spans="1:47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O991" t="str">
        <f t="shared" si="20"/>
        <v>ANGLOPHONE</v>
      </c>
      <c r="AT991" t="s">
        <v>27</v>
      </c>
      <c r="AU991">
        <v>225180</v>
      </c>
    </row>
    <row r="992" spans="1:47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O992" t="str">
        <f t="shared" si="20"/>
        <v>ANGLOPHONE</v>
      </c>
      <c r="AT992" t="s">
        <v>33</v>
      </c>
      <c r="AU992">
        <v>73120</v>
      </c>
    </row>
    <row r="993" spans="1:47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O993" t="str">
        <f t="shared" si="20"/>
        <v>FRANCOPHONE</v>
      </c>
      <c r="AT993" t="s">
        <v>39</v>
      </c>
      <c r="AU993">
        <v>43150</v>
      </c>
    </row>
    <row r="994" spans="1:47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O994" t="str">
        <f t="shared" si="20"/>
        <v>ANGLOPHONE</v>
      </c>
      <c r="AT994" t="s">
        <v>43</v>
      </c>
      <c r="AU994">
        <v>58450</v>
      </c>
    </row>
    <row r="995" spans="1:47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O995" t="str">
        <f t="shared" si="20"/>
        <v>ANGLOPHONE</v>
      </c>
      <c r="AT995" t="s">
        <v>48</v>
      </c>
      <c r="AU995">
        <v>51540</v>
      </c>
    </row>
    <row r="996" spans="1:47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O996" t="str">
        <f t="shared" si="20"/>
        <v>ANGLOPHONE</v>
      </c>
      <c r="AT996" t="s">
        <v>15</v>
      </c>
      <c r="AU996">
        <v>49750</v>
      </c>
    </row>
    <row r="997" spans="1:47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O997" t="str">
        <f t="shared" si="20"/>
        <v>ANGLOPHONE</v>
      </c>
      <c r="AT997" t="s">
        <v>21</v>
      </c>
      <c r="AU997">
        <v>248750</v>
      </c>
    </row>
    <row r="998" spans="1:47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O998" t="str">
        <f t="shared" si="20"/>
        <v>FRANCOPHONE</v>
      </c>
      <c r="AT998" t="s">
        <v>27</v>
      </c>
      <c r="AU998">
        <v>198720</v>
      </c>
    </row>
    <row r="999" spans="1:47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O999" t="str">
        <f t="shared" si="20"/>
        <v>ANGLOPHONE</v>
      </c>
      <c r="AT999" t="s">
        <v>33</v>
      </c>
      <c r="AU999">
        <v>68560</v>
      </c>
    </row>
    <row r="1000" spans="1:47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O1000" t="str">
        <f t="shared" si="20"/>
        <v>ANGLOPHONE</v>
      </c>
      <c r="AT1000" t="s">
        <v>39</v>
      </c>
      <c r="AU1000">
        <v>46900</v>
      </c>
    </row>
    <row r="1001" spans="1:47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O1001" t="str">
        <f t="shared" si="20"/>
        <v>ANGLOPHONE</v>
      </c>
      <c r="AT1001" t="s">
        <v>43</v>
      </c>
      <c r="AU1001">
        <v>54950</v>
      </c>
    </row>
    <row r="1002" spans="1:47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O1002" t="str">
        <f t="shared" si="20"/>
        <v>ANGLOPHONE</v>
      </c>
      <c r="AT1002" t="s">
        <v>48</v>
      </c>
      <c r="AU1002">
        <v>54600</v>
      </c>
    </row>
    <row r="1003" spans="1:47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O1003" t="str">
        <f t="shared" si="20"/>
        <v>FRANCOPHONE</v>
      </c>
      <c r="AT1003" t="s">
        <v>15</v>
      </c>
      <c r="AU1003">
        <v>41900</v>
      </c>
    </row>
    <row r="1004" spans="1:47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O1004" t="str">
        <f t="shared" si="20"/>
        <v>ANGLOPHONE</v>
      </c>
      <c r="AT1004" t="s">
        <v>21</v>
      </c>
      <c r="AU1004">
        <v>235750</v>
      </c>
    </row>
    <row r="1005" spans="1:47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O1005" t="str">
        <f t="shared" si="20"/>
        <v>ANGLOPHONE</v>
      </c>
      <c r="AT1005" t="s">
        <v>27</v>
      </c>
      <c r="AU1005">
        <v>208170</v>
      </c>
    </row>
    <row r="1006" spans="1:47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O1006" t="str">
        <f t="shared" si="20"/>
        <v>ANGLOPHONE</v>
      </c>
      <c r="AT1006" t="s">
        <v>33</v>
      </c>
      <c r="AU1006">
        <v>70480</v>
      </c>
    </row>
    <row r="1007" spans="1:47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O1007" t="str">
        <f t="shared" si="20"/>
        <v>ANGLOPHONE</v>
      </c>
      <c r="AT1007" t="s">
        <v>39</v>
      </c>
      <c r="AU1007">
        <v>48650</v>
      </c>
    </row>
    <row r="1008" spans="1:47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O1008" t="str">
        <f t="shared" si="20"/>
        <v>FRANCOPHONE</v>
      </c>
      <c r="AT1008" t="s">
        <v>43</v>
      </c>
      <c r="AU1008">
        <v>55020</v>
      </c>
    </row>
    <row r="1009" spans="1:47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O1009" t="str">
        <f t="shared" si="20"/>
        <v>ANGLOPHONE</v>
      </c>
      <c r="AT1009" t="s">
        <v>48</v>
      </c>
      <c r="AU1009">
        <v>54240</v>
      </c>
    </row>
    <row r="1010" spans="1:47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O1010" t="str">
        <f t="shared" si="20"/>
        <v>ANGLOPHONE</v>
      </c>
      <c r="AT1010" t="s">
        <v>15</v>
      </c>
      <c r="AU1010">
        <v>45600</v>
      </c>
    </row>
    <row r="1011" spans="1:47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O1011" t="str">
        <f t="shared" si="20"/>
        <v>ANGLOPHONE</v>
      </c>
      <c r="AT1011" t="s">
        <v>21</v>
      </c>
      <c r="AU1011">
        <v>183500</v>
      </c>
    </row>
    <row r="1012" spans="1:47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O1012" t="str">
        <f t="shared" si="20"/>
        <v>ANGLOPHONE</v>
      </c>
      <c r="AT1012" t="s">
        <v>27</v>
      </c>
      <c r="AU1012">
        <v>263790</v>
      </c>
    </row>
    <row r="1013" spans="1:47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O1013" t="str">
        <f t="shared" si="20"/>
        <v>FRANCOPHONE</v>
      </c>
      <c r="AT1013" t="s">
        <v>33</v>
      </c>
      <c r="AU1013">
        <v>56880</v>
      </c>
    </row>
    <row r="1014" spans="1:47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O1014" t="str">
        <f t="shared" si="20"/>
        <v>ANGLOPHONE</v>
      </c>
      <c r="AT1014" t="s">
        <v>39</v>
      </c>
      <c r="AU1014">
        <v>36350</v>
      </c>
    </row>
    <row r="1015" spans="1:47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O1015" t="str">
        <f t="shared" si="20"/>
        <v>ANGLOPHONE</v>
      </c>
      <c r="AT1015" t="s">
        <v>43</v>
      </c>
      <c r="AU1015">
        <v>51240</v>
      </c>
    </row>
    <row r="1016" spans="1:47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O1016" t="str">
        <f t="shared" si="20"/>
        <v>ANGLOPHONE</v>
      </c>
      <c r="AT1016" t="s">
        <v>48</v>
      </c>
      <c r="AU1016">
        <v>54480</v>
      </c>
    </row>
    <row r="1017" spans="1:47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O1017" t="str">
        <f t="shared" si="20"/>
        <v>ANGLOPHONE</v>
      </c>
      <c r="AT1017" t="s">
        <v>15</v>
      </c>
      <c r="AU1017">
        <v>38350</v>
      </c>
    </row>
    <row r="1018" spans="1:47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O1018" t="str">
        <f t="shared" si="20"/>
        <v>FRANCOPHONE</v>
      </c>
      <c r="AT1018" t="s">
        <v>21</v>
      </c>
      <c r="AU1018">
        <v>211750</v>
      </c>
    </row>
    <row r="1019" spans="1:47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O1019" t="str">
        <f t="shared" si="20"/>
        <v>ANGLOPHONE</v>
      </c>
      <c r="AT1019" t="s">
        <v>27</v>
      </c>
      <c r="AU1019">
        <v>261360</v>
      </c>
    </row>
    <row r="1020" spans="1:47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O1020" t="str">
        <f t="shared" si="20"/>
        <v>ANGLOPHONE</v>
      </c>
      <c r="AT1020" t="s">
        <v>33</v>
      </c>
      <c r="AU1020">
        <v>66560</v>
      </c>
    </row>
    <row r="1021" spans="1:47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O1021" t="str">
        <f t="shared" si="20"/>
        <v>ANGLOPHONE</v>
      </c>
      <c r="AT1021" t="s">
        <v>39</v>
      </c>
      <c r="AU1021">
        <v>38150</v>
      </c>
    </row>
    <row r="1022" spans="1:47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O1022" t="str">
        <f t="shared" si="20"/>
        <v>ANGLOPHONE</v>
      </c>
      <c r="AT1022" t="s">
        <v>43</v>
      </c>
      <c r="AU1022">
        <v>58940</v>
      </c>
    </row>
    <row r="1023" spans="1:47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O1023" t="str">
        <f t="shared" si="20"/>
        <v>FRANCOPHONE</v>
      </c>
      <c r="AT1023" t="s">
        <v>48</v>
      </c>
      <c r="AU1023">
        <v>50880</v>
      </c>
    </row>
    <row r="1024" spans="1:47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O1024" t="str">
        <f t="shared" si="20"/>
        <v>ANGLOPHONE</v>
      </c>
      <c r="AT1024" t="s">
        <v>15</v>
      </c>
      <c r="AU1024">
        <v>49400</v>
      </c>
    </row>
    <row r="1025" spans="1:47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O1025" t="str">
        <f t="shared" si="20"/>
        <v>ANGLOPHONE</v>
      </c>
      <c r="AT1025" t="s">
        <v>21</v>
      </c>
      <c r="AU1025">
        <v>219000</v>
      </c>
    </row>
    <row r="1026" spans="1:47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O1026" t="str">
        <f t="shared" si="20"/>
        <v>ANGLOPHONE</v>
      </c>
      <c r="AT1026" t="s">
        <v>27</v>
      </c>
      <c r="AU1026">
        <v>243000</v>
      </c>
    </row>
    <row r="1027" spans="1:47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O1027" t="str">
        <f t="shared" ref="O1027:O1048" si="21">IF(J1027="GHANA","ANGLOPHONE",IF(J1027="NIGERIA","FRANCOPHONE","ANGLOPHONE"))</f>
        <v>ANGLOPHONE</v>
      </c>
      <c r="AT1027" t="s">
        <v>33</v>
      </c>
      <c r="AU1027">
        <v>75040</v>
      </c>
    </row>
    <row r="1028" spans="1:47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O1028" t="str">
        <f t="shared" si="21"/>
        <v>FRANCOPHONE</v>
      </c>
      <c r="AT1028" t="s">
        <v>39</v>
      </c>
      <c r="AU1028">
        <v>36550</v>
      </c>
    </row>
    <row r="1029" spans="1:47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O1029" t="str">
        <f t="shared" si="21"/>
        <v>ANGLOPHONE</v>
      </c>
      <c r="AT1029" t="s">
        <v>43</v>
      </c>
      <c r="AU1029">
        <v>54530</v>
      </c>
    </row>
    <row r="1030" spans="1:47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O1030" t="str">
        <f t="shared" si="21"/>
        <v>ANGLOPHONE</v>
      </c>
      <c r="AT1030" t="s">
        <v>48</v>
      </c>
      <c r="AU1030">
        <v>54000</v>
      </c>
    </row>
    <row r="1031" spans="1:47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O1031" t="str">
        <f t="shared" si="21"/>
        <v>ANGLOPHONE</v>
      </c>
      <c r="AT1031" t="s">
        <v>15</v>
      </c>
      <c r="AU1031">
        <v>47650</v>
      </c>
    </row>
    <row r="1032" spans="1:47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O1032" t="str">
        <f t="shared" si="21"/>
        <v>ANGLOPHONE</v>
      </c>
      <c r="AT1032" t="s">
        <v>21</v>
      </c>
      <c r="AU1032">
        <v>175000</v>
      </c>
    </row>
    <row r="1033" spans="1:47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O1033" t="str">
        <f t="shared" si="21"/>
        <v>FRANCOPHONE</v>
      </c>
      <c r="AT1033" t="s">
        <v>27</v>
      </c>
      <c r="AU1033">
        <v>194670</v>
      </c>
    </row>
    <row r="1034" spans="1:47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O1034" t="str">
        <f t="shared" si="21"/>
        <v>ANGLOPHONE</v>
      </c>
      <c r="AT1034" t="s">
        <v>33</v>
      </c>
      <c r="AU1034">
        <v>77760</v>
      </c>
    </row>
    <row r="1035" spans="1:47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O1035" t="str">
        <f t="shared" si="21"/>
        <v>ANGLOPHONE</v>
      </c>
      <c r="AT1035" t="s">
        <v>39</v>
      </c>
      <c r="AU1035">
        <v>43000</v>
      </c>
    </row>
    <row r="1036" spans="1:47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O1036" t="str">
        <f t="shared" si="21"/>
        <v>ANGLOPHONE</v>
      </c>
      <c r="AT1036" t="s">
        <v>43</v>
      </c>
      <c r="AU1036">
        <v>56770</v>
      </c>
    </row>
    <row r="1037" spans="1:47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O1037" t="str">
        <f t="shared" si="21"/>
        <v>ANGLOPHONE</v>
      </c>
      <c r="AT1037" t="s">
        <v>48</v>
      </c>
      <c r="AU1037">
        <v>57780</v>
      </c>
    </row>
    <row r="1038" spans="1:47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O1038" t="str">
        <f t="shared" si="21"/>
        <v>FRANCOPHONE</v>
      </c>
      <c r="AT1038" t="s">
        <v>15</v>
      </c>
      <c r="AU1038">
        <v>48700</v>
      </c>
    </row>
    <row r="1039" spans="1:47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O1039" t="str">
        <f t="shared" si="21"/>
        <v>ANGLOPHONE</v>
      </c>
      <c r="AT1039" t="s">
        <v>21</v>
      </c>
      <c r="AU1039">
        <v>209750</v>
      </c>
    </row>
    <row r="1040" spans="1:47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O1040" t="str">
        <f t="shared" si="21"/>
        <v>ANGLOPHONE</v>
      </c>
      <c r="AT1040" t="s">
        <v>27</v>
      </c>
      <c r="AU1040">
        <v>244890</v>
      </c>
    </row>
    <row r="1041" spans="1:47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O1041" t="str">
        <f t="shared" si="21"/>
        <v>ANGLOPHONE</v>
      </c>
      <c r="AT1041" t="s">
        <v>33</v>
      </c>
      <c r="AU1041">
        <v>75920</v>
      </c>
    </row>
    <row r="1042" spans="1:47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O1042" t="str">
        <f t="shared" si="21"/>
        <v>ANGLOPHONE</v>
      </c>
      <c r="AT1042" t="s">
        <v>39</v>
      </c>
      <c r="AU1042">
        <v>45150</v>
      </c>
    </row>
    <row r="1043" spans="1:47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O1043" t="str">
        <f t="shared" si="21"/>
        <v>FRANCOPHONE</v>
      </c>
      <c r="AT1043" t="s">
        <v>43</v>
      </c>
      <c r="AU1043">
        <v>51800</v>
      </c>
    </row>
    <row r="1044" spans="1:47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O1044" t="str">
        <f t="shared" si="21"/>
        <v>ANGLOPHONE</v>
      </c>
      <c r="AT1044" t="s">
        <v>48</v>
      </c>
      <c r="AU1044">
        <v>57720</v>
      </c>
    </row>
    <row r="1045" spans="1:47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O1045" t="str">
        <f t="shared" si="21"/>
        <v>ANGLOPHONE</v>
      </c>
      <c r="AT1045" t="s">
        <v>15</v>
      </c>
      <c r="AU1045">
        <v>44600</v>
      </c>
    </row>
    <row r="1046" spans="1:47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O1046" t="str">
        <f t="shared" si="21"/>
        <v>ANGLOPHONE</v>
      </c>
      <c r="AT1046" t="s">
        <v>21</v>
      </c>
      <c r="AU1046">
        <v>204000</v>
      </c>
    </row>
    <row r="1047" spans="1:47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O1047" t="str">
        <f t="shared" si="21"/>
        <v>ANGLOPHONE</v>
      </c>
      <c r="AT1047" t="s">
        <v>27</v>
      </c>
      <c r="AU1047">
        <v>253530</v>
      </c>
    </row>
    <row r="1048" spans="1:47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O1048" t="str">
        <f t="shared" si="21"/>
        <v>FRANCOPHONE</v>
      </c>
      <c r="AT1048" t="s">
        <v>33</v>
      </c>
      <c r="AU1048">
        <v>74800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7" sqref="I7"/>
    </sheetView>
  </sheetViews>
  <sheetFormatPr defaultRowHeight="15" x14ac:dyDescent="0.25"/>
  <cols>
    <col min="1" max="1" width="13.7109375" customWidth="1"/>
    <col min="6" max="6" width="17.42578125" customWidth="1"/>
  </cols>
  <sheetData>
    <row r="1" spans="1:7" x14ac:dyDescent="0.25">
      <c r="A1" t="s">
        <v>65</v>
      </c>
      <c r="B1" t="s">
        <v>66</v>
      </c>
      <c r="C1" t="s">
        <v>67</v>
      </c>
      <c r="D1" t="s">
        <v>68</v>
      </c>
      <c r="E1" s="2" t="s">
        <v>88</v>
      </c>
    </row>
    <row r="2" spans="1:7" x14ac:dyDescent="0.25">
      <c r="A2" t="s">
        <v>69</v>
      </c>
      <c r="B2">
        <v>70</v>
      </c>
      <c r="C2">
        <v>78</v>
      </c>
      <c r="D2">
        <v>66</v>
      </c>
      <c r="E2">
        <f>SUM(B2:D2)/3</f>
        <v>71.333333333333329</v>
      </c>
      <c r="F2" t="str">
        <f>IF(E2&gt;=70,"QUALIFIED","NOT QUALIFIED")</f>
        <v>QUALIFIED</v>
      </c>
      <c r="G2" t="str">
        <f>IF(D2&gt;=70,"A",IF(D2&gt;=60,"B",IF(D2&gt;=50,"C",IF(D2&gt;=40,"D","F"))))</f>
        <v>B</v>
      </c>
    </row>
    <row r="3" spans="1:7" x14ac:dyDescent="0.25">
      <c r="A3" t="s">
        <v>70</v>
      </c>
      <c r="B3">
        <v>40</v>
      </c>
      <c r="C3">
        <v>41</v>
      </c>
      <c r="D3">
        <v>30</v>
      </c>
      <c r="E3">
        <f t="shared" ref="E3:E7" si="0">SUM(B3:D3)/3</f>
        <v>37</v>
      </c>
      <c r="F3" t="str">
        <f t="shared" ref="F3:F7" si="1">IF(E3&gt;=70,"QUALIFIED","NOT QUALIFIED")</f>
        <v>NOT QUALIFIED</v>
      </c>
      <c r="G3" t="str">
        <f t="shared" ref="G3:G7" si="2">IF(D3&gt;=70,"A",IF(D3&gt;=60,"B",IF(D3&gt;=50,"C",IF(D3&gt;=40,"D","F"))))</f>
        <v>F</v>
      </c>
    </row>
    <row r="4" spans="1:7" x14ac:dyDescent="0.25">
      <c r="A4" t="s">
        <v>71</v>
      </c>
      <c r="B4">
        <v>50</v>
      </c>
      <c r="C4">
        <v>51</v>
      </c>
      <c r="D4">
        <v>48</v>
      </c>
      <c r="E4">
        <f t="shared" si="0"/>
        <v>49.666666666666664</v>
      </c>
      <c r="F4" t="str">
        <f t="shared" si="1"/>
        <v>NOT QUALIFIED</v>
      </c>
      <c r="G4" t="str">
        <f t="shared" si="2"/>
        <v>D</v>
      </c>
    </row>
    <row r="5" spans="1:7" x14ac:dyDescent="0.25">
      <c r="A5" t="s">
        <v>72</v>
      </c>
      <c r="B5" s="1">
        <v>57</v>
      </c>
      <c r="C5">
        <v>65</v>
      </c>
      <c r="D5">
        <v>30</v>
      </c>
      <c r="E5">
        <f t="shared" si="0"/>
        <v>50.666666666666664</v>
      </c>
      <c r="F5" t="str">
        <f t="shared" si="1"/>
        <v>NOT QUALIFIED</v>
      </c>
      <c r="G5" t="str">
        <f t="shared" si="2"/>
        <v>F</v>
      </c>
    </row>
    <row r="6" spans="1:7" x14ac:dyDescent="0.25">
      <c r="A6" t="s">
        <v>73</v>
      </c>
      <c r="B6">
        <v>75</v>
      </c>
      <c r="C6">
        <v>90</v>
      </c>
      <c r="D6">
        <v>55</v>
      </c>
      <c r="E6">
        <f t="shared" si="0"/>
        <v>73.333333333333329</v>
      </c>
      <c r="F6" t="str">
        <f t="shared" si="1"/>
        <v>QUALIFIED</v>
      </c>
      <c r="G6" t="str">
        <f t="shared" si="2"/>
        <v>C</v>
      </c>
    </row>
    <row r="7" spans="1:7" x14ac:dyDescent="0.25">
      <c r="A7" t="s">
        <v>74</v>
      </c>
      <c r="B7">
        <v>80</v>
      </c>
      <c r="C7">
        <v>45</v>
      </c>
      <c r="D7">
        <v>47</v>
      </c>
      <c r="E7">
        <f t="shared" si="0"/>
        <v>57.333333333333336</v>
      </c>
      <c r="F7" t="str">
        <f t="shared" si="1"/>
        <v>NOT QUALIFIED</v>
      </c>
      <c r="G7" t="str">
        <f t="shared" si="2"/>
        <v>D</v>
      </c>
    </row>
    <row r="8" spans="1:7" x14ac:dyDescent="0.25">
      <c r="A8" s="2" t="s">
        <v>89</v>
      </c>
      <c r="B8">
        <f>SUM(B2:B7)/3</f>
        <v>124</v>
      </c>
      <c r="C8">
        <f t="shared" ref="C8:D8" si="3">SUM(C2:C7)/3</f>
        <v>123.33333333333333</v>
      </c>
      <c r="D8">
        <f t="shared" si="3"/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International_Breweries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2023-02-08T09:36:24Z</dcterms:created>
  <dcterms:modified xsi:type="dcterms:W3CDTF">2023-02-08T12:09:48Z</dcterms:modified>
</cp:coreProperties>
</file>