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ma\Desktop\Workspace\"/>
    </mc:Choice>
  </mc:AlternateContent>
  <bookViews>
    <workbookView xWindow="0" yWindow="0" windowWidth="25600" windowHeight="10550"/>
  </bookViews>
  <sheets>
    <sheet name="Sheet1" sheetId="1" r:id="rId1"/>
  </sheets>
  <definedNames>
    <definedName name="MSFT" localSheetId="0">Sheet1!$A$1:$F$507</definedName>
    <definedName name="TSLA" localSheetId="0">Sheet1!$G$1:$L$507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20" i="1" l="1"/>
  <c r="V20" i="1"/>
  <c r="W19" i="1"/>
  <c r="V19" i="1"/>
  <c r="AA5" i="1"/>
  <c r="AA6" i="1" s="1"/>
  <c r="AA7" i="1" s="1"/>
  <c r="AA8" i="1" s="1"/>
  <c r="AA9" i="1" s="1"/>
  <c r="AA10" i="1" s="1"/>
  <c r="AA11" i="1" s="1"/>
  <c r="AA12" i="1" s="1"/>
  <c r="AA13" i="1" s="1"/>
  <c r="AA4" i="1"/>
  <c r="Y4" i="1"/>
  <c r="Y5" i="1" s="1"/>
  <c r="Y6" i="1" s="1"/>
  <c r="Y7" i="1" s="1"/>
  <c r="Y8" i="1" s="1"/>
  <c r="Y9" i="1" s="1"/>
  <c r="Y10" i="1" s="1"/>
  <c r="Y11" i="1" s="1"/>
  <c r="Y12" i="1" s="1"/>
  <c r="Y13" i="1" s="1"/>
  <c r="W16" i="1"/>
  <c r="W18" i="1" s="1"/>
  <c r="V16" i="1"/>
  <c r="V18" i="1" s="1"/>
  <c r="W15" i="1"/>
  <c r="V15" i="1"/>
  <c r="W14" i="1"/>
  <c r="V14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AB4" i="1" l="1" a="1"/>
  <c r="AB4" i="1" s="1"/>
  <c r="Z4" i="1" a="1"/>
  <c r="Z4" i="1" s="1"/>
  <c r="Q35" i="1"/>
  <c r="Q39" i="1"/>
  <c r="Q43" i="1"/>
  <c r="Q47" i="1"/>
  <c r="Q51" i="1"/>
  <c r="Q55" i="1"/>
  <c r="Q59" i="1"/>
  <c r="Q63" i="1"/>
  <c r="Q36" i="1"/>
  <c r="Q40" i="1"/>
  <c r="Q44" i="1"/>
  <c r="Q48" i="1"/>
  <c r="Q52" i="1"/>
  <c r="Q56" i="1"/>
  <c r="Q60" i="1"/>
  <c r="Q64" i="1"/>
  <c r="Q37" i="1"/>
  <c r="Q41" i="1"/>
  <c r="Q45" i="1"/>
  <c r="Q49" i="1"/>
  <c r="Q53" i="1"/>
  <c r="Q57" i="1"/>
  <c r="Q61" i="1"/>
  <c r="Q38" i="1"/>
  <c r="Q42" i="1"/>
  <c r="Q46" i="1"/>
  <c r="Q50" i="1"/>
  <c r="Q54" i="1"/>
  <c r="Q58" i="1"/>
  <c r="Q62" i="1"/>
  <c r="AB8" i="1" l="1"/>
  <c r="AB13" i="1"/>
  <c r="AB11" i="1"/>
  <c r="AB12" i="1"/>
  <c r="AB6" i="1"/>
  <c r="AB7" i="1"/>
  <c r="AB9" i="1"/>
  <c r="AB5" i="1"/>
  <c r="AB10" i="1"/>
  <c r="Z12" i="1"/>
  <c r="Z6" i="1"/>
  <c r="Z13" i="1"/>
  <c r="Z5" i="1"/>
  <c r="Z10" i="1"/>
  <c r="Z8" i="1"/>
  <c r="Z11" i="1"/>
  <c r="Z9" i="1"/>
  <c r="Z7" i="1"/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2" i="1"/>
  <c r="S50" i="1"/>
  <c r="S61" i="1"/>
  <c r="S58" i="1"/>
  <c r="S63" i="1"/>
  <c r="S54" i="1"/>
  <c r="S47" i="1"/>
  <c r="S35" i="1"/>
  <c r="S46" i="1"/>
  <c r="R49" i="1"/>
  <c r="R53" i="1"/>
  <c r="R37" i="1"/>
  <c r="R38" i="1"/>
  <c r="R48" i="1"/>
  <c r="R52" i="1"/>
  <c r="R55" i="1"/>
  <c r="R41" i="1"/>
  <c r="R43" i="1"/>
  <c r="R39" i="1"/>
  <c r="R62" i="1"/>
  <c r="R40" i="1"/>
  <c r="R51" i="1"/>
  <c r="S36" i="1"/>
  <c r="S59" i="1"/>
  <c r="S56" i="1"/>
  <c r="S57" i="1"/>
  <c r="S51" i="1"/>
  <c r="R42" i="1"/>
  <c r="R45" i="1"/>
  <c r="S60" i="1"/>
  <c r="S42" i="1"/>
  <c r="S45" i="1"/>
  <c r="S64" i="1"/>
  <c r="R36" i="1"/>
  <c r="R59" i="1"/>
  <c r="R56" i="1"/>
  <c r="R44" i="1"/>
  <c r="R57" i="1"/>
  <c r="R60" i="1"/>
  <c r="R64" i="1"/>
  <c r="S49" i="1"/>
  <c r="S53" i="1"/>
  <c r="S37" i="1"/>
  <c r="S38" i="1"/>
  <c r="S48" i="1"/>
  <c r="S52" i="1"/>
  <c r="S55" i="1"/>
  <c r="S41" i="1"/>
  <c r="S43" i="1"/>
  <c r="S39" i="1"/>
  <c r="S62" i="1"/>
  <c r="S40" i="1"/>
  <c r="R50" i="1"/>
  <c r="R61" i="1"/>
  <c r="R58" i="1"/>
  <c r="R63" i="1"/>
  <c r="R54" i="1"/>
  <c r="R47" i="1"/>
  <c r="R35" i="1"/>
  <c r="R46" i="1"/>
  <c r="S44" i="1"/>
</calcChain>
</file>

<file path=xl/connections.xml><?xml version="1.0" encoding="utf-8"?>
<connections xmlns="http://schemas.openxmlformats.org/spreadsheetml/2006/main">
  <connection id="1" name="MSFT" type="6" refreshedVersion="6" background="1" saveData="1">
    <textPr codePage="437" sourceFile="C:\Users\neoma\Downloads\MSFT.csv" comma="1">
      <textFields count="6">
        <textField/>
        <textField/>
        <textField/>
        <textField/>
        <textField/>
        <textField/>
      </textFields>
    </textPr>
  </connection>
  <connection id="2" name="TSLA" type="6" refreshedVersion="6" background="1" saveData="1">
    <textPr codePage="437" sourceFile="C:\Users\neoma\Downloads\TSLA.csv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<sst xmlns="http://schemas.openxmlformats.org/spreadsheetml/2006/main" count="75" uniqueCount="46">
  <si>
    <t>date</t>
  </si>
  <si>
    <t>close</t>
  </si>
  <si>
    <t>volume</t>
  </si>
  <si>
    <t>open</t>
  </si>
  <si>
    <t>high</t>
  </si>
  <si>
    <t>low</t>
  </si>
  <si>
    <t>random_pos</t>
  </si>
  <si>
    <t>∆S1_open</t>
  </si>
  <si>
    <t>∆S2_open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</si>
  <si>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</si>
  <si>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</si>
  <si>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</si>
  <si>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</si>
  <si>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</si>
  <si>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</si>
  <si>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</si>
  <si>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</si>
  <si>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</si>
  <si>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</si>
  <si>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</si>
  <si>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</si>
  <si>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</si>
  <si>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X1</t>
  </si>
  <si>
    <t>X2</t>
  </si>
  <si>
    <t>Confidence Level(95.0%)</t>
  </si>
  <si>
    <t>25th Percentile</t>
  </si>
  <si>
    <t>50th Percentile</t>
  </si>
  <si>
    <t>75th Percentile</t>
  </si>
  <si>
    <t>Bins X1</t>
  </si>
  <si>
    <t>Freq</t>
  </si>
  <si>
    <t>Bins X2</t>
  </si>
  <si>
    <t>IQR</t>
  </si>
  <si>
    <t>Outliers Lower Limit</t>
  </si>
  <si>
    <t>Outliers Upper Limit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</si>
  <si>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</si>
  <si>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</si>
  <si>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</si>
  <si>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</si>
  <si>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</si>
  <si>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</si>
  <si>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</si>
  <si>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</si>
  <si>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</si>
  <si>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t-Test: Two-Sample Assuming Unequal Variances</t>
  </si>
  <si>
    <t>t-Test: Two-Sample Assuming Equal Variances</t>
  </si>
  <si>
    <t>Pooled 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</si>
</sst>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5" formatCode="0.000"/>
    <numFmt numFmtId="168" formatCode="_(* #,##0_);_(* \(#,##0\);_(* &quot;-&quot;??_);_(@_)"/>
    <numFmt numFmtId="171" formatCode="[$-409]dd\-mmm\-yy;@"/>
    <numFmt numFmtId="174" formatCode="0.0000%"/>
    <numFmt numFmtId="175" formatCode="0.00000000"/>
    <numFmt numFmtId="177" formatCode="0.0000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i/>
      <sz val="8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3" fillId="2" borderId="0" xfId="0" applyFont="1" applyFill="1" applyAlignment="1">
      <alignment horizontal="right"/>
    </xf>
    <xf numFmtId="14" fontId="2" fillId="2" borderId="0" xfId="0" applyNumberFormat="1" applyFont="1" applyFill="1" applyAlignment="1">
      <alignment horizontal="right"/>
    </xf>
    <xf numFmtId="165" fontId="2" fillId="2" borderId="0" xfId="0" applyNumberFormat="1" applyFont="1" applyFill="1" applyAlignment="1">
      <alignment horizontal="right"/>
    </xf>
    <xf numFmtId="168" fontId="2" fillId="2" borderId="0" xfId="1" applyNumberFormat="1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3" fillId="3" borderId="0" xfId="0" applyFont="1" applyFill="1" applyAlignment="1">
      <alignment horizontal="right"/>
    </xf>
    <xf numFmtId="14" fontId="2" fillId="3" borderId="0" xfId="0" applyNumberFormat="1" applyFont="1" applyFill="1" applyAlignment="1">
      <alignment horizontal="right"/>
    </xf>
    <xf numFmtId="165" fontId="2" fillId="3" borderId="0" xfId="0" applyNumberFormat="1" applyFont="1" applyFill="1" applyAlignment="1">
      <alignment horizontal="right"/>
    </xf>
    <xf numFmtId="168" fontId="2" fillId="3" borderId="0" xfId="1" applyNumberFormat="1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3" fillId="4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174" fontId="2" fillId="4" borderId="0" xfId="2" applyNumberFormat="1" applyFont="1" applyFill="1" applyAlignment="1">
      <alignment horizontal="right"/>
    </xf>
    <xf numFmtId="0" fontId="4" fillId="0" borderId="2" xfId="0" applyFont="1" applyFill="1" applyBorder="1" applyAlignment="1">
      <alignment horizontal="center"/>
    </xf>
    <xf numFmtId="0" fontId="2" fillId="0" borderId="0" xfId="0" applyFont="1" applyFill="1" applyBorder="1" applyAlignment="1"/>
    <xf numFmtId="0" fontId="2" fillId="0" borderId="1" xfId="0" applyFont="1" applyFill="1" applyBorder="1" applyAlignment="1"/>
    <xf numFmtId="0" fontId="3" fillId="5" borderId="0" xfId="0" applyFont="1" applyFill="1" applyAlignment="1">
      <alignment horizontal="right"/>
    </xf>
    <xf numFmtId="0" fontId="2" fillId="5" borderId="0" xfId="0" applyFont="1" applyFill="1" applyAlignment="1">
      <alignment horizontal="right"/>
    </xf>
    <xf numFmtId="171" fontId="2" fillId="5" borderId="0" xfId="0" applyNumberFormat="1" applyFont="1" applyFill="1" applyAlignment="1">
      <alignment horizontal="right"/>
    </xf>
    <xf numFmtId="174" fontId="2" fillId="5" borderId="0" xfId="2" applyNumberFormat="1" applyFont="1" applyFill="1" applyAlignment="1">
      <alignment horizontal="right"/>
    </xf>
    <xf numFmtId="0" fontId="3" fillId="6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171" fontId="2" fillId="6" borderId="0" xfId="0" applyNumberFormat="1" applyFont="1" applyFill="1" applyAlignment="1">
      <alignment horizontal="right"/>
    </xf>
    <xf numFmtId="174" fontId="2" fillId="6" borderId="0" xfId="2" applyNumberFormat="1" applyFont="1" applyFill="1" applyAlignment="1">
      <alignment horizontal="right"/>
    </xf>
    <xf numFmtId="175" fontId="2" fillId="0" borderId="0" xfId="0" applyNumberFormat="1" applyFont="1" applyFill="1" applyBorder="1" applyAlignment="1"/>
    <xf numFmtId="0" fontId="2" fillId="0" borderId="0" xfId="0" applyFont="1" applyAlignment="1">
      <alignment horizontal="left"/>
    </xf>
    <xf numFmtId="175" fontId="2" fillId="7" borderId="0" xfId="0" applyNumberFormat="1" applyFont="1" applyFill="1" applyBorder="1" applyAlignment="1"/>
    <xf numFmtId="175" fontId="2" fillId="8" borderId="0" xfId="0" applyNumberFormat="1" applyFont="1" applyFill="1" applyBorder="1" applyAlignment="1"/>
    <xf numFmtId="0" fontId="3" fillId="0" borderId="0" xfId="0" applyFont="1"/>
    <xf numFmtId="177" fontId="2" fillId="0" borderId="0" xfId="0" applyNumberFormat="1" applyFont="1" applyFill="1" applyBorder="1" applyAlignment="1"/>
    <xf numFmtId="177" fontId="2" fillId="0" borderId="1" xfId="0" applyNumberFormat="1" applyFont="1" applyFill="1" applyBorder="1" applyAlignment="1"/>
    <xf numFmtId="0" fontId="2" fillId="0" borderId="3" xfId="0" applyFont="1" applyFill="1" applyBorder="1" applyAlignment="1"/>
    <xf numFmtId="177" fontId="2" fillId="0" borderId="3" xfId="0" applyNumberFormat="1" applyFont="1" applyFill="1" applyBorder="1" applyAlignme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Distribution X1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Sheet1!$V$2</c:f>
              <c:strCache>
                <c:ptCount val="1"/>
                <c:pt idx="0">
                  <c:v>X1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Sheet1!$Y$4:$Y$13</c:f>
              <c:numCache>
                <c:formatCode>General</c:formatCode>
                <c:ptCount val="10"/>
                <c:pt idx="0">
                  <c:v>-1.7494624771820278E-2</c:v>
                </c:pt>
                <c:pt idx="1">
                  <c:v>-1.3360566135308539E-2</c:v>
                </c:pt>
                <c:pt idx="2">
                  <c:v>-9.2265074987968008E-3</c:v>
                </c:pt>
                <c:pt idx="3">
                  <c:v>-5.0924488622850613E-3</c:v>
                </c:pt>
                <c:pt idx="4">
                  <c:v>-9.5839022577332185E-4</c:v>
                </c:pt>
                <c:pt idx="5">
                  <c:v>3.1756684107384177E-3</c:v>
                </c:pt>
                <c:pt idx="6">
                  <c:v>7.3097270472501572E-3</c:v>
                </c:pt>
                <c:pt idx="7">
                  <c:v>1.1443785683761896E-2</c:v>
                </c:pt>
                <c:pt idx="8">
                  <c:v>1.5577844320273634E-2</c:v>
                </c:pt>
                <c:pt idx="9">
                  <c:v>1.9711902956785373E-2</c:v>
                </c:pt>
              </c:numCache>
            </c:numRef>
          </c:cat>
          <c:val>
            <c:numRef>
              <c:f>Sheet1!$Z$4:$Z$13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0</c:v>
                </c:pt>
                <c:pt idx="3">
                  <c:v>2</c:v>
                </c:pt>
                <c:pt idx="4">
                  <c:v>7</c:v>
                </c:pt>
                <c:pt idx="5">
                  <c:v>2</c:v>
                </c:pt>
                <c:pt idx="6">
                  <c:v>6</c:v>
                </c:pt>
                <c:pt idx="7">
                  <c:v>4</c:v>
                </c:pt>
                <c:pt idx="8">
                  <c:v>2</c:v>
                </c:pt>
                <c:pt idx="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EA-447B-A578-276BAEAB88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818605248"/>
        <c:axId val="747864832"/>
      </c:barChart>
      <c:catAx>
        <c:axId val="818605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7864832"/>
        <c:crosses val="autoZero"/>
        <c:auto val="1"/>
        <c:lblAlgn val="ctr"/>
        <c:lblOffset val="100"/>
        <c:noMultiLvlLbl val="0"/>
      </c:catAx>
      <c:valAx>
        <c:axId val="747864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</a:t>
                </a:r>
                <a:r>
                  <a:rPr lang="en-US" baseline="0"/>
                  <a:t> OUT OF 30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8605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Distribution X2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Sheet1!$W$2</c:f>
              <c:strCache>
                <c:ptCount val="1"/>
                <c:pt idx="0">
                  <c:v>X2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Sheet1!$AA$4:$AA$13</c:f>
              <c:numCache>
                <c:formatCode>General</c:formatCode>
                <c:ptCount val="10"/>
                <c:pt idx="0">
                  <c:v>-3.6576708249520404E-2</c:v>
                </c:pt>
                <c:pt idx="1">
                  <c:v>-2.7073506962666947E-2</c:v>
                </c:pt>
                <c:pt idx="2">
                  <c:v>-1.757030567581349E-2</c:v>
                </c:pt>
                <c:pt idx="3">
                  <c:v>-8.0671043889600329E-3</c:v>
                </c:pt>
                <c:pt idx="4">
                  <c:v>1.4360968978934241E-3</c:v>
                </c:pt>
                <c:pt idx="5">
                  <c:v>1.0939298184746881E-2</c:v>
                </c:pt>
                <c:pt idx="6">
                  <c:v>2.0442499471600338E-2</c:v>
                </c:pt>
                <c:pt idx="7">
                  <c:v>2.9945700758453795E-2</c:v>
                </c:pt>
                <c:pt idx="8">
                  <c:v>3.9448902045307252E-2</c:v>
                </c:pt>
                <c:pt idx="9">
                  <c:v>4.8952103332160712E-2</c:v>
                </c:pt>
              </c:numCache>
            </c:numRef>
          </c:cat>
          <c:val>
            <c:numRef>
              <c:f>Sheet1!$AB$4:$AB$13</c:f>
              <c:numCache>
                <c:formatCode>General</c:formatCode>
                <c:ptCount val="10"/>
                <c:pt idx="0">
                  <c:v>2</c:v>
                </c:pt>
                <c:pt idx="1">
                  <c:v>0</c:v>
                </c:pt>
                <c:pt idx="2">
                  <c:v>3</c:v>
                </c:pt>
                <c:pt idx="3">
                  <c:v>7</c:v>
                </c:pt>
                <c:pt idx="4">
                  <c:v>4</c:v>
                </c:pt>
                <c:pt idx="5">
                  <c:v>3</c:v>
                </c:pt>
                <c:pt idx="6">
                  <c:v>2</c:v>
                </c:pt>
                <c:pt idx="7">
                  <c:v>4</c:v>
                </c:pt>
                <c:pt idx="8">
                  <c:v>1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E9-4C28-B334-F36A07BE3D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818605248"/>
        <c:axId val="747864832"/>
      </c:barChart>
      <c:catAx>
        <c:axId val="818605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7864832"/>
        <c:crosses val="autoZero"/>
        <c:auto val="1"/>
        <c:lblAlgn val="ctr"/>
        <c:lblOffset val="100"/>
        <c:noMultiLvlLbl val="0"/>
      </c:catAx>
      <c:valAx>
        <c:axId val="747864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</a:t>
                </a:r>
                <a:r>
                  <a:rPr lang="en-US" baseline="0"/>
                  <a:t> OUT OF 30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8605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sng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u="sng"/>
              <a:t>Stock</a:t>
            </a:r>
            <a:r>
              <a:rPr lang="en-US" u="sng" baseline="0"/>
              <a:t> Price</a:t>
            </a:r>
            <a:endParaRPr lang="en-US" u="sng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sng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310877806940799"/>
          <c:y val="2.5119634239268478E-2"/>
          <c:w val="0.71417140565762627"/>
          <c:h val="0.71004385742104814"/>
        </c:manualLayout>
      </c:layout>
      <c:scatterChart>
        <c:scatterStyle val="smoothMarker"/>
        <c:varyColors val="0"/>
        <c:ser>
          <c:idx val="0"/>
          <c:order val="0"/>
          <c:tx>
            <c:v>MSFT</c:v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Sheet1!$A$2:$A$507</c:f>
              <c:numCache>
                <c:formatCode>m/d/yyyy</c:formatCode>
                <c:ptCount val="506"/>
                <c:pt idx="0">
                  <c:v>43028</c:v>
                </c:pt>
                <c:pt idx="1">
                  <c:v>43027</c:v>
                </c:pt>
                <c:pt idx="2">
                  <c:v>43026</c:v>
                </c:pt>
                <c:pt idx="3">
                  <c:v>43025</c:v>
                </c:pt>
                <c:pt idx="4">
                  <c:v>43024</c:v>
                </c:pt>
                <c:pt idx="5">
                  <c:v>43021</c:v>
                </c:pt>
                <c:pt idx="6">
                  <c:v>43020</c:v>
                </c:pt>
                <c:pt idx="7">
                  <c:v>43019</c:v>
                </c:pt>
                <c:pt idx="8">
                  <c:v>43018</c:v>
                </c:pt>
                <c:pt idx="9">
                  <c:v>43017</c:v>
                </c:pt>
                <c:pt idx="10">
                  <c:v>43014</c:v>
                </c:pt>
                <c:pt idx="11">
                  <c:v>43013</c:v>
                </c:pt>
                <c:pt idx="12">
                  <c:v>43012</c:v>
                </c:pt>
                <c:pt idx="13">
                  <c:v>43011</c:v>
                </c:pt>
                <c:pt idx="14">
                  <c:v>43010</c:v>
                </c:pt>
                <c:pt idx="15">
                  <c:v>43007</c:v>
                </c:pt>
                <c:pt idx="16">
                  <c:v>43006</c:v>
                </c:pt>
                <c:pt idx="17">
                  <c:v>43005</c:v>
                </c:pt>
                <c:pt idx="18">
                  <c:v>43004</c:v>
                </c:pt>
                <c:pt idx="19">
                  <c:v>43003</c:v>
                </c:pt>
                <c:pt idx="20">
                  <c:v>43000</c:v>
                </c:pt>
                <c:pt idx="21">
                  <c:v>42999</c:v>
                </c:pt>
                <c:pt idx="22">
                  <c:v>42998</c:v>
                </c:pt>
                <c:pt idx="23">
                  <c:v>42997</c:v>
                </c:pt>
                <c:pt idx="24">
                  <c:v>42996</c:v>
                </c:pt>
                <c:pt idx="25">
                  <c:v>42993</c:v>
                </c:pt>
                <c:pt idx="26">
                  <c:v>42992</c:v>
                </c:pt>
                <c:pt idx="27">
                  <c:v>42991</c:v>
                </c:pt>
                <c:pt idx="28">
                  <c:v>42990</c:v>
                </c:pt>
                <c:pt idx="29">
                  <c:v>42989</c:v>
                </c:pt>
                <c:pt idx="30">
                  <c:v>42986</c:v>
                </c:pt>
                <c:pt idx="31">
                  <c:v>42985</c:v>
                </c:pt>
                <c:pt idx="32">
                  <c:v>42984</c:v>
                </c:pt>
                <c:pt idx="33">
                  <c:v>42983</c:v>
                </c:pt>
                <c:pt idx="34">
                  <c:v>42979</c:v>
                </c:pt>
                <c:pt idx="35">
                  <c:v>42978</c:v>
                </c:pt>
                <c:pt idx="36">
                  <c:v>42977</c:v>
                </c:pt>
                <c:pt idx="37">
                  <c:v>42976</c:v>
                </c:pt>
                <c:pt idx="38">
                  <c:v>42975</c:v>
                </c:pt>
                <c:pt idx="39">
                  <c:v>42972</c:v>
                </c:pt>
                <c:pt idx="40">
                  <c:v>42971</c:v>
                </c:pt>
                <c:pt idx="41">
                  <c:v>42970</c:v>
                </c:pt>
                <c:pt idx="42">
                  <c:v>42969</c:v>
                </c:pt>
                <c:pt idx="43">
                  <c:v>42968</c:v>
                </c:pt>
                <c:pt idx="44">
                  <c:v>42965</c:v>
                </c:pt>
                <c:pt idx="45">
                  <c:v>42964</c:v>
                </c:pt>
                <c:pt idx="46">
                  <c:v>42963</c:v>
                </c:pt>
                <c:pt idx="47">
                  <c:v>42962</c:v>
                </c:pt>
                <c:pt idx="48">
                  <c:v>42961</c:v>
                </c:pt>
                <c:pt idx="49">
                  <c:v>42958</c:v>
                </c:pt>
                <c:pt idx="50">
                  <c:v>42957</c:v>
                </c:pt>
                <c:pt idx="51">
                  <c:v>42956</c:v>
                </c:pt>
                <c:pt idx="52">
                  <c:v>42955</c:v>
                </c:pt>
                <c:pt idx="53">
                  <c:v>42954</c:v>
                </c:pt>
                <c:pt idx="54">
                  <c:v>42951</c:v>
                </c:pt>
                <c:pt idx="55">
                  <c:v>42950</c:v>
                </c:pt>
                <c:pt idx="56">
                  <c:v>42949</c:v>
                </c:pt>
                <c:pt idx="57">
                  <c:v>42948</c:v>
                </c:pt>
                <c:pt idx="58">
                  <c:v>42947</c:v>
                </c:pt>
                <c:pt idx="59">
                  <c:v>42944</c:v>
                </c:pt>
                <c:pt idx="60">
                  <c:v>42943</c:v>
                </c:pt>
                <c:pt idx="61">
                  <c:v>42942</c:v>
                </c:pt>
                <c:pt idx="62">
                  <c:v>42941</c:v>
                </c:pt>
                <c:pt idx="63">
                  <c:v>42940</c:v>
                </c:pt>
                <c:pt idx="64">
                  <c:v>42937</c:v>
                </c:pt>
                <c:pt idx="65">
                  <c:v>42936</c:v>
                </c:pt>
                <c:pt idx="66">
                  <c:v>42935</c:v>
                </c:pt>
                <c:pt idx="67">
                  <c:v>42934</c:v>
                </c:pt>
                <c:pt idx="68">
                  <c:v>42933</c:v>
                </c:pt>
                <c:pt idx="69">
                  <c:v>42930</c:v>
                </c:pt>
                <c:pt idx="70">
                  <c:v>42929</c:v>
                </c:pt>
                <c:pt idx="71">
                  <c:v>42928</c:v>
                </c:pt>
                <c:pt idx="72">
                  <c:v>42927</c:v>
                </c:pt>
                <c:pt idx="73">
                  <c:v>42926</c:v>
                </c:pt>
                <c:pt idx="74">
                  <c:v>42923</c:v>
                </c:pt>
                <c:pt idx="75">
                  <c:v>42922</c:v>
                </c:pt>
                <c:pt idx="76">
                  <c:v>42921</c:v>
                </c:pt>
                <c:pt idx="77">
                  <c:v>42919</c:v>
                </c:pt>
                <c:pt idx="78">
                  <c:v>42916</c:v>
                </c:pt>
                <c:pt idx="79">
                  <c:v>42915</c:v>
                </c:pt>
                <c:pt idx="80">
                  <c:v>42914</c:v>
                </c:pt>
                <c:pt idx="81">
                  <c:v>42913</c:v>
                </c:pt>
                <c:pt idx="82">
                  <c:v>42912</c:v>
                </c:pt>
                <c:pt idx="83">
                  <c:v>42909</c:v>
                </c:pt>
                <c:pt idx="84">
                  <c:v>42908</c:v>
                </c:pt>
                <c:pt idx="85">
                  <c:v>42907</c:v>
                </c:pt>
                <c:pt idx="86">
                  <c:v>42906</c:v>
                </c:pt>
                <c:pt idx="87">
                  <c:v>42905</c:v>
                </c:pt>
                <c:pt idx="88">
                  <c:v>42902</c:v>
                </c:pt>
                <c:pt idx="89">
                  <c:v>42901</c:v>
                </c:pt>
                <c:pt idx="90">
                  <c:v>42900</c:v>
                </c:pt>
                <c:pt idx="91">
                  <c:v>42899</c:v>
                </c:pt>
                <c:pt idx="92">
                  <c:v>42898</c:v>
                </c:pt>
                <c:pt idx="93">
                  <c:v>42895</c:v>
                </c:pt>
                <c:pt idx="94">
                  <c:v>42894</c:v>
                </c:pt>
                <c:pt idx="95">
                  <c:v>42893</c:v>
                </c:pt>
                <c:pt idx="96">
                  <c:v>42892</c:v>
                </c:pt>
                <c:pt idx="97">
                  <c:v>42891</c:v>
                </c:pt>
                <c:pt idx="98">
                  <c:v>42888</c:v>
                </c:pt>
                <c:pt idx="99">
                  <c:v>42887</c:v>
                </c:pt>
                <c:pt idx="100">
                  <c:v>42886</c:v>
                </c:pt>
                <c:pt idx="101">
                  <c:v>42885</c:v>
                </c:pt>
                <c:pt idx="102">
                  <c:v>42881</c:v>
                </c:pt>
                <c:pt idx="103">
                  <c:v>42880</c:v>
                </c:pt>
                <c:pt idx="104">
                  <c:v>42879</c:v>
                </c:pt>
                <c:pt idx="105">
                  <c:v>42878</c:v>
                </c:pt>
                <c:pt idx="106">
                  <c:v>42877</c:v>
                </c:pt>
                <c:pt idx="107">
                  <c:v>42874</c:v>
                </c:pt>
                <c:pt idx="108">
                  <c:v>42873</c:v>
                </c:pt>
                <c:pt idx="109">
                  <c:v>42872</c:v>
                </c:pt>
                <c:pt idx="110">
                  <c:v>42871</c:v>
                </c:pt>
                <c:pt idx="111">
                  <c:v>42870</c:v>
                </c:pt>
                <c:pt idx="112">
                  <c:v>42867</c:v>
                </c:pt>
                <c:pt idx="113">
                  <c:v>42866</c:v>
                </c:pt>
                <c:pt idx="114">
                  <c:v>42865</c:v>
                </c:pt>
                <c:pt idx="115">
                  <c:v>42864</c:v>
                </c:pt>
                <c:pt idx="116">
                  <c:v>42863</c:v>
                </c:pt>
                <c:pt idx="117">
                  <c:v>42860</c:v>
                </c:pt>
                <c:pt idx="118">
                  <c:v>42859</c:v>
                </c:pt>
                <c:pt idx="119">
                  <c:v>42858</c:v>
                </c:pt>
                <c:pt idx="120">
                  <c:v>42857</c:v>
                </c:pt>
                <c:pt idx="121">
                  <c:v>42856</c:v>
                </c:pt>
                <c:pt idx="122">
                  <c:v>42853</c:v>
                </c:pt>
                <c:pt idx="123">
                  <c:v>42852</c:v>
                </c:pt>
                <c:pt idx="124">
                  <c:v>42851</c:v>
                </c:pt>
                <c:pt idx="125">
                  <c:v>42850</c:v>
                </c:pt>
                <c:pt idx="126">
                  <c:v>42849</c:v>
                </c:pt>
                <c:pt idx="127">
                  <c:v>42846</c:v>
                </c:pt>
                <c:pt idx="128">
                  <c:v>42845</c:v>
                </c:pt>
                <c:pt idx="129">
                  <c:v>42844</c:v>
                </c:pt>
                <c:pt idx="130">
                  <c:v>42843</c:v>
                </c:pt>
                <c:pt idx="131">
                  <c:v>42842</c:v>
                </c:pt>
                <c:pt idx="132">
                  <c:v>42838</c:v>
                </c:pt>
                <c:pt idx="133">
                  <c:v>42837</c:v>
                </c:pt>
                <c:pt idx="134">
                  <c:v>42836</c:v>
                </c:pt>
                <c:pt idx="135">
                  <c:v>42835</c:v>
                </c:pt>
                <c:pt idx="136">
                  <c:v>42832</c:v>
                </c:pt>
                <c:pt idx="137">
                  <c:v>42831</c:v>
                </c:pt>
                <c:pt idx="138">
                  <c:v>42830</c:v>
                </c:pt>
                <c:pt idx="139">
                  <c:v>42829</c:v>
                </c:pt>
                <c:pt idx="140">
                  <c:v>42828</c:v>
                </c:pt>
                <c:pt idx="141">
                  <c:v>42825</c:v>
                </c:pt>
                <c:pt idx="142">
                  <c:v>42824</c:v>
                </c:pt>
                <c:pt idx="143">
                  <c:v>42823</c:v>
                </c:pt>
                <c:pt idx="144">
                  <c:v>42822</c:v>
                </c:pt>
                <c:pt idx="145">
                  <c:v>42821</c:v>
                </c:pt>
                <c:pt idx="146">
                  <c:v>42818</c:v>
                </c:pt>
                <c:pt idx="147">
                  <c:v>42817</c:v>
                </c:pt>
                <c:pt idx="148">
                  <c:v>42816</c:v>
                </c:pt>
                <c:pt idx="149">
                  <c:v>42815</c:v>
                </c:pt>
                <c:pt idx="150">
                  <c:v>42814</c:v>
                </c:pt>
                <c:pt idx="151">
                  <c:v>42811</c:v>
                </c:pt>
                <c:pt idx="152">
                  <c:v>42810</c:v>
                </c:pt>
                <c:pt idx="153">
                  <c:v>42809</c:v>
                </c:pt>
                <c:pt idx="154">
                  <c:v>42808</c:v>
                </c:pt>
                <c:pt idx="155">
                  <c:v>42807</c:v>
                </c:pt>
                <c:pt idx="156">
                  <c:v>42804</c:v>
                </c:pt>
                <c:pt idx="157">
                  <c:v>42803</c:v>
                </c:pt>
                <c:pt idx="158">
                  <c:v>42802</c:v>
                </c:pt>
                <c:pt idx="159">
                  <c:v>42801</c:v>
                </c:pt>
                <c:pt idx="160">
                  <c:v>42800</c:v>
                </c:pt>
                <c:pt idx="161">
                  <c:v>42797</c:v>
                </c:pt>
                <c:pt idx="162">
                  <c:v>42796</c:v>
                </c:pt>
                <c:pt idx="163">
                  <c:v>42795</c:v>
                </c:pt>
                <c:pt idx="164">
                  <c:v>42794</c:v>
                </c:pt>
                <c:pt idx="165">
                  <c:v>42793</c:v>
                </c:pt>
                <c:pt idx="166">
                  <c:v>42790</c:v>
                </c:pt>
                <c:pt idx="167">
                  <c:v>42789</c:v>
                </c:pt>
                <c:pt idx="168">
                  <c:v>42788</c:v>
                </c:pt>
                <c:pt idx="169">
                  <c:v>42787</c:v>
                </c:pt>
                <c:pt idx="170">
                  <c:v>42783</c:v>
                </c:pt>
                <c:pt idx="171">
                  <c:v>42782</c:v>
                </c:pt>
                <c:pt idx="172">
                  <c:v>42781</c:v>
                </c:pt>
                <c:pt idx="173">
                  <c:v>42780</c:v>
                </c:pt>
                <c:pt idx="174">
                  <c:v>42779</c:v>
                </c:pt>
                <c:pt idx="175">
                  <c:v>42776</c:v>
                </c:pt>
                <c:pt idx="176">
                  <c:v>42775</c:v>
                </c:pt>
                <c:pt idx="177">
                  <c:v>42774</c:v>
                </c:pt>
                <c:pt idx="178">
                  <c:v>42773</c:v>
                </c:pt>
                <c:pt idx="179">
                  <c:v>42772</c:v>
                </c:pt>
                <c:pt idx="180">
                  <c:v>42769</c:v>
                </c:pt>
                <c:pt idx="181">
                  <c:v>42768</c:v>
                </c:pt>
                <c:pt idx="182">
                  <c:v>42767</c:v>
                </c:pt>
                <c:pt idx="183">
                  <c:v>42766</c:v>
                </c:pt>
                <c:pt idx="184">
                  <c:v>42765</c:v>
                </c:pt>
                <c:pt idx="185">
                  <c:v>42762</c:v>
                </c:pt>
                <c:pt idx="186">
                  <c:v>42761</c:v>
                </c:pt>
                <c:pt idx="187">
                  <c:v>42760</c:v>
                </c:pt>
                <c:pt idx="188">
                  <c:v>42759</c:v>
                </c:pt>
                <c:pt idx="189">
                  <c:v>42758</c:v>
                </c:pt>
                <c:pt idx="190">
                  <c:v>42755</c:v>
                </c:pt>
                <c:pt idx="191">
                  <c:v>42754</c:v>
                </c:pt>
                <c:pt idx="192">
                  <c:v>42753</c:v>
                </c:pt>
                <c:pt idx="193">
                  <c:v>42752</c:v>
                </c:pt>
                <c:pt idx="194">
                  <c:v>42748</c:v>
                </c:pt>
                <c:pt idx="195">
                  <c:v>42747</c:v>
                </c:pt>
                <c:pt idx="196">
                  <c:v>42746</c:v>
                </c:pt>
                <c:pt idx="197">
                  <c:v>42745</c:v>
                </c:pt>
                <c:pt idx="198">
                  <c:v>42744</c:v>
                </c:pt>
                <c:pt idx="199">
                  <c:v>42741</c:v>
                </c:pt>
                <c:pt idx="200">
                  <c:v>42740</c:v>
                </c:pt>
                <c:pt idx="201">
                  <c:v>42739</c:v>
                </c:pt>
                <c:pt idx="202">
                  <c:v>42738</c:v>
                </c:pt>
                <c:pt idx="203">
                  <c:v>42734</c:v>
                </c:pt>
                <c:pt idx="204">
                  <c:v>42733</c:v>
                </c:pt>
                <c:pt idx="205">
                  <c:v>42732</c:v>
                </c:pt>
                <c:pt idx="206">
                  <c:v>42731</c:v>
                </c:pt>
                <c:pt idx="207">
                  <c:v>42727</c:v>
                </c:pt>
                <c:pt idx="208">
                  <c:v>42726</c:v>
                </c:pt>
                <c:pt idx="209">
                  <c:v>42725</c:v>
                </c:pt>
                <c:pt idx="210">
                  <c:v>42724</c:v>
                </c:pt>
                <c:pt idx="211">
                  <c:v>42723</c:v>
                </c:pt>
                <c:pt idx="212">
                  <c:v>42720</c:v>
                </c:pt>
                <c:pt idx="213">
                  <c:v>42719</c:v>
                </c:pt>
                <c:pt idx="214">
                  <c:v>42718</c:v>
                </c:pt>
                <c:pt idx="215">
                  <c:v>42717</c:v>
                </c:pt>
                <c:pt idx="216">
                  <c:v>42716</c:v>
                </c:pt>
                <c:pt idx="217">
                  <c:v>42713</c:v>
                </c:pt>
                <c:pt idx="218">
                  <c:v>42712</c:v>
                </c:pt>
                <c:pt idx="219">
                  <c:v>42711</c:v>
                </c:pt>
                <c:pt idx="220">
                  <c:v>42710</c:v>
                </c:pt>
                <c:pt idx="221">
                  <c:v>42709</c:v>
                </c:pt>
                <c:pt idx="222">
                  <c:v>42706</c:v>
                </c:pt>
                <c:pt idx="223">
                  <c:v>42705</c:v>
                </c:pt>
                <c:pt idx="224">
                  <c:v>42704</c:v>
                </c:pt>
                <c:pt idx="225">
                  <c:v>42703</c:v>
                </c:pt>
                <c:pt idx="226">
                  <c:v>42702</c:v>
                </c:pt>
                <c:pt idx="227">
                  <c:v>42699</c:v>
                </c:pt>
                <c:pt idx="228">
                  <c:v>42697</c:v>
                </c:pt>
                <c:pt idx="229">
                  <c:v>42696</c:v>
                </c:pt>
                <c:pt idx="230">
                  <c:v>42695</c:v>
                </c:pt>
                <c:pt idx="231">
                  <c:v>42692</c:v>
                </c:pt>
                <c:pt idx="232">
                  <c:v>42691</c:v>
                </c:pt>
                <c:pt idx="233">
                  <c:v>42690</c:v>
                </c:pt>
                <c:pt idx="234">
                  <c:v>42689</c:v>
                </c:pt>
                <c:pt idx="235">
                  <c:v>42688</c:v>
                </c:pt>
                <c:pt idx="236">
                  <c:v>42685</c:v>
                </c:pt>
                <c:pt idx="237">
                  <c:v>42684</c:v>
                </c:pt>
                <c:pt idx="238">
                  <c:v>42683</c:v>
                </c:pt>
                <c:pt idx="239">
                  <c:v>42682</c:v>
                </c:pt>
                <c:pt idx="240">
                  <c:v>42681</c:v>
                </c:pt>
                <c:pt idx="241">
                  <c:v>42678</c:v>
                </c:pt>
                <c:pt idx="242">
                  <c:v>42677</c:v>
                </c:pt>
                <c:pt idx="243">
                  <c:v>42676</c:v>
                </c:pt>
                <c:pt idx="244">
                  <c:v>42675</c:v>
                </c:pt>
                <c:pt idx="245">
                  <c:v>42674</c:v>
                </c:pt>
                <c:pt idx="246">
                  <c:v>42671</c:v>
                </c:pt>
                <c:pt idx="247">
                  <c:v>42670</c:v>
                </c:pt>
                <c:pt idx="248">
                  <c:v>42669</c:v>
                </c:pt>
                <c:pt idx="249">
                  <c:v>42668</c:v>
                </c:pt>
                <c:pt idx="250">
                  <c:v>42667</c:v>
                </c:pt>
                <c:pt idx="251">
                  <c:v>42664</c:v>
                </c:pt>
                <c:pt idx="252">
                  <c:v>42663</c:v>
                </c:pt>
                <c:pt idx="253">
                  <c:v>42662</c:v>
                </c:pt>
                <c:pt idx="254">
                  <c:v>42661</c:v>
                </c:pt>
                <c:pt idx="255">
                  <c:v>42660</c:v>
                </c:pt>
                <c:pt idx="256">
                  <c:v>42657</c:v>
                </c:pt>
                <c:pt idx="257">
                  <c:v>42656</c:v>
                </c:pt>
                <c:pt idx="258">
                  <c:v>42655</c:v>
                </c:pt>
                <c:pt idx="259">
                  <c:v>42654</c:v>
                </c:pt>
                <c:pt idx="260">
                  <c:v>42653</c:v>
                </c:pt>
                <c:pt idx="261">
                  <c:v>42650</c:v>
                </c:pt>
                <c:pt idx="262">
                  <c:v>42649</c:v>
                </c:pt>
                <c:pt idx="263">
                  <c:v>42648</c:v>
                </c:pt>
                <c:pt idx="264">
                  <c:v>42647</c:v>
                </c:pt>
                <c:pt idx="265">
                  <c:v>42646</c:v>
                </c:pt>
                <c:pt idx="266">
                  <c:v>42643</c:v>
                </c:pt>
                <c:pt idx="267">
                  <c:v>42642</c:v>
                </c:pt>
                <c:pt idx="268">
                  <c:v>42641</c:v>
                </c:pt>
                <c:pt idx="269">
                  <c:v>42640</c:v>
                </c:pt>
                <c:pt idx="270">
                  <c:v>42639</c:v>
                </c:pt>
                <c:pt idx="271">
                  <c:v>42636</c:v>
                </c:pt>
                <c:pt idx="272">
                  <c:v>42635</c:v>
                </c:pt>
                <c:pt idx="273">
                  <c:v>42634</c:v>
                </c:pt>
                <c:pt idx="274">
                  <c:v>42633</c:v>
                </c:pt>
                <c:pt idx="275">
                  <c:v>42632</c:v>
                </c:pt>
                <c:pt idx="276">
                  <c:v>42629</c:v>
                </c:pt>
                <c:pt idx="277">
                  <c:v>42628</c:v>
                </c:pt>
                <c:pt idx="278">
                  <c:v>42627</c:v>
                </c:pt>
                <c:pt idx="279">
                  <c:v>42626</c:v>
                </c:pt>
                <c:pt idx="280">
                  <c:v>42625</c:v>
                </c:pt>
                <c:pt idx="281">
                  <c:v>42622</c:v>
                </c:pt>
                <c:pt idx="282">
                  <c:v>42621</c:v>
                </c:pt>
                <c:pt idx="283">
                  <c:v>42620</c:v>
                </c:pt>
                <c:pt idx="284">
                  <c:v>42619</c:v>
                </c:pt>
                <c:pt idx="285">
                  <c:v>42615</c:v>
                </c:pt>
                <c:pt idx="286">
                  <c:v>42614</c:v>
                </c:pt>
                <c:pt idx="287">
                  <c:v>42613</c:v>
                </c:pt>
                <c:pt idx="288">
                  <c:v>42612</c:v>
                </c:pt>
                <c:pt idx="289">
                  <c:v>42611</c:v>
                </c:pt>
                <c:pt idx="290">
                  <c:v>42608</c:v>
                </c:pt>
                <c:pt idx="291">
                  <c:v>42607</c:v>
                </c:pt>
                <c:pt idx="292">
                  <c:v>42606</c:v>
                </c:pt>
                <c:pt idx="293">
                  <c:v>42605</c:v>
                </c:pt>
                <c:pt idx="294">
                  <c:v>42604</c:v>
                </c:pt>
                <c:pt idx="295">
                  <c:v>42601</c:v>
                </c:pt>
                <c:pt idx="296">
                  <c:v>42600</c:v>
                </c:pt>
                <c:pt idx="297">
                  <c:v>42599</c:v>
                </c:pt>
                <c:pt idx="298">
                  <c:v>42598</c:v>
                </c:pt>
                <c:pt idx="299">
                  <c:v>42597</c:v>
                </c:pt>
                <c:pt idx="300">
                  <c:v>42594</c:v>
                </c:pt>
                <c:pt idx="301">
                  <c:v>42593</c:v>
                </c:pt>
                <c:pt idx="302">
                  <c:v>42592</c:v>
                </c:pt>
                <c:pt idx="303">
                  <c:v>42591</c:v>
                </c:pt>
                <c:pt idx="304">
                  <c:v>42590</c:v>
                </c:pt>
                <c:pt idx="305">
                  <c:v>42587</c:v>
                </c:pt>
                <c:pt idx="306">
                  <c:v>42586</c:v>
                </c:pt>
                <c:pt idx="307">
                  <c:v>42585</c:v>
                </c:pt>
                <c:pt idx="308">
                  <c:v>42584</c:v>
                </c:pt>
                <c:pt idx="309">
                  <c:v>42583</c:v>
                </c:pt>
                <c:pt idx="310">
                  <c:v>42580</c:v>
                </c:pt>
                <c:pt idx="311">
                  <c:v>42579</c:v>
                </c:pt>
                <c:pt idx="312">
                  <c:v>42578</c:v>
                </c:pt>
                <c:pt idx="313">
                  <c:v>42577</c:v>
                </c:pt>
                <c:pt idx="314">
                  <c:v>42576</c:v>
                </c:pt>
                <c:pt idx="315">
                  <c:v>42573</c:v>
                </c:pt>
                <c:pt idx="316">
                  <c:v>42572</c:v>
                </c:pt>
                <c:pt idx="317">
                  <c:v>42571</c:v>
                </c:pt>
                <c:pt idx="318">
                  <c:v>42570</c:v>
                </c:pt>
                <c:pt idx="319">
                  <c:v>42569</c:v>
                </c:pt>
                <c:pt idx="320">
                  <c:v>42566</c:v>
                </c:pt>
                <c:pt idx="321">
                  <c:v>42565</c:v>
                </c:pt>
                <c:pt idx="322">
                  <c:v>42564</c:v>
                </c:pt>
                <c:pt idx="323">
                  <c:v>42563</c:v>
                </c:pt>
                <c:pt idx="324">
                  <c:v>42562</c:v>
                </c:pt>
                <c:pt idx="325">
                  <c:v>42559</c:v>
                </c:pt>
                <c:pt idx="326">
                  <c:v>42558</c:v>
                </c:pt>
                <c:pt idx="327">
                  <c:v>42557</c:v>
                </c:pt>
                <c:pt idx="328">
                  <c:v>42556</c:v>
                </c:pt>
                <c:pt idx="329">
                  <c:v>42552</c:v>
                </c:pt>
                <c:pt idx="330">
                  <c:v>42551</c:v>
                </c:pt>
                <c:pt idx="331">
                  <c:v>42550</c:v>
                </c:pt>
                <c:pt idx="332">
                  <c:v>42549</c:v>
                </c:pt>
                <c:pt idx="333">
                  <c:v>42548</c:v>
                </c:pt>
                <c:pt idx="334">
                  <c:v>42545</c:v>
                </c:pt>
                <c:pt idx="335">
                  <c:v>42544</c:v>
                </c:pt>
                <c:pt idx="336">
                  <c:v>42543</c:v>
                </c:pt>
                <c:pt idx="337">
                  <c:v>42542</c:v>
                </c:pt>
                <c:pt idx="338">
                  <c:v>42541</c:v>
                </c:pt>
                <c:pt idx="339">
                  <c:v>42538</c:v>
                </c:pt>
                <c:pt idx="340">
                  <c:v>42537</c:v>
                </c:pt>
                <c:pt idx="341">
                  <c:v>42536</c:v>
                </c:pt>
                <c:pt idx="342">
                  <c:v>42535</c:v>
                </c:pt>
                <c:pt idx="343">
                  <c:v>42534</c:v>
                </c:pt>
                <c:pt idx="344">
                  <c:v>42531</c:v>
                </c:pt>
                <c:pt idx="345">
                  <c:v>42530</c:v>
                </c:pt>
                <c:pt idx="346">
                  <c:v>42529</c:v>
                </c:pt>
                <c:pt idx="347">
                  <c:v>42528</c:v>
                </c:pt>
                <c:pt idx="348">
                  <c:v>42527</c:v>
                </c:pt>
                <c:pt idx="349">
                  <c:v>42524</c:v>
                </c:pt>
                <c:pt idx="350">
                  <c:v>42523</c:v>
                </c:pt>
                <c:pt idx="351">
                  <c:v>42522</c:v>
                </c:pt>
                <c:pt idx="352">
                  <c:v>42521</c:v>
                </c:pt>
                <c:pt idx="353">
                  <c:v>42517</c:v>
                </c:pt>
                <c:pt idx="354">
                  <c:v>42516</c:v>
                </c:pt>
                <c:pt idx="355">
                  <c:v>42515</c:v>
                </c:pt>
                <c:pt idx="356">
                  <c:v>42514</c:v>
                </c:pt>
                <c:pt idx="357">
                  <c:v>42513</c:v>
                </c:pt>
                <c:pt idx="358">
                  <c:v>42510</c:v>
                </c:pt>
                <c:pt idx="359">
                  <c:v>42509</c:v>
                </c:pt>
                <c:pt idx="360">
                  <c:v>42508</c:v>
                </c:pt>
                <c:pt idx="361">
                  <c:v>42507</c:v>
                </c:pt>
                <c:pt idx="362">
                  <c:v>42506</c:v>
                </c:pt>
                <c:pt idx="363">
                  <c:v>42503</c:v>
                </c:pt>
                <c:pt idx="364">
                  <c:v>42502</c:v>
                </c:pt>
                <c:pt idx="365">
                  <c:v>42501</c:v>
                </c:pt>
                <c:pt idx="366">
                  <c:v>42500</c:v>
                </c:pt>
                <c:pt idx="367">
                  <c:v>42499</c:v>
                </c:pt>
                <c:pt idx="368">
                  <c:v>42496</c:v>
                </c:pt>
                <c:pt idx="369">
                  <c:v>42495</c:v>
                </c:pt>
                <c:pt idx="370">
                  <c:v>42494</c:v>
                </c:pt>
                <c:pt idx="371">
                  <c:v>42493</c:v>
                </c:pt>
                <c:pt idx="372">
                  <c:v>42492</c:v>
                </c:pt>
                <c:pt idx="373">
                  <c:v>42489</c:v>
                </c:pt>
                <c:pt idx="374">
                  <c:v>42488</c:v>
                </c:pt>
                <c:pt idx="375">
                  <c:v>42487</c:v>
                </c:pt>
                <c:pt idx="376">
                  <c:v>42486</c:v>
                </c:pt>
                <c:pt idx="377">
                  <c:v>42485</c:v>
                </c:pt>
                <c:pt idx="378">
                  <c:v>42482</c:v>
                </c:pt>
                <c:pt idx="379">
                  <c:v>42481</c:v>
                </c:pt>
                <c:pt idx="380">
                  <c:v>42480</c:v>
                </c:pt>
                <c:pt idx="381">
                  <c:v>42479</c:v>
                </c:pt>
                <c:pt idx="382">
                  <c:v>42478</c:v>
                </c:pt>
                <c:pt idx="383">
                  <c:v>42475</c:v>
                </c:pt>
                <c:pt idx="384">
                  <c:v>42474</c:v>
                </c:pt>
                <c:pt idx="385">
                  <c:v>42473</c:v>
                </c:pt>
                <c:pt idx="386">
                  <c:v>42472</c:v>
                </c:pt>
                <c:pt idx="387">
                  <c:v>42471</c:v>
                </c:pt>
                <c:pt idx="388">
                  <c:v>42468</c:v>
                </c:pt>
                <c:pt idx="389">
                  <c:v>42467</c:v>
                </c:pt>
                <c:pt idx="390">
                  <c:v>42466</c:v>
                </c:pt>
                <c:pt idx="391">
                  <c:v>42465</c:v>
                </c:pt>
                <c:pt idx="392">
                  <c:v>42464</c:v>
                </c:pt>
                <c:pt idx="393">
                  <c:v>42461</c:v>
                </c:pt>
                <c:pt idx="394">
                  <c:v>42460</c:v>
                </c:pt>
                <c:pt idx="395">
                  <c:v>42459</c:v>
                </c:pt>
                <c:pt idx="396">
                  <c:v>42458</c:v>
                </c:pt>
                <c:pt idx="397">
                  <c:v>42457</c:v>
                </c:pt>
                <c:pt idx="398">
                  <c:v>42453</c:v>
                </c:pt>
                <c:pt idx="399">
                  <c:v>42452</c:v>
                </c:pt>
                <c:pt idx="400">
                  <c:v>42451</c:v>
                </c:pt>
                <c:pt idx="401">
                  <c:v>42450</c:v>
                </c:pt>
                <c:pt idx="402">
                  <c:v>42447</c:v>
                </c:pt>
                <c:pt idx="403">
                  <c:v>42446</c:v>
                </c:pt>
                <c:pt idx="404">
                  <c:v>42445</c:v>
                </c:pt>
                <c:pt idx="405">
                  <c:v>42444</c:v>
                </c:pt>
                <c:pt idx="406">
                  <c:v>42443</c:v>
                </c:pt>
                <c:pt idx="407">
                  <c:v>42440</c:v>
                </c:pt>
                <c:pt idx="408">
                  <c:v>42439</c:v>
                </c:pt>
                <c:pt idx="409">
                  <c:v>42438</c:v>
                </c:pt>
                <c:pt idx="410">
                  <c:v>42437</c:v>
                </c:pt>
                <c:pt idx="411">
                  <c:v>42436</c:v>
                </c:pt>
                <c:pt idx="412">
                  <c:v>42433</c:v>
                </c:pt>
                <c:pt idx="413">
                  <c:v>42432</c:v>
                </c:pt>
                <c:pt idx="414">
                  <c:v>42431</c:v>
                </c:pt>
                <c:pt idx="415">
                  <c:v>42430</c:v>
                </c:pt>
                <c:pt idx="416">
                  <c:v>42429</c:v>
                </c:pt>
                <c:pt idx="417">
                  <c:v>42426</c:v>
                </c:pt>
                <c:pt idx="418">
                  <c:v>42425</c:v>
                </c:pt>
                <c:pt idx="419">
                  <c:v>42424</c:v>
                </c:pt>
                <c:pt idx="420">
                  <c:v>42423</c:v>
                </c:pt>
                <c:pt idx="421">
                  <c:v>42422</c:v>
                </c:pt>
                <c:pt idx="422">
                  <c:v>42419</c:v>
                </c:pt>
                <c:pt idx="423">
                  <c:v>42418</c:v>
                </c:pt>
                <c:pt idx="424">
                  <c:v>42417</c:v>
                </c:pt>
                <c:pt idx="425">
                  <c:v>42416</c:v>
                </c:pt>
                <c:pt idx="426">
                  <c:v>42412</c:v>
                </c:pt>
                <c:pt idx="427">
                  <c:v>42411</c:v>
                </c:pt>
                <c:pt idx="428">
                  <c:v>42410</c:v>
                </c:pt>
                <c:pt idx="429">
                  <c:v>42409</c:v>
                </c:pt>
                <c:pt idx="430">
                  <c:v>42408</c:v>
                </c:pt>
                <c:pt idx="431">
                  <c:v>42405</c:v>
                </c:pt>
                <c:pt idx="432">
                  <c:v>42404</c:v>
                </c:pt>
                <c:pt idx="433">
                  <c:v>42403</c:v>
                </c:pt>
                <c:pt idx="434">
                  <c:v>42402</c:v>
                </c:pt>
                <c:pt idx="435">
                  <c:v>42401</c:v>
                </c:pt>
                <c:pt idx="436">
                  <c:v>42398</c:v>
                </c:pt>
                <c:pt idx="437">
                  <c:v>42397</c:v>
                </c:pt>
                <c:pt idx="438">
                  <c:v>42396</c:v>
                </c:pt>
                <c:pt idx="439">
                  <c:v>42395</c:v>
                </c:pt>
                <c:pt idx="440">
                  <c:v>42394</c:v>
                </c:pt>
                <c:pt idx="441">
                  <c:v>42391</c:v>
                </c:pt>
                <c:pt idx="442">
                  <c:v>42390</c:v>
                </c:pt>
                <c:pt idx="443">
                  <c:v>42389</c:v>
                </c:pt>
                <c:pt idx="444">
                  <c:v>42388</c:v>
                </c:pt>
                <c:pt idx="445">
                  <c:v>42384</c:v>
                </c:pt>
                <c:pt idx="446">
                  <c:v>42383</c:v>
                </c:pt>
                <c:pt idx="447">
                  <c:v>42382</c:v>
                </c:pt>
                <c:pt idx="448">
                  <c:v>42381</c:v>
                </c:pt>
                <c:pt idx="449">
                  <c:v>42380</c:v>
                </c:pt>
                <c:pt idx="450">
                  <c:v>42377</c:v>
                </c:pt>
                <c:pt idx="451">
                  <c:v>42376</c:v>
                </c:pt>
                <c:pt idx="452">
                  <c:v>42375</c:v>
                </c:pt>
                <c:pt idx="453">
                  <c:v>42374</c:v>
                </c:pt>
                <c:pt idx="454">
                  <c:v>42373</c:v>
                </c:pt>
                <c:pt idx="455">
                  <c:v>42369</c:v>
                </c:pt>
                <c:pt idx="456">
                  <c:v>42368</c:v>
                </c:pt>
                <c:pt idx="457">
                  <c:v>42367</c:v>
                </c:pt>
                <c:pt idx="458">
                  <c:v>42366</c:v>
                </c:pt>
                <c:pt idx="459">
                  <c:v>42362</c:v>
                </c:pt>
                <c:pt idx="460">
                  <c:v>42361</c:v>
                </c:pt>
                <c:pt idx="461">
                  <c:v>42360</c:v>
                </c:pt>
                <c:pt idx="462">
                  <c:v>42359</c:v>
                </c:pt>
                <c:pt idx="463">
                  <c:v>42356</c:v>
                </c:pt>
                <c:pt idx="464">
                  <c:v>42355</c:v>
                </c:pt>
                <c:pt idx="465">
                  <c:v>42354</c:v>
                </c:pt>
                <c:pt idx="466">
                  <c:v>42353</c:v>
                </c:pt>
                <c:pt idx="467">
                  <c:v>42352</c:v>
                </c:pt>
                <c:pt idx="468">
                  <c:v>42349</c:v>
                </c:pt>
                <c:pt idx="469">
                  <c:v>42348</c:v>
                </c:pt>
                <c:pt idx="470">
                  <c:v>42347</c:v>
                </c:pt>
                <c:pt idx="471">
                  <c:v>42346</c:v>
                </c:pt>
                <c:pt idx="472">
                  <c:v>42345</c:v>
                </c:pt>
                <c:pt idx="473">
                  <c:v>42342</c:v>
                </c:pt>
                <c:pt idx="474">
                  <c:v>42341</c:v>
                </c:pt>
                <c:pt idx="475">
                  <c:v>42340</c:v>
                </c:pt>
                <c:pt idx="476">
                  <c:v>42339</c:v>
                </c:pt>
                <c:pt idx="477">
                  <c:v>42338</c:v>
                </c:pt>
                <c:pt idx="478">
                  <c:v>42335</c:v>
                </c:pt>
                <c:pt idx="479">
                  <c:v>42333</c:v>
                </c:pt>
                <c:pt idx="480">
                  <c:v>42332</c:v>
                </c:pt>
                <c:pt idx="481">
                  <c:v>42331</c:v>
                </c:pt>
                <c:pt idx="482">
                  <c:v>42328</c:v>
                </c:pt>
                <c:pt idx="483">
                  <c:v>42327</c:v>
                </c:pt>
                <c:pt idx="484">
                  <c:v>42326</c:v>
                </c:pt>
                <c:pt idx="485">
                  <c:v>42325</c:v>
                </c:pt>
                <c:pt idx="486">
                  <c:v>42324</c:v>
                </c:pt>
                <c:pt idx="487">
                  <c:v>42321</c:v>
                </c:pt>
                <c:pt idx="488">
                  <c:v>42320</c:v>
                </c:pt>
                <c:pt idx="489">
                  <c:v>42319</c:v>
                </c:pt>
                <c:pt idx="490">
                  <c:v>42318</c:v>
                </c:pt>
                <c:pt idx="491">
                  <c:v>42317</c:v>
                </c:pt>
                <c:pt idx="492">
                  <c:v>42314</c:v>
                </c:pt>
                <c:pt idx="493">
                  <c:v>42313</c:v>
                </c:pt>
                <c:pt idx="494">
                  <c:v>42312</c:v>
                </c:pt>
                <c:pt idx="495">
                  <c:v>42311</c:v>
                </c:pt>
                <c:pt idx="496">
                  <c:v>42310</c:v>
                </c:pt>
                <c:pt idx="497">
                  <c:v>42307</c:v>
                </c:pt>
                <c:pt idx="498">
                  <c:v>42306</c:v>
                </c:pt>
                <c:pt idx="499">
                  <c:v>42305</c:v>
                </c:pt>
                <c:pt idx="500">
                  <c:v>42304</c:v>
                </c:pt>
                <c:pt idx="501">
                  <c:v>42303</c:v>
                </c:pt>
                <c:pt idx="502">
                  <c:v>42300</c:v>
                </c:pt>
                <c:pt idx="503">
                  <c:v>42299</c:v>
                </c:pt>
                <c:pt idx="504">
                  <c:v>42298</c:v>
                </c:pt>
                <c:pt idx="505">
                  <c:v>42297</c:v>
                </c:pt>
              </c:numCache>
            </c:numRef>
          </c:xVal>
          <c:yVal>
            <c:numRef>
              <c:f>Sheet1!$B$2:$B$507</c:f>
              <c:numCache>
                <c:formatCode>0.000</c:formatCode>
                <c:ptCount val="506"/>
                <c:pt idx="0">
                  <c:v>78.81</c:v>
                </c:pt>
                <c:pt idx="1">
                  <c:v>77.91</c:v>
                </c:pt>
                <c:pt idx="2">
                  <c:v>77.61</c:v>
                </c:pt>
                <c:pt idx="3">
                  <c:v>77.59</c:v>
                </c:pt>
                <c:pt idx="4">
                  <c:v>77.650000000000006</c:v>
                </c:pt>
                <c:pt idx="5">
                  <c:v>77.489999999999995</c:v>
                </c:pt>
                <c:pt idx="6">
                  <c:v>77.12</c:v>
                </c:pt>
                <c:pt idx="7">
                  <c:v>76.42</c:v>
                </c:pt>
                <c:pt idx="8">
                  <c:v>76.290000000000006</c:v>
                </c:pt>
                <c:pt idx="9">
                  <c:v>76.290000000000006</c:v>
                </c:pt>
                <c:pt idx="10">
                  <c:v>76</c:v>
                </c:pt>
                <c:pt idx="11">
                  <c:v>75.97</c:v>
                </c:pt>
                <c:pt idx="12">
                  <c:v>74.69</c:v>
                </c:pt>
                <c:pt idx="13">
                  <c:v>74.260000000000005</c:v>
                </c:pt>
                <c:pt idx="14">
                  <c:v>74.61</c:v>
                </c:pt>
                <c:pt idx="15">
                  <c:v>74.489999999999995</c:v>
                </c:pt>
                <c:pt idx="16">
                  <c:v>73.87</c:v>
                </c:pt>
                <c:pt idx="17">
                  <c:v>73.849999999999994</c:v>
                </c:pt>
                <c:pt idx="18">
                  <c:v>73.260000000000005</c:v>
                </c:pt>
                <c:pt idx="19">
                  <c:v>73.260000000000005</c:v>
                </c:pt>
                <c:pt idx="20">
                  <c:v>74.41</c:v>
                </c:pt>
                <c:pt idx="21">
                  <c:v>74.209999999999994</c:v>
                </c:pt>
                <c:pt idx="22">
                  <c:v>74.94</c:v>
                </c:pt>
                <c:pt idx="23">
                  <c:v>75.44</c:v>
                </c:pt>
                <c:pt idx="24">
                  <c:v>75.16</c:v>
                </c:pt>
                <c:pt idx="25">
                  <c:v>75.31</c:v>
                </c:pt>
                <c:pt idx="26">
                  <c:v>74.77</c:v>
                </c:pt>
                <c:pt idx="27">
                  <c:v>75.209999999999994</c:v>
                </c:pt>
                <c:pt idx="28">
                  <c:v>74.680000000000007</c:v>
                </c:pt>
                <c:pt idx="29">
                  <c:v>74.760000000000005</c:v>
                </c:pt>
                <c:pt idx="30">
                  <c:v>73.98</c:v>
                </c:pt>
                <c:pt idx="31">
                  <c:v>74.34</c:v>
                </c:pt>
                <c:pt idx="32">
                  <c:v>73.400000000000006</c:v>
                </c:pt>
                <c:pt idx="33">
                  <c:v>73.61</c:v>
                </c:pt>
                <c:pt idx="34">
                  <c:v>73.94</c:v>
                </c:pt>
                <c:pt idx="35">
                  <c:v>74.77</c:v>
                </c:pt>
                <c:pt idx="36">
                  <c:v>74.010000000000005</c:v>
                </c:pt>
                <c:pt idx="37">
                  <c:v>73.05</c:v>
                </c:pt>
                <c:pt idx="38">
                  <c:v>72.83</c:v>
                </c:pt>
                <c:pt idx="39">
                  <c:v>72.819999999999993</c:v>
                </c:pt>
                <c:pt idx="40">
                  <c:v>72.69</c:v>
                </c:pt>
                <c:pt idx="41">
                  <c:v>72.72</c:v>
                </c:pt>
                <c:pt idx="42">
                  <c:v>73.16</c:v>
                </c:pt>
                <c:pt idx="43">
                  <c:v>72.150000000000006</c:v>
                </c:pt>
                <c:pt idx="44">
                  <c:v>72.489999999999995</c:v>
                </c:pt>
                <c:pt idx="45">
                  <c:v>72.400000000000006</c:v>
                </c:pt>
                <c:pt idx="46">
                  <c:v>73.650000000000006</c:v>
                </c:pt>
                <c:pt idx="47">
                  <c:v>73.22</c:v>
                </c:pt>
                <c:pt idx="48">
                  <c:v>73.59</c:v>
                </c:pt>
                <c:pt idx="49">
                  <c:v>72.5</c:v>
                </c:pt>
                <c:pt idx="50">
                  <c:v>71.41</c:v>
                </c:pt>
                <c:pt idx="51">
                  <c:v>72.47</c:v>
                </c:pt>
                <c:pt idx="52">
                  <c:v>72.790000000000006</c:v>
                </c:pt>
                <c:pt idx="53">
                  <c:v>72.400000000000006</c:v>
                </c:pt>
                <c:pt idx="54">
                  <c:v>72.680000000000007</c:v>
                </c:pt>
                <c:pt idx="55">
                  <c:v>72.150000000000006</c:v>
                </c:pt>
                <c:pt idx="56">
                  <c:v>72.260000000000005</c:v>
                </c:pt>
                <c:pt idx="57">
                  <c:v>72.58</c:v>
                </c:pt>
                <c:pt idx="58">
                  <c:v>72.7</c:v>
                </c:pt>
                <c:pt idx="59">
                  <c:v>73.040000000000006</c:v>
                </c:pt>
                <c:pt idx="60">
                  <c:v>73.16</c:v>
                </c:pt>
                <c:pt idx="61">
                  <c:v>74.05</c:v>
                </c:pt>
                <c:pt idx="62">
                  <c:v>74.19</c:v>
                </c:pt>
                <c:pt idx="63">
                  <c:v>73.599999999999994</c:v>
                </c:pt>
                <c:pt idx="64">
                  <c:v>73.790000000000006</c:v>
                </c:pt>
                <c:pt idx="65">
                  <c:v>74.22</c:v>
                </c:pt>
                <c:pt idx="66">
                  <c:v>73.86</c:v>
                </c:pt>
                <c:pt idx="67">
                  <c:v>73.3</c:v>
                </c:pt>
                <c:pt idx="68">
                  <c:v>73.349999999999994</c:v>
                </c:pt>
                <c:pt idx="69">
                  <c:v>72.78</c:v>
                </c:pt>
                <c:pt idx="70">
                  <c:v>71.77</c:v>
                </c:pt>
                <c:pt idx="71">
                  <c:v>71.150000000000006</c:v>
                </c:pt>
                <c:pt idx="72">
                  <c:v>69.989999999999995</c:v>
                </c:pt>
                <c:pt idx="73">
                  <c:v>69.98</c:v>
                </c:pt>
                <c:pt idx="74">
                  <c:v>69.459999999999994</c:v>
                </c:pt>
                <c:pt idx="75">
                  <c:v>68.569999999999993</c:v>
                </c:pt>
                <c:pt idx="76">
                  <c:v>69.08</c:v>
                </c:pt>
                <c:pt idx="77">
                  <c:v>68.17</c:v>
                </c:pt>
                <c:pt idx="78">
                  <c:v>68.930000000000007</c:v>
                </c:pt>
                <c:pt idx="79">
                  <c:v>68.489999999999995</c:v>
                </c:pt>
                <c:pt idx="80">
                  <c:v>69.8</c:v>
                </c:pt>
                <c:pt idx="81">
                  <c:v>69.209999999999994</c:v>
                </c:pt>
                <c:pt idx="82">
                  <c:v>70.53</c:v>
                </c:pt>
                <c:pt idx="83">
                  <c:v>71.209999999999994</c:v>
                </c:pt>
                <c:pt idx="84">
                  <c:v>70.260000000000005</c:v>
                </c:pt>
                <c:pt idx="85">
                  <c:v>70.27</c:v>
                </c:pt>
                <c:pt idx="86">
                  <c:v>69.91</c:v>
                </c:pt>
                <c:pt idx="87">
                  <c:v>70.87</c:v>
                </c:pt>
                <c:pt idx="88">
                  <c:v>70</c:v>
                </c:pt>
                <c:pt idx="89">
                  <c:v>69.900000000000006</c:v>
                </c:pt>
                <c:pt idx="90">
                  <c:v>70.27</c:v>
                </c:pt>
                <c:pt idx="91">
                  <c:v>70.650000000000006</c:v>
                </c:pt>
                <c:pt idx="92">
                  <c:v>69.78</c:v>
                </c:pt>
                <c:pt idx="93">
                  <c:v>70.319999999999993</c:v>
                </c:pt>
                <c:pt idx="94">
                  <c:v>71.95</c:v>
                </c:pt>
                <c:pt idx="95">
                  <c:v>72.39</c:v>
                </c:pt>
                <c:pt idx="96">
                  <c:v>72.52</c:v>
                </c:pt>
                <c:pt idx="97">
                  <c:v>72.28</c:v>
                </c:pt>
                <c:pt idx="98">
                  <c:v>71.760000000000005</c:v>
                </c:pt>
                <c:pt idx="99">
                  <c:v>70.099999999999994</c:v>
                </c:pt>
                <c:pt idx="100">
                  <c:v>69.84</c:v>
                </c:pt>
                <c:pt idx="101">
                  <c:v>70.41</c:v>
                </c:pt>
                <c:pt idx="102">
                  <c:v>69.959999999999994</c:v>
                </c:pt>
                <c:pt idx="103">
                  <c:v>69.62</c:v>
                </c:pt>
                <c:pt idx="104">
                  <c:v>68.77</c:v>
                </c:pt>
                <c:pt idx="105">
                  <c:v>68.680000000000007</c:v>
                </c:pt>
                <c:pt idx="106">
                  <c:v>68.45</c:v>
                </c:pt>
                <c:pt idx="107">
                  <c:v>67.69</c:v>
                </c:pt>
                <c:pt idx="108">
                  <c:v>67.709999999999994</c:v>
                </c:pt>
                <c:pt idx="109">
                  <c:v>67.48</c:v>
                </c:pt>
                <c:pt idx="110">
                  <c:v>69.41</c:v>
                </c:pt>
                <c:pt idx="111">
                  <c:v>68.430000000000007</c:v>
                </c:pt>
                <c:pt idx="112">
                  <c:v>68.38</c:v>
                </c:pt>
                <c:pt idx="113">
                  <c:v>68.459999999999994</c:v>
                </c:pt>
                <c:pt idx="114">
                  <c:v>69.31</c:v>
                </c:pt>
                <c:pt idx="115">
                  <c:v>69.040000000000006</c:v>
                </c:pt>
                <c:pt idx="116">
                  <c:v>68.94</c:v>
                </c:pt>
                <c:pt idx="117">
                  <c:v>69</c:v>
                </c:pt>
                <c:pt idx="118">
                  <c:v>68.81</c:v>
                </c:pt>
                <c:pt idx="119">
                  <c:v>69.08</c:v>
                </c:pt>
                <c:pt idx="120">
                  <c:v>69.3</c:v>
                </c:pt>
                <c:pt idx="121">
                  <c:v>69.41</c:v>
                </c:pt>
                <c:pt idx="122">
                  <c:v>68.459999999999994</c:v>
                </c:pt>
                <c:pt idx="123">
                  <c:v>68.27</c:v>
                </c:pt>
                <c:pt idx="124">
                  <c:v>67.83</c:v>
                </c:pt>
                <c:pt idx="125">
                  <c:v>67.92</c:v>
                </c:pt>
                <c:pt idx="126">
                  <c:v>67.53</c:v>
                </c:pt>
                <c:pt idx="127">
                  <c:v>66.400000000000006</c:v>
                </c:pt>
                <c:pt idx="128">
                  <c:v>65.5</c:v>
                </c:pt>
                <c:pt idx="129">
                  <c:v>65.040000000000006</c:v>
                </c:pt>
                <c:pt idx="130">
                  <c:v>65.39</c:v>
                </c:pt>
                <c:pt idx="131">
                  <c:v>65.48</c:v>
                </c:pt>
                <c:pt idx="132">
                  <c:v>64.95</c:v>
                </c:pt>
                <c:pt idx="133">
                  <c:v>65.23</c:v>
                </c:pt>
                <c:pt idx="134">
                  <c:v>65.48</c:v>
                </c:pt>
                <c:pt idx="135">
                  <c:v>65.53</c:v>
                </c:pt>
                <c:pt idx="136">
                  <c:v>65.680000000000007</c:v>
                </c:pt>
                <c:pt idx="137">
                  <c:v>65.73</c:v>
                </c:pt>
                <c:pt idx="138">
                  <c:v>65.56</c:v>
                </c:pt>
                <c:pt idx="139">
                  <c:v>65.73</c:v>
                </c:pt>
                <c:pt idx="140">
                  <c:v>65.55</c:v>
                </c:pt>
                <c:pt idx="141">
                  <c:v>65.86</c:v>
                </c:pt>
                <c:pt idx="142">
                  <c:v>65.709999999999994</c:v>
                </c:pt>
                <c:pt idx="143">
                  <c:v>65.47</c:v>
                </c:pt>
                <c:pt idx="144">
                  <c:v>65.290000000000006</c:v>
                </c:pt>
                <c:pt idx="145">
                  <c:v>65.099999999999994</c:v>
                </c:pt>
                <c:pt idx="146">
                  <c:v>64.98</c:v>
                </c:pt>
                <c:pt idx="147">
                  <c:v>64.87</c:v>
                </c:pt>
                <c:pt idx="148">
                  <c:v>65.03</c:v>
                </c:pt>
                <c:pt idx="149">
                  <c:v>64.209999999999994</c:v>
                </c:pt>
                <c:pt idx="150">
                  <c:v>64.930000000000007</c:v>
                </c:pt>
                <c:pt idx="151">
                  <c:v>64.87</c:v>
                </c:pt>
                <c:pt idx="152">
                  <c:v>64.64</c:v>
                </c:pt>
                <c:pt idx="153">
                  <c:v>64.75</c:v>
                </c:pt>
                <c:pt idx="154">
                  <c:v>64.41</c:v>
                </c:pt>
                <c:pt idx="155">
                  <c:v>64.709999999999994</c:v>
                </c:pt>
                <c:pt idx="156">
                  <c:v>64.930000000000007</c:v>
                </c:pt>
                <c:pt idx="157">
                  <c:v>64.73</c:v>
                </c:pt>
                <c:pt idx="158">
                  <c:v>64.989999999999995</c:v>
                </c:pt>
                <c:pt idx="159">
                  <c:v>64.400000000000006</c:v>
                </c:pt>
                <c:pt idx="160">
                  <c:v>64.27</c:v>
                </c:pt>
                <c:pt idx="161">
                  <c:v>64.25</c:v>
                </c:pt>
                <c:pt idx="162">
                  <c:v>64.010000000000005</c:v>
                </c:pt>
                <c:pt idx="163">
                  <c:v>64.94</c:v>
                </c:pt>
                <c:pt idx="164">
                  <c:v>63.98</c:v>
                </c:pt>
                <c:pt idx="165">
                  <c:v>64.23</c:v>
                </c:pt>
                <c:pt idx="166">
                  <c:v>64.62</c:v>
                </c:pt>
                <c:pt idx="167">
                  <c:v>64.62</c:v>
                </c:pt>
                <c:pt idx="168">
                  <c:v>64.36</c:v>
                </c:pt>
                <c:pt idx="169">
                  <c:v>64.489999999999995</c:v>
                </c:pt>
                <c:pt idx="170">
                  <c:v>64.62</c:v>
                </c:pt>
                <c:pt idx="171">
                  <c:v>64.52</c:v>
                </c:pt>
                <c:pt idx="172">
                  <c:v>64.53</c:v>
                </c:pt>
                <c:pt idx="173">
                  <c:v>64.569999999999993</c:v>
                </c:pt>
                <c:pt idx="174">
                  <c:v>64.72</c:v>
                </c:pt>
                <c:pt idx="175">
                  <c:v>64</c:v>
                </c:pt>
                <c:pt idx="176">
                  <c:v>64.06</c:v>
                </c:pt>
                <c:pt idx="177">
                  <c:v>63.34</c:v>
                </c:pt>
                <c:pt idx="178">
                  <c:v>63.43</c:v>
                </c:pt>
                <c:pt idx="179">
                  <c:v>63.64</c:v>
                </c:pt>
                <c:pt idx="180">
                  <c:v>63.68</c:v>
                </c:pt>
                <c:pt idx="181">
                  <c:v>63.17</c:v>
                </c:pt>
                <c:pt idx="182">
                  <c:v>63.58</c:v>
                </c:pt>
                <c:pt idx="183">
                  <c:v>64.650000000000006</c:v>
                </c:pt>
                <c:pt idx="184">
                  <c:v>65.13</c:v>
                </c:pt>
                <c:pt idx="185">
                  <c:v>65.78</c:v>
                </c:pt>
                <c:pt idx="186">
                  <c:v>64.27</c:v>
                </c:pt>
                <c:pt idx="187">
                  <c:v>63.68</c:v>
                </c:pt>
                <c:pt idx="188">
                  <c:v>63.52</c:v>
                </c:pt>
                <c:pt idx="189">
                  <c:v>62.96</c:v>
                </c:pt>
                <c:pt idx="190">
                  <c:v>62.74</c:v>
                </c:pt>
                <c:pt idx="191">
                  <c:v>62.3</c:v>
                </c:pt>
                <c:pt idx="192">
                  <c:v>62.5</c:v>
                </c:pt>
                <c:pt idx="193">
                  <c:v>62.53</c:v>
                </c:pt>
                <c:pt idx="194">
                  <c:v>62.7</c:v>
                </c:pt>
                <c:pt idx="195">
                  <c:v>62.61</c:v>
                </c:pt>
                <c:pt idx="196">
                  <c:v>63.19</c:v>
                </c:pt>
                <c:pt idx="197">
                  <c:v>62.62</c:v>
                </c:pt>
                <c:pt idx="198">
                  <c:v>62.64</c:v>
                </c:pt>
                <c:pt idx="199">
                  <c:v>62.84</c:v>
                </c:pt>
                <c:pt idx="200">
                  <c:v>62.3</c:v>
                </c:pt>
                <c:pt idx="201">
                  <c:v>62.3</c:v>
                </c:pt>
                <c:pt idx="202">
                  <c:v>62.58</c:v>
                </c:pt>
                <c:pt idx="203">
                  <c:v>62.14</c:v>
                </c:pt>
                <c:pt idx="204">
                  <c:v>62.9</c:v>
                </c:pt>
                <c:pt idx="205">
                  <c:v>62.99</c:v>
                </c:pt>
                <c:pt idx="206">
                  <c:v>63.28</c:v>
                </c:pt>
                <c:pt idx="207">
                  <c:v>63.24</c:v>
                </c:pt>
                <c:pt idx="208">
                  <c:v>63.55</c:v>
                </c:pt>
                <c:pt idx="209">
                  <c:v>63.54</c:v>
                </c:pt>
                <c:pt idx="210">
                  <c:v>63.54</c:v>
                </c:pt>
                <c:pt idx="211">
                  <c:v>63.62</c:v>
                </c:pt>
                <c:pt idx="212">
                  <c:v>62.3</c:v>
                </c:pt>
                <c:pt idx="213">
                  <c:v>62.58</c:v>
                </c:pt>
                <c:pt idx="214">
                  <c:v>62.68</c:v>
                </c:pt>
                <c:pt idx="215">
                  <c:v>62.98</c:v>
                </c:pt>
                <c:pt idx="216">
                  <c:v>62.17</c:v>
                </c:pt>
                <c:pt idx="217">
                  <c:v>61.97</c:v>
                </c:pt>
                <c:pt idx="218">
                  <c:v>61.01</c:v>
                </c:pt>
                <c:pt idx="219">
                  <c:v>61.37</c:v>
                </c:pt>
                <c:pt idx="220">
                  <c:v>59.95</c:v>
                </c:pt>
                <c:pt idx="221">
                  <c:v>60.22</c:v>
                </c:pt>
                <c:pt idx="222">
                  <c:v>59.25</c:v>
                </c:pt>
                <c:pt idx="223">
                  <c:v>59.2</c:v>
                </c:pt>
                <c:pt idx="224">
                  <c:v>60.26</c:v>
                </c:pt>
                <c:pt idx="225">
                  <c:v>61.09</c:v>
                </c:pt>
                <c:pt idx="226">
                  <c:v>60.61</c:v>
                </c:pt>
                <c:pt idx="227">
                  <c:v>60.53</c:v>
                </c:pt>
                <c:pt idx="228">
                  <c:v>60.4</c:v>
                </c:pt>
                <c:pt idx="229">
                  <c:v>61.12</c:v>
                </c:pt>
                <c:pt idx="230">
                  <c:v>60.86</c:v>
                </c:pt>
                <c:pt idx="231">
                  <c:v>60.35</c:v>
                </c:pt>
                <c:pt idx="232">
                  <c:v>60.64</c:v>
                </c:pt>
                <c:pt idx="233">
                  <c:v>59.65</c:v>
                </c:pt>
                <c:pt idx="234">
                  <c:v>58.87</c:v>
                </c:pt>
                <c:pt idx="235">
                  <c:v>58.12</c:v>
                </c:pt>
                <c:pt idx="236">
                  <c:v>59.02</c:v>
                </c:pt>
                <c:pt idx="237">
                  <c:v>58.7</c:v>
                </c:pt>
                <c:pt idx="238">
                  <c:v>60.17</c:v>
                </c:pt>
                <c:pt idx="239">
                  <c:v>60.47</c:v>
                </c:pt>
                <c:pt idx="240">
                  <c:v>60.42</c:v>
                </c:pt>
                <c:pt idx="241">
                  <c:v>58.71</c:v>
                </c:pt>
                <c:pt idx="242">
                  <c:v>59.21</c:v>
                </c:pt>
                <c:pt idx="243">
                  <c:v>59.43</c:v>
                </c:pt>
                <c:pt idx="244">
                  <c:v>59.8</c:v>
                </c:pt>
                <c:pt idx="245">
                  <c:v>59.92</c:v>
                </c:pt>
                <c:pt idx="246">
                  <c:v>59.87</c:v>
                </c:pt>
                <c:pt idx="247">
                  <c:v>60.1</c:v>
                </c:pt>
                <c:pt idx="248">
                  <c:v>60.63</c:v>
                </c:pt>
                <c:pt idx="249">
                  <c:v>60.99</c:v>
                </c:pt>
                <c:pt idx="250">
                  <c:v>61</c:v>
                </c:pt>
                <c:pt idx="251">
                  <c:v>59.66</c:v>
                </c:pt>
                <c:pt idx="252">
                  <c:v>57.25</c:v>
                </c:pt>
                <c:pt idx="253">
                  <c:v>57.53</c:v>
                </c:pt>
                <c:pt idx="254">
                  <c:v>57.66</c:v>
                </c:pt>
                <c:pt idx="255">
                  <c:v>57.22</c:v>
                </c:pt>
                <c:pt idx="256">
                  <c:v>57.42</c:v>
                </c:pt>
                <c:pt idx="257">
                  <c:v>56.92</c:v>
                </c:pt>
                <c:pt idx="258">
                  <c:v>57.11</c:v>
                </c:pt>
                <c:pt idx="259">
                  <c:v>57.19</c:v>
                </c:pt>
                <c:pt idx="260">
                  <c:v>58.04</c:v>
                </c:pt>
                <c:pt idx="261">
                  <c:v>57.8</c:v>
                </c:pt>
                <c:pt idx="262">
                  <c:v>57.74</c:v>
                </c:pt>
                <c:pt idx="263">
                  <c:v>57.64</c:v>
                </c:pt>
                <c:pt idx="264">
                  <c:v>57.24</c:v>
                </c:pt>
                <c:pt idx="265">
                  <c:v>57.42</c:v>
                </c:pt>
                <c:pt idx="266">
                  <c:v>57.6</c:v>
                </c:pt>
                <c:pt idx="267">
                  <c:v>57.4</c:v>
                </c:pt>
                <c:pt idx="268">
                  <c:v>58.03</c:v>
                </c:pt>
                <c:pt idx="269">
                  <c:v>57.95</c:v>
                </c:pt>
                <c:pt idx="270">
                  <c:v>56.9</c:v>
                </c:pt>
                <c:pt idx="271">
                  <c:v>57.43</c:v>
                </c:pt>
                <c:pt idx="272">
                  <c:v>57.82</c:v>
                </c:pt>
                <c:pt idx="273">
                  <c:v>57.76</c:v>
                </c:pt>
                <c:pt idx="274">
                  <c:v>56.81</c:v>
                </c:pt>
                <c:pt idx="275">
                  <c:v>56.93</c:v>
                </c:pt>
                <c:pt idx="276">
                  <c:v>57.25</c:v>
                </c:pt>
                <c:pt idx="277">
                  <c:v>57.19</c:v>
                </c:pt>
                <c:pt idx="278">
                  <c:v>56.26</c:v>
                </c:pt>
                <c:pt idx="279">
                  <c:v>56.53</c:v>
                </c:pt>
                <c:pt idx="280">
                  <c:v>57.05</c:v>
                </c:pt>
                <c:pt idx="281">
                  <c:v>56.21</c:v>
                </c:pt>
                <c:pt idx="282">
                  <c:v>57.43</c:v>
                </c:pt>
                <c:pt idx="283">
                  <c:v>57.66</c:v>
                </c:pt>
                <c:pt idx="284">
                  <c:v>57.61</c:v>
                </c:pt>
                <c:pt idx="285">
                  <c:v>57.67</c:v>
                </c:pt>
                <c:pt idx="286">
                  <c:v>57.59</c:v>
                </c:pt>
                <c:pt idx="287">
                  <c:v>57.46</c:v>
                </c:pt>
                <c:pt idx="288">
                  <c:v>57.89</c:v>
                </c:pt>
                <c:pt idx="289">
                  <c:v>58.1</c:v>
                </c:pt>
                <c:pt idx="290">
                  <c:v>58.03</c:v>
                </c:pt>
                <c:pt idx="291">
                  <c:v>58.17</c:v>
                </c:pt>
                <c:pt idx="292">
                  <c:v>57.95</c:v>
                </c:pt>
                <c:pt idx="293">
                  <c:v>57.89</c:v>
                </c:pt>
                <c:pt idx="294">
                  <c:v>57.67</c:v>
                </c:pt>
                <c:pt idx="295">
                  <c:v>57.62</c:v>
                </c:pt>
                <c:pt idx="296">
                  <c:v>57.6</c:v>
                </c:pt>
                <c:pt idx="297">
                  <c:v>57.56</c:v>
                </c:pt>
                <c:pt idx="298">
                  <c:v>57.44</c:v>
                </c:pt>
                <c:pt idx="299">
                  <c:v>58.12</c:v>
                </c:pt>
                <c:pt idx="300">
                  <c:v>57.94</c:v>
                </c:pt>
                <c:pt idx="301">
                  <c:v>58.3</c:v>
                </c:pt>
                <c:pt idx="302">
                  <c:v>58.02</c:v>
                </c:pt>
                <c:pt idx="303">
                  <c:v>58.2</c:v>
                </c:pt>
                <c:pt idx="304">
                  <c:v>58.06</c:v>
                </c:pt>
                <c:pt idx="305">
                  <c:v>57.96</c:v>
                </c:pt>
                <c:pt idx="306">
                  <c:v>57.39</c:v>
                </c:pt>
                <c:pt idx="307">
                  <c:v>56.97</c:v>
                </c:pt>
                <c:pt idx="308">
                  <c:v>56.58</c:v>
                </c:pt>
                <c:pt idx="309">
                  <c:v>56.58</c:v>
                </c:pt>
                <c:pt idx="310">
                  <c:v>56.68</c:v>
                </c:pt>
                <c:pt idx="311">
                  <c:v>56.21</c:v>
                </c:pt>
                <c:pt idx="312">
                  <c:v>56.19</c:v>
                </c:pt>
                <c:pt idx="313">
                  <c:v>56.76</c:v>
                </c:pt>
                <c:pt idx="314">
                  <c:v>56.73</c:v>
                </c:pt>
                <c:pt idx="315">
                  <c:v>56.57</c:v>
                </c:pt>
                <c:pt idx="316">
                  <c:v>55.8</c:v>
                </c:pt>
                <c:pt idx="317">
                  <c:v>55.91</c:v>
                </c:pt>
                <c:pt idx="318">
                  <c:v>53.09</c:v>
                </c:pt>
                <c:pt idx="319">
                  <c:v>53.96</c:v>
                </c:pt>
                <c:pt idx="320">
                  <c:v>53.7</c:v>
                </c:pt>
                <c:pt idx="321">
                  <c:v>53.74</c:v>
                </c:pt>
                <c:pt idx="322">
                  <c:v>53.51</c:v>
                </c:pt>
                <c:pt idx="323">
                  <c:v>53.21</c:v>
                </c:pt>
                <c:pt idx="324">
                  <c:v>52.59</c:v>
                </c:pt>
                <c:pt idx="325">
                  <c:v>52.3</c:v>
                </c:pt>
                <c:pt idx="326">
                  <c:v>51.38</c:v>
                </c:pt>
                <c:pt idx="327">
                  <c:v>51.38</c:v>
                </c:pt>
                <c:pt idx="328">
                  <c:v>51.17</c:v>
                </c:pt>
                <c:pt idx="329">
                  <c:v>51.16</c:v>
                </c:pt>
                <c:pt idx="330">
                  <c:v>51.17</c:v>
                </c:pt>
                <c:pt idx="331">
                  <c:v>50.54</c:v>
                </c:pt>
                <c:pt idx="332">
                  <c:v>49.44</c:v>
                </c:pt>
                <c:pt idx="333">
                  <c:v>48.43</c:v>
                </c:pt>
                <c:pt idx="334">
                  <c:v>49.83</c:v>
                </c:pt>
                <c:pt idx="335">
                  <c:v>51.91</c:v>
                </c:pt>
                <c:pt idx="336">
                  <c:v>50.99</c:v>
                </c:pt>
                <c:pt idx="337">
                  <c:v>51.19</c:v>
                </c:pt>
                <c:pt idx="338">
                  <c:v>50.07</c:v>
                </c:pt>
                <c:pt idx="339">
                  <c:v>50.13</c:v>
                </c:pt>
                <c:pt idx="340">
                  <c:v>50.39</c:v>
                </c:pt>
                <c:pt idx="341">
                  <c:v>49.69</c:v>
                </c:pt>
                <c:pt idx="342">
                  <c:v>49.83</c:v>
                </c:pt>
                <c:pt idx="343">
                  <c:v>50.14</c:v>
                </c:pt>
                <c:pt idx="344">
                  <c:v>51.48</c:v>
                </c:pt>
                <c:pt idx="345">
                  <c:v>51.62</c:v>
                </c:pt>
                <c:pt idx="346">
                  <c:v>52.04</c:v>
                </c:pt>
                <c:pt idx="347">
                  <c:v>52.1</c:v>
                </c:pt>
                <c:pt idx="348">
                  <c:v>52.13</c:v>
                </c:pt>
                <c:pt idx="349">
                  <c:v>51.79</c:v>
                </c:pt>
                <c:pt idx="350">
                  <c:v>52.48</c:v>
                </c:pt>
                <c:pt idx="351">
                  <c:v>52.85</c:v>
                </c:pt>
                <c:pt idx="352">
                  <c:v>53</c:v>
                </c:pt>
                <c:pt idx="353">
                  <c:v>52.32</c:v>
                </c:pt>
                <c:pt idx="354">
                  <c:v>51.89</c:v>
                </c:pt>
                <c:pt idx="355">
                  <c:v>52.12</c:v>
                </c:pt>
                <c:pt idx="356">
                  <c:v>51.59</c:v>
                </c:pt>
                <c:pt idx="357">
                  <c:v>50.03</c:v>
                </c:pt>
                <c:pt idx="358">
                  <c:v>50.62</c:v>
                </c:pt>
                <c:pt idx="359">
                  <c:v>50.32</c:v>
                </c:pt>
                <c:pt idx="360">
                  <c:v>50.81</c:v>
                </c:pt>
                <c:pt idx="361">
                  <c:v>50.51</c:v>
                </c:pt>
                <c:pt idx="362">
                  <c:v>51.83</c:v>
                </c:pt>
                <c:pt idx="363">
                  <c:v>51.08</c:v>
                </c:pt>
                <c:pt idx="364">
                  <c:v>51.51</c:v>
                </c:pt>
                <c:pt idx="365">
                  <c:v>51.05</c:v>
                </c:pt>
                <c:pt idx="366">
                  <c:v>51.02</c:v>
                </c:pt>
                <c:pt idx="367">
                  <c:v>50.07</c:v>
                </c:pt>
                <c:pt idx="368">
                  <c:v>50.39</c:v>
                </c:pt>
                <c:pt idx="369">
                  <c:v>49.94</c:v>
                </c:pt>
                <c:pt idx="370">
                  <c:v>49.87</c:v>
                </c:pt>
                <c:pt idx="371">
                  <c:v>49.78</c:v>
                </c:pt>
                <c:pt idx="372">
                  <c:v>50.61</c:v>
                </c:pt>
                <c:pt idx="373">
                  <c:v>49.87</c:v>
                </c:pt>
                <c:pt idx="374">
                  <c:v>49.9</c:v>
                </c:pt>
                <c:pt idx="375">
                  <c:v>50.94</c:v>
                </c:pt>
                <c:pt idx="376">
                  <c:v>51.44</c:v>
                </c:pt>
                <c:pt idx="377">
                  <c:v>52.11</c:v>
                </c:pt>
                <c:pt idx="378">
                  <c:v>51.78</c:v>
                </c:pt>
                <c:pt idx="379">
                  <c:v>55.78</c:v>
                </c:pt>
                <c:pt idx="380">
                  <c:v>55.59</c:v>
                </c:pt>
                <c:pt idx="381">
                  <c:v>56.39</c:v>
                </c:pt>
                <c:pt idx="382">
                  <c:v>56.46</c:v>
                </c:pt>
                <c:pt idx="383">
                  <c:v>55.65</c:v>
                </c:pt>
                <c:pt idx="384">
                  <c:v>55.36</c:v>
                </c:pt>
                <c:pt idx="385">
                  <c:v>55.35</c:v>
                </c:pt>
                <c:pt idx="386">
                  <c:v>54.65</c:v>
                </c:pt>
                <c:pt idx="387">
                  <c:v>54.31</c:v>
                </c:pt>
                <c:pt idx="388">
                  <c:v>54.42</c:v>
                </c:pt>
                <c:pt idx="389">
                  <c:v>54.46</c:v>
                </c:pt>
                <c:pt idx="390">
                  <c:v>55.12</c:v>
                </c:pt>
                <c:pt idx="391">
                  <c:v>54.56</c:v>
                </c:pt>
                <c:pt idx="392">
                  <c:v>55.43</c:v>
                </c:pt>
                <c:pt idx="393">
                  <c:v>55.57</c:v>
                </c:pt>
                <c:pt idx="394">
                  <c:v>55.23</c:v>
                </c:pt>
                <c:pt idx="395">
                  <c:v>55.05</c:v>
                </c:pt>
                <c:pt idx="396">
                  <c:v>54.71</c:v>
                </c:pt>
                <c:pt idx="397">
                  <c:v>53.54</c:v>
                </c:pt>
                <c:pt idx="398">
                  <c:v>54.21</c:v>
                </c:pt>
                <c:pt idx="399">
                  <c:v>53.97</c:v>
                </c:pt>
                <c:pt idx="400">
                  <c:v>54.07</c:v>
                </c:pt>
                <c:pt idx="401">
                  <c:v>53.86</c:v>
                </c:pt>
                <c:pt idx="402">
                  <c:v>53.49</c:v>
                </c:pt>
                <c:pt idx="403">
                  <c:v>54.66</c:v>
                </c:pt>
                <c:pt idx="404">
                  <c:v>54.35</c:v>
                </c:pt>
                <c:pt idx="405">
                  <c:v>53.59</c:v>
                </c:pt>
                <c:pt idx="406">
                  <c:v>53.17</c:v>
                </c:pt>
                <c:pt idx="407">
                  <c:v>53.07</c:v>
                </c:pt>
                <c:pt idx="408">
                  <c:v>52.05</c:v>
                </c:pt>
                <c:pt idx="409">
                  <c:v>52.84</c:v>
                </c:pt>
                <c:pt idx="410">
                  <c:v>51.65</c:v>
                </c:pt>
                <c:pt idx="411">
                  <c:v>51.03</c:v>
                </c:pt>
                <c:pt idx="412">
                  <c:v>52.03</c:v>
                </c:pt>
                <c:pt idx="413">
                  <c:v>52.35</c:v>
                </c:pt>
                <c:pt idx="414">
                  <c:v>52.95</c:v>
                </c:pt>
                <c:pt idx="415">
                  <c:v>52.58</c:v>
                </c:pt>
                <c:pt idx="416">
                  <c:v>50.88</c:v>
                </c:pt>
                <c:pt idx="417">
                  <c:v>51.3</c:v>
                </c:pt>
                <c:pt idx="418">
                  <c:v>52.1</c:v>
                </c:pt>
                <c:pt idx="419">
                  <c:v>51.36</c:v>
                </c:pt>
                <c:pt idx="420">
                  <c:v>51.18</c:v>
                </c:pt>
                <c:pt idx="421">
                  <c:v>52.65</c:v>
                </c:pt>
                <c:pt idx="422">
                  <c:v>51.82</c:v>
                </c:pt>
                <c:pt idx="423">
                  <c:v>52.19</c:v>
                </c:pt>
                <c:pt idx="424">
                  <c:v>52.42</c:v>
                </c:pt>
                <c:pt idx="425">
                  <c:v>51.09</c:v>
                </c:pt>
                <c:pt idx="426">
                  <c:v>50.5</c:v>
                </c:pt>
                <c:pt idx="427">
                  <c:v>49.69</c:v>
                </c:pt>
                <c:pt idx="428">
                  <c:v>49.71</c:v>
                </c:pt>
                <c:pt idx="429">
                  <c:v>49.28</c:v>
                </c:pt>
                <c:pt idx="430">
                  <c:v>49.41</c:v>
                </c:pt>
                <c:pt idx="431">
                  <c:v>50.16</c:v>
                </c:pt>
                <c:pt idx="432">
                  <c:v>52</c:v>
                </c:pt>
                <c:pt idx="433">
                  <c:v>52.16</c:v>
                </c:pt>
                <c:pt idx="434">
                  <c:v>53</c:v>
                </c:pt>
                <c:pt idx="435">
                  <c:v>54.71</c:v>
                </c:pt>
                <c:pt idx="436">
                  <c:v>55.09</c:v>
                </c:pt>
                <c:pt idx="437">
                  <c:v>52.055</c:v>
                </c:pt>
                <c:pt idx="438">
                  <c:v>51.22</c:v>
                </c:pt>
                <c:pt idx="439">
                  <c:v>52.17</c:v>
                </c:pt>
                <c:pt idx="440">
                  <c:v>51.79</c:v>
                </c:pt>
                <c:pt idx="441">
                  <c:v>52.29</c:v>
                </c:pt>
                <c:pt idx="442">
                  <c:v>50.48</c:v>
                </c:pt>
                <c:pt idx="443">
                  <c:v>50.79</c:v>
                </c:pt>
                <c:pt idx="444">
                  <c:v>50.56</c:v>
                </c:pt>
                <c:pt idx="445">
                  <c:v>50.99</c:v>
                </c:pt>
                <c:pt idx="446">
                  <c:v>53.11</c:v>
                </c:pt>
                <c:pt idx="447">
                  <c:v>51.64</c:v>
                </c:pt>
                <c:pt idx="448">
                  <c:v>52.78</c:v>
                </c:pt>
                <c:pt idx="449">
                  <c:v>52.3</c:v>
                </c:pt>
                <c:pt idx="450">
                  <c:v>52.33</c:v>
                </c:pt>
                <c:pt idx="451">
                  <c:v>52.17</c:v>
                </c:pt>
                <c:pt idx="452">
                  <c:v>54.05</c:v>
                </c:pt>
                <c:pt idx="453">
                  <c:v>55.05</c:v>
                </c:pt>
                <c:pt idx="454">
                  <c:v>54.8</c:v>
                </c:pt>
                <c:pt idx="455">
                  <c:v>55.48</c:v>
                </c:pt>
                <c:pt idx="456">
                  <c:v>56.31</c:v>
                </c:pt>
                <c:pt idx="457">
                  <c:v>56.55</c:v>
                </c:pt>
                <c:pt idx="458">
                  <c:v>55.95</c:v>
                </c:pt>
                <c:pt idx="459">
                  <c:v>55.67</c:v>
                </c:pt>
                <c:pt idx="460">
                  <c:v>55.82</c:v>
                </c:pt>
                <c:pt idx="461">
                  <c:v>55.35</c:v>
                </c:pt>
                <c:pt idx="462">
                  <c:v>54.83</c:v>
                </c:pt>
                <c:pt idx="463">
                  <c:v>54.13</c:v>
                </c:pt>
                <c:pt idx="464">
                  <c:v>55.7</c:v>
                </c:pt>
                <c:pt idx="465">
                  <c:v>56.13</c:v>
                </c:pt>
                <c:pt idx="466">
                  <c:v>55.2</c:v>
                </c:pt>
                <c:pt idx="467">
                  <c:v>55.14</c:v>
                </c:pt>
                <c:pt idx="468">
                  <c:v>54.06</c:v>
                </c:pt>
                <c:pt idx="469">
                  <c:v>55.27</c:v>
                </c:pt>
                <c:pt idx="470">
                  <c:v>54.98</c:v>
                </c:pt>
                <c:pt idx="471">
                  <c:v>55.79</c:v>
                </c:pt>
                <c:pt idx="472">
                  <c:v>55.81</c:v>
                </c:pt>
                <c:pt idx="473">
                  <c:v>55.91</c:v>
                </c:pt>
                <c:pt idx="474">
                  <c:v>54.2</c:v>
                </c:pt>
                <c:pt idx="475">
                  <c:v>55.21</c:v>
                </c:pt>
                <c:pt idx="476">
                  <c:v>55.22</c:v>
                </c:pt>
                <c:pt idx="477">
                  <c:v>54.35</c:v>
                </c:pt>
                <c:pt idx="478">
                  <c:v>53.93</c:v>
                </c:pt>
                <c:pt idx="479">
                  <c:v>53.69</c:v>
                </c:pt>
                <c:pt idx="480">
                  <c:v>54.25</c:v>
                </c:pt>
                <c:pt idx="481">
                  <c:v>54.19</c:v>
                </c:pt>
                <c:pt idx="482">
                  <c:v>54.19</c:v>
                </c:pt>
                <c:pt idx="483">
                  <c:v>53.94</c:v>
                </c:pt>
                <c:pt idx="484">
                  <c:v>53.85</c:v>
                </c:pt>
                <c:pt idx="485">
                  <c:v>52.97</c:v>
                </c:pt>
                <c:pt idx="486">
                  <c:v>53.765000000000001</c:v>
                </c:pt>
                <c:pt idx="487">
                  <c:v>52.84</c:v>
                </c:pt>
                <c:pt idx="488">
                  <c:v>53.32</c:v>
                </c:pt>
                <c:pt idx="489">
                  <c:v>53.65</c:v>
                </c:pt>
                <c:pt idx="490">
                  <c:v>53.51</c:v>
                </c:pt>
                <c:pt idx="491">
                  <c:v>54.16</c:v>
                </c:pt>
                <c:pt idx="492">
                  <c:v>54.92</c:v>
                </c:pt>
                <c:pt idx="493">
                  <c:v>54.38</c:v>
                </c:pt>
                <c:pt idx="494">
                  <c:v>54.4</c:v>
                </c:pt>
                <c:pt idx="495">
                  <c:v>54.15</c:v>
                </c:pt>
                <c:pt idx="496">
                  <c:v>53.24</c:v>
                </c:pt>
                <c:pt idx="497">
                  <c:v>52.64</c:v>
                </c:pt>
                <c:pt idx="498">
                  <c:v>53.36</c:v>
                </c:pt>
                <c:pt idx="499">
                  <c:v>53.98</c:v>
                </c:pt>
                <c:pt idx="500">
                  <c:v>53.69</c:v>
                </c:pt>
                <c:pt idx="501">
                  <c:v>54.25</c:v>
                </c:pt>
                <c:pt idx="502">
                  <c:v>52.87</c:v>
                </c:pt>
                <c:pt idx="503">
                  <c:v>48.03</c:v>
                </c:pt>
                <c:pt idx="504">
                  <c:v>47.2</c:v>
                </c:pt>
                <c:pt idx="505">
                  <c:v>47.77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DD6-4C99-9817-BF9784CA51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3401168"/>
        <c:axId val="750077776"/>
      </c:scatterChart>
      <c:scatterChart>
        <c:scatterStyle val="smoothMarker"/>
        <c:varyColors val="0"/>
        <c:ser>
          <c:idx val="1"/>
          <c:order val="1"/>
          <c:tx>
            <c:v>TSLA</c:v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Sheet1!$A$2:$A$507</c:f>
              <c:numCache>
                <c:formatCode>m/d/yyyy</c:formatCode>
                <c:ptCount val="506"/>
                <c:pt idx="0">
                  <c:v>43028</c:v>
                </c:pt>
                <c:pt idx="1">
                  <c:v>43027</c:v>
                </c:pt>
                <c:pt idx="2">
                  <c:v>43026</c:v>
                </c:pt>
                <c:pt idx="3">
                  <c:v>43025</c:v>
                </c:pt>
                <c:pt idx="4">
                  <c:v>43024</c:v>
                </c:pt>
                <c:pt idx="5">
                  <c:v>43021</c:v>
                </c:pt>
                <c:pt idx="6">
                  <c:v>43020</c:v>
                </c:pt>
                <c:pt idx="7">
                  <c:v>43019</c:v>
                </c:pt>
                <c:pt idx="8">
                  <c:v>43018</c:v>
                </c:pt>
                <c:pt idx="9">
                  <c:v>43017</c:v>
                </c:pt>
                <c:pt idx="10">
                  <c:v>43014</c:v>
                </c:pt>
                <c:pt idx="11">
                  <c:v>43013</c:v>
                </c:pt>
                <c:pt idx="12">
                  <c:v>43012</c:v>
                </c:pt>
                <c:pt idx="13">
                  <c:v>43011</c:v>
                </c:pt>
                <c:pt idx="14">
                  <c:v>43010</c:v>
                </c:pt>
                <c:pt idx="15">
                  <c:v>43007</c:v>
                </c:pt>
                <c:pt idx="16">
                  <c:v>43006</c:v>
                </c:pt>
                <c:pt idx="17">
                  <c:v>43005</c:v>
                </c:pt>
                <c:pt idx="18">
                  <c:v>43004</c:v>
                </c:pt>
                <c:pt idx="19">
                  <c:v>43003</c:v>
                </c:pt>
                <c:pt idx="20">
                  <c:v>43000</c:v>
                </c:pt>
                <c:pt idx="21">
                  <c:v>42999</c:v>
                </c:pt>
                <c:pt idx="22">
                  <c:v>42998</c:v>
                </c:pt>
                <c:pt idx="23">
                  <c:v>42997</c:v>
                </c:pt>
                <c:pt idx="24">
                  <c:v>42996</c:v>
                </c:pt>
                <c:pt idx="25">
                  <c:v>42993</c:v>
                </c:pt>
                <c:pt idx="26">
                  <c:v>42992</c:v>
                </c:pt>
                <c:pt idx="27">
                  <c:v>42991</c:v>
                </c:pt>
                <c:pt idx="28">
                  <c:v>42990</c:v>
                </c:pt>
                <c:pt idx="29">
                  <c:v>42989</c:v>
                </c:pt>
                <c:pt idx="30">
                  <c:v>42986</c:v>
                </c:pt>
                <c:pt idx="31">
                  <c:v>42985</c:v>
                </c:pt>
                <c:pt idx="32">
                  <c:v>42984</c:v>
                </c:pt>
                <c:pt idx="33">
                  <c:v>42983</c:v>
                </c:pt>
                <c:pt idx="34">
                  <c:v>42979</c:v>
                </c:pt>
                <c:pt idx="35">
                  <c:v>42978</c:v>
                </c:pt>
                <c:pt idx="36">
                  <c:v>42977</c:v>
                </c:pt>
                <c:pt idx="37">
                  <c:v>42976</c:v>
                </c:pt>
                <c:pt idx="38">
                  <c:v>42975</c:v>
                </c:pt>
                <c:pt idx="39">
                  <c:v>42972</c:v>
                </c:pt>
                <c:pt idx="40">
                  <c:v>42971</c:v>
                </c:pt>
                <c:pt idx="41">
                  <c:v>42970</c:v>
                </c:pt>
                <c:pt idx="42">
                  <c:v>42969</c:v>
                </c:pt>
                <c:pt idx="43">
                  <c:v>42968</c:v>
                </c:pt>
                <c:pt idx="44">
                  <c:v>42965</c:v>
                </c:pt>
                <c:pt idx="45">
                  <c:v>42964</c:v>
                </c:pt>
                <c:pt idx="46">
                  <c:v>42963</c:v>
                </c:pt>
                <c:pt idx="47">
                  <c:v>42962</c:v>
                </c:pt>
                <c:pt idx="48">
                  <c:v>42961</c:v>
                </c:pt>
                <c:pt idx="49">
                  <c:v>42958</c:v>
                </c:pt>
                <c:pt idx="50">
                  <c:v>42957</c:v>
                </c:pt>
                <c:pt idx="51">
                  <c:v>42956</c:v>
                </c:pt>
                <c:pt idx="52">
                  <c:v>42955</c:v>
                </c:pt>
                <c:pt idx="53">
                  <c:v>42954</c:v>
                </c:pt>
                <c:pt idx="54">
                  <c:v>42951</c:v>
                </c:pt>
                <c:pt idx="55">
                  <c:v>42950</c:v>
                </c:pt>
                <c:pt idx="56">
                  <c:v>42949</c:v>
                </c:pt>
                <c:pt idx="57">
                  <c:v>42948</c:v>
                </c:pt>
                <c:pt idx="58">
                  <c:v>42947</c:v>
                </c:pt>
                <c:pt idx="59">
                  <c:v>42944</c:v>
                </c:pt>
                <c:pt idx="60">
                  <c:v>42943</c:v>
                </c:pt>
                <c:pt idx="61">
                  <c:v>42942</c:v>
                </c:pt>
                <c:pt idx="62">
                  <c:v>42941</c:v>
                </c:pt>
                <c:pt idx="63">
                  <c:v>42940</c:v>
                </c:pt>
                <c:pt idx="64">
                  <c:v>42937</c:v>
                </c:pt>
                <c:pt idx="65">
                  <c:v>42936</c:v>
                </c:pt>
                <c:pt idx="66">
                  <c:v>42935</c:v>
                </c:pt>
                <c:pt idx="67">
                  <c:v>42934</c:v>
                </c:pt>
                <c:pt idx="68">
                  <c:v>42933</c:v>
                </c:pt>
                <c:pt idx="69">
                  <c:v>42930</c:v>
                </c:pt>
                <c:pt idx="70">
                  <c:v>42929</c:v>
                </c:pt>
                <c:pt idx="71">
                  <c:v>42928</c:v>
                </c:pt>
                <c:pt idx="72">
                  <c:v>42927</c:v>
                </c:pt>
                <c:pt idx="73">
                  <c:v>42926</c:v>
                </c:pt>
                <c:pt idx="74">
                  <c:v>42923</c:v>
                </c:pt>
                <c:pt idx="75">
                  <c:v>42922</c:v>
                </c:pt>
                <c:pt idx="76">
                  <c:v>42921</c:v>
                </c:pt>
                <c:pt idx="77">
                  <c:v>42919</c:v>
                </c:pt>
                <c:pt idx="78">
                  <c:v>42916</c:v>
                </c:pt>
                <c:pt idx="79">
                  <c:v>42915</c:v>
                </c:pt>
                <c:pt idx="80">
                  <c:v>42914</c:v>
                </c:pt>
                <c:pt idx="81">
                  <c:v>42913</c:v>
                </c:pt>
                <c:pt idx="82">
                  <c:v>42912</c:v>
                </c:pt>
                <c:pt idx="83">
                  <c:v>42909</c:v>
                </c:pt>
                <c:pt idx="84">
                  <c:v>42908</c:v>
                </c:pt>
                <c:pt idx="85">
                  <c:v>42907</c:v>
                </c:pt>
                <c:pt idx="86">
                  <c:v>42906</c:v>
                </c:pt>
                <c:pt idx="87">
                  <c:v>42905</c:v>
                </c:pt>
                <c:pt idx="88">
                  <c:v>42902</c:v>
                </c:pt>
                <c:pt idx="89">
                  <c:v>42901</c:v>
                </c:pt>
                <c:pt idx="90">
                  <c:v>42900</c:v>
                </c:pt>
                <c:pt idx="91">
                  <c:v>42899</c:v>
                </c:pt>
                <c:pt idx="92">
                  <c:v>42898</c:v>
                </c:pt>
                <c:pt idx="93">
                  <c:v>42895</c:v>
                </c:pt>
                <c:pt idx="94">
                  <c:v>42894</c:v>
                </c:pt>
                <c:pt idx="95">
                  <c:v>42893</c:v>
                </c:pt>
                <c:pt idx="96">
                  <c:v>42892</c:v>
                </c:pt>
                <c:pt idx="97">
                  <c:v>42891</c:v>
                </c:pt>
                <c:pt idx="98">
                  <c:v>42888</c:v>
                </c:pt>
                <c:pt idx="99">
                  <c:v>42887</c:v>
                </c:pt>
                <c:pt idx="100">
                  <c:v>42886</c:v>
                </c:pt>
                <c:pt idx="101">
                  <c:v>42885</c:v>
                </c:pt>
                <c:pt idx="102">
                  <c:v>42881</c:v>
                </c:pt>
                <c:pt idx="103">
                  <c:v>42880</c:v>
                </c:pt>
                <c:pt idx="104">
                  <c:v>42879</c:v>
                </c:pt>
                <c:pt idx="105">
                  <c:v>42878</c:v>
                </c:pt>
                <c:pt idx="106">
                  <c:v>42877</c:v>
                </c:pt>
                <c:pt idx="107">
                  <c:v>42874</c:v>
                </c:pt>
                <c:pt idx="108">
                  <c:v>42873</c:v>
                </c:pt>
                <c:pt idx="109">
                  <c:v>42872</c:v>
                </c:pt>
                <c:pt idx="110">
                  <c:v>42871</c:v>
                </c:pt>
                <c:pt idx="111">
                  <c:v>42870</c:v>
                </c:pt>
                <c:pt idx="112">
                  <c:v>42867</c:v>
                </c:pt>
                <c:pt idx="113">
                  <c:v>42866</c:v>
                </c:pt>
                <c:pt idx="114">
                  <c:v>42865</c:v>
                </c:pt>
                <c:pt idx="115">
                  <c:v>42864</c:v>
                </c:pt>
                <c:pt idx="116">
                  <c:v>42863</c:v>
                </c:pt>
                <c:pt idx="117">
                  <c:v>42860</c:v>
                </c:pt>
                <c:pt idx="118">
                  <c:v>42859</c:v>
                </c:pt>
                <c:pt idx="119">
                  <c:v>42858</c:v>
                </c:pt>
                <c:pt idx="120">
                  <c:v>42857</c:v>
                </c:pt>
                <c:pt idx="121">
                  <c:v>42856</c:v>
                </c:pt>
                <c:pt idx="122">
                  <c:v>42853</c:v>
                </c:pt>
                <c:pt idx="123">
                  <c:v>42852</c:v>
                </c:pt>
                <c:pt idx="124">
                  <c:v>42851</c:v>
                </c:pt>
                <c:pt idx="125">
                  <c:v>42850</c:v>
                </c:pt>
                <c:pt idx="126">
                  <c:v>42849</c:v>
                </c:pt>
                <c:pt idx="127">
                  <c:v>42846</c:v>
                </c:pt>
                <c:pt idx="128">
                  <c:v>42845</c:v>
                </c:pt>
                <c:pt idx="129">
                  <c:v>42844</c:v>
                </c:pt>
                <c:pt idx="130">
                  <c:v>42843</c:v>
                </c:pt>
                <c:pt idx="131">
                  <c:v>42842</c:v>
                </c:pt>
                <c:pt idx="132">
                  <c:v>42838</c:v>
                </c:pt>
                <c:pt idx="133">
                  <c:v>42837</c:v>
                </c:pt>
                <c:pt idx="134">
                  <c:v>42836</c:v>
                </c:pt>
                <c:pt idx="135">
                  <c:v>42835</c:v>
                </c:pt>
                <c:pt idx="136">
                  <c:v>42832</c:v>
                </c:pt>
                <c:pt idx="137">
                  <c:v>42831</c:v>
                </c:pt>
                <c:pt idx="138">
                  <c:v>42830</c:v>
                </c:pt>
                <c:pt idx="139">
                  <c:v>42829</c:v>
                </c:pt>
                <c:pt idx="140">
                  <c:v>42828</c:v>
                </c:pt>
                <c:pt idx="141">
                  <c:v>42825</c:v>
                </c:pt>
                <c:pt idx="142">
                  <c:v>42824</c:v>
                </c:pt>
                <c:pt idx="143">
                  <c:v>42823</c:v>
                </c:pt>
                <c:pt idx="144">
                  <c:v>42822</c:v>
                </c:pt>
                <c:pt idx="145">
                  <c:v>42821</c:v>
                </c:pt>
                <c:pt idx="146">
                  <c:v>42818</c:v>
                </c:pt>
                <c:pt idx="147">
                  <c:v>42817</c:v>
                </c:pt>
                <c:pt idx="148">
                  <c:v>42816</c:v>
                </c:pt>
                <c:pt idx="149">
                  <c:v>42815</c:v>
                </c:pt>
                <c:pt idx="150">
                  <c:v>42814</c:v>
                </c:pt>
                <c:pt idx="151">
                  <c:v>42811</c:v>
                </c:pt>
                <c:pt idx="152">
                  <c:v>42810</c:v>
                </c:pt>
                <c:pt idx="153">
                  <c:v>42809</c:v>
                </c:pt>
                <c:pt idx="154">
                  <c:v>42808</c:v>
                </c:pt>
                <c:pt idx="155">
                  <c:v>42807</c:v>
                </c:pt>
                <c:pt idx="156">
                  <c:v>42804</c:v>
                </c:pt>
                <c:pt idx="157">
                  <c:v>42803</c:v>
                </c:pt>
                <c:pt idx="158">
                  <c:v>42802</c:v>
                </c:pt>
                <c:pt idx="159">
                  <c:v>42801</c:v>
                </c:pt>
                <c:pt idx="160">
                  <c:v>42800</c:v>
                </c:pt>
                <c:pt idx="161">
                  <c:v>42797</c:v>
                </c:pt>
                <c:pt idx="162">
                  <c:v>42796</c:v>
                </c:pt>
                <c:pt idx="163">
                  <c:v>42795</c:v>
                </c:pt>
                <c:pt idx="164">
                  <c:v>42794</c:v>
                </c:pt>
                <c:pt idx="165">
                  <c:v>42793</c:v>
                </c:pt>
                <c:pt idx="166">
                  <c:v>42790</c:v>
                </c:pt>
                <c:pt idx="167">
                  <c:v>42789</c:v>
                </c:pt>
                <c:pt idx="168">
                  <c:v>42788</c:v>
                </c:pt>
                <c:pt idx="169">
                  <c:v>42787</c:v>
                </c:pt>
                <c:pt idx="170">
                  <c:v>42783</c:v>
                </c:pt>
                <c:pt idx="171">
                  <c:v>42782</c:v>
                </c:pt>
                <c:pt idx="172">
                  <c:v>42781</c:v>
                </c:pt>
                <c:pt idx="173">
                  <c:v>42780</c:v>
                </c:pt>
                <c:pt idx="174">
                  <c:v>42779</c:v>
                </c:pt>
                <c:pt idx="175">
                  <c:v>42776</c:v>
                </c:pt>
                <c:pt idx="176">
                  <c:v>42775</c:v>
                </c:pt>
                <c:pt idx="177">
                  <c:v>42774</c:v>
                </c:pt>
                <c:pt idx="178">
                  <c:v>42773</c:v>
                </c:pt>
                <c:pt idx="179">
                  <c:v>42772</c:v>
                </c:pt>
                <c:pt idx="180">
                  <c:v>42769</c:v>
                </c:pt>
                <c:pt idx="181">
                  <c:v>42768</c:v>
                </c:pt>
                <c:pt idx="182">
                  <c:v>42767</c:v>
                </c:pt>
                <c:pt idx="183">
                  <c:v>42766</c:v>
                </c:pt>
                <c:pt idx="184">
                  <c:v>42765</c:v>
                </c:pt>
                <c:pt idx="185">
                  <c:v>42762</c:v>
                </c:pt>
                <c:pt idx="186">
                  <c:v>42761</c:v>
                </c:pt>
                <c:pt idx="187">
                  <c:v>42760</c:v>
                </c:pt>
                <c:pt idx="188">
                  <c:v>42759</c:v>
                </c:pt>
                <c:pt idx="189">
                  <c:v>42758</c:v>
                </c:pt>
                <c:pt idx="190">
                  <c:v>42755</c:v>
                </c:pt>
                <c:pt idx="191">
                  <c:v>42754</c:v>
                </c:pt>
                <c:pt idx="192">
                  <c:v>42753</c:v>
                </c:pt>
                <c:pt idx="193">
                  <c:v>42752</c:v>
                </c:pt>
                <c:pt idx="194">
                  <c:v>42748</c:v>
                </c:pt>
                <c:pt idx="195">
                  <c:v>42747</c:v>
                </c:pt>
                <c:pt idx="196">
                  <c:v>42746</c:v>
                </c:pt>
                <c:pt idx="197">
                  <c:v>42745</c:v>
                </c:pt>
                <c:pt idx="198">
                  <c:v>42744</c:v>
                </c:pt>
                <c:pt idx="199">
                  <c:v>42741</c:v>
                </c:pt>
                <c:pt idx="200">
                  <c:v>42740</c:v>
                </c:pt>
                <c:pt idx="201">
                  <c:v>42739</c:v>
                </c:pt>
                <c:pt idx="202">
                  <c:v>42738</c:v>
                </c:pt>
                <c:pt idx="203">
                  <c:v>42734</c:v>
                </c:pt>
                <c:pt idx="204">
                  <c:v>42733</c:v>
                </c:pt>
                <c:pt idx="205">
                  <c:v>42732</c:v>
                </c:pt>
                <c:pt idx="206">
                  <c:v>42731</c:v>
                </c:pt>
                <c:pt idx="207">
                  <c:v>42727</c:v>
                </c:pt>
                <c:pt idx="208">
                  <c:v>42726</c:v>
                </c:pt>
                <c:pt idx="209">
                  <c:v>42725</c:v>
                </c:pt>
                <c:pt idx="210">
                  <c:v>42724</c:v>
                </c:pt>
                <c:pt idx="211">
                  <c:v>42723</c:v>
                </c:pt>
                <c:pt idx="212">
                  <c:v>42720</c:v>
                </c:pt>
                <c:pt idx="213">
                  <c:v>42719</c:v>
                </c:pt>
                <c:pt idx="214">
                  <c:v>42718</c:v>
                </c:pt>
                <c:pt idx="215">
                  <c:v>42717</c:v>
                </c:pt>
                <c:pt idx="216">
                  <c:v>42716</c:v>
                </c:pt>
                <c:pt idx="217">
                  <c:v>42713</c:v>
                </c:pt>
                <c:pt idx="218">
                  <c:v>42712</c:v>
                </c:pt>
                <c:pt idx="219">
                  <c:v>42711</c:v>
                </c:pt>
                <c:pt idx="220">
                  <c:v>42710</c:v>
                </c:pt>
                <c:pt idx="221">
                  <c:v>42709</c:v>
                </c:pt>
                <c:pt idx="222">
                  <c:v>42706</c:v>
                </c:pt>
                <c:pt idx="223">
                  <c:v>42705</c:v>
                </c:pt>
                <c:pt idx="224">
                  <c:v>42704</c:v>
                </c:pt>
                <c:pt idx="225">
                  <c:v>42703</c:v>
                </c:pt>
                <c:pt idx="226">
                  <c:v>42702</c:v>
                </c:pt>
                <c:pt idx="227">
                  <c:v>42699</c:v>
                </c:pt>
                <c:pt idx="228">
                  <c:v>42697</c:v>
                </c:pt>
                <c:pt idx="229">
                  <c:v>42696</c:v>
                </c:pt>
                <c:pt idx="230">
                  <c:v>42695</c:v>
                </c:pt>
                <c:pt idx="231">
                  <c:v>42692</c:v>
                </c:pt>
                <c:pt idx="232">
                  <c:v>42691</c:v>
                </c:pt>
                <c:pt idx="233">
                  <c:v>42690</c:v>
                </c:pt>
                <c:pt idx="234">
                  <c:v>42689</c:v>
                </c:pt>
                <c:pt idx="235">
                  <c:v>42688</c:v>
                </c:pt>
                <c:pt idx="236">
                  <c:v>42685</c:v>
                </c:pt>
                <c:pt idx="237">
                  <c:v>42684</c:v>
                </c:pt>
                <c:pt idx="238">
                  <c:v>42683</c:v>
                </c:pt>
                <c:pt idx="239">
                  <c:v>42682</c:v>
                </c:pt>
                <c:pt idx="240">
                  <c:v>42681</c:v>
                </c:pt>
                <c:pt idx="241">
                  <c:v>42678</c:v>
                </c:pt>
                <c:pt idx="242">
                  <c:v>42677</c:v>
                </c:pt>
                <c:pt idx="243">
                  <c:v>42676</c:v>
                </c:pt>
                <c:pt idx="244">
                  <c:v>42675</c:v>
                </c:pt>
                <c:pt idx="245">
                  <c:v>42674</c:v>
                </c:pt>
                <c:pt idx="246">
                  <c:v>42671</c:v>
                </c:pt>
                <c:pt idx="247">
                  <c:v>42670</c:v>
                </c:pt>
                <c:pt idx="248">
                  <c:v>42669</c:v>
                </c:pt>
                <c:pt idx="249">
                  <c:v>42668</c:v>
                </c:pt>
                <c:pt idx="250">
                  <c:v>42667</c:v>
                </c:pt>
                <c:pt idx="251">
                  <c:v>42664</c:v>
                </c:pt>
                <c:pt idx="252">
                  <c:v>42663</c:v>
                </c:pt>
                <c:pt idx="253">
                  <c:v>42662</c:v>
                </c:pt>
                <c:pt idx="254">
                  <c:v>42661</c:v>
                </c:pt>
                <c:pt idx="255">
                  <c:v>42660</c:v>
                </c:pt>
                <c:pt idx="256">
                  <c:v>42657</c:v>
                </c:pt>
                <c:pt idx="257">
                  <c:v>42656</c:v>
                </c:pt>
                <c:pt idx="258">
                  <c:v>42655</c:v>
                </c:pt>
                <c:pt idx="259">
                  <c:v>42654</c:v>
                </c:pt>
                <c:pt idx="260">
                  <c:v>42653</c:v>
                </c:pt>
                <c:pt idx="261">
                  <c:v>42650</c:v>
                </c:pt>
                <c:pt idx="262">
                  <c:v>42649</c:v>
                </c:pt>
                <c:pt idx="263">
                  <c:v>42648</c:v>
                </c:pt>
                <c:pt idx="264">
                  <c:v>42647</c:v>
                </c:pt>
                <c:pt idx="265">
                  <c:v>42646</c:v>
                </c:pt>
                <c:pt idx="266">
                  <c:v>42643</c:v>
                </c:pt>
                <c:pt idx="267">
                  <c:v>42642</c:v>
                </c:pt>
                <c:pt idx="268">
                  <c:v>42641</c:v>
                </c:pt>
                <c:pt idx="269">
                  <c:v>42640</c:v>
                </c:pt>
                <c:pt idx="270">
                  <c:v>42639</c:v>
                </c:pt>
                <c:pt idx="271">
                  <c:v>42636</c:v>
                </c:pt>
                <c:pt idx="272">
                  <c:v>42635</c:v>
                </c:pt>
                <c:pt idx="273">
                  <c:v>42634</c:v>
                </c:pt>
                <c:pt idx="274">
                  <c:v>42633</c:v>
                </c:pt>
                <c:pt idx="275">
                  <c:v>42632</c:v>
                </c:pt>
                <c:pt idx="276">
                  <c:v>42629</c:v>
                </c:pt>
                <c:pt idx="277">
                  <c:v>42628</c:v>
                </c:pt>
                <c:pt idx="278">
                  <c:v>42627</c:v>
                </c:pt>
                <c:pt idx="279">
                  <c:v>42626</c:v>
                </c:pt>
                <c:pt idx="280">
                  <c:v>42625</c:v>
                </c:pt>
                <c:pt idx="281">
                  <c:v>42622</c:v>
                </c:pt>
                <c:pt idx="282">
                  <c:v>42621</c:v>
                </c:pt>
                <c:pt idx="283">
                  <c:v>42620</c:v>
                </c:pt>
                <c:pt idx="284">
                  <c:v>42619</c:v>
                </c:pt>
                <c:pt idx="285">
                  <c:v>42615</c:v>
                </c:pt>
                <c:pt idx="286">
                  <c:v>42614</c:v>
                </c:pt>
                <c:pt idx="287">
                  <c:v>42613</c:v>
                </c:pt>
                <c:pt idx="288">
                  <c:v>42612</c:v>
                </c:pt>
                <c:pt idx="289">
                  <c:v>42611</c:v>
                </c:pt>
                <c:pt idx="290">
                  <c:v>42608</c:v>
                </c:pt>
                <c:pt idx="291">
                  <c:v>42607</c:v>
                </c:pt>
                <c:pt idx="292">
                  <c:v>42606</c:v>
                </c:pt>
                <c:pt idx="293">
                  <c:v>42605</c:v>
                </c:pt>
                <c:pt idx="294">
                  <c:v>42604</c:v>
                </c:pt>
                <c:pt idx="295">
                  <c:v>42601</c:v>
                </c:pt>
                <c:pt idx="296">
                  <c:v>42600</c:v>
                </c:pt>
                <c:pt idx="297">
                  <c:v>42599</c:v>
                </c:pt>
                <c:pt idx="298">
                  <c:v>42598</c:v>
                </c:pt>
                <c:pt idx="299">
                  <c:v>42597</c:v>
                </c:pt>
                <c:pt idx="300">
                  <c:v>42594</c:v>
                </c:pt>
                <c:pt idx="301">
                  <c:v>42593</c:v>
                </c:pt>
                <c:pt idx="302">
                  <c:v>42592</c:v>
                </c:pt>
                <c:pt idx="303">
                  <c:v>42591</c:v>
                </c:pt>
                <c:pt idx="304">
                  <c:v>42590</c:v>
                </c:pt>
                <c:pt idx="305">
                  <c:v>42587</c:v>
                </c:pt>
                <c:pt idx="306">
                  <c:v>42586</c:v>
                </c:pt>
                <c:pt idx="307">
                  <c:v>42585</c:v>
                </c:pt>
                <c:pt idx="308">
                  <c:v>42584</c:v>
                </c:pt>
                <c:pt idx="309">
                  <c:v>42583</c:v>
                </c:pt>
                <c:pt idx="310">
                  <c:v>42580</c:v>
                </c:pt>
                <c:pt idx="311">
                  <c:v>42579</c:v>
                </c:pt>
                <c:pt idx="312">
                  <c:v>42578</c:v>
                </c:pt>
                <c:pt idx="313">
                  <c:v>42577</c:v>
                </c:pt>
                <c:pt idx="314">
                  <c:v>42576</c:v>
                </c:pt>
                <c:pt idx="315">
                  <c:v>42573</c:v>
                </c:pt>
                <c:pt idx="316">
                  <c:v>42572</c:v>
                </c:pt>
                <c:pt idx="317">
                  <c:v>42571</c:v>
                </c:pt>
                <c:pt idx="318">
                  <c:v>42570</c:v>
                </c:pt>
                <c:pt idx="319">
                  <c:v>42569</c:v>
                </c:pt>
                <c:pt idx="320">
                  <c:v>42566</c:v>
                </c:pt>
                <c:pt idx="321">
                  <c:v>42565</c:v>
                </c:pt>
                <c:pt idx="322">
                  <c:v>42564</c:v>
                </c:pt>
                <c:pt idx="323">
                  <c:v>42563</c:v>
                </c:pt>
                <c:pt idx="324">
                  <c:v>42562</c:v>
                </c:pt>
                <c:pt idx="325">
                  <c:v>42559</c:v>
                </c:pt>
                <c:pt idx="326">
                  <c:v>42558</c:v>
                </c:pt>
                <c:pt idx="327">
                  <c:v>42557</c:v>
                </c:pt>
                <c:pt idx="328">
                  <c:v>42556</c:v>
                </c:pt>
                <c:pt idx="329">
                  <c:v>42552</c:v>
                </c:pt>
                <c:pt idx="330">
                  <c:v>42551</c:v>
                </c:pt>
                <c:pt idx="331">
                  <c:v>42550</c:v>
                </c:pt>
                <c:pt idx="332">
                  <c:v>42549</c:v>
                </c:pt>
                <c:pt idx="333">
                  <c:v>42548</c:v>
                </c:pt>
                <c:pt idx="334">
                  <c:v>42545</c:v>
                </c:pt>
                <c:pt idx="335">
                  <c:v>42544</c:v>
                </c:pt>
                <c:pt idx="336">
                  <c:v>42543</c:v>
                </c:pt>
                <c:pt idx="337">
                  <c:v>42542</c:v>
                </c:pt>
                <c:pt idx="338">
                  <c:v>42541</c:v>
                </c:pt>
                <c:pt idx="339">
                  <c:v>42538</c:v>
                </c:pt>
                <c:pt idx="340">
                  <c:v>42537</c:v>
                </c:pt>
                <c:pt idx="341">
                  <c:v>42536</c:v>
                </c:pt>
                <c:pt idx="342">
                  <c:v>42535</c:v>
                </c:pt>
                <c:pt idx="343">
                  <c:v>42534</c:v>
                </c:pt>
                <c:pt idx="344">
                  <c:v>42531</c:v>
                </c:pt>
                <c:pt idx="345">
                  <c:v>42530</c:v>
                </c:pt>
                <c:pt idx="346">
                  <c:v>42529</c:v>
                </c:pt>
                <c:pt idx="347">
                  <c:v>42528</c:v>
                </c:pt>
                <c:pt idx="348">
                  <c:v>42527</c:v>
                </c:pt>
                <c:pt idx="349">
                  <c:v>42524</c:v>
                </c:pt>
                <c:pt idx="350">
                  <c:v>42523</c:v>
                </c:pt>
                <c:pt idx="351">
                  <c:v>42522</c:v>
                </c:pt>
                <c:pt idx="352">
                  <c:v>42521</c:v>
                </c:pt>
                <c:pt idx="353">
                  <c:v>42517</c:v>
                </c:pt>
                <c:pt idx="354">
                  <c:v>42516</c:v>
                </c:pt>
                <c:pt idx="355">
                  <c:v>42515</c:v>
                </c:pt>
                <c:pt idx="356">
                  <c:v>42514</c:v>
                </c:pt>
                <c:pt idx="357">
                  <c:v>42513</c:v>
                </c:pt>
                <c:pt idx="358">
                  <c:v>42510</c:v>
                </c:pt>
                <c:pt idx="359">
                  <c:v>42509</c:v>
                </c:pt>
                <c:pt idx="360">
                  <c:v>42508</c:v>
                </c:pt>
                <c:pt idx="361">
                  <c:v>42507</c:v>
                </c:pt>
                <c:pt idx="362">
                  <c:v>42506</c:v>
                </c:pt>
                <c:pt idx="363">
                  <c:v>42503</c:v>
                </c:pt>
                <c:pt idx="364">
                  <c:v>42502</c:v>
                </c:pt>
                <c:pt idx="365">
                  <c:v>42501</c:v>
                </c:pt>
                <c:pt idx="366">
                  <c:v>42500</c:v>
                </c:pt>
                <c:pt idx="367">
                  <c:v>42499</c:v>
                </c:pt>
                <c:pt idx="368">
                  <c:v>42496</c:v>
                </c:pt>
                <c:pt idx="369">
                  <c:v>42495</c:v>
                </c:pt>
                <c:pt idx="370">
                  <c:v>42494</c:v>
                </c:pt>
                <c:pt idx="371">
                  <c:v>42493</c:v>
                </c:pt>
                <c:pt idx="372">
                  <c:v>42492</c:v>
                </c:pt>
                <c:pt idx="373">
                  <c:v>42489</c:v>
                </c:pt>
                <c:pt idx="374">
                  <c:v>42488</c:v>
                </c:pt>
                <c:pt idx="375">
                  <c:v>42487</c:v>
                </c:pt>
                <c:pt idx="376">
                  <c:v>42486</c:v>
                </c:pt>
                <c:pt idx="377">
                  <c:v>42485</c:v>
                </c:pt>
                <c:pt idx="378">
                  <c:v>42482</c:v>
                </c:pt>
                <c:pt idx="379">
                  <c:v>42481</c:v>
                </c:pt>
                <c:pt idx="380">
                  <c:v>42480</c:v>
                </c:pt>
                <c:pt idx="381">
                  <c:v>42479</c:v>
                </c:pt>
                <c:pt idx="382">
                  <c:v>42478</c:v>
                </c:pt>
                <c:pt idx="383">
                  <c:v>42475</c:v>
                </c:pt>
                <c:pt idx="384">
                  <c:v>42474</c:v>
                </c:pt>
                <c:pt idx="385">
                  <c:v>42473</c:v>
                </c:pt>
                <c:pt idx="386">
                  <c:v>42472</c:v>
                </c:pt>
                <c:pt idx="387">
                  <c:v>42471</c:v>
                </c:pt>
                <c:pt idx="388">
                  <c:v>42468</c:v>
                </c:pt>
                <c:pt idx="389">
                  <c:v>42467</c:v>
                </c:pt>
                <c:pt idx="390">
                  <c:v>42466</c:v>
                </c:pt>
                <c:pt idx="391">
                  <c:v>42465</c:v>
                </c:pt>
                <c:pt idx="392">
                  <c:v>42464</c:v>
                </c:pt>
                <c:pt idx="393">
                  <c:v>42461</c:v>
                </c:pt>
                <c:pt idx="394">
                  <c:v>42460</c:v>
                </c:pt>
                <c:pt idx="395">
                  <c:v>42459</c:v>
                </c:pt>
                <c:pt idx="396">
                  <c:v>42458</c:v>
                </c:pt>
                <c:pt idx="397">
                  <c:v>42457</c:v>
                </c:pt>
                <c:pt idx="398">
                  <c:v>42453</c:v>
                </c:pt>
                <c:pt idx="399">
                  <c:v>42452</c:v>
                </c:pt>
                <c:pt idx="400">
                  <c:v>42451</c:v>
                </c:pt>
                <c:pt idx="401">
                  <c:v>42450</c:v>
                </c:pt>
                <c:pt idx="402">
                  <c:v>42447</c:v>
                </c:pt>
                <c:pt idx="403">
                  <c:v>42446</c:v>
                </c:pt>
                <c:pt idx="404">
                  <c:v>42445</c:v>
                </c:pt>
                <c:pt idx="405">
                  <c:v>42444</c:v>
                </c:pt>
                <c:pt idx="406">
                  <c:v>42443</c:v>
                </c:pt>
                <c:pt idx="407">
                  <c:v>42440</c:v>
                </c:pt>
                <c:pt idx="408">
                  <c:v>42439</c:v>
                </c:pt>
                <c:pt idx="409">
                  <c:v>42438</c:v>
                </c:pt>
                <c:pt idx="410">
                  <c:v>42437</c:v>
                </c:pt>
                <c:pt idx="411">
                  <c:v>42436</c:v>
                </c:pt>
                <c:pt idx="412">
                  <c:v>42433</c:v>
                </c:pt>
                <c:pt idx="413">
                  <c:v>42432</c:v>
                </c:pt>
                <c:pt idx="414">
                  <c:v>42431</c:v>
                </c:pt>
                <c:pt idx="415">
                  <c:v>42430</c:v>
                </c:pt>
                <c:pt idx="416">
                  <c:v>42429</c:v>
                </c:pt>
                <c:pt idx="417">
                  <c:v>42426</c:v>
                </c:pt>
                <c:pt idx="418">
                  <c:v>42425</c:v>
                </c:pt>
                <c:pt idx="419">
                  <c:v>42424</c:v>
                </c:pt>
                <c:pt idx="420">
                  <c:v>42423</c:v>
                </c:pt>
                <c:pt idx="421">
                  <c:v>42422</c:v>
                </c:pt>
                <c:pt idx="422">
                  <c:v>42419</c:v>
                </c:pt>
                <c:pt idx="423">
                  <c:v>42418</c:v>
                </c:pt>
                <c:pt idx="424">
                  <c:v>42417</c:v>
                </c:pt>
                <c:pt idx="425">
                  <c:v>42416</c:v>
                </c:pt>
                <c:pt idx="426">
                  <c:v>42412</c:v>
                </c:pt>
                <c:pt idx="427">
                  <c:v>42411</c:v>
                </c:pt>
                <c:pt idx="428">
                  <c:v>42410</c:v>
                </c:pt>
                <c:pt idx="429">
                  <c:v>42409</c:v>
                </c:pt>
                <c:pt idx="430">
                  <c:v>42408</c:v>
                </c:pt>
                <c:pt idx="431">
                  <c:v>42405</c:v>
                </c:pt>
                <c:pt idx="432">
                  <c:v>42404</c:v>
                </c:pt>
                <c:pt idx="433">
                  <c:v>42403</c:v>
                </c:pt>
                <c:pt idx="434">
                  <c:v>42402</c:v>
                </c:pt>
                <c:pt idx="435">
                  <c:v>42401</c:v>
                </c:pt>
                <c:pt idx="436">
                  <c:v>42398</c:v>
                </c:pt>
                <c:pt idx="437">
                  <c:v>42397</c:v>
                </c:pt>
                <c:pt idx="438">
                  <c:v>42396</c:v>
                </c:pt>
                <c:pt idx="439">
                  <c:v>42395</c:v>
                </c:pt>
                <c:pt idx="440">
                  <c:v>42394</c:v>
                </c:pt>
                <c:pt idx="441">
                  <c:v>42391</c:v>
                </c:pt>
                <c:pt idx="442">
                  <c:v>42390</c:v>
                </c:pt>
                <c:pt idx="443">
                  <c:v>42389</c:v>
                </c:pt>
                <c:pt idx="444">
                  <c:v>42388</c:v>
                </c:pt>
                <c:pt idx="445">
                  <c:v>42384</c:v>
                </c:pt>
                <c:pt idx="446">
                  <c:v>42383</c:v>
                </c:pt>
                <c:pt idx="447">
                  <c:v>42382</c:v>
                </c:pt>
                <c:pt idx="448">
                  <c:v>42381</c:v>
                </c:pt>
                <c:pt idx="449">
                  <c:v>42380</c:v>
                </c:pt>
                <c:pt idx="450">
                  <c:v>42377</c:v>
                </c:pt>
                <c:pt idx="451">
                  <c:v>42376</c:v>
                </c:pt>
                <c:pt idx="452">
                  <c:v>42375</c:v>
                </c:pt>
                <c:pt idx="453">
                  <c:v>42374</c:v>
                </c:pt>
                <c:pt idx="454">
                  <c:v>42373</c:v>
                </c:pt>
                <c:pt idx="455">
                  <c:v>42369</c:v>
                </c:pt>
                <c:pt idx="456">
                  <c:v>42368</c:v>
                </c:pt>
                <c:pt idx="457">
                  <c:v>42367</c:v>
                </c:pt>
                <c:pt idx="458">
                  <c:v>42366</c:v>
                </c:pt>
                <c:pt idx="459">
                  <c:v>42362</c:v>
                </c:pt>
                <c:pt idx="460">
                  <c:v>42361</c:v>
                </c:pt>
                <c:pt idx="461">
                  <c:v>42360</c:v>
                </c:pt>
                <c:pt idx="462">
                  <c:v>42359</c:v>
                </c:pt>
                <c:pt idx="463">
                  <c:v>42356</c:v>
                </c:pt>
                <c:pt idx="464">
                  <c:v>42355</c:v>
                </c:pt>
                <c:pt idx="465">
                  <c:v>42354</c:v>
                </c:pt>
                <c:pt idx="466">
                  <c:v>42353</c:v>
                </c:pt>
                <c:pt idx="467">
                  <c:v>42352</c:v>
                </c:pt>
                <c:pt idx="468">
                  <c:v>42349</c:v>
                </c:pt>
                <c:pt idx="469">
                  <c:v>42348</c:v>
                </c:pt>
                <c:pt idx="470">
                  <c:v>42347</c:v>
                </c:pt>
                <c:pt idx="471">
                  <c:v>42346</c:v>
                </c:pt>
                <c:pt idx="472">
                  <c:v>42345</c:v>
                </c:pt>
                <c:pt idx="473">
                  <c:v>42342</c:v>
                </c:pt>
                <c:pt idx="474">
                  <c:v>42341</c:v>
                </c:pt>
                <c:pt idx="475">
                  <c:v>42340</c:v>
                </c:pt>
                <c:pt idx="476">
                  <c:v>42339</c:v>
                </c:pt>
                <c:pt idx="477">
                  <c:v>42338</c:v>
                </c:pt>
                <c:pt idx="478">
                  <c:v>42335</c:v>
                </c:pt>
                <c:pt idx="479">
                  <c:v>42333</c:v>
                </c:pt>
                <c:pt idx="480">
                  <c:v>42332</c:v>
                </c:pt>
                <c:pt idx="481">
                  <c:v>42331</c:v>
                </c:pt>
                <c:pt idx="482">
                  <c:v>42328</c:v>
                </c:pt>
                <c:pt idx="483">
                  <c:v>42327</c:v>
                </c:pt>
                <c:pt idx="484">
                  <c:v>42326</c:v>
                </c:pt>
                <c:pt idx="485">
                  <c:v>42325</c:v>
                </c:pt>
                <c:pt idx="486">
                  <c:v>42324</c:v>
                </c:pt>
                <c:pt idx="487">
                  <c:v>42321</c:v>
                </c:pt>
                <c:pt idx="488">
                  <c:v>42320</c:v>
                </c:pt>
                <c:pt idx="489">
                  <c:v>42319</c:v>
                </c:pt>
                <c:pt idx="490">
                  <c:v>42318</c:v>
                </c:pt>
                <c:pt idx="491">
                  <c:v>42317</c:v>
                </c:pt>
                <c:pt idx="492">
                  <c:v>42314</c:v>
                </c:pt>
                <c:pt idx="493">
                  <c:v>42313</c:v>
                </c:pt>
                <c:pt idx="494">
                  <c:v>42312</c:v>
                </c:pt>
                <c:pt idx="495">
                  <c:v>42311</c:v>
                </c:pt>
                <c:pt idx="496">
                  <c:v>42310</c:v>
                </c:pt>
                <c:pt idx="497">
                  <c:v>42307</c:v>
                </c:pt>
                <c:pt idx="498">
                  <c:v>42306</c:v>
                </c:pt>
                <c:pt idx="499">
                  <c:v>42305</c:v>
                </c:pt>
                <c:pt idx="500">
                  <c:v>42304</c:v>
                </c:pt>
                <c:pt idx="501">
                  <c:v>42303</c:v>
                </c:pt>
                <c:pt idx="502">
                  <c:v>42300</c:v>
                </c:pt>
                <c:pt idx="503">
                  <c:v>42299</c:v>
                </c:pt>
                <c:pt idx="504">
                  <c:v>42298</c:v>
                </c:pt>
                <c:pt idx="505">
                  <c:v>42297</c:v>
                </c:pt>
              </c:numCache>
            </c:numRef>
          </c:xVal>
          <c:yVal>
            <c:numRef>
              <c:f>Sheet1!$H$2:$H$507</c:f>
              <c:numCache>
                <c:formatCode>0.000</c:formatCode>
                <c:ptCount val="506"/>
                <c:pt idx="0">
                  <c:v>345.1</c:v>
                </c:pt>
                <c:pt idx="1">
                  <c:v>351.81</c:v>
                </c:pt>
                <c:pt idx="2">
                  <c:v>359.65</c:v>
                </c:pt>
                <c:pt idx="3">
                  <c:v>355.75</c:v>
                </c:pt>
                <c:pt idx="4">
                  <c:v>350.6</c:v>
                </c:pt>
                <c:pt idx="5">
                  <c:v>355.57</c:v>
                </c:pt>
                <c:pt idx="6">
                  <c:v>355.68</c:v>
                </c:pt>
                <c:pt idx="7">
                  <c:v>354.6</c:v>
                </c:pt>
                <c:pt idx="8">
                  <c:v>355.59</c:v>
                </c:pt>
                <c:pt idx="9">
                  <c:v>342.94</c:v>
                </c:pt>
                <c:pt idx="10">
                  <c:v>356.88</c:v>
                </c:pt>
                <c:pt idx="11">
                  <c:v>355.33</c:v>
                </c:pt>
                <c:pt idx="12">
                  <c:v>355.01</c:v>
                </c:pt>
                <c:pt idx="13">
                  <c:v>348.14</c:v>
                </c:pt>
                <c:pt idx="14">
                  <c:v>341.53</c:v>
                </c:pt>
                <c:pt idx="15">
                  <c:v>341.1</c:v>
                </c:pt>
                <c:pt idx="16">
                  <c:v>339.6</c:v>
                </c:pt>
                <c:pt idx="17">
                  <c:v>340.97</c:v>
                </c:pt>
                <c:pt idx="18">
                  <c:v>345.25</c:v>
                </c:pt>
                <c:pt idx="19">
                  <c:v>344.99</c:v>
                </c:pt>
                <c:pt idx="20">
                  <c:v>351.09</c:v>
                </c:pt>
                <c:pt idx="21">
                  <c:v>366.48</c:v>
                </c:pt>
                <c:pt idx="22">
                  <c:v>373.91</c:v>
                </c:pt>
                <c:pt idx="23">
                  <c:v>375.1</c:v>
                </c:pt>
                <c:pt idx="24">
                  <c:v>385</c:v>
                </c:pt>
                <c:pt idx="25">
                  <c:v>379.81</c:v>
                </c:pt>
                <c:pt idx="26">
                  <c:v>377.64</c:v>
                </c:pt>
                <c:pt idx="27">
                  <c:v>366.23</c:v>
                </c:pt>
                <c:pt idx="28">
                  <c:v>362.75</c:v>
                </c:pt>
                <c:pt idx="29">
                  <c:v>363.69</c:v>
                </c:pt>
                <c:pt idx="30">
                  <c:v>343.4</c:v>
                </c:pt>
                <c:pt idx="31">
                  <c:v>350.61</c:v>
                </c:pt>
                <c:pt idx="32">
                  <c:v>344.53</c:v>
                </c:pt>
                <c:pt idx="33">
                  <c:v>349.59</c:v>
                </c:pt>
                <c:pt idx="34">
                  <c:v>355.4</c:v>
                </c:pt>
                <c:pt idx="35">
                  <c:v>355.9</c:v>
                </c:pt>
                <c:pt idx="36">
                  <c:v>353.18</c:v>
                </c:pt>
                <c:pt idx="37">
                  <c:v>347.36</c:v>
                </c:pt>
                <c:pt idx="38">
                  <c:v>345.66</c:v>
                </c:pt>
                <c:pt idx="39">
                  <c:v>348.05</c:v>
                </c:pt>
                <c:pt idx="40">
                  <c:v>352.93</c:v>
                </c:pt>
                <c:pt idx="41">
                  <c:v>352.77</c:v>
                </c:pt>
                <c:pt idx="42">
                  <c:v>341.35</c:v>
                </c:pt>
                <c:pt idx="43">
                  <c:v>337.86</c:v>
                </c:pt>
                <c:pt idx="44">
                  <c:v>347.46</c:v>
                </c:pt>
                <c:pt idx="45">
                  <c:v>351.92</c:v>
                </c:pt>
                <c:pt idx="46">
                  <c:v>362.91</c:v>
                </c:pt>
                <c:pt idx="47">
                  <c:v>362.33</c:v>
                </c:pt>
                <c:pt idx="48">
                  <c:v>363.8</c:v>
                </c:pt>
                <c:pt idx="49">
                  <c:v>357.87</c:v>
                </c:pt>
                <c:pt idx="50">
                  <c:v>355.4</c:v>
                </c:pt>
                <c:pt idx="51">
                  <c:v>363.53</c:v>
                </c:pt>
                <c:pt idx="52">
                  <c:v>365.22</c:v>
                </c:pt>
                <c:pt idx="53">
                  <c:v>355.17</c:v>
                </c:pt>
                <c:pt idx="54">
                  <c:v>356.91</c:v>
                </c:pt>
                <c:pt idx="55">
                  <c:v>347.09</c:v>
                </c:pt>
                <c:pt idx="56">
                  <c:v>325.89</c:v>
                </c:pt>
                <c:pt idx="57">
                  <c:v>319.57</c:v>
                </c:pt>
                <c:pt idx="58">
                  <c:v>323.47000000000003</c:v>
                </c:pt>
                <c:pt idx="59">
                  <c:v>335.07</c:v>
                </c:pt>
                <c:pt idx="60">
                  <c:v>334.46</c:v>
                </c:pt>
                <c:pt idx="61">
                  <c:v>343.85</c:v>
                </c:pt>
                <c:pt idx="62">
                  <c:v>339.6</c:v>
                </c:pt>
                <c:pt idx="63">
                  <c:v>342.52</c:v>
                </c:pt>
                <c:pt idx="64">
                  <c:v>328.4</c:v>
                </c:pt>
                <c:pt idx="65">
                  <c:v>329.92</c:v>
                </c:pt>
                <c:pt idx="66">
                  <c:v>325.26</c:v>
                </c:pt>
                <c:pt idx="67">
                  <c:v>328.24</c:v>
                </c:pt>
                <c:pt idx="68">
                  <c:v>319.57</c:v>
                </c:pt>
                <c:pt idx="69">
                  <c:v>327.78</c:v>
                </c:pt>
                <c:pt idx="70">
                  <c:v>323.41000000000003</c:v>
                </c:pt>
                <c:pt idx="71">
                  <c:v>329.52</c:v>
                </c:pt>
                <c:pt idx="72">
                  <c:v>327.22000000000003</c:v>
                </c:pt>
                <c:pt idx="73">
                  <c:v>316.05</c:v>
                </c:pt>
                <c:pt idx="74">
                  <c:v>313.22000000000003</c:v>
                </c:pt>
                <c:pt idx="75">
                  <c:v>308.83</c:v>
                </c:pt>
                <c:pt idx="76">
                  <c:v>327.08999999999997</c:v>
                </c:pt>
                <c:pt idx="77">
                  <c:v>352.62</c:v>
                </c:pt>
                <c:pt idx="78">
                  <c:v>361.61</c:v>
                </c:pt>
                <c:pt idx="79">
                  <c:v>360.75</c:v>
                </c:pt>
                <c:pt idx="80">
                  <c:v>371.24</c:v>
                </c:pt>
                <c:pt idx="81">
                  <c:v>362.37</c:v>
                </c:pt>
                <c:pt idx="82">
                  <c:v>377.49</c:v>
                </c:pt>
                <c:pt idx="83">
                  <c:v>383.45</c:v>
                </c:pt>
                <c:pt idx="84">
                  <c:v>382.61</c:v>
                </c:pt>
                <c:pt idx="85">
                  <c:v>376.4</c:v>
                </c:pt>
                <c:pt idx="86">
                  <c:v>372.24</c:v>
                </c:pt>
                <c:pt idx="87">
                  <c:v>369.8</c:v>
                </c:pt>
                <c:pt idx="88">
                  <c:v>371.4</c:v>
                </c:pt>
                <c:pt idx="89">
                  <c:v>375.34</c:v>
                </c:pt>
                <c:pt idx="90">
                  <c:v>380.66</c:v>
                </c:pt>
                <c:pt idx="91">
                  <c:v>375.95</c:v>
                </c:pt>
                <c:pt idx="92">
                  <c:v>359.01</c:v>
                </c:pt>
                <c:pt idx="93">
                  <c:v>357.32</c:v>
                </c:pt>
                <c:pt idx="94">
                  <c:v>370</c:v>
                </c:pt>
                <c:pt idx="95">
                  <c:v>359.65</c:v>
                </c:pt>
                <c:pt idx="96">
                  <c:v>352.85</c:v>
                </c:pt>
                <c:pt idx="97">
                  <c:v>347.32</c:v>
                </c:pt>
                <c:pt idx="98">
                  <c:v>339.85</c:v>
                </c:pt>
                <c:pt idx="99">
                  <c:v>340.37</c:v>
                </c:pt>
                <c:pt idx="100">
                  <c:v>341.01</c:v>
                </c:pt>
                <c:pt idx="101">
                  <c:v>335.1</c:v>
                </c:pt>
                <c:pt idx="102">
                  <c:v>325.14</c:v>
                </c:pt>
                <c:pt idx="103">
                  <c:v>316.83</c:v>
                </c:pt>
                <c:pt idx="104">
                  <c:v>310.22000000000003</c:v>
                </c:pt>
                <c:pt idx="105">
                  <c:v>303.86</c:v>
                </c:pt>
                <c:pt idx="106">
                  <c:v>310.35000000000002</c:v>
                </c:pt>
                <c:pt idx="107">
                  <c:v>310.83</c:v>
                </c:pt>
                <c:pt idx="108">
                  <c:v>313.06</c:v>
                </c:pt>
                <c:pt idx="109">
                  <c:v>306.11</c:v>
                </c:pt>
                <c:pt idx="110">
                  <c:v>317.01</c:v>
                </c:pt>
                <c:pt idx="111">
                  <c:v>315.88</c:v>
                </c:pt>
                <c:pt idx="112">
                  <c:v>324.81</c:v>
                </c:pt>
                <c:pt idx="113">
                  <c:v>323.10000000000002</c:v>
                </c:pt>
                <c:pt idx="114">
                  <c:v>325.22000000000003</c:v>
                </c:pt>
                <c:pt idx="115">
                  <c:v>321.26</c:v>
                </c:pt>
                <c:pt idx="116">
                  <c:v>307.19</c:v>
                </c:pt>
                <c:pt idx="117">
                  <c:v>308.35000000000002</c:v>
                </c:pt>
                <c:pt idx="118">
                  <c:v>295.45999999999998</c:v>
                </c:pt>
                <c:pt idx="119">
                  <c:v>311.02</c:v>
                </c:pt>
                <c:pt idx="120">
                  <c:v>318.89</c:v>
                </c:pt>
                <c:pt idx="121">
                  <c:v>322.83</c:v>
                </c:pt>
                <c:pt idx="122">
                  <c:v>314.07</c:v>
                </c:pt>
                <c:pt idx="123">
                  <c:v>308.63</c:v>
                </c:pt>
                <c:pt idx="124">
                  <c:v>310.17</c:v>
                </c:pt>
                <c:pt idx="125">
                  <c:v>313.79000000000002</c:v>
                </c:pt>
                <c:pt idx="126">
                  <c:v>308.02999999999997</c:v>
                </c:pt>
                <c:pt idx="127">
                  <c:v>305.60000000000002</c:v>
                </c:pt>
                <c:pt idx="128">
                  <c:v>302.51</c:v>
                </c:pt>
                <c:pt idx="129">
                  <c:v>305.52</c:v>
                </c:pt>
                <c:pt idx="130">
                  <c:v>300.25</c:v>
                </c:pt>
                <c:pt idx="131">
                  <c:v>301.44</c:v>
                </c:pt>
                <c:pt idx="132">
                  <c:v>304</c:v>
                </c:pt>
                <c:pt idx="133">
                  <c:v>296.83999999999997</c:v>
                </c:pt>
                <c:pt idx="134">
                  <c:v>308.70999999999998</c:v>
                </c:pt>
                <c:pt idx="135">
                  <c:v>312.39</c:v>
                </c:pt>
                <c:pt idx="136">
                  <c:v>302.54000000000002</c:v>
                </c:pt>
                <c:pt idx="137">
                  <c:v>298.7</c:v>
                </c:pt>
                <c:pt idx="138">
                  <c:v>295</c:v>
                </c:pt>
                <c:pt idx="139">
                  <c:v>303.7</c:v>
                </c:pt>
                <c:pt idx="140">
                  <c:v>298.52</c:v>
                </c:pt>
                <c:pt idx="141">
                  <c:v>278.3</c:v>
                </c:pt>
                <c:pt idx="142">
                  <c:v>277.92</c:v>
                </c:pt>
                <c:pt idx="143">
                  <c:v>277.38</c:v>
                </c:pt>
                <c:pt idx="144">
                  <c:v>277.45</c:v>
                </c:pt>
                <c:pt idx="145">
                  <c:v>270.22000000000003</c:v>
                </c:pt>
                <c:pt idx="146">
                  <c:v>263.16000000000003</c:v>
                </c:pt>
                <c:pt idx="147">
                  <c:v>254.78</c:v>
                </c:pt>
                <c:pt idx="148">
                  <c:v>255.01</c:v>
                </c:pt>
                <c:pt idx="149">
                  <c:v>250.68</c:v>
                </c:pt>
                <c:pt idx="150">
                  <c:v>261.92</c:v>
                </c:pt>
                <c:pt idx="151">
                  <c:v>261.5</c:v>
                </c:pt>
                <c:pt idx="152">
                  <c:v>262.05</c:v>
                </c:pt>
                <c:pt idx="153">
                  <c:v>255.73</c:v>
                </c:pt>
                <c:pt idx="154">
                  <c:v>258</c:v>
                </c:pt>
                <c:pt idx="155">
                  <c:v>246.17</c:v>
                </c:pt>
                <c:pt idx="156">
                  <c:v>243.69</c:v>
                </c:pt>
                <c:pt idx="157">
                  <c:v>244.9</c:v>
                </c:pt>
                <c:pt idx="158">
                  <c:v>246.87</c:v>
                </c:pt>
                <c:pt idx="159">
                  <c:v>248.59</c:v>
                </c:pt>
                <c:pt idx="160">
                  <c:v>251.21</c:v>
                </c:pt>
                <c:pt idx="161">
                  <c:v>251.57</c:v>
                </c:pt>
                <c:pt idx="162">
                  <c:v>250.48</c:v>
                </c:pt>
                <c:pt idx="163">
                  <c:v>250.02</c:v>
                </c:pt>
                <c:pt idx="164">
                  <c:v>249.99</c:v>
                </c:pt>
                <c:pt idx="165">
                  <c:v>246.23</c:v>
                </c:pt>
                <c:pt idx="166">
                  <c:v>257</c:v>
                </c:pt>
                <c:pt idx="167">
                  <c:v>255.99</c:v>
                </c:pt>
                <c:pt idx="168">
                  <c:v>273.51</c:v>
                </c:pt>
                <c:pt idx="169">
                  <c:v>277.39</c:v>
                </c:pt>
                <c:pt idx="170">
                  <c:v>272.23</c:v>
                </c:pt>
                <c:pt idx="171">
                  <c:v>268.95</c:v>
                </c:pt>
                <c:pt idx="172">
                  <c:v>279.76</c:v>
                </c:pt>
                <c:pt idx="173">
                  <c:v>280.98</c:v>
                </c:pt>
                <c:pt idx="174">
                  <c:v>280.60000000000002</c:v>
                </c:pt>
                <c:pt idx="175">
                  <c:v>269.23</c:v>
                </c:pt>
                <c:pt idx="176">
                  <c:v>269.2</c:v>
                </c:pt>
                <c:pt idx="177">
                  <c:v>262.08</c:v>
                </c:pt>
                <c:pt idx="178">
                  <c:v>257.48</c:v>
                </c:pt>
                <c:pt idx="179">
                  <c:v>257.77</c:v>
                </c:pt>
                <c:pt idx="180">
                  <c:v>251.33</c:v>
                </c:pt>
                <c:pt idx="181">
                  <c:v>251.55</c:v>
                </c:pt>
                <c:pt idx="182">
                  <c:v>249.24</c:v>
                </c:pt>
                <c:pt idx="183">
                  <c:v>251.93</c:v>
                </c:pt>
                <c:pt idx="184">
                  <c:v>250.63</c:v>
                </c:pt>
                <c:pt idx="185">
                  <c:v>252.95</c:v>
                </c:pt>
                <c:pt idx="186">
                  <c:v>252.51</c:v>
                </c:pt>
                <c:pt idx="187">
                  <c:v>254.47</c:v>
                </c:pt>
                <c:pt idx="188">
                  <c:v>254.61</c:v>
                </c:pt>
                <c:pt idx="189">
                  <c:v>248.92</c:v>
                </c:pt>
                <c:pt idx="190">
                  <c:v>244.73</c:v>
                </c:pt>
                <c:pt idx="191">
                  <c:v>243.76</c:v>
                </c:pt>
                <c:pt idx="192">
                  <c:v>238.36</c:v>
                </c:pt>
                <c:pt idx="193">
                  <c:v>235.58</c:v>
                </c:pt>
                <c:pt idx="194">
                  <c:v>237.75</c:v>
                </c:pt>
                <c:pt idx="195">
                  <c:v>229.59</c:v>
                </c:pt>
                <c:pt idx="196">
                  <c:v>229.73</c:v>
                </c:pt>
                <c:pt idx="197">
                  <c:v>229.87</c:v>
                </c:pt>
                <c:pt idx="198">
                  <c:v>231.28</c:v>
                </c:pt>
                <c:pt idx="199">
                  <c:v>229.01</c:v>
                </c:pt>
                <c:pt idx="200">
                  <c:v>226.75</c:v>
                </c:pt>
                <c:pt idx="201">
                  <c:v>226.99</c:v>
                </c:pt>
                <c:pt idx="202">
                  <c:v>216.99</c:v>
                </c:pt>
                <c:pt idx="203">
                  <c:v>213.69</c:v>
                </c:pt>
                <c:pt idx="204">
                  <c:v>214.68</c:v>
                </c:pt>
                <c:pt idx="205">
                  <c:v>219.74</c:v>
                </c:pt>
                <c:pt idx="206">
                  <c:v>219.53</c:v>
                </c:pt>
                <c:pt idx="207">
                  <c:v>213.34</c:v>
                </c:pt>
                <c:pt idx="208">
                  <c:v>208.45</c:v>
                </c:pt>
                <c:pt idx="209">
                  <c:v>207.7</c:v>
                </c:pt>
                <c:pt idx="210">
                  <c:v>208.79</c:v>
                </c:pt>
                <c:pt idx="211">
                  <c:v>202.73</c:v>
                </c:pt>
                <c:pt idx="212">
                  <c:v>202.49</c:v>
                </c:pt>
                <c:pt idx="213">
                  <c:v>197.58</c:v>
                </c:pt>
                <c:pt idx="214">
                  <c:v>198.69</c:v>
                </c:pt>
                <c:pt idx="215">
                  <c:v>198.15</c:v>
                </c:pt>
                <c:pt idx="216">
                  <c:v>192.43</c:v>
                </c:pt>
                <c:pt idx="217">
                  <c:v>192.18</c:v>
                </c:pt>
                <c:pt idx="218">
                  <c:v>192.29</c:v>
                </c:pt>
                <c:pt idx="219">
                  <c:v>193.15</c:v>
                </c:pt>
                <c:pt idx="220">
                  <c:v>185.85</c:v>
                </c:pt>
                <c:pt idx="221">
                  <c:v>186.8</c:v>
                </c:pt>
                <c:pt idx="222">
                  <c:v>181.47</c:v>
                </c:pt>
                <c:pt idx="223">
                  <c:v>181.88</c:v>
                </c:pt>
                <c:pt idx="224">
                  <c:v>189.4</c:v>
                </c:pt>
                <c:pt idx="225">
                  <c:v>189.57</c:v>
                </c:pt>
                <c:pt idx="226">
                  <c:v>196.12</c:v>
                </c:pt>
                <c:pt idx="227">
                  <c:v>196.65</c:v>
                </c:pt>
                <c:pt idx="228">
                  <c:v>193.14</c:v>
                </c:pt>
                <c:pt idx="229">
                  <c:v>191.17</c:v>
                </c:pt>
                <c:pt idx="230">
                  <c:v>184.52</c:v>
                </c:pt>
                <c:pt idx="231">
                  <c:v>185.02</c:v>
                </c:pt>
                <c:pt idx="232">
                  <c:v>188.66</c:v>
                </c:pt>
                <c:pt idx="233">
                  <c:v>183.93</c:v>
                </c:pt>
                <c:pt idx="234">
                  <c:v>183.77</c:v>
                </c:pt>
                <c:pt idx="235">
                  <c:v>181.45</c:v>
                </c:pt>
                <c:pt idx="236">
                  <c:v>188.56</c:v>
                </c:pt>
                <c:pt idx="237">
                  <c:v>185.35</c:v>
                </c:pt>
                <c:pt idx="238">
                  <c:v>190.06</c:v>
                </c:pt>
                <c:pt idx="239">
                  <c:v>194.94</c:v>
                </c:pt>
                <c:pt idx="240">
                  <c:v>193.21</c:v>
                </c:pt>
                <c:pt idx="241">
                  <c:v>190.56</c:v>
                </c:pt>
                <c:pt idx="242">
                  <c:v>187.42</c:v>
                </c:pt>
                <c:pt idx="243">
                  <c:v>188.02</c:v>
                </c:pt>
                <c:pt idx="244">
                  <c:v>190.79</c:v>
                </c:pt>
                <c:pt idx="245">
                  <c:v>197.73</c:v>
                </c:pt>
                <c:pt idx="246">
                  <c:v>199.97</c:v>
                </c:pt>
                <c:pt idx="247">
                  <c:v>204.01</c:v>
                </c:pt>
                <c:pt idx="248">
                  <c:v>202.24</c:v>
                </c:pt>
                <c:pt idx="249">
                  <c:v>202.34</c:v>
                </c:pt>
                <c:pt idx="250">
                  <c:v>202.76</c:v>
                </c:pt>
                <c:pt idx="251">
                  <c:v>200.09</c:v>
                </c:pt>
                <c:pt idx="252">
                  <c:v>199.1</c:v>
                </c:pt>
                <c:pt idx="253">
                  <c:v>203.56</c:v>
                </c:pt>
                <c:pt idx="254">
                  <c:v>199.1</c:v>
                </c:pt>
                <c:pt idx="255">
                  <c:v>193.96</c:v>
                </c:pt>
                <c:pt idx="256">
                  <c:v>196.51</c:v>
                </c:pt>
                <c:pt idx="257">
                  <c:v>200.24</c:v>
                </c:pt>
                <c:pt idx="258">
                  <c:v>201.51</c:v>
                </c:pt>
                <c:pt idx="259">
                  <c:v>200.1</c:v>
                </c:pt>
                <c:pt idx="260">
                  <c:v>200.95</c:v>
                </c:pt>
                <c:pt idx="261">
                  <c:v>196.61</c:v>
                </c:pt>
                <c:pt idx="262">
                  <c:v>201</c:v>
                </c:pt>
                <c:pt idx="263">
                  <c:v>208.46</c:v>
                </c:pt>
                <c:pt idx="264">
                  <c:v>211.41</c:v>
                </c:pt>
                <c:pt idx="265">
                  <c:v>213.7</c:v>
                </c:pt>
                <c:pt idx="266">
                  <c:v>204.03</c:v>
                </c:pt>
                <c:pt idx="267">
                  <c:v>200.7</c:v>
                </c:pt>
                <c:pt idx="268">
                  <c:v>206.27</c:v>
                </c:pt>
                <c:pt idx="269">
                  <c:v>205.81</c:v>
                </c:pt>
                <c:pt idx="270">
                  <c:v>208.99</c:v>
                </c:pt>
                <c:pt idx="271">
                  <c:v>207.45</c:v>
                </c:pt>
                <c:pt idx="272">
                  <c:v>206.43</c:v>
                </c:pt>
                <c:pt idx="273">
                  <c:v>205.22</c:v>
                </c:pt>
                <c:pt idx="274">
                  <c:v>204.64</c:v>
                </c:pt>
                <c:pt idx="275">
                  <c:v>206.34</c:v>
                </c:pt>
                <c:pt idx="276">
                  <c:v>205.4</c:v>
                </c:pt>
                <c:pt idx="277">
                  <c:v>200.42</c:v>
                </c:pt>
                <c:pt idx="278">
                  <c:v>196.41</c:v>
                </c:pt>
                <c:pt idx="279">
                  <c:v>196.05</c:v>
                </c:pt>
                <c:pt idx="280">
                  <c:v>198.3</c:v>
                </c:pt>
                <c:pt idx="281">
                  <c:v>194.47</c:v>
                </c:pt>
                <c:pt idx="282">
                  <c:v>197.36</c:v>
                </c:pt>
                <c:pt idx="283">
                  <c:v>201.71</c:v>
                </c:pt>
                <c:pt idx="284">
                  <c:v>202.83</c:v>
                </c:pt>
                <c:pt idx="285">
                  <c:v>197.78</c:v>
                </c:pt>
                <c:pt idx="286">
                  <c:v>200.77</c:v>
                </c:pt>
                <c:pt idx="287">
                  <c:v>212.01</c:v>
                </c:pt>
                <c:pt idx="288">
                  <c:v>211.34</c:v>
                </c:pt>
                <c:pt idx="289">
                  <c:v>215.2</c:v>
                </c:pt>
                <c:pt idx="290">
                  <c:v>219.99</c:v>
                </c:pt>
                <c:pt idx="291">
                  <c:v>220.96</c:v>
                </c:pt>
                <c:pt idx="292">
                  <c:v>222.62</c:v>
                </c:pt>
                <c:pt idx="293">
                  <c:v>224.84</c:v>
                </c:pt>
                <c:pt idx="294">
                  <c:v>222.93</c:v>
                </c:pt>
                <c:pt idx="295">
                  <c:v>225</c:v>
                </c:pt>
                <c:pt idx="296">
                  <c:v>223.51</c:v>
                </c:pt>
                <c:pt idx="297">
                  <c:v>223.24</c:v>
                </c:pt>
                <c:pt idx="298">
                  <c:v>223.61</c:v>
                </c:pt>
                <c:pt idx="299">
                  <c:v>225.59</c:v>
                </c:pt>
                <c:pt idx="300">
                  <c:v>225.61</c:v>
                </c:pt>
                <c:pt idx="301">
                  <c:v>224.91</c:v>
                </c:pt>
                <c:pt idx="302">
                  <c:v>225.65</c:v>
                </c:pt>
                <c:pt idx="303">
                  <c:v>229.08</c:v>
                </c:pt>
                <c:pt idx="304">
                  <c:v>226.16</c:v>
                </c:pt>
                <c:pt idx="305">
                  <c:v>230.03</c:v>
                </c:pt>
                <c:pt idx="306">
                  <c:v>230.61</c:v>
                </c:pt>
                <c:pt idx="307">
                  <c:v>225.79</c:v>
                </c:pt>
                <c:pt idx="308">
                  <c:v>227.2</c:v>
                </c:pt>
                <c:pt idx="309">
                  <c:v>230.01</c:v>
                </c:pt>
                <c:pt idx="310">
                  <c:v>234.79</c:v>
                </c:pt>
                <c:pt idx="311">
                  <c:v>230.61</c:v>
                </c:pt>
                <c:pt idx="312">
                  <c:v>228.49</c:v>
                </c:pt>
                <c:pt idx="313">
                  <c:v>229.51</c:v>
                </c:pt>
                <c:pt idx="314">
                  <c:v>230.01</c:v>
                </c:pt>
                <c:pt idx="315">
                  <c:v>222.27</c:v>
                </c:pt>
                <c:pt idx="316">
                  <c:v>220.5</c:v>
                </c:pt>
                <c:pt idx="317">
                  <c:v>228.36</c:v>
                </c:pt>
                <c:pt idx="318">
                  <c:v>225.26</c:v>
                </c:pt>
                <c:pt idx="319">
                  <c:v>226.25</c:v>
                </c:pt>
                <c:pt idx="320">
                  <c:v>220.4</c:v>
                </c:pt>
                <c:pt idx="321">
                  <c:v>221.53</c:v>
                </c:pt>
                <c:pt idx="322">
                  <c:v>222.53</c:v>
                </c:pt>
                <c:pt idx="323">
                  <c:v>224.65</c:v>
                </c:pt>
                <c:pt idx="324">
                  <c:v>224.78</c:v>
                </c:pt>
                <c:pt idx="325">
                  <c:v>216.78</c:v>
                </c:pt>
                <c:pt idx="326">
                  <c:v>215.94</c:v>
                </c:pt>
                <c:pt idx="327">
                  <c:v>214.44</c:v>
                </c:pt>
                <c:pt idx="328">
                  <c:v>213.98</c:v>
                </c:pt>
                <c:pt idx="329">
                  <c:v>216.5</c:v>
                </c:pt>
                <c:pt idx="330">
                  <c:v>212.28</c:v>
                </c:pt>
                <c:pt idx="331">
                  <c:v>210.19</c:v>
                </c:pt>
                <c:pt idx="332">
                  <c:v>201.79</c:v>
                </c:pt>
                <c:pt idx="333">
                  <c:v>198.55</c:v>
                </c:pt>
                <c:pt idx="334">
                  <c:v>193.15</c:v>
                </c:pt>
                <c:pt idx="335">
                  <c:v>196.4</c:v>
                </c:pt>
                <c:pt idx="336">
                  <c:v>196.66</c:v>
                </c:pt>
                <c:pt idx="337">
                  <c:v>219.61</c:v>
                </c:pt>
                <c:pt idx="338">
                  <c:v>219.7</c:v>
                </c:pt>
                <c:pt idx="339">
                  <c:v>215.47</c:v>
                </c:pt>
                <c:pt idx="340">
                  <c:v>217.93</c:v>
                </c:pt>
                <c:pt idx="341">
                  <c:v>217.7</c:v>
                </c:pt>
                <c:pt idx="342">
                  <c:v>214.96</c:v>
                </c:pt>
                <c:pt idx="343">
                  <c:v>217.87</c:v>
                </c:pt>
                <c:pt idx="344">
                  <c:v>218.79</c:v>
                </c:pt>
                <c:pt idx="345">
                  <c:v>229.36</c:v>
                </c:pt>
                <c:pt idx="346">
                  <c:v>235.52</c:v>
                </c:pt>
                <c:pt idx="347">
                  <c:v>232.34</c:v>
                </c:pt>
                <c:pt idx="348">
                  <c:v>220.68</c:v>
                </c:pt>
                <c:pt idx="349">
                  <c:v>218.99</c:v>
                </c:pt>
                <c:pt idx="350">
                  <c:v>218.96</c:v>
                </c:pt>
                <c:pt idx="351">
                  <c:v>219.56</c:v>
                </c:pt>
                <c:pt idx="352">
                  <c:v>223.23</c:v>
                </c:pt>
                <c:pt idx="353">
                  <c:v>223.04</c:v>
                </c:pt>
                <c:pt idx="354">
                  <c:v>225.12</c:v>
                </c:pt>
                <c:pt idx="355">
                  <c:v>219.58</c:v>
                </c:pt>
                <c:pt idx="356">
                  <c:v>217.91</c:v>
                </c:pt>
                <c:pt idx="357">
                  <c:v>216.22</c:v>
                </c:pt>
                <c:pt idx="358">
                  <c:v>220.28</c:v>
                </c:pt>
                <c:pt idx="359">
                  <c:v>215.21</c:v>
                </c:pt>
                <c:pt idx="360">
                  <c:v>211.17</c:v>
                </c:pt>
                <c:pt idx="361">
                  <c:v>204.66</c:v>
                </c:pt>
                <c:pt idx="362">
                  <c:v>208.29</c:v>
                </c:pt>
                <c:pt idx="363">
                  <c:v>207.61</c:v>
                </c:pt>
                <c:pt idx="364">
                  <c:v>207.28</c:v>
                </c:pt>
                <c:pt idx="365">
                  <c:v>208.96</c:v>
                </c:pt>
                <c:pt idx="366">
                  <c:v>208.69</c:v>
                </c:pt>
                <c:pt idx="367">
                  <c:v>208.92</c:v>
                </c:pt>
                <c:pt idx="368">
                  <c:v>214.93</c:v>
                </c:pt>
                <c:pt idx="369">
                  <c:v>211.53</c:v>
                </c:pt>
                <c:pt idx="370">
                  <c:v>222.56</c:v>
                </c:pt>
                <c:pt idx="371">
                  <c:v>232.32</c:v>
                </c:pt>
                <c:pt idx="372">
                  <c:v>241.8</c:v>
                </c:pt>
                <c:pt idx="373">
                  <c:v>240.76</c:v>
                </c:pt>
                <c:pt idx="374">
                  <c:v>247.71</c:v>
                </c:pt>
                <c:pt idx="375">
                  <c:v>251.47</c:v>
                </c:pt>
                <c:pt idx="376">
                  <c:v>253.74</c:v>
                </c:pt>
                <c:pt idx="377">
                  <c:v>251.82</c:v>
                </c:pt>
                <c:pt idx="378">
                  <c:v>253.75</c:v>
                </c:pt>
                <c:pt idx="379">
                  <c:v>248.29</c:v>
                </c:pt>
                <c:pt idx="380">
                  <c:v>249.97</c:v>
                </c:pt>
                <c:pt idx="381">
                  <c:v>247.37</c:v>
                </c:pt>
                <c:pt idx="382">
                  <c:v>253.88</c:v>
                </c:pt>
                <c:pt idx="383">
                  <c:v>254.51</c:v>
                </c:pt>
                <c:pt idx="384">
                  <c:v>251.86</c:v>
                </c:pt>
                <c:pt idx="385">
                  <c:v>254.53</c:v>
                </c:pt>
                <c:pt idx="386">
                  <c:v>247.82</c:v>
                </c:pt>
                <c:pt idx="387">
                  <c:v>249.92</c:v>
                </c:pt>
                <c:pt idx="388">
                  <c:v>250.07</c:v>
                </c:pt>
                <c:pt idx="389">
                  <c:v>257.2</c:v>
                </c:pt>
                <c:pt idx="390">
                  <c:v>265.42</c:v>
                </c:pt>
                <c:pt idx="391">
                  <c:v>255.47</c:v>
                </c:pt>
                <c:pt idx="392">
                  <c:v>246.99</c:v>
                </c:pt>
                <c:pt idx="393">
                  <c:v>237.59</c:v>
                </c:pt>
                <c:pt idx="394">
                  <c:v>229.77</c:v>
                </c:pt>
                <c:pt idx="395">
                  <c:v>226.89</c:v>
                </c:pt>
                <c:pt idx="396">
                  <c:v>230.13</c:v>
                </c:pt>
                <c:pt idx="397">
                  <c:v>230.26</c:v>
                </c:pt>
                <c:pt idx="398">
                  <c:v>227.75</c:v>
                </c:pt>
                <c:pt idx="399">
                  <c:v>222.58</c:v>
                </c:pt>
                <c:pt idx="400">
                  <c:v>234.24</c:v>
                </c:pt>
                <c:pt idx="401">
                  <c:v>238.32</c:v>
                </c:pt>
                <c:pt idx="402">
                  <c:v>232.74</c:v>
                </c:pt>
                <c:pt idx="403">
                  <c:v>226.38</c:v>
                </c:pt>
                <c:pt idx="404">
                  <c:v>221.93</c:v>
                </c:pt>
                <c:pt idx="405">
                  <c:v>218.34</c:v>
                </c:pt>
                <c:pt idx="406">
                  <c:v>215.15</c:v>
                </c:pt>
                <c:pt idx="407">
                  <c:v>207.5</c:v>
                </c:pt>
                <c:pt idx="408">
                  <c:v>205.18</c:v>
                </c:pt>
                <c:pt idx="409">
                  <c:v>208.72</c:v>
                </c:pt>
                <c:pt idx="410">
                  <c:v>202.6</c:v>
                </c:pt>
                <c:pt idx="411">
                  <c:v>205.29</c:v>
                </c:pt>
                <c:pt idx="412">
                  <c:v>201.04</c:v>
                </c:pt>
                <c:pt idx="413">
                  <c:v>195.74</c:v>
                </c:pt>
                <c:pt idx="414">
                  <c:v>188.34</c:v>
                </c:pt>
                <c:pt idx="415">
                  <c:v>186.35</c:v>
                </c:pt>
                <c:pt idx="416">
                  <c:v>191.93</c:v>
                </c:pt>
                <c:pt idx="417">
                  <c:v>190.34</c:v>
                </c:pt>
                <c:pt idx="418">
                  <c:v>187.43</c:v>
                </c:pt>
                <c:pt idx="419">
                  <c:v>179</c:v>
                </c:pt>
                <c:pt idx="420">
                  <c:v>177.21</c:v>
                </c:pt>
                <c:pt idx="421">
                  <c:v>177.74</c:v>
                </c:pt>
                <c:pt idx="422">
                  <c:v>166.58</c:v>
                </c:pt>
                <c:pt idx="423">
                  <c:v>166.77</c:v>
                </c:pt>
                <c:pt idx="424">
                  <c:v>168.68</c:v>
                </c:pt>
                <c:pt idx="425">
                  <c:v>155.16999999999999</c:v>
                </c:pt>
                <c:pt idx="426">
                  <c:v>151.04</c:v>
                </c:pt>
                <c:pt idx="427">
                  <c:v>150.47</c:v>
                </c:pt>
                <c:pt idx="428">
                  <c:v>143.66999999999999</c:v>
                </c:pt>
                <c:pt idx="429">
                  <c:v>148.25</c:v>
                </c:pt>
                <c:pt idx="430">
                  <c:v>147.99</c:v>
                </c:pt>
                <c:pt idx="431">
                  <c:v>162.6</c:v>
                </c:pt>
                <c:pt idx="432">
                  <c:v>175.33</c:v>
                </c:pt>
                <c:pt idx="433">
                  <c:v>173.48</c:v>
                </c:pt>
                <c:pt idx="434">
                  <c:v>182.78</c:v>
                </c:pt>
                <c:pt idx="435">
                  <c:v>196.94</c:v>
                </c:pt>
                <c:pt idx="436">
                  <c:v>191.2</c:v>
                </c:pt>
                <c:pt idx="437">
                  <c:v>189.7</c:v>
                </c:pt>
                <c:pt idx="438">
                  <c:v>188.07</c:v>
                </c:pt>
                <c:pt idx="439">
                  <c:v>193.56</c:v>
                </c:pt>
                <c:pt idx="440">
                  <c:v>196.38</c:v>
                </c:pt>
                <c:pt idx="441">
                  <c:v>202.55</c:v>
                </c:pt>
                <c:pt idx="442">
                  <c:v>199.97</c:v>
                </c:pt>
                <c:pt idx="443">
                  <c:v>198.7</c:v>
                </c:pt>
                <c:pt idx="444">
                  <c:v>204.72</c:v>
                </c:pt>
                <c:pt idx="445">
                  <c:v>204.99</c:v>
                </c:pt>
                <c:pt idx="446">
                  <c:v>206.18</c:v>
                </c:pt>
                <c:pt idx="447">
                  <c:v>200.31</c:v>
                </c:pt>
                <c:pt idx="448">
                  <c:v>209.97</c:v>
                </c:pt>
                <c:pt idx="449">
                  <c:v>207.85</c:v>
                </c:pt>
                <c:pt idx="450">
                  <c:v>211</c:v>
                </c:pt>
                <c:pt idx="451">
                  <c:v>215.65</c:v>
                </c:pt>
                <c:pt idx="452">
                  <c:v>219.04</c:v>
                </c:pt>
                <c:pt idx="453">
                  <c:v>223.43</c:v>
                </c:pt>
                <c:pt idx="454">
                  <c:v>223.41</c:v>
                </c:pt>
                <c:pt idx="455">
                  <c:v>240.01</c:v>
                </c:pt>
                <c:pt idx="456">
                  <c:v>238.09</c:v>
                </c:pt>
                <c:pt idx="457">
                  <c:v>237.19</c:v>
                </c:pt>
                <c:pt idx="458">
                  <c:v>228.95</c:v>
                </c:pt>
                <c:pt idx="459">
                  <c:v>230.57</c:v>
                </c:pt>
                <c:pt idx="460">
                  <c:v>229.7</c:v>
                </c:pt>
                <c:pt idx="461">
                  <c:v>229.95</c:v>
                </c:pt>
                <c:pt idx="462">
                  <c:v>232.56</c:v>
                </c:pt>
                <c:pt idx="463">
                  <c:v>230.46</c:v>
                </c:pt>
                <c:pt idx="464">
                  <c:v>233.39</c:v>
                </c:pt>
                <c:pt idx="465">
                  <c:v>234.51</c:v>
                </c:pt>
                <c:pt idx="466">
                  <c:v>221.09</c:v>
                </c:pt>
                <c:pt idx="467">
                  <c:v>218.58</c:v>
                </c:pt>
                <c:pt idx="468">
                  <c:v>217.02</c:v>
                </c:pt>
                <c:pt idx="469">
                  <c:v>227.07</c:v>
                </c:pt>
                <c:pt idx="470">
                  <c:v>224.52</c:v>
                </c:pt>
                <c:pt idx="471">
                  <c:v>226.72</c:v>
                </c:pt>
                <c:pt idx="472">
                  <c:v>231.13</c:v>
                </c:pt>
                <c:pt idx="473">
                  <c:v>230.38</c:v>
                </c:pt>
                <c:pt idx="474">
                  <c:v>232.71</c:v>
                </c:pt>
                <c:pt idx="475">
                  <c:v>231.99</c:v>
                </c:pt>
                <c:pt idx="476">
                  <c:v>237.19</c:v>
                </c:pt>
                <c:pt idx="477">
                  <c:v>230.26</c:v>
                </c:pt>
                <c:pt idx="478">
                  <c:v>231.61</c:v>
                </c:pt>
                <c:pt idx="479">
                  <c:v>229.64</c:v>
                </c:pt>
                <c:pt idx="480">
                  <c:v>218.25</c:v>
                </c:pt>
                <c:pt idx="481">
                  <c:v>217.75</c:v>
                </c:pt>
                <c:pt idx="482">
                  <c:v>220.01</c:v>
                </c:pt>
                <c:pt idx="483">
                  <c:v>221.8</c:v>
                </c:pt>
                <c:pt idx="484">
                  <c:v>221.07</c:v>
                </c:pt>
                <c:pt idx="485">
                  <c:v>214</c:v>
                </c:pt>
                <c:pt idx="486">
                  <c:v>214.31</c:v>
                </c:pt>
                <c:pt idx="487">
                  <c:v>207.19</c:v>
                </c:pt>
                <c:pt idx="488">
                  <c:v>212.94</c:v>
                </c:pt>
                <c:pt idx="489">
                  <c:v>219.08</c:v>
                </c:pt>
                <c:pt idx="490">
                  <c:v>216.5</c:v>
                </c:pt>
                <c:pt idx="491">
                  <c:v>225.33</c:v>
                </c:pt>
                <c:pt idx="492">
                  <c:v>232.36</c:v>
                </c:pt>
                <c:pt idx="493">
                  <c:v>231.77</c:v>
                </c:pt>
                <c:pt idx="494">
                  <c:v>231.63</c:v>
                </c:pt>
                <c:pt idx="495">
                  <c:v>208.35</c:v>
                </c:pt>
                <c:pt idx="496">
                  <c:v>213.79</c:v>
                </c:pt>
                <c:pt idx="497">
                  <c:v>206.93</c:v>
                </c:pt>
                <c:pt idx="498">
                  <c:v>211.63</c:v>
                </c:pt>
                <c:pt idx="499">
                  <c:v>212.96</c:v>
                </c:pt>
                <c:pt idx="500">
                  <c:v>210.35</c:v>
                </c:pt>
                <c:pt idx="501">
                  <c:v>215.26</c:v>
                </c:pt>
                <c:pt idx="502">
                  <c:v>209.09</c:v>
                </c:pt>
                <c:pt idx="503">
                  <c:v>211.72</c:v>
                </c:pt>
                <c:pt idx="504">
                  <c:v>210.09</c:v>
                </c:pt>
                <c:pt idx="505">
                  <c:v>213.03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DD6-4C99-9817-BF9784CA51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7843232"/>
        <c:axId val="747857056"/>
      </c:scatterChart>
      <c:valAx>
        <c:axId val="903401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mmm\-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0077776"/>
        <c:crosses val="autoZero"/>
        <c:crossBetween val="midCat"/>
      </c:valAx>
      <c:valAx>
        <c:axId val="750077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X1 = MSFT</a:t>
                </a:r>
              </a:p>
            </c:rich>
          </c:tx>
          <c:layout>
            <c:manualLayout>
              <c:xMode val="edge"/>
              <c:yMode val="edge"/>
              <c:x val="1.2960228929717118E-2"/>
              <c:y val="0.3487328761324188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01168"/>
        <c:crosses val="autoZero"/>
        <c:crossBetween val="midCat"/>
      </c:valAx>
      <c:valAx>
        <c:axId val="74785705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X2 = TSLA</a:t>
                </a:r>
              </a:p>
            </c:rich>
          </c:tx>
          <c:layout>
            <c:manualLayout>
              <c:xMode val="edge"/>
              <c:yMode val="edge"/>
              <c:x val="0.95255595654709846"/>
              <c:y val="0.3530339514012361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7843232"/>
        <c:crosses val="max"/>
        <c:crossBetween val="midCat"/>
      </c:valAx>
      <c:valAx>
        <c:axId val="747843232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747857056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0</xdr:colOff>
      <xdr:row>28</xdr:row>
      <xdr:rowOff>12700</xdr:rowOff>
    </xdr:from>
    <xdr:to>
      <xdr:col>27</xdr:col>
      <xdr:colOff>0</xdr:colOff>
      <xdr:row>49</xdr:row>
      <xdr:rowOff>88900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26AE1B73-2211-4AA4-9D31-4FFB6F1A8F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0</xdr:colOff>
      <xdr:row>50</xdr:row>
      <xdr:rowOff>88900</xdr:rowOff>
    </xdr:from>
    <xdr:to>
      <xdr:col>27</xdr:col>
      <xdr:colOff>0</xdr:colOff>
      <xdr:row>72</xdr:row>
      <xdr:rowOff>38100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F4AA8B21-4E0A-4C0E-B890-5C286D146F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34</xdr:col>
      <xdr:colOff>0</xdr:colOff>
      <xdr:row>0</xdr:row>
      <xdr:rowOff>101600</xdr:rowOff>
    </xdr:from>
    <xdr:to>
      <xdr:col>43</xdr:col>
      <xdr:colOff>0</xdr:colOff>
      <xdr:row>25</xdr:row>
      <xdr:rowOff>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E8D4B7D8-B995-4641-A2FF-0DBF51171F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TSLA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MSF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07"/>
  <sheetViews>
    <sheetView showGridLines="0" tabSelected="1" topLeftCell="V1" workbookViewId="0">
      <selection activeCell="AM32" sqref="AM32"/>
    </sheetView>
  </sheetViews>
  <sheetFormatPr defaultRowHeight="10" x14ac:dyDescent="0.2"/>
  <cols>
    <col min="1" max="1" width="10.453125" style="7" bestFit="1" customWidth="1"/>
    <col min="2" max="2" width="7.08984375" style="7" bestFit="1" customWidth="1"/>
    <col min="3" max="3" width="11.81640625" style="7" bestFit="1" customWidth="1"/>
    <col min="4" max="4" width="7.08984375" style="7" bestFit="1" customWidth="1"/>
    <col min="5" max="6" width="8.08984375" style="7" bestFit="1" customWidth="1"/>
    <col min="7" max="7" width="10.453125" style="12" bestFit="1" customWidth="1"/>
    <col min="8" max="8" width="7.08984375" style="12" bestFit="1" customWidth="1"/>
    <col min="9" max="9" width="11.81640625" style="12" bestFit="1" customWidth="1"/>
    <col min="10" max="10" width="7.08984375" style="12" bestFit="1" customWidth="1"/>
    <col min="11" max="12" width="8.08984375" style="12" bestFit="1" customWidth="1"/>
    <col min="13" max="14" width="10.6328125" style="14" customWidth="1"/>
    <col min="15" max="15" width="2.6328125" style="2" customWidth="1"/>
    <col min="16" max="19" width="10.6328125" style="2" customWidth="1"/>
    <col min="20" max="20" width="8.7265625" style="2"/>
    <col min="21" max="21" width="17" style="2" bestFit="1" customWidth="1"/>
    <col min="22" max="22" width="9" style="2" bestFit="1" customWidth="1"/>
    <col min="23" max="23" width="8.81640625" style="2" customWidth="1"/>
    <col min="24" max="29" width="8.7265625" style="2"/>
    <col min="30" max="30" width="26.54296875" style="2" bestFit="1" customWidth="1"/>
    <col min="31" max="31" width="10.6328125" style="2" bestFit="1" customWidth="1"/>
    <col min="32" max="32" width="10.36328125" style="2" bestFit="1" customWidth="1"/>
    <col min="33" max="16384" width="8.7265625" style="2"/>
  </cols>
  <sheetData>
    <row r="1" spans="1:32" ht="11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8" t="s">
        <v>0</v>
      </c>
      <c r="H1" s="8" t="s">
        <v>1</v>
      </c>
      <c r="I1" s="8" t="s">
        <v>2</v>
      </c>
      <c r="J1" s="8" t="s">
        <v>3</v>
      </c>
      <c r="K1" s="8" t="s">
        <v>4</v>
      </c>
      <c r="L1" s="8" t="s">
        <v>5</v>
      </c>
      <c r="M1" s="13" t="s">
        <v>7</v>
      </c>
      <c r="N1" s="13" t="s">
        <v>8</v>
      </c>
      <c r="P1" s="23" t="s">
        <v>6</v>
      </c>
      <c r="Q1" s="23" t="s">
        <v>0</v>
      </c>
      <c r="R1" s="23" t="s">
        <v>22</v>
      </c>
      <c r="S1" s="23" t="s">
        <v>23</v>
      </c>
    </row>
    <row r="2" spans="1:32" ht="10.5" x14ac:dyDescent="0.25">
      <c r="A2" s="4">
        <v>43028</v>
      </c>
      <c r="B2" s="5">
        <v>78.81</v>
      </c>
      <c r="C2" s="6">
        <v>22851290</v>
      </c>
      <c r="D2" s="5">
        <v>78.319999999999993</v>
      </c>
      <c r="E2" s="5">
        <v>78.97</v>
      </c>
      <c r="F2" s="5">
        <v>78.22</v>
      </c>
      <c r="G2" s="9">
        <v>43028</v>
      </c>
      <c r="H2" s="10">
        <v>345.1</v>
      </c>
      <c r="I2" s="11">
        <v>4925657</v>
      </c>
      <c r="J2" s="10">
        <v>352.69</v>
      </c>
      <c r="K2" s="10">
        <v>354.55</v>
      </c>
      <c r="L2" s="10">
        <v>344.34</v>
      </c>
      <c r="M2" s="15">
        <f>D2/D3-1</f>
        <v>9.6686863478148144E-3</v>
      </c>
      <c r="N2" s="15">
        <f>J2/J3-1</f>
        <v>-8.071774102823781E-3</v>
      </c>
      <c r="P2" s="24">
        <v>176</v>
      </c>
      <c r="Q2" s="25">
        <v>42776</v>
      </c>
      <c r="R2" s="26">
        <v>1.1492443324937041E-2</v>
      </c>
      <c r="S2" s="26">
        <v>1.3295774647887448E-2</v>
      </c>
      <c r="U2" s="16"/>
      <c r="V2" s="16" t="s">
        <v>22</v>
      </c>
      <c r="W2" s="16" t="s">
        <v>23</v>
      </c>
      <c r="Y2" s="2" t="s">
        <v>28</v>
      </c>
      <c r="Z2" s="2" t="s">
        <v>29</v>
      </c>
      <c r="AA2" s="2" t="s">
        <v>30</v>
      </c>
      <c r="AB2" s="2" t="s">
        <v>29</v>
      </c>
      <c r="AD2" s="31" t="s">
        <v>43</v>
      </c>
      <c r="AE2" s="1"/>
      <c r="AF2" s="1"/>
    </row>
    <row r="3" spans="1:32" ht="10.5" thickBot="1" x14ac:dyDescent="0.25">
      <c r="A3" s="4">
        <v>43027</v>
      </c>
      <c r="B3" s="5">
        <v>77.91</v>
      </c>
      <c r="C3" s="6">
        <v>15080780</v>
      </c>
      <c r="D3" s="5">
        <v>77.569999999999993</v>
      </c>
      <c r="E3" s="5">
        <v>77.930000000000007</v>
      </c>
      <c r="F3" s="5">
        <v>77.349999999999994</v>
      </c>
      <c r="G3" s="9">
        <v>43027</v>
      </c>
      <c r="H3" s="10">
        <v>351.81</v>
      </c>
      <c r="I3" s="11">
        <v>5055715</v>
      </c>
      <c r="J3" s="10">
        <v>355.56</v>
      </c>
      <c r="K3" s="10">
        <v>357.1465</v>
      </c>
      <c r="L3" s="10">
        <v>348.2</v>
      </c>
      <c r="M3" s="15">
        <f t="shared" ref="M3:M66" si="0">D3/D4-1</f>
        <v>-1.2874983906271398E-3</v>
      </c>
      <c r="N3" s="15">
        <f t="shared" ref="N3:N66" si="1">J3/J4-1</f>
        <v>-1.15178245357761E-3</v>
      </c>
      <c r="P3" s="24">
        <v>79</v>
      </c>
      <c r="Q3" s="25">
        <v>42916</v>
      </c>
      <c r="R3" s="26">
        <v>-8.6480253675409458E-3</v>
      </c>
      <c r="S3" s="26">
        <v>-1.8617954183643315E-2</v>
      </c>
      <c r="U3" s="17"/>
      <c r="V3" s="17"/>
      <c r="W3" s="17"/>
      <c r="AD3" s="1"/>
      <c r="AE3" s="1"/>
      <c r="AF3" s="1"/>
    </row>
    <row r="4" spans="1:32" x14ac:dyDescent="0.2">
      <c r="A4" s="4">
        <v>43026</v>
      </c>
      <c r="B4" s="5">
        <v>77.61</v>
      </c>
      <c r="C4" s="6">
        <v>13288960</v>
      </c>
      <c r="D4" s="5">
        <v>77.67</v>
      </c>
      <c r="E4" s="5">
        <v>77.849999999999994</v>
      </c>
      <c r="F4" s="5">
        <v>77.37</v>
      </c>
      <c r="G4" s="9">
        <v>43026</v>
      </c>
      <c r="H4" s="10">
        <v>359.65</v>
      </c>
      <c r="I4" s="11">
        <v>4936024</v>
      </c>
      <c r="J4" s="10">
        <v>355.97</v>
      </c>
      <c r="K4" s="10">
        <v>363</v>
      </c>
      <c r="L4" s="10">
        <v>354.13</v>
      </c>
      <c r="M4" s="15">
        <f t="shared" si="0"/>
        <v>2.5816445075512728E-3</v>
      </c>
      <c r="N4" s="15">
        <f t="shared" si="1"/>
        <v>1.4419651762560104E-2</v>
      </c>
      <c r="P4" s="24">
        <v>385</v>
      </c>
      <c r="Q4" s="25">
        <v>42474</v>
      </c>
      <c r="R4" s="26">
        <v>1.8142235123368433E-3</v>
      </c>
      <c r="S4" s="26">
        <v>1.8067683393022449E-2</v>
      </c>
      <c r="U4" s="17" t="s">
        <v>9</v>
      </c>
      <c r="V4" s="27">
        <v>2.9154670141422518E-3</v>
      </c>
      <c r="W4" s="27">
        <v>3.4093825268430968E-3</v>
      </c>
      <c r="Y4" s="2">
        <f>V$13+(V$17-V$13)/10</f>
        <v>-1.7494624771820278E-2</v>
      </c>
      <c r="Z4" s="2">
        <f t="array" ref="Z4:Z13">FREQUENCY(R2:R31,Y4:Y13)</f>
        <v>1</v>
      </c>
      <c r="AA4" s="2">
        <f>W$13+(W$17-W$13)/10</f>
        <v>-3.6576708249520404E-2</v>
      </c>
      <c r="AB4" s="2">
        <f t="array" ref="AB4:AB13">FREQUENCY(S2:S31,AA4:AA13)</f>
        <v>2</v>
      </c>
      <c r="AD4" s="16"/>
      <c r="AE4" s="16" t="s">
        <v>22</v>
      </c>
      <c r="AF4" s="16" t="s">
        <v>23</v>
      </c>
    </row>
    <row r="5" spans="1:32" x14ac:dyDescent="0.2">
      <c r="A5" s="4">
        <v>43025</v>
      </c>
      <c r="B5" s="5">
        <v>77.59</v>
      </c>
      <c r="C5" s="6">
        <v>16072320</v>
      </c>
      <c r="D5" s="5">
        <v>77.47</v>
      </c>
      <c r="E5" s="5">
        <v>77.62</v>
      </c>
      <c r="F5" s="5">
        <v>77.25</v>
      </c>
      <c r="G5" s="9">
        <v>43025</v>
      </c>
      <c r="H5" s="10">
        <v>355.75</v>
      </c>
      <c r="I5" s="11">
        <v>3290290</v>
      </c>
      <c r="J5" s="10">
        <v>350.91</v>
      </c>
      <c r="K5" s="10">
        <v>356.22</v>
      </c>
      <c r="L5" s="10">
        <v>350.07</v>
      </c>
      <c r="M5" s="15">
        <f t="shared" si="0"/>
        <v>6.458279514336418E-4</v>
      </c>
      <c r="N5" s="15">
        <f t="shared" si="1"/>
        <v>-8.0563093622794124E-3</v>
      </c>
      <c r="P5" s="24">
        <v>92</v>
      </c>
      <c r="Q5" s="25">
        <v>42899</v>
      </c>
      <c r="R5" s="26">
        <v>1.1119133574007067E-2</v>
      </c>
      <c r="S5" s="26">
        <v>2.6900192742814077E-2</v>
      </c>
      <c r="U5" s="17" t="s">
        <v>10</v>
      </c>
      <c r="V5" s="27">
        <v>1.882470161211133E-3</v>
      </c>
      <c r="W5" s="27">
        <v>4.5542468784482244E-3</v>
      </c>
      <c r="Y5" s="2">
        <f>Y4+(V$17-V$13)/10</f>
        <v>-1.3360566135308539E-2</v>
      </c>
      <c r="Z5" s="2">
        <v>2</v>
      </c>
      <c r="AA5" s="2">
        <f>AA4+(W$17-W$13)/10</f>
        <v>-2.7073506962666947E-2</v>
      </c>
      <c r="AB5" s="2">
        <v>0</v>
      </c>
      <c r="AD5" s="17" t="s">
        <v>9</v>
      </c>
      <c r="AE5" s="32">
        <v>2.6197092103217414E-3</v>
      </c>
      <c r="AF5" s="17">
        <v>3.0684724537036363E-3</v>
      </c>
    </row>
    <row r="6" spans="1:32" x14ac:dyDescent="0.2">
      <c r="A6" s="4">
        <v>43024</v>
      </c>
      <c r="B6" s="5">
        <v>77.650000000000006</v>
      </c>
      <c r="C6" s="6">
        <v>12361880</v>
      </c>
      <c r="D6" s="5">
        <v>77.42</v>
      </c>
      <c r="E6" s="5">
        <v>77.81</v>
      </c>
      <c r="F6" s="5">
        <v>77.349999999999994</v>
      </c>
      <c r="G6" s="9">
        <v>43024</v>
      </c>
      <c r="H6" s="10">
        <v>350.6</v>
      </c>
      <c r="I6" s="11">
        <v>5373090</v>
      </c>
      <c r="J6" s="10">
        <v>353.76</v>
      </c>
      <c r="K6" s="10">
        <v>354.48</v>
      </c>
      <c r="L6" s="10">
        <v>347.16</v>
      </c>
      <c r="M6" s="15">
        <f t="shared" si="0"/>
        <v>-2.1910039953602078E-3</v>
      </c>
      <c r="N6" s="15">
        <f t="shared" si="1"/>
        <v>-9.0201131716063365E-3</v>
      </c>
      <c r="P6" s="24">
        <v>192</v>
      </c>
      <c r="Q6" s="25">
        <v>42754</v>
      </c>
      <c r="R6" s="26">
        <v>-6.8613371629168141E-3</v>
      </c>
      <c r="S6" s="26">
        <v>4.4791886752588272E-2</v>
      </c>
      <c r="U6" s="17" t="s">
        <v>11</v>
      </c>
      <c r="V6" s="27">
        <v>3.7805593094067946E-3</v>
      </c>
      <c r="W6" s="27">
        <v>-1.5893560859064904E-3</v>
      </c>
      <c r="Y6" s="2">
        <f t="shared" ref="Y6:Y13" si="2">Y5+(V$17-V$13)/10</f>
        <v>-9.2265074987968008E-3</v>
      </c>
      <c r="Z6" s="2">
        <v>0</v>
      </c>
      <c r="AA6" s="2">
        <f t="shared" ref="AA6:AA13" si="3">AA5+(W$17-W$13)/10</f>
        <v>-1.757030567581349E-2</v>
      </c>
      <c r="AB6" s="2">
        <v>3</v>
      </c>
      <c r="AD6" s="17" t="s">
        <v>34</v>
      </c>
      <c r="AE6" s="32">
        <v>1.0738973105416777E-4</v>
      </c>
      <c r="AF6" s="17">
        <v>6.4084650386221685E-4</v>
      </c>
    </row>
    <row r="7" spans="1:32" x14ac:dyDescent="0.2">
      <c r="A7" s="4">
        <v>43021</v>
      </c>
      <c r="B7" s="5">
        <v>77.489999999999995</v>
      </c>
      <c r="C7" s="6">
        <v>15319310</v>
      </c>
      <c r="D7" s="5">
        <v>77.59</v>
      </c>
      <c r="E7" s="5">
        <v>77.87</v>
      </c>
      <c r="F7" s="5">
        <v>77.290000000000006</v>
      </c>
      <c r="G7" s="9">
        <v>43021</v>
      </c>
      <c r="H7" s="10">
        <v>355.57</v>
      </c>
      <c r="I7" s="11">
        <v>3538807</v>
      </c>
      <c r="J7" s="10">
        <v>356.98</v>
      </c>
      <c r="K7" s="10">
        <v>358.49</v>
      </c>
      <c r="L7" s="10">
        <v>353.68</v>
      </c>
      <c r="M7" s="15">
        <f t="shared" si="0"/>
        <v>1.438096483200435E-2</v>
      </c>
      <c r="N7" s="15">
        <f t="shared" si="1"/>
        <v>1.1418047882136406E-2</v>
      </c>
      <c r="P7" s="24">
        <v>422</v>
      </c>
      <c r="Q7" s="25">
        <v>42422</v>
      </c>
      <c r="R7" s="26">
        <v>5.9649797960361628E-3</v>
      </c>
      <c r="S7" s="26">
        <v>3.9472076255651967E-2</v>
      </c>
      <c r="U7" s="17" t="s">
        <v>12</v>
      </c>
      <c r="V7" s="27">
        <v>1.1119133574007067E-2</v>
      </c>
      <c r="W7" s="27">
        <v>2.6900192742814077E-2</v>
      </c>
      <c r="Y7" s="2">
        <f t="shared" si="2"/>
        <v>-5.0924488622850613E-3</v>
      </c>
      <c r="Z7" s="2">
        <v>2</v>
      </c>
      <c r="AA7" s="2">
        <f t="shared" si="3"/>
        <v>-8.0671043889600329E-3</v>
      </c>
      <c r="AB7" s="2">
        <v>7</v>
      </c>
      <c r="AD7" s="17" t="s">
        <v>35</v>
      </c>
      <c r="AE7" s="17">
        <v>29</v>
      </c>
      <c r="AF7" s="17">
        <v>29</v>
      </c>
    </row>
    <row r="8" spans="1:32" x14ac:dyDescent="0.2">
      <c r="A8" s="4">
        <v>43020</v>
      </c>
      <c r="B8" s="5">
        <v>77.12</v>
      </c>
      <c r="C8" s="6">
        <v>17268390</v>
      </c>
      <c r="D8" s="5">
        <v>76.489999999999995</v>
      </c>
      <c r="E8" s="5">
        <v>77.290000000000006</v>
      </c>
      <c r="F8" s="5">
        <v>76.37</v>
      </c>
      <c r="G8" s="9">
        <v>43020</v>
      </c>
      <c r="H8" s="10">
        <v>355.68</v>
      </c>
      <c r="I8" s="11">
        <v>4073552</v>
      </c>
      <c r="J8" s="10">
        <v>352.95</v>
      </c>
      <c r="K8" s="10">
        <v>359.78</v>
      </c>
      <c r="L8" s="10">
        <v>352.64</v>
      </c>
      <c r="M8" s="15">
        <f t="shared" si="0"/>
        <v>1.7024620220009723E-3</v>
      </c>
      <c r="N8" s="15">
        <f t="shared" si="1"/>
        <v>-2.6561926022210525E-3</v>
      </c>
      <c r="P8" s="24">
        <v>282</v>
      </c>
      <c r="Q8" s="25">
        <v>42622</v>
      </c>
      <c r="R8" s="26">
        <v>-1.4575741801145292E-2</v>
      </c>
      <c r="S8" s="26">
        <v>-2.3051866700075641E-3</v>
      </c>
      <c r="U8" s="17" t="s">
        <v>13</v>
      </c>
      <c r="V8" s="27">
        <v>1.0310713711257241E-2</v>
      </c>
      <c r="W8" s="27">
        <v>2.4944637477735808E-2</v>
      </c>
      <c r="Y8" s="2">
        <f t="shared" si="2"/>
        <v>-9.5839022577332185E-4</v>
      </c>
      <c r="Z8" s="2">
        <v>7</v>
      </c>
      <c r="AA8" s="2">
        <f t="shared" si="3"/>
        <v>1.4360968978934241E-3</v>
      </c>
      <c r="AB8" s="2">
        <v>4</v>
      </c>
      <c r="AD8" s="17" t="s">
        <v>36</v>
      </c>
      <c r="AE8" s="17">
        <v>0</v>
      </c>
      <c r="AF8" s="17"/>
    </row>
    <row r="9" spans="1:32" x14ac:dyDescent="0.2">
      <c r="A9" s="4">
        <v>43019</v>
      </c>
      <c r="B9" s="5">
        <v>76.42</v>
      </c>
      <c r="C9" s="6">
        <v>15378030</v>
      </c>
      <c r="D9" s="5">
        <v>76.36</v>
      </c>
      <c r="E9" s="5">
        <v>76.459999999999994</v>
      </c>
      <c r="F9" s="5">
        <v>75.95</v>
      </c>
      <c r="G9" s="9">
        <v>43019</v>
      </c>
      <c r="H9" s="10">
        <v>354.6</v>
      </c>
      <c r="I9" s="11">
        <v>4494733</v>
      </c>
      <c r="J9" s="10">
        <v>353.89</v>
      </c>
      <c r="K9" s="10">
        <v>357.6</v>
      </c>
      <c r="L9" s="10">
        <v>351.15</v>
      </c>
      <c r="M9" s="15">
        <f t="shared" si="0"/>
        <v>3.9303026333037394E-4</v>
      </c>
      <c r="N9" s="15">
        <f t="shared" si="1"/>
        <v>2.0444059976931772E-2</v>
      </c>
      <c r="P9" s="24">
        <v>269</v>
      </c>
      <c r="Q9" s="25">
        <v>42641</v>
      </c>
      <c r="R9" s="26">
        <v>1.6687159669769969E-2</v>
      </c>
      <c r="S9" s="26">
        <v>-1.0207488671595599E-2</v>
      </c>
      <c r="U9" s="17" t="s">
        <v>14</v>
      </c>
      <c r="V9" s="27">
        <v>1.0631081723550808E-4</v>
      </c>
      <c r="W9" s="27">
        <v>6.2223493889566178E-4</v>
      </c>
      <c r="Y9" s="2">
        <f t="shared" si="2"/>
        <v>3.1756684107384177E-3</v>
      </c>
      <c r="Z9" s="2">
        <v>2</v>
      </c>
      <c r="AA9" s="2">
        <f t="shared" si="3"/>
        <v>1.0939298184746881E-2</v>
      </c>
      <c r="AB9" s="2">
        <v>3</v>
      </c>
      <c r="AD9" s="17" t="s">
        <v>37</v>
      </c>
      <c r="AE9" s="17">
        <v>37</v>
      </c>
      <c r="AF9" s="17"/>
    </row>
    <row r="10" spans="1:32" x14ac:dyDescent="0.2">
      <c r="A10" s="4">
        <v>43018</v>
      </c>
      <c r="B10" s="5">
        <v>76.290000000000006</v>
      </c>
      <c r="C10" s="6">
        <v>13939430</v>
      </c>
      <c r="D10" s="5">
        <v>76.33</v>
      </c>
      <c r="E10" s="5">
        <v>76.63</v>
      </c>
      <c r="F10" s="5">
        <v>76.14</v>
      </c>
      <c r="G10" s="9">
        <v>43018</v>
      </c>
      <c r="H10" s="10">
        <v>355.59</v>
      </c>
      <c r="I10" s="11">
        <v>6972263</v>
      </c>
      <c r="J10" s="10">
        <v>346.8</v>
      </c>
      <c r="K10" s="10">
        <v>355.63</v>
      </c>
      <c r="L10" s="10">
        <v>345.53050000000002</v>
      </c>
      <c r="M10" s="15">
        <f t="shared" si="0"/>
        <v>4.7387126497302479E-3</v>
      </c>
      <c r="N10" s="15">
        <f t="shared" si="1"/>
        <v>-8.151008151007999E-3</v>
      </c>
      <c r="P10" s="24">
        <v>211</v>
      </c>
      <c r="Q10" s="25">
        <v>42724</v>
      </c>
      <c r="R10" s="26">
        <v>1.8062659846547202E-2</v>
      </c>
      <c r="S10" s="26">
        <v>2.7655686700578386E-3</v>
      </c>
      <c r="U10" s="17" t="s">
        <v>15</v>
      </c>
      <c r="V10" s="27">
        <v>-1.0281663101266325E-2</v>
      </c>
      <c r="W10" s="27">
        <v>-0.59390113357473995</v>
      </c>
      <c r="Y10" s="2">
        <f t="shared" si="2"/>
        <v>7.3097270472501572E-3</v>
      </c>
      <c r="Z10" s="2">
        <v>6</v>
      </c>
      <c r="AA10" s="2">
        <f t="shared" si="3"/>
        <v>2.0442499471600338E-2</v>
      </c>
      <c r="AB10" s="2">
        <v>2</v>
      </c>
      <c r="AD10" s="17" t="s">
        <v>38</v>
      </c>
      <c r="AE10" s="32">
        <v>-8.8348037963728213E-2</v>
      </c>
      <c r="AF10" s="17"/>
    </row>
    <row r="11" spans="1:32" x14ac:dyDescent="0.2">
      <c r="A11" s="4">
        <v>43017</v>
      </c>
      <c r="B11" s="5">
        <v>76.290000000000006</v>
      </c>
      <c r="C11" s="6">
        <v>11386390</v>
      </c>
      <c r="D11" s="5">
        <v>75.97</v>
      </c>
      <c r="E11" s="5">
        <v>76.55</v>
      </c>
      <c r="F11" s="5">
        <v>75.86</v>
      </c>
      <c r="G11" s="9">
        <v>43017</v>
      </c>
      <c r="H11" s="10">
        <v>342.94</v>
      </c>
      <c r="I11" s="11">
        <v>7461461</v>
      </c>
      <c r="J11" s="10">
        <v>349.65</v>
      </c>
      <c r="K11" s="10">
        <v>351.75</v>
      </c>
      <c r="L11" s="10">
        <v>342.67</v>
      </c>
      <c r="M11" s="15">
        <f t="shared" si="0"/>
        <v>3.9645830580150587E-3</v>
      </c>
      <c r="N11" s="15">
        <f t="shared" si="1"/>
        <v>-9.770603228547281E-3</v>
      </c>
      <c r="P11" s="24">
        <v>5</v>
      </c>
      <c r="Q11" s="25">
        <v>43024</v>
      </c>
      <c r="R11" s="26">
        <v>-2.1910039953602078E-3</v>
      </c>
      <c r="S11" s="26">
        <v>-9.0201131716063365E-3</v>
      </c>
      <c r="U11" s="17" t="s">
        <v>16</v>
      </c>
      <c r="V11" s="27">
        <v>-0.43634883176940775</v>
      </c>
      <c r="W11" s="27">
        <v>0.10551464310400357</v>
      </c>
      <c r="Y11" s="2">
        <f t="shared" si="2"/>
        <v>1.1443785683761896E-2</v>
      </c>
      <c r="Z11" s="2">
        <v>4</v>
      </c>
      <c r="AA11" s="2">
        <f t="shared" si="3"/>
        <v>2.9945700758453795E-2</v>
      </c>
      <c r="AB11" s="2">
        <v>4</v>
      </c>
      <c r="AD11" s="17" t="s">
        <v>39</v>
      </c>
      <c r="AE11" s="32">
        <v>0.46503826191921815</v>
      </c>
      <c r="AF11" s="17"/>
    </row>
    <row r="12" spans="1:32" x14ac:dyDescent="0.2">
      <c r="A12" s="4">
        <v>43014</v>
      </c>
      <c r="B12" s="5">
        <v>76</v>
      </c>
      <c r="C12" s="6">
        <v>13946480</v>
      </c>
      <c r="D12" s="5">
        <v>75.67</v>
      </c>
      <c r="E12" s="5">
        <v>76.03</v>
      </c>
      <c r="F12" s="5">
        <v>75.540000000000006</v>
      </c>
      <c r="G12" s="9">
        <v>43014</v>
      </c>
      <c r="H12" s="10">
        <v>356.88</v>
      </c>
      <c r="I12" s="11">
        <v>4272866</v>
      </c>
      <c r="J12" s="10">
        <v>353.1</v>
      </c>
      <c r="K12" s="10">
        <v>360.0992</v>
      </c>
      <c r="L12" s="10">
        <v>352.25</v>
      </c>
      <c r="M12" s="15">
        <f t="shared" si="0"/>
        <v>5.9824514756714464E-3</v>
      </c>
      <c r="N12" s="15">
        <f t="shared" si="1"/>
        <v>-8.1460674157303181E-3</v>
      </c>
      <c r="P12" s="24">
        <v>95</v>
      </c>
      <c r="Q12" s="25">
        <v>42894</v>
      </c>
      <c r="R12" s="26">
        <v>-1.7209334342948024E-3</v>
      </c>
      <c r="S12" s="26">
        <v>2.0794746590335089E-2</v>
      </c>
      <c r="U12" s="17" t="s">
        <v>17</v>
      </c>
      <c r="V12" s="27">
        <v>4.1340586365117393E-2</v>
      </c>
      <c r="W12" s="27">
        <v>9.5032012868534577E-2</v>
      </c>
      <c r="Y12" s="2">
        <f t="shared" si="2"/>
        <v>1.5577844320273634E-2</v>
      </c>
      <c r="Z12" s="2">
        <v>2</v>
      </c>
      <c r="AA12" s="2">
        <f t="shared" si="3"/>
        <v>3.9448902045307252E-2</v>
      </c>
      <c r="AB12" s="2">
        <v>1</v>
      </c>
      <c r="AD12" s="17" t="s">
        <v>40</v>
      </c>
      <c r="AE12" s="32">
        <v>1.6870936195962629</v>
      </c>
      <c r="AF12" s="17"/>
    </row>
    <row r="13" spans="1:32" x14ac:dyDescent="0.2">
      <c r="A13" s="4">
        <v>43013</v>
      </c>
      <c r="B13" s="5">
        <v>75.97</v>
      </c>
      <c r="C13" s="6">
        <v>21176990</v>
      </c>
      <c r="D13" s="5">
        <v>75.22</v>
      </c>
      <c r="E13" s="5">
        <v>76.12</v>
      </c>
      <c r="F13" s="5">
        <v>74.959999999999994</v>
      </c>
      <c r="G13" s="9">
        <v>43013</v>
      </c>
      <c r="H13" s="10">
        <v>355.33</v>
      </c>
      <c r="I13" s="11">
        <v>4167913</v>
      </c>
      <c r="J13" s="10">
        <v>356</v>
      </c>
      <c r="K13" s="10">
        <v>357.435</v>
      </c>
      <c r="L13" s="10">
        <v>351.35</v>
      </c>
      <c r="M13" s="15">
        <f t="shared" si="0"/>
        <v>1.6486486486486429E-2</v>
      </c>
      <c r="N13" s="15">
        <f t="shared" si="1"/>
        <v>1.3523131672597888E-2</v>
      </c>
      <c r="P13" s="24">
        <v>263</v>
      </c>
      <c r="Q13" s="25">
        <v>42649</v>
      </c>
      <c r="R13" s="26">
        <v>7.85477395706069E-3</v>
      </c>
      <c r="S13" s="26">
        <v>-4.6079909536373864E-2</v>
      </c>
      <c r="U13" s="17" t="s">
        <v>18</v>
      </c>
      <c r="V13" s="29">
        <v>-2.1628683408332017E-2</v>
      </c>
      <c r="W13" s="29">
        <v>-4.6079909536373864E-2</v>
      </c>
      <c r="Y13" s="2">
        <f t="shared" si="2"/>
        <v>1.9711902956785373E-2</v>
      </c>
      <c r="Z13" s="2">
        <v>3</v>
      </c>
      <c r="AA13" s="2">
        <f t="shared" si="3"/>
        <v>4.8952103332160712E-2</v>
      </c>
      <c r="AB13" s="2">
        <v>4</v>
      </c>
      <c r="AD13" s="17" t="s">
        <v>41</v>
      </c>
      <c r="AE13" s="32">
        <v>0.93007652383843631</v>
      </c>
      <c r="AF13" s="17"/>
    </row>
    <row r="14" spans="1:32" ht="10.5" thickBot="1" x14ac:dyDescent="0.25">
      <c r="A14" s="4">
        <v>43012</v>
      </c>
      <c r="B14" s="5">
        <v>74.69</v>
      </c>
      <c r="C14" s="6">
        <v>13295060</v>
      </c>
      <c r="D14" s="5">
        <v>74</v>
      </c>
      <c r="E14" s="5">
        <v>74.72</v>
      </c>
      <c r="F14" s="5">
        <v>73.709999999999994</v>
      </c>
      <c r="G14" s="9">
        <v>43012</v>
      </c>
      <c r="H14" s="10">
        <v>355.01</v>
      </c>
      <c r="I14" s="11">
        <v>8147995</v>
      </c>
      <c r="J14" s="10">
        <v>351.25</v>
      </c>
      <c r="K14" s="10">
        <v>358.62</v>
      </c>
      <c r="L14" s="10">
        <v>349.6</v>
      </c>
      <c r="M14" s="15">
        <f t="shared" si="0"/>
        <v>-8.9728137136735331E-3</v>
      </c>
      <c r="N14" s="15">
        <f t="shared" si="1"/>
        <v>4.5698124441798216E-2</v>
      </c>
      <c r="P14" s="24">
        <v>109</v>
      </c>
      <c r="Q14" s="25">
        <v>42873</v>
      </c>
      <c r="R14" s="26">
        <v>-2.1628683408332017E-2</v>
      </c>
      <c r="S14" s="26">
        <v>-2.350583669964057E-2</v>
      </c>
      <c r="U14" s="28" t="s">
        <v>25</v>
      </c>
      <c r="V14" s="27">
        <f>_xlfn.PERCENTILE.INC(R$2:R$31,0.25)</f>
        <v>-2.7671631287218001E-3</v>
      </c>
      <c r="W14" s="27">
        <f>_xlfn.PERCENTILE.INC(S$2:S$31,0.25)</f>
        <v>-1.1440480879996218E-2</v>
      </c>
      <c r="AD14" s="18" t="s">
        <v>42</v>
      </c>
      <c r="AE14" s="33">
        <v>2.026192463029111</v>
      </c>
      <c r="AF14" s="18"/>
    </row>
    <row r="15" spans="1:32" x14ac:dyDescent="0.2">
      <c r="A15" s="4">
        <v>43011</v>
      </c>
      <c r="B15" s="5">
        <v>74.260000000000005</v>
      </c>
      <c r="C15" s="6">
        <v>12186560</v>
      </c>
      <c r="D15" s="5">
        <v>74.67</v>
      </c>
      <c r="E15" s="5">
        <v>74.88</v>
      </c>
      <c r="F15" s="5">
        <v>74.194999999999993</v>
      </c>
      <c r="G15" s="9">
        <v>43011</v>
      </c>
      <c r="H15" s="10">
        <v>348.14</v>
      </c>
      <c r="I15" s="11">
        <v>10122550</v>
      </c>
      <c r="J15" s="10">
        <v>335.9</v>
      </c>
      <c r="K15" s="10">
        <v>348.55</v>
      </c>
      <c r="L15" s="10">
        <v>331.28</v>
      </c>
      <c r="M15" s="15">
        <f t="shared" si="0"/>
        <v>-5.3540356043357828E-4</v>
      </c>
      <c r="N15" s="15">
        <f t="shared" si="1"/>
        <v>-1.9327338549573803E-2</v>
      </c>
      <c r="P15" s="24">
        <v>440</v>
      </c>
      <c r="Q15" s="25">
        <v>42395</v>
      </c>
      <c r="R15" s="26">
        <v>-2.8879476318829367E-3</v>
      </c>
      <c r="S15" s="26">
        <v>-1.679496151154658E-2</v>
      </c>
      <c r="U15" s="28" t="s">
        <v>26</v>
      </c>
      <c r="V15" s="27">
        <f>_xlfn.PERCENTILE.INC(R$2:R$31,0.5)</f>
        <v>3.7805593094067946E-3</v>
      </c>
      <c r="W15" s="27">
        <f>_xlfn.PERCENTILE.INC(S$2:S$31,0.5)</f>
        <v>-1.5893560859064904E-3</v>
      </c>
    </row>
    <row r="16" spans="1:32" x14ac:dyDescent="0.2">
      <c r="A16" s="4">
        <v>43010</v>
      </c>
      <c r="B16" s="5">
        <v>74.61</v>
      </c>
      <c r="C16" s="6">
        <v>15296380</v>
      </c>
      <c r="D16" s="5">
        <v>74.709999999999994</v>
      </c>
      <c r="E16" s="5">
        <v>75.010000000000005</v>
      </c>
      <c r="F16" s="5">
        <v>74.295000000000002</v>
      </c>
      <c r="G16" s="9">
        <v>43010</v>
      </c>
      <c r="H16" s="10">
        <v>341.53</v>
      </c>
      <c r="I16" s="11">
        <v>5227547</v>
      </c>
      <c r="J16" s="10">
        <v>342.52</v>
      </c>
      <c r="K16" s="10">
        <v>343.7</v>
      </c>
      <c r="L16" s="10">
        <v>335.51</v>
      </c>
      <c r="M16" s="15">
        <f t="shared" si="0"/>
        <v>1.0413849066810865E-2</v>
      </c>
      <c r="N16" s="15">
        <f t="shared" si="1"/>
        <v>1.930614871584746E-3</v>
      </c>
      <c r="P16" s="24">
        <v>403</v>
      </c>
      <c r="Q16" s="25">
        <v>42447</v>
      </c>
      <c r="R16" s="26">
        <v>1.3097214536063495E-2</v>
      </c>
      <c r="S16" s="26">
        <v>3.4451618729399058E-2</v>
      </c>
      <c r="U16" s="28" t="s">
        <v>27</v>
      </c>
      <c r="V16" s="27">
        <f>_xlfn.PERCENTILE.INC(R$2:R$31,0.75)</f>
        <v>1.0447159441044351E-2</v>
      </c>
      <c r="W16" s="27">
        <f>_xlfn.PERCENTILE.INC(S$2:S$31,0.75)</f>
        <v>2.537383120469433E-2</v>
      </c>
    </row>
    <row r="17" spans="1:32" x14ac:dyDescent="0.2">
      <c r="A17" s="4">
        <v>43007</v>
      </c>
      <c r="B17" s="5">
        <v>74.489999999999995</v>
      </c>
      <c r="C17" s="6">
        <v>16989330</v>
      </c>
      <c r="D17" s="5">
        <v>73.94</v>
      </c>
      <c r="E17" s="5">
        <v>74.534999999999997</v>
      </c>
      <c r="F17" s="5">
        <v>73.88</v>
      </c>
      <c r="G17" s="9">
        <v>43007</v>
      </c>
      <c r="H17" s="10">
        <v>341.1</v>
      </c>
      <c r="I17" s="11">
        <v>5099051</v>
      </c>
      <c r="J17" s="10">
        <v>341.86</v>
      </c>
      <c r="K17" s="10">
        <v>344.68</v>
      </c>
      <c r="L17" s="10">
        <v>338.601</v>
      </c>
      <c r="M17" s="15">
        <f t="shared" si="0"/>
        <v>5.439216752787468E-3</v>
      </c>
      <c r="N17" s="15">
        <f t="shared" si="1"/>
        <v>5.8255855007649515E-3</v>
      </c>
      <c r="P17" s="24">
        <v>209</v>
      </c>
      <c r="Q17" s="25">
        <v>42726</v>
      </c>
      <c r="R17" s="26">
        <v>6.463818382469011E-3</v>
      </c>
      <c r="S17" s="26">
        <v>-1.1033821060205673E-3</v>
      </c>
      <c r="U17" s="17" t="s">
        <v>19</v>
      </c>
      <c r="V17" s="30">
        <v>1.9711902956785377E-2</v>
      </c>
      <c r="W17" s="30">
        <v>4.8952103332160712E-2</v>
      </c>
    </row>
    <row r="18" spans="1:32" ht="10.5" x14ac:dyDescent="0.25">
      <c r="A18" s="4">
        <v>43006</v>
      </c>
      <c r="B18" s="5">
        <v>73.87</v>
      </c>
      <c r="C18" s="6">
        <v>10879150</v>
      </c>
      <c r="D18" s="5">
        <v>73.540000000000006</v>
      </c>
      <c r="E18" s="5">
        <v>73.97</v>
      </c>
      <c r="F18" s="5">
        <v>73.31</v>
      </c>
      <c r="G18" s="9">
        <v>43006</v>
      </c>
      <c r="H18" s="10">
        <v>339.6</v>
      </c>
      <c r="I18" s="11">
        <v>5309779</v>
      </c>
      <c r="J18" s="10">
        <v>339.88</v>
      </c>
      <c r="K18" s="10">
        <v>342.75</v>
      </c>
      <c r="L18" s="10">
        <v>335.4</v>
      </c>
      <c r="M18" s="15">
        <f t="shared" si="0"/>
        <v>-1.3596193065934514E-4</v>
      </c>
      <c r="N18" s="15">
        <f t="shared" si="1"/>
        <v>-2.8636753358102229E-2</v>
      </c>
      <c r="P18" s="24">
        <v>92</v>
      </c>
      <c r="Q18" s="25">
        <v>42899</v>
      </c>
      <c r="R18" s="26">
        <v>1.1119133574007067E-2</v>
      </c>
      <c r="S18" s="26">
        <v>2.6900192742814077E-2</v>
      </c>
      <c r="U18" s="17" t="s">
        <v>31</v>
      </c>
      <c r="V18" s="27">
        <f>V16-V14</f>
        <v>1.3214322569766151E-2</v>
      </c>
      <c r="W18" s="27">
        <f>W16-W14</f>
        <v>3.6814312084690548E-2</v>
      </c>
      <c r="AD18" s="31" t="s">
        <v>44</v>
      </c>
      <c r="AE18" s="1"/>
      <c r="AF18" s="1"/>
    </row>
    <row r="19" spans="1:32" ht="10.5" thickBot="1" x14ac:dyDescent="0.25">
      <c r="A19" s="4">
        <v>43005</v>
      </c>
      <c r="B19" s="5">
        <v>73.849999999999994</v>
      </c>
      <c r="C19" s="6">
        <v>19487260</v>
      </c>
      <c r="D19" s="5">
        <v>73.55</v>
      </c>
      <c r="E19" s="5">
        <v>74.17</v>
      </c>
      <c r="F19" s="5">
        <v>73.17</v>
      </c>
      <c r="G19" s="9">
        <v>43005</v>
      </c>
      <c r="H19" s="10">
        <v>340.97</v>
      </c>
      <c r="I19" s="11">
        <v>6027375</v>
      </c>
      <c r="J19" s="10">
        <v>349.9</v>
      </c>
      <c r="K19" s="10">
        <v>351.48899999999998</v>
      </c>
      <c r="L19" s="10">
        <v>340.5</v>
      </c>
      <c r="M19" s="15">
        <f t="shared" si="0"/>
        <v>-1.6288855707886629E-3</v>
      </c>
      <c r="N19" s="15">
        <f t="shared" si="1"/>
        <v>-2.9350582737298625E-3</v>
      </c>
      <c r="P19" s="24">
        <v>173</v>
      </c>
      <c r="Q19" s="25">
        <v>42781</v>
      </c>
      <c r="R19" s="26">
        <v>1.3972985561248041E-3</v>
      </c>
      <c r="S19" s="26">
        <v>3.4763287101746698E-3</v>
      </c>
      <c r="U19" s="17" t="s">
        <v>32</v>
      </c>
      <c r="V19" s="29">
        <f>V14-1.5*V18</f>
        <v>-2.2588646983371027E-2</v>
      </c>
      <c r="W19" s="29">
        <f>W14-1.5*W18</f>
        <v>-6.666194900703204E-2</v>
      </c>
      <c r="AD19" s="1"/>
      <c r="AE19" s="1"/>
      <c r="AF19" s="1"/>
    </row>
    <row r="20" spans="1:32" x14ac:dyDescent="0.2">
      <c r="A20" s="4">
        <v>43004</v>
      </c>
      <c r="B20" s="5">
        <v>73.260000000000005</v>
      </c>
      <c r="C20" s="6">
        <v>17270990</v>
      </c>
      <c r="D20" s="5">
        <v>73.67</v>
      </c>
      <c r="E20" s="5">
        <v>73.81</v>
      </c>
      <c r="F20" s="5">
        <v>72.989999999999995</v>
      </c>
      <c r="G20" s="9">
        <v>43004</v>
      </c>
      <c r="H20" s="10">
        <v>345.25</v>
      </c>
      <c r="I20" s="11">
        <v>7149649</v>
      </c>
      <c r="J20" s="10">
        <v>350.93</v>
      </c>
      <c r="K20" s="10">
        <v>351.24</v>
      </c>
      <c r="L20" s="10">
        <v>340.9</v>
      </c>
      <c r="M20" s="15">
        <f t="shared" si="0"/>
        <v>-5.6687812120393977E-3</v>
      </c>
      <c r="N20" s="15">
        <f t="shared" si="1"/>
        <v>-6.2862806173012986E-3</v>
      </c>
      <c r="P20" s="24">
        <v>42</v>
      </c>
      <c r="Q20" s="25">
        <v>42970</v>
      </c>
      <c r="R20" s="26">
        <v>8.4312370421562033E-3</v>
      </c>
      <c r="S20" s="26">
        <v>-6.2732682555036723E-3</v>
      </c>
      <c r="U20" s="17" t="s">
        <v>33</v>
      </c>
      <c r="V20" s="30">
        <f>V16+1.5*V18</f>
        <v>3.0268643295693579E-2</v>
      </c>
      <c r="W20" s="30">
        <f>W16+1.5*W18</f>
        <v>8.0595299331730152E-2</v>
      </c>
      <c r="AD20" s="16"/>
      <c r="AE20" s="16" t="s">
        <v>22</v>
      </c>
      <c r="AF20" s="16" t="s">
        <v>23</v>
      </c>
    </row>
    <row r="21" spans="1:32" x14ac:dyDescent="0.2">
      <c r="A21" s="4">
        <v>43003</v>
      </c>
      <c r="B21" s="5">
        <v>73.260000000000005</v>
      </c>
      <c r="C21" s="6">
        <v>24131960</v>
      </c>
      <c r="D21" s="5">
        <v>74.09</v>
      </c>
      <c r="E21" s="5">
        <v>74.25</v>
      </c>
      <c r="F21" s="5">
        <v>72.92</v>
      </c>
      <c r="G21" s="9">
        <v>43003</v>
      </c>
      <c r="H21" s="10">
        <v>344.99</v>
      </c>
      <c r="I21" s="11">
        <v>7587158</v>
      </c>
      <c r="J21" s="10">
        <v>353.15</v>
      </c>
      <c r="K21" s="10">
        <v>357.46899999999999</v>
      </c>
      <c r="L21" s="10">
        <v>342.88</v>
      </c>
      <c r="M21" s="15">
        <f t="shared" si="0"/>
        <v>1.3515339910799007E-3</v>
      </c>
      <c r="N21" s="15">
        <f t="shared" si="1"/>
        <v>-3.6399356053371301E-2</v>
      </c>
      <c r="P21" s="24">
        <v>439</v>
      </c>
      <c r="Q21" s="25">
        <v>42396</v>
      </c>
      <c r="R21" s="26">
        <v>4.2479243097122144E-3</v>
      </c>
      <c r="S21" s="26">
        <v>-2.1962379257752906E-2</v>
      </c>
      <c r="U21" s="17" t="s">
        <v>20</v>
      </c>
      <c r="V21" s="27">
        <v>8.7464010424267546E-2</v>
      </c>
      <c r="W21" s="27">
        <v>0.1022814758052929</v>
      </c>
      <c r="AD21" s="34" t="s">
        <v>9</v>
      </c>
      <c r="AE21" s="35">
        <v>2.6197092103217414E-3</v>
      </c>
      <c r="AF21" s="34">
        <v>3.0684724537036363E-3</v>
      </c>
    </row>
    <row r="22" spans="1:32" x14ac:dyDescent="0.2">
      <c r="A22" s="4">
        <v>43000</v>
      </c>
      <c r="B22" s="5">
        <v>74.41</v>
      </c>
      <c r="C22" s="6">
        <v>14095440</v>
      </c>
      <c r="D22" s="5">
        <v>73.989999999999995</v>
      </c>
      <c r="E22" s="5">
        <v>74.510000000000005</v>
      </c>
      <c r="F22" s="5">
        <v>73.849999999999994</v>
      </c>
      <c r="G22" s="9">
        <v>43000</v>
      </c>
      <c r="H22" s="10">
        <v>351.09</v>
      </c>
      <c r="I22" s="11">
        <v>8142895</v>
      </c>
      <c r="J22" s="10">
        <v>366.49</v>
      </c>
      <c r="K22" s="10">
        <v>369.8999</v>
      </c>
      <c r="L22" s="10">
        <v>350.88</v>
      </c>
      <c r="M22" s="15">
        <f t="shared" si="0"/>
        <v>-1.491146318732528E-2</v>
      </c>
      <c r="N22" s="15">
        <f t="shared" si="1"/>
        <v>-2.2432648706321556E-2</v>
      </c>
      <c r="P22" s="24">
        <v>290</v>
      </c>
      <c r="Q22" s="25">
        <v>42611</v>
      </c>
      <c r="R22" s="26">
        <v>-1.7158544955387933E-3</v>
      </c>
      <c r="S22" s="26">
        <v>-8.9583145763931782E-3</v>
      </c>
      <c r="U22" s="17" t="s">
        <v>21</v>
      </c>
      <c r="V22" s="17">
        <v>30</v>
      </c>
      <c r="W22" s="17">
        <v>30</v>
      </c>
      <c r="AD22" s="17" t="s">
        <v>34</v>
      </c>
      <c r="AE22" s="32">
        <v>1.0738973105416777E-4</v>
      </c>
      <c r="AF22" s="17">
        <v>6.4084650386221685E-4</v>
      </c>
    </row>
    <row r="23" spans="1:32" ht="10.5" thickBot="1" x14ac:dyDescent="0.25">
      <c r="A23" s="4">
        <v>42999</v>
      </c>
      <c r="B23" s="5">
        <v>74.209999999999994</v>
      </c>
      <c r="C23" s="6">
        <v>19172840</v>
      </c>
      <c r="D23" s="5">
        <v>75.11</v>
      </c>
      <c r="E23" s="5">
        <v>75.239999999999995</v>
      </c>
      <c r="F23" s="5">
        <v>74.11</v>
      </c>
      <c r="G23" s="9">
        <v>42999</v>
      </c>
      <c r="H23" s="10">
        <v>366.48</v>
      </c>
      <c r="I23" s="11">
        <v>4610872</v>
      </c>
      <c r="J23" s="10">
        <v>374.9</v>
      </c>
      <c r="K23" s="10">
        <v>376.83</v>
      </c>
      <c r="L23" s="10">
        <v>364.51</v>
      </c>
      <c r="M23" s="15">
        <f t="shared" si="0"/>
        <v>-3.1851360318513322E-3</v>
      </c>
      <c r="N23" s="15">
        <f t="shared" si="1"/>
        <v>5.0938337801607059E-3</v>
      </c>
      <c r="P23" s="24">
        <v>149</v>
      </c>
      <c r="Q23" s="25">
        <v>42816</v>
      </c>
      <c r="R23" s="26">
        <v>-1.6413560362018575E-2</v>
      </c>
      <c r="S23" s="26">
        <v>-4.2879427766997602E-2</v>
      </c>
      <c r="U23" s="18" t="s">
        <v>24</v>
      </c>
      <c r="V23" s="18">
        <v>3.8500837741393379E-3</v>
      </c>
      <c r="W23" s="18">
        <v>9.3144807133926436E-3</v>
      </c>
      <c r="AD23" s="17" t="s">
        <v>35</v>
      </c>
      <c r="AE23" s="17">
        <v>29</v>
      </c>
      <c r="AF23" s="17">
        <v>29</v>
      </c>
    </row>
    <row r="24" spans="1:32" x14ac:dyDescent="0.2">
      <c r="A24" s="4">
        <v>42998</v>
      </c>
      <c r="B24" s="5">
        <v>74.94</v>
      </c>
      <c r="C24" s="6">
        <v>20789800</v>
      </c>
      <c r="D24" s="5">
        <v>75.349999999999994</v>
      </c>
      <c r="E24" s="5">
        <v>75.55</v>
      </c>
      <c r="F24" s="5">
        <v>74.31</v>
      </c>
      <c r="G24" s="9">
        <v>42998</v>
      </c>
      <c r="H24" s="10">
        <v>373.91</v>
      </c>
      <c r="I24" s="11">
        <v>4909958</v>
      </c>
      <c r="J24" s="10">
        <v>373</v>
      </c>
      <c r="K24" s="10">
        <v>378.24900000000002</v>
      </c>
      <c r="L24" s="10">
        <v>371.07</v>
      </c>
      <c r="M24" s="15">
        <f t="shared" si="0"/>
        <v>1.8614545938040461E-3</v>
      </c>
      <c r="N24" s="15">
        <f t="shared" si="1"/>
        <v>-1.8421052631578894E-2</v>
      </c>
      <c r="P24" s="24">
        <v>445</v>
      </c>
      <c r="Q24" s="25">
        <v>42388</v>
      </c>
      <c r="R24" s="26">
        <v>3.3131943091013749E-3</v>
      </c>
      <c r="S24" s="26">
        <v>4.8952103332160712E-2</v>
      </c>
      <c r="AD24" s="17" t="s">
        <v>45</v>
      </c>
      <c r="AE24" s="17">
        <v>3.7411811745819226E-4</v>
      </c>
      <c r="AF24" s="17"/>
    </row>
    <row r="25" spans="1:32" x14ac:dyDescent="0.2">
      <c r="A25" s="4">
        <v>42997</v>
      </c>
      <c r="B25" s="5">
        <v>75.44</v>
      </c>
      <c r="C25" s="6">
        <v>15769510</v>
      </c>
      <c r="D25" s="5">
        <v>75.209999999999994</v>
      </c>
      <c r="E25" s="5">
        <v>75.709999999999994</v>
      </c>
      <c r="F25" s="5">
        <v>75.010000000000005</v>
      </c>
      <c r="G25" s="9">
        <v>42997</v>
      </c>
      <c r="H25" s="10">
        <v>375.1</v>
      </c>
      <c r="I25" s="11">
        <v>6435208</v>
      </c>
      <c r="J25" s="10">
        <v>380</v>
      </c>
      <c r="K25" s="10">
        <v>382.39</v>
      </c>
      <c r="L25" s="10">
        <v>373.57</v>
      </c>
      <c r="M25" s="15">
        <f t="shared" si="0"/>
        <v>-2.6585138907364581E-4</v>
      </c>
      <c r="N25" s="15">
        <f t="shared" si="1"/>
        <v>-6.5746219592377475E-4</v>
      </c>
      <c r="P25" s="24">
        <v>317</v>
      </c>
      <c r="Q25" s="25">
        <v>42572</v>
      </c>
      <c r="R25" s="26">
        <v>-3.0276046304541504E-3</v>
      </c>
      <c r="S25" s="26">
        <v>-2.0753300657924134E-3</v>
      </c>
      <c r="AD25" s="17" t="s">
        <v>36</v>
      </c>
      <c r="AE25" s="17">
        <v>0</v>
      </c>
      <c r="AF25" s="17"/>
    </row>
    <row r="26" spans="1:32" x14ac:dyDescent="0.2">
      <c r="A26" s="4">
        <v>42996</v>
      </c>
      <c r="B26" s="5">
        <v>75.16</v>
      </c>
      <c r="C26" s="6">
        <v>23305610</v>
      </c>
      <c r="D26" s="5">
        <v>75.23</v>
      </c>
      <c r="E26" s="5">
        <v>75.97</v>
      </c>
      <c r="F26" s="5">
        <v>75.040000000000006</v>
      </c>
      <c r="G26" s="9">
        <v>42996</v>
      </c>
      <c r="H26" s="10">
        <v>385</v>
      </c>
      <c r="I26" s="11">
        <v>7177773</v>
      </c>
      <c r="J26" s="10">
        <v>380.25</v>
      </c>
      <c r="K26" s="10">
        <v>389.61</v>
      </c>
      <c r="L26" s="10">
        <v>377.68</v>
      </c>
      <c r="M26" s="15">
        <f t="shared" si="0"/>
        <v>5.3454496859548506E-3</v>
      </c>
      <c r="N26" s="15">
        <f t="shared" si="1"/>
        <v>1.5326693546233727E-2</v>
      </c>
      <c r="P26" s="24">
        <v>41</v>
      </c>
      <c r="Q26" s="25">
        <v>42971</v>
      </c>
      <c r="R26" s="26">
        <v>-3.0153508771929571E-3</v>
      </c>
      <c r="S26" s="26">
        <v>3.9912681790023274E-2</v>
      </c>
      <c r="AD26" s="17" t="s">
        <v>37</v>
      </c>
      <c r="AE26" s="32">
        <v>56</v>
      </c>
      <c r="AF26" s="17"/>
    </row>
    <row r="27" spans="1:32" x14ac:dyDescent="0.2">
      <c r="A27" s="4">
        <v>42993</v>
      </c>
      <c r="B27" s="5">
        <v>75.31</v>
      </c>
      <c r="C27" s="6">
        <v>38515230</v>
      </c>
      <c r="D27" s="5">
        <v>74.83</v>
      </c>
      <c r="E27" s="5">
        <v>75.39</v>
      </c>
      <c r="F27" s="5">
        <v>74.069999999999993</v>
      </c>
      <c r="G27" s="9">
        <v>42993</v>
      </c>
      <c r="H27" s="10">
        <v>379.81</v>
      </c>
      <c r="I27" s="11">
        <v>5407227</v>
      </c>
      <c r="J27" s="10">
        <v>374.51</v>
      </c>
      <c r="K27" s="10">
        <v>380</v>
      </c>
      <c r="L27" s="10">
        <v>372.7</v>
      </c>
      <c r="M27" s="15">
        <f t="shared" si="0"/>
        <v>-2.2666666666666391E-3</v>
      </c>
      <c r="N27" s="15">
        <f t="shared" si="1"/>
        <v>2.7941701204951652E-2</v>
      </c>
      <c r="P27" s="24">
        <v>448</v>
      </c>
      <c r="Q27" s="25">
        <v>42382</v>
      </c>
      <c r="R27" s="26">
        <v>1.9711902956785377E-2</v>
      </c>
      <c r="S27" s="26">
        <v>1.9376181474479726E-3</v>
      </c>
      <c r="AD27" s="17" t="s">
        <v>38</v>
      </c>
      <c r="AE27" s="32">
        <v>-8.8348037963728213E-2</v>
      </c>
      <c r="AF27" s="17"/>
    </row>
    <row r="28" spans="1:32" x14ac:dyDescent="0.2">
      <c r="A28" s="4">
        <v>42992</v>
      </c>
      <c r="B28" s="5">
        <v>74.77</v>
      </c>
      <c r="C28" s="6">
        <v>15695470</v>
      </c>
      <c r="D28" s="5">
        <v>75</v>
      </c>
      <c r="E28" s="5">
        <v>75.489999999999995</v>
      </c>
      <c r="F28" s="5">
        <v>74.52</v>
      </c>
      <c r="G28" s="9">
        <v>42992</v>
      </c>
      <c r="H28" s="10">
        <v>377.64</v>
      </c>
      <c r="I28" s="11">
        <v>7170263</v>
      </c>
      <c r="J28" s="10">
        <v>364.33</v>
      </c>
      <c r="K28" s="10">
        <v>377.96</v>
      </c>
      <c r="L28" s="10">
        <v>362.63</v>
      </c>
      <c r="M28" s="15">
        <f t="shared" si="0"/>
        <v>9.3420525824083889E-4</v>
      </c>
      <c r="N28" s="15">
        <f t="shared" si="1"/>
        <v>1.4017920949920271E-3</v>
      </c>
      <c r="P28" s="24">
        <v>372</v>
      </c>
      <c r="Q28" s="25">
        <v>42493</v>
      </c>
      <c r="R28" s="26">
        <v>6.8000000000001393E-3</v>
      </c>
      <c r="S28" s="26">
        <v>-1.7142857142857126E-2</v>
      </c>
      <c r="AD28" s="17" t="s">
        <v>39</v>
      </c>
      <c r="AE28" s="32">
        <v>0.46495762514191175</v>
      </c>
      <c r="AF28" s="17"/>
    </row>
    <row r="29" spans="1:32" x14ac:dyDescent="0.2">
      <c r="A29" s="4">
        <v>42991</v>
      </c>
      <c r="B29" s="5">
        <v>75.209999999999994</v>
      </c>
      <c r="C29" s="6">
        <v>13353930</v>
      </c>
      <c r="D29" s="5">
        <v>74.930000000000007</v>
      </c>
      <c r="E29" s="5">
        <v>75.23</v>
      </c>
      <c r="F29" s="5">
        <v>74.55</v>
      </c>
      <c r="G29" s="9">
        <v>42991</v>
      </c>
      <c r="H29" s="10">
        <v>366.23</v>
      </c>
      <c r="I29" s="11">
        <v>4171185</v>
      </c>
      <c r="J29" s="10">
        <v>363.82</v>
      </c>
      <c r="K29" s="10">
        <v>368.07</v>
      </c>
      <c r="L29" s="10">
        <v>359.59</v>
      </c>
      <c r="M29" s="15">
        <f t="shared" si="0"/>
        <v>2.2739432851792696E-3</v>
      </c>
      <c r="N29" s="15">
        <f t="shared" si="1"/>
        <v>-1.8381848610387053E-3</v>
      </c>
      <c r="P29" s="24">
        <v>484</v>
      </c>
      <c r="Q29" s="25">
        <v>42327</v>
      </c>
      <c r="R29" s="26">
        <v>1.8679245283018897E-2</v>
      </c>
      <c r="S29" s="26">
        <v>2.8158508158508067E-2</v>
      </c>
      <c r="AD29" s="17" t="s">
        <v>40</v>
      </c>
      <c r="AE29" s="32">
        <v>1.6725223030755785</v>
      </c>
      <c r="AF29" s="17"/>
    </row>
    <row r="30" spans="1:32" x14ac:dyDescent="0.2">
      <c r="A30" s="4">
        <v>42990</v>
      </c>
      <c r="B30" s="5">
        <v>74.680000000000007</v>
      </c>
      <c r="C30" s="6">
        <v>14387100</v>
      </c>
      <c r="D30" s="5">
        <v>74.760000000000005</v>
      </c>
      <c r="E30" s="5">
        <v>75.239999999999995</v>
      </c>
      <c r="F30" s="5">
        <v>74.37</v>
      </c>
      <c r="G30" s="9">
        <v>42990</v>
      </c>
      <c r="H30" s="10">
        <v>362.75</v>
      </c>
      <c r="I30" s="11">
        <v>5966204</v>
      </c>
      <c r="J30" s="10">
        <v>364.49</v>
      </c>
      <c r="K30" s="10">
        <v>368.76</v>
      </c>
      <c r="L30" s="10">
        <v>360.4</v>
      </c>
      <c r="M30" s="15">
        <f t="shared" si="0"/>
        <v>6.0557125555107394E-3</v>
      </c>
      <c r="N30" s="15">
        <f t="shared" si="1"/>
        <v>3.7398605379251437E-2</v>
      </c>
      <c r="P30" s="24">
        <v>75</v>
      </c>
      <c r="Q30" s="25">
        <v>42923</v>
      </c>
      <c r="R30" s="26">
        <v>6.2985205800498711E-3</v>
      </c>
      <c r="S30" s="26">
        <v>-1.1851478282796424E-2</v>
      </c>
      <c r="AD30" s="17" t="s">
        <v>41</v>
      </c>
      <c r="AE30" s="32">
        <v>0.92991525028382349</v>
      </c>
      <c r="AF30" s="17"/>
    </row>
    <row r="31" spans="1:32" ht="10.5" thickBot="1" x14ac:dyDescent="0.25">
      <c r="A31" s="4">
        <v>42989</v>
      </c>
      <c r="B31" s="5">
        <v>74.760000000000005</v>
      </c>
      <c r="C31" s="6">
        <v>17900360</v>
      </c>
      <c r="D31" s="5">
        <v>74.31</v>
      </c>
      <c r="E31" s="5">
        <v>74.944999999999993</v>
      </c>
      <c r="F31" s="5">
        <v>74.31</v>
      </c>
      <c r="G31" s="9">
        <v>42989</v>
      </c>
      <c r="H31" s="10">
        <v>363.69</v>
      </c>
      <c r="I31" s="11">
        <v>7651000</v>
      </c>
      <c r="J31" s="10">
        <v>351.35</v>
      </c>
      <c r="K31" s="10">
        <v>363.71</v>
      </c>
      <c r="L31" s="10">
        <v>350</v>
      </c>
      <c r="M31" s="15">
        <f t="shared" si="0"/>
        <v>-2.6907036189960376E-4</v>
      </c>
      <c r="N31" s="15">
        <f t="shared" si="1"/>
        <v>6.762371414653856E-3</v>
      </c>
      <c r="P31" s="24">
        <v>342</v>
      </c>
      <c r="Q31" s="25">
        <v>42536</v>
      </c>
      <c r="R31" s="26">
        <v>-2.4048096192383905E-3</v>
      </c>
      <c r="S31" s="26">
        <v>-8.8176169590643561E-3</v>
      </c>
      <c r="AD31" s="18" t="s">
        <v>42</v>
      </c>
      <c r="AE31" s="33">
        <v>2.0032407188478727</v>
      </c>
      <c r="AF31" s="18"/>
    </row>
    <row r="32" spans="1:32" x14ac:dyDescent="0.2">
      <c r="A32" s="4">
        <v>42986</v>
      </c>
      <c r="B32" s="5">
        <v>73.98</v>
      </c>
      <c r="C32" s="6">
        <v>14703700</v>
      </c>
      <c r="D32" s="5">
        <v>74.33</v>
      </c>
      <c r="E32" s="5">
        <v>74.44</v>
      </c>
      <c r="F32" s="5">
        <v>73.84</v>
      </c>
      <c r="G32" s="9">
        <v>42986</v>
      </c>
      <c r="H32" s="10">
        <v>343.4</v>
      </c>
      <c r="I32" s="11">
        <v>3261333</v>
      </c>
      <c r="J32" s="10">
        <v>348.99</v>
      </c>
      <c r="K32" s="10">
        <v>349.78</v>
      </c>
      <c r="L32" s="10">
        <v>342.3</v>
      </c>
      <c r="M32" s="15">
        <f t="shared" si="0"/>
        <v>8.8219326818674837E-3</v>
      </c>
      <c r="N32" s="15">
        <f t="shared" si="1"/>
        <v>8.6999248511474558E-3</v>
      </c>
    </row>
    <row r="33" spans="1:19" x14ac:dyDescent="0.2">
      <c r="A33" s="4">
        <v>42985</v>
      </c>
      <c r="B33" s="5">
        <v>74.34</v>
      </c>
      <c r="C33" s="6">
        <v>17468290</v>
      </c>
      <c r="D33" s="5">
        <v>73.680000000000007</v>
      </c>
      <c r="E33" s="5">
        <v>74.599999999999994</v>
      </c>
      <c r="F33" s="5">
        <v>73.599999999999994</v>
      </c>
      <c r="G33" s="9">
        <v>42985</v>
      </c>
      <c r="H33" s="10">
        <v>350.61</v>
      </c>
      <c r="I33" s="11">
        <v>4235045</v>
      </c>
      <c r="J33" s="10">
        <v>345.98</v>
      </c>
      <c r="K33" s="10">
        <v>352.48</v>
      </c>
      <c r="L33" s="10">
        <v>343.45</v>
      </c>
      <c r="M33" s="15">
        <f t="shared" si="0"/>
        <v>-8.136696501218621E-4</v>
      </c>
      <c r="N33" s="15">
        <f t="shared" si="1"/>
        <v>-1.0071530758225977E-2</v>
      </c>
    </row>
    <row r="34" spans="1:19" ht="10.5" x14ac:dyDescent="0.25">
      <c r="A34" s="4">
        <v>42984</v>
      </c>
      <c r="B34" s="5">
        <v>73.400000000000006</v>
      </c>
      <c r="C34" s="6">
        <v>16525320</v>
      </c>
      <c r="D34" s="5">
        <v>73.739999999999995</v>
      </c>
      <c r="E34" s="5">
        <v>74.040000000000006</v>
      </c>
      <c r="F34" s="5">
        <v>73.349999999999994</v>
      </c>
      <c r="G34" s="9">
        <v>42984</v>
      </c>
      <c r="H34" s="10">
        <v>344.53</v>
      </c>
      <c r="I34" s="11">
        <v>4082001</v>
      </c>
      <c r="J34" s="10">
        <v>349.5</v>
      </c>
      <c r="K34" s="10">
        <v>350.97899999999998</v>
      </c>
      <c r="L34" s="10">
        <v>341.56</v>
      </c>
      <c r="M34" s="15">
        <f t="shared" si="0"/>
        <v>5.4540496318515874E-3</v>
      </c>
      <c r="N34" s="15">
        <f t="shared" si="1"/>
        <v>-1.2153759185980828E-2</v>
      </c>
      <c r="P34" s="19" t="s">
        <v>6</v>
      </c>
      <c r="Q34" s="19" t="s">
        <v>0</v>
      </c>
      <c r="R34" s="19" t="s">
        <v>22</v>
      </c>
      <c r="S34" s="19" t="s">
        <v>23</v>
      </c>
    </row>
    <row r="35" spans="1:19" x14ac:dyDescent="0.2">
      <c r="A35" s="4">
        <v>42983</v>
      </c>
      <c r="B35" s="5">
        <v>73.61</v>
      </c>
      <c r="C35" s="6">
        <v>22234340</v>
      </c>
      <c r="D35" s="5">
        <v>73.34</v>
      </c>
      <c r="E35" s="5">
        <v>73.89</v>
      </c>
      <c r="F35" s="5">
        <v>72.98</v>
      </c>
      <c r="G35" s="9">
        <v>42983</v>
      </c>
      <c r="H35" s="10">
        <v>349.59</v>
      </c>
      <c r="I35" s="11">
        <v>3836402</v>
      </c>
      <c r="J35" s="10">
        <v>353.8</v>
      </c>
      <c r="K35" s="10">
        <v>355.49</v>
      </c>
      <c r="L35" s="10">
        <v>345.89</v>
      </c>
      <c r="M35" s="15">
        <f t="shared" si="0"/>
        <v>-1.8337571944853304E-2</v>
      </c>
      <c r="N35" s="15">
        <f t="shared" si="1"/>
        <v>-6.514657980456029E-3</v>
      </c>
      <c r="P35" s="20">
        <f ca="1">RANDBETWEEN(1,COUNTA(A:A)-1)</f>
        <v>424</v>
      </c>
      <c r="Q35" s="21">
        <f ca="1">INDIRECT("A" &amp; $P35 +1)</f>
        <v>42418</v>
      </c>
      <c r="R35" s="22">
        <f ca="1">INDIRECT("M" &amp; $P35 +1)</f>
        <v>1.6313847348999655E-2</v>
      </c>
      <c r="S35" s="22">
        <f ca="1">INDIRECT("N" &amp; $P35 +1)</f>
        <v>8.4402515723270399E-2</v>
      </c>
    </row>
    <row r="36" spans="1:19" x14ac:dyDescent="0.2">
      <c r="A36" s="4">
        <v>42979</v>
      </c>
      <c r="B36" s="5">
        <v>73.94</v>
      </c>
      <c r="C36" s="6">
        <v>21713620</v>
      </c>
      <c r="D36" s="5">
        <v>74.709999999999994</v>
      </c>
      <c r="E36" s="5">
        <v>74.739999999999995</v>
      </c>
      <c r="F36" s="5">
        <v>73.64</v>
      </c>
      <c r="G36" s="9">
        <v>42979</v>
      </c>
      <c r="H36" s="10">
        <v>355.4</v>
      </c>
      <c r="I36" s="11">
        <v>3048550</v>
      </c>
      <c r="J36" s="10">
        <v>356.12</v>
      </c>
      <c r="K36" s="10">
        <v>357.59</v>
      </c>
      <c r="L36" s="10">
        <v>353.6902</v>
      </c>
      <c r="M36" s="15">
        <f t="shared" si="0"/>
        <v>9.1854653518843588E-3</v>
      </c>
      <c r="N36" s="15">
        <f t="shared" si="1"/>
        <v>7.269127421863919E-3</v>
      </c>
      <c r="P36" s="20">
        <f t="shared" ref="P36:P64" ca="1" si="4">RANDBETWEEN(1,COUNTA(A:A)-1)</f>
        <v>24</v>
      </c>
      <c r="Q36" s="21">
        <f t="shared" ref="Q36:Q64" ca="1" si="5">INDIRECT("A" &amp; $P36 +1)</f>
        <v>42997</v>
      </c>
      <c r="R36" s="22">
        <f t="shared" ref="R36:R64" ca="1" si="6">INDIRECT("M" &amp; $P36 +1)</f>
        <v>-2.6585138907364581E-4</v>
      </c>
      <c r="S36" s="22">
        <f t="shared" ref="S36:S64" ca="1" si="7">INDIRECT("N" &amp; $P36 +1)</f>
        <v>-6.5746219592377475E-4</v>
      </c>
    </row>
    <row r="37" spans="1:19" x14ac:dyDescent="0.2">
      <c r="A37" s="4">
        <v>42978</v>
      </c>
      <c r="B37" s="5">
        <v>74.77</v>
      </c>
      <c r="C37" s="6">
        <v>27645380</v>
      </c>
      <c r="D37" s="5">
        <v>74.03</v>
      </c>
      <c r="E37" s="5">
        <v>74.959999999999994</v>
      </c>
      <c r="F37" s="5">
        <v>73.8</v>
      </c>
      <c r="G37" s="9">
        <v>42978</v>
      </c>
      <c r="H37" s="10">
        <v>355.9</v>
      </c>
      <c r="I37" s="11">
        <v>4063330</v>
      </c>
      <c r="J37" s="10">
        <v>353.55</v>
      </c>
      <c r="K37" s="10">
        <v>358.44</v>
      </c>
      <c r="L37" s="10">
        <v>352.82</v>
      </c>
      <c r="M37" s="15">
        <f t="shared" si="0"/>
        <v>1.3970688946719489E-2</v>
      </c>
      <c r="N37" s="15">
        <f t="shared" si="1"/>
        <v>1.1096176394886692E-2</v>
      </c>
      <c r="P37" s="20">
        <f t="shared" ca="1" si="4"/>
        <v>329</v>
      </c>
      <c r="Q37" s="21">
        <f t="shared" ca="1" si="5"/>
        <v>42556</v>
      </c>
      <c r="R37" s="22">
        <f t="shared" ca="1" si="6"/>
        <v>-5.8673968316057534E-3</v>
      </c>
      <c r="S37" s="22">
        <f t="shared" ca="1" si="7"/>
        <v>1.7415348792083174E-2</v>
      </c>
    </row>
    <row r="38" spans="1:19" x14ac:dyDescent="0.2">
      <c r="A38" s="4">
        <v>42977</v>
      </c>
      <c r="B38" s="5">
        <v>74.010000000000005</v>
      </c>
      <c r="C38" s="6">
        <v>16892790</v>
      </c>
      <c r="D38" s="5">
        <v>73.010000000000005</v>
      </c>
      <c r="E38" s="5">
        <v>74.209900000000005</v>
      </c>
      <c r="F38" s="5">
        <v>72.829300000000003</v>
      </c>
      <c r="G38" s="9">
        <v>42977</v>
      </c>
      <c r="H38" s="10">
        <v>353.18</v>
      </c>
      <c r="I38" s="11">
        <v>3404165</v>
      </c>
      <c r="J38" s="10">
        <v>349.67</v>
      </c>
      <c r="K38" s="10">
        <v>353.47</v>
      </c>
      <c r="L38" s="10">
        <v>347</v>
      </c>
      <c r="M38" s="15">
        <f t="shared" si="0"/>
        <v>1.0519031141868584E-2</v>
      </c>
      <c r="N38" s="15">
        <f t="shared" si="1"/>
        <v>3.0016495817132061E-2</v>
      </c>
      <c r="P38" s="20">
        <f t="shared" ca="1" si="4"/>
        <v>288</v>
      </c>
      <c r="Q38" s="21">
        <f t="shared" ca="1" si="5"/>
        <v>42613</v>
      </c>
      <c r="R38" s="22">
        <f t="shared" ca="1" si="6"/>
        <v>-5.6916177992410999E-3</v>
      </c>
      <c r="S38" s="22">
        <f t="shared" ca="1" si="7"/>
        <v>-2.6282911480264737E-2</v>
      </c>
    </row>
    <row r="39" spans="1:19" x14ac:dyDescent="0.2">
      <c r="A39" s="4">
        <v>42976</v>
      </c>
      <c r="B39" s="5">
        <v>73.05</v>
      </c>
      <c r="C39" s="6">
        <v>11470410</v>
      </c>
      <c r="D39" s="5">
        <v>72.25</v>
      </c>
      <c r="E39" s="5">
        <v>73.16</v>
      </c>
      <c r="F39" s="5">
        <v>72.05</v>
      </c>
      <c r="G39" s="9">
        <v>42976</v>
      </c>
      <c r="H39" s="10">
        <v>347.36</v>
      </c>
      <c r="I39" s="11">
        <v>4069303</v>
      </c>
      <c r="J39" s="10">
        <v>339.48</v>
      </c>
      <c r="K39" s="10">
        <v>349.05</v>
      </c>
      <c r="L39" s="10">
        <v>338.75</v>
      </c>
      <c r="M39" s="15">
        <f t="shared" si="0"/>
        <v>-1.1086777990692576E-2</v>
      </c>
      <c r="N39" s="15">
        <f t="shared" si="1"/>
        <v>-2.2460262612301163E-2</v>
      </c>
      <c r="P39" s="20">
        <f t="shared" ca="1" si="4"/>
        <v>291</v>
      </c>
      <c r="Q39" s="21">
        <f t="shared" ca="1" si="5"/>
        <v>42608</v>
      </c>
      <c r="R39" s="22">
        <f t="shared" ca="1" si="6"/>
        <v>6.9108500345542723E-3</v>
      </c>
      <c r="S39" s="22">
        <f t="shared" ca="1" si="7"/>
        <v>-4.3476312133029493E-3</v>
      </c>
    </row>
    <row r="40" spans="1:19" x14ac:dyDescent="0.2">
      <c r="A40" s="4">
        <v>42975</v>
      </c>
      <c r="B40" s="5">
        <v>72.83</v>
      </c>
      <c r="C40" s="6">
        <v>14558700</v>
      </c>
      <c r="D40" s="5">
        <v>73.06</v>
      </c>
      <c r="E40" s="5">
        <v>73.09</v>
      </c>
      <c r="F40" s="5">
        <v>72.55</v>
      </c>
      <c r="G40" s="9">
        <v>42975</v>
      </c>
      <c r="H40" s="10">
        <v>345.66</v>
      </c>
      <c r="I40" s="11">
        <v>3746240</v>
      </c>
      <c r="J40" s="10">
        <v>347.28</v>
      </c>
      <c r="K40" s="10">
        <v>347.35</v>
      </c>
      <c r="L40" s="10">
        <v>339.72</v>
      </c>
      <c r="M40" s="15">
        <f t="shared" si="0"/>
        <v>2.7449903925336194E-3</v>
      </c>
      <c r="N40" s="15">
        <f t="shared" si="1"/>
        <v>-1.9647696476964849E-2</v>
      </c>
      <c r="P40" s="20">
        <f t="shared" ca="1" si="4"/>
        <v>465</v>
      </c>
      <c r="Q40" s="21">
        <f t="shared" ca="1" si="5"/>
        <v>42355</v>
      </c>
      <c r="R40" s="22">
        <f t="shared" ca="1" si="6"/>
        <v>1.4764133957508196E-2</v>
      </c>
      <c r="S40" s="22">
        <f t="shared" ca="1" si="7"/>
        <v>5.330932012606926E-2</v>
      </c>
    </row>
    <row r="41" spans="1:19" x14ac:dyDescent="0.2">
      <c r="A41" s="4">
        <v>42972</v>
      </c>
      <c r="B41" s="5">
        <v>72.819999999999993</v>
      </c>
      <c r="C41" s="6">
        <v>12790300</v>
      </c>
      <c r="D41" s="5">
        <v>72.86</v>
      </c>
      <c r="E41" s="5">
        <v>73.349999999999994</v>
      </c>
      <c r="F41" s="5">
        <v>72.48</v>
      </c>
      <c r="G41" s="9">
        <v>42972</v>
      </c>
      <c r="H41" s="10">
        <v>348.05</v>
      </c>
      <c r="I41" s="11">
        <v>3475186</v>
      </c>
      <c r="J41" s="10">
        <v>354.24</v>
      </c>
      <c r="K41" s="10">
        <v>355.69</v>
      </c>
      <c r="L41" s="10">
        <v>347.3</v>
      </c>
      <c r="M41" s="15">
        <f t="shared" si="0"/>
        <v>1.6497113005224939E-3</v>
      </c>
      <c r="N41" s="15">
        <f t="shared" si="1"/>
        <v>4.8791557925791373E-3</v>
      </c>
      <c r="P41" s="20">
        <f t="shared" ca="1" si="4"/>
        <v>19</v>
      </c>
      <c r="Q41" s="21">
        <f t="shared" ca="1" si="5"/>
        <v>43004</v>
      </c>
      <c r="R41" s="22">
        <f t="shared" ca="1" si="6"/>
        <v>-5.6687812120393977E-3</v>
      </c>
      <c r="S41" s="22">
        <f t="shared" ca="1" si="7"/>
        <v>-6.2862806173012986E-3</v>
      </c>
    </row>
    <row r="42" spans="1:19" x14ac:dyDescent="0.2">
      <c r="A42" s="4">
        <v>42971</v>
      </c>
      <c r="B42" s="5">
        <v>72.69</v>
      </c>
      <c r="C42" s="6">
        <v>17097240</v>
      </c>
      <c r="D42" s="5">
        <v>72.739999999999995</v>
      </c>
      <c r="E42" s="5">
        <v>72.86</v>
      </c>
      <c r="F42" s="5">
        <v>72.069999999999993</v>
      </c>
      <c r="G42" s="9">
        <v>42971</v>
      </c>
      <c r="H42" s="10">
        <v>352.93</v>
      </c>
      <c r="I42" s="11">
        <v>4571574</v>
      </c>
      <c r="J42" s="10">
        <v>352.52</v>
      </c>
      <c r="K42" s="10">
        <v>356.66</v>
      </c>
      <c r="L42" s="10">
        <v>349.74</v>
      </c>
      <c r="M42" s="15">
        <f t="shared" si="0"/>
        <v>-3.0153508771929571E-3</v>
      </c>
      <c r="N42" s="15">
        <f t="shared" si="1"/>
        <v>3.9912681790023274E-2</v>
      </c>
      <c r="P42" s="20">
        <f t="shared" ca="1" si="4"/>
        <v>219</v>
      </c>
      <c r="Q42" s="21">
        <f t="shared" ca="1" si="5"/>
        <v>42712</v>
      </c>
      <c r="R42" s="22">
        <f t="shared" ca="1" si="6"/>
        <v>2.1496417263789258E-2</v>
      </c>
      <c r="S42" s="22">
        <f t="shared" ca="1" si="7"/>
        <v>3.1694869728713382E-2</v>
      </c>
    </row>
    <row r="43" spans="1:19" x14ac:dyDescent="0.2">
      <c r="A43" s="4">
        <v>42970</v>
      </c>
      <c r="B43" s="5">
        <v>72.72</v>
      </c>
      <c r="C43" s="6">
        <v>13758650</v>
      </c>
      <c r="D43" s="5">
        <v>72.959999999999994</v>
      </c>
      <c r="E43" s="5">
        <v>73.150000000000006</v>
      </c>
      <c r="F43" s="5">
        <v>72.53</v>
      </c>
      <c r="G43" s="9">
        <v>42970</v>
      </c>
      <c r="H43" s="10">
        <v>352.77</v>
      </c>
      <c r="I43" s="11">
        <v>4941947</v>
      </c>
      <c r="J43" s="10">
        <v>338.99</v>
      </c>
      <c r="K43" s="10">
        <v>353.49</v>
      </c>
      <c r="L43" s="10">
        <v>338.30410000000001</v>
      </c>
      <c r="M43" s="15">
        <f t="shared" si="0"/>
        <v>8.4312370421562033E-3</v>
      </c>
      <c r="N43" s="15">
        <f t="shared" si="1"/>
        <v>-6.2732682555036723E-3</v>
      </c>
      <c r="P43" s="20">
        <f t="shared" ca="1" si="4"/>
        <v>466</v>
      </c>
      <c r="Q43" s="21">
        <f t="shared" ca="1" si="5"/>
        <v>42354</v>
      </c>
      <c r="R43" s="22">
        <f t="shared" ca="1" si="6"/>
        <v>-2.1559468199784382E-3</v>
      </c>
      <c r="S43" s="22">
        <f t="shared" ca="1" si="7"/>
        <v>1.2622847353709332E-3</v>
      </c>
    </row>
    <row r="44" spans="1:19" x14ac:dyDescent="0.2">
      <c r="A44" s="4">
        <v>42969</v>
      </c>
      <c r="B44" s="5">
        <v>73.16</v>
      </c>
      <c r="C44" s="6">
        <v>14333220</v>
      </c>
      <c r="D44" s="5">
        <v>72.349999999999994</v>
      </c>
      <c r="E44" s="5">
        <v>73.239999999999995</v>
      </c>
      <c r="F44" s="5">
        <v>72.349999999999994</v>
      </c>
      <c r="G44" s="9">
        <v>42969</v>
      </c>
      <c r="H44" s="10">
        <v>341.35</v>
      </c>
      <c r="I44" s="11">
        <v>4314268</v>
      </c>
      <c r="J44" s="10">
        <v>341.13</v>
      </c>
      <c r="K44" s="10">
        <v>342.24</v>
      </c>
      <c r="L44" s="10">
        <v>337.3725</v>
      </c>
      <c r="M44" s="15">
        <f t="shared" si="0"/>
        <v>-1.655857596246757E-3</v>
      </c>
      <c r="N44" s="15">
        <f t="shared" si="1"/>
        <v>-1.3561968654213219E-2</v>
      </c>
      <c r="P44" s="20">
        <f t="shared" ca="1" si="4"/>
        <v>54</v>
      </c>
      <c r="Q44" s="21">
        <f t="shared" ca="1" si="5"/>
        <v>42954</v>
      </c>
      <c r="R44" s="22">
        <f t="shared" ca="1" si="6"/>
        <v>5.5248618784529135E-3</v>
      </c>
      <c r="S44" s="22">
        <f t="shared" ca="1" si="7"/>
        <v>2.9827089337175927E-2</v>
      </c>
    </row>
    <row r="45" spans="1:19" x14ac:dyDescent="0.2">
      <c r="A45" s="4">
        <v>42968</v>
      </c>
      <c r="B45" s="5">
        <v>72.150000000000006</v>
      </c>
      <c r="C45" s="6">
        <v>17698800</v>
      </c>
      <c r="D45" s="5">
        <v>72.47</v>
      </c>
      <c r="E45" s="5">
        <v>72.48</v>
      </c>
      <c r="F45" s="5">
        <v>71.7</v>
      </c>
      <c r="G45" s="9">
        <v>42968</v>
      </c>
      <c r="H45" s="10">
        <v>337.86</v>
      </c>
      <c r="I45" s="11">
        <v>6489850</v>
      </c>
      <c r="J45" s="10">
        <v>345.82</v>
      </c>
      <c r="K45" s="10">
        <v>345.82</v>
      </c>
      <c r="L45" s="10">
        <v>331.85</v>
      </c>
      <c r="M45" s="15">
        <f t="shared" si="0"/>
        <v>2.7674000276740607E-3</v>
      </c>
      <c r="N45" s="15">
        <f t="shared" si="1"/>
        <v>-2.0090107959536474E-2</v>
      </c>
      <c r="P45" s="20">
        <f t="shared" ca="1" si="4"/>
        <v>169</v>
      </c>
      <c r="Q45" s="21">
        <f t="shared" ca="1" si="5"/>
        <v>42788</v>
      </c>
      <c r="R45" s="22">
        <f t="shared" ca="1" si="6"/>
        <v>-4.3336944745395733E-3</v>
      </c>
      <c r="S45" s="22">
        <f t="shared" ca="1" si="7"/>
        <v>1.7643855509166917E-2</v>
      </c>
    </row>
    <row r="46" spans="1:19" x14ac:dyDescent="0.2">
      <c r="A46" s="4">
        <v>42965</v>
      </c>
      <c r="B46" s="5">
        <v>72.489999999999995</v>
      </c>
      <c r="C46" s="6">
        <v>18760830</v>
      </c>
      <c r="D46" s="5">
        <v>72.27</v>
      </c>
      <c r="E46" s="5">
        <v>72.84</v>
      </c>
      <c r="F46" s="5">
        <v>71.930000000000007</v>
      </c>
      <c r="G46" s="9">
        <v>42965</v>
      </c>
      <c r="H46" s="10">
        <v>347.46</v>
      </c>
      <c r="I46" s="11">
        <v>5390805</v>
      </c>
      <c r="J46" s="10">
        <v>352.91</v>
      </c>
      <c r="K46" s="10">
        <v>354</v>
      </c>
      <c r="L46" s="10">
        <v>345.8</v>
      </c>
      <c r="M46" s="15">
        <f t="shared" si="0"/>
        <v>-1.7803751019298764E-2</v>
      </c>
      <c r="N46" s="15">
        <f t="shared" si="1"/>
        <v>-2.2978322859278366E-2</v>
      </c>
      <c r="P46" s="20">
        <f t="shared" ca="1" si="4"/>
        <v>474</v>
      </c>
      <c r="Q46" s="21">
        <f t="shared" ca="1" si="5"/>
        <v>42342</v>
      </c>
      <c r="R46" s="22">
        <f t="shared" ca="1" si="6"/>
        <v>-2.4689133177149158E-2</v>
      </c>
      <c r="S46" s="22">
        <f t="shared" ca="1" si="7"/>
        <v>-1.2824868354000318E-2</v>
      </c>
    </row>
    <row r="47" spans="1:19" x14ac:dyDescent="0.2">
      <c r="A47" s="4">
        <v>42964</v>
      </c>
      <c r="B47" s="5">
        <v>72.400000000000006</v>
      </c>
      <c r="C47" s="6">
        <v>22450130</v>
      </c>
      <c r="D47" s="5">
        <v>73.58</v>
      </c>
      <c r="E47" s="5">
        <v>73.87</v>
      </c>
      <c r="F47" s="5">
        <v>72.400000000000006</v>
      </c>
      <c r="G47" s="9">
        <v>42964</v>
      </c>
      <c r="H47" s="10">
        <v>351.92</v>
      </c>
      <c r="I47" s="11">
        <v>5010825</v>
      </c>
      <c r="J47" s="10">
        <v>361.21</v>
      </c>
      <c r="K47" s="10">
        <v>363.3</v>
      </c>
      <c r="L47" s="10">
        <v>351.59</v>
      </c>
      <c r="M47" s="15">
        <f t="shared" si="0"/>
        <v>3.272429779110908E-3</v>
      </c>
      <c r="N47" s="15">
        <f t="shared" si="1"/>
        <v>-4.9311294765840286E-3</v>
      </c>
      <c r="P47" s="20">
        <f t="shared" ca="1" si="4"/>
        <v>318</v>
      </c>
      <c r="Q47" s="21">
        <f t="shared" ca="1" si="5"/>
        <v>42571</v>
      </c>
      <c r="R47" s="22">
        <f t="shared" ca="1" si="6"/>
        <v>4.5429156581642038E-2</v>
      </c>
      <c r="S47" s="22">
        <f t="shared" ca="1" si="7"/>
        <v>6.5333333333332799E-3</v>
      </c>
    </row>
    <row r="48" spans="1:19" x14ac:dyDescent="0.2">
      <c r="A48" s="4">
        <v>42963</v>
      </c>
      <c r="B48" s="5">
        <v>73.650000000000006</v>
      </c>
      <c r="C48" s="6">
        <v>18146300</v>
      </c>
      <c r="D48" s="5">
        <v>73.34</v>
      </c>
      <c r="E48" s="5">
        <v>74.099999999999994</v>
      </c>
      <c r="F48" s="5">
        <v>73.17</v>
      </c>
      <c r="G48" s="9">
        <v>42963</v>
      </c>
      <c r="H48" s="10">
        <v>362.91</v>
      </c>
      <c r="I48" s="11">
        <v>3406173</v>
      </c>
      <c r="J48" s="10">
        <v>363</v>
      </c>
      <c r="K48" s="10">
        <v>366.5</v>
      </c>
      <c r="L48" s="10">
        <v>362.52</v>
      </c>
      <c r="M48" s="15">
        <f t="shared" si="0"/>
        <v>-3.3972007066177534E-3</v>
      </c>
      <c r="N48" s="15">
        <f t="shared" si="1"/>
        <v>-6.0240963855421326E-3</v>
      </c>
      <c r="P48" s="20">
        <f t="shared" ca="1" si="4"/>
        <v>98</v>
      </c>
      <c r="Q48" s="21">
        <f t="shared" ca="1" si="5"/>
        <v>42891</v>
      </c>
      <c r="R48" s="22">
        <f t="shared" ca="1" si="6"/>
        <v>2.1720613287904644E-2</v>
      </c>
      <c r="S48" s="22">
        <f t="shared" ca="1" si="7"/>
        <v>-3.7378226447302154E-3</v>
      </c>
    </row>
    <row r="49" spans="1:19" x14ac:dyDescent="0.2">
      <c r="A49" s="4">
        <v>42962</v>
      </c>
      <c r="B49" s="5">
        <v>73.22</v>
      </c>
      <c r="C49" s="6">
        <v>19174140</v>
      </c>
      <c r="D49" s="5">
        <v>73.59</v>
      </c>
      <c r="E49" s="5">
        <v>73.59</v>
      </c>
      <c r="F49" s="5">
        <v>73.040000000000006</v>
      </c>
      <c r="G49" s="9">
        <v>42962</v>
      </c>
      <c r="H49" s="10">
        <v>362.33</v>
      </c>
      <c r="I49" s="11">
        <v>3084601</v>
      </c>
      <c r="J49" s="10">
        <v>365.2</v>
      </c>
      <c r="K49" s="10">
        <v>365.49</v>
      </c>
      <c r="L49" s="10">
        <v>359.37</v>
      </c>
      <c r="M49" s="15">
        <f t="shared" si="0"/>
        <v>7.2543115247740708E-3</v>
      </c>
      <c r="N49" s="15">
        <f t="shared" si="1"/>
        <v>1.5632284781832428E-3</v>
      </c>
      <c r="P49" s="20">
        <f t="shared" ca="1" si="4"/>
        <v>432</v>
      </c>
      <c r="Q49" s="21">
        <f t="shared" ca="1" si="5"/>
        <v>42405</v>
      </c>
      <c r="R49" s="22">
        <f t="shared" ca="1" si="6"/>
        <v>-3.0710172744722319E-3</v>
      </c>
      <c r="S49" s="22">
        <f t="shared" ca="1" si="7"/>
        <v>3.5149384885766466E-3</v>
      </c>
    </row>
    <row r="50" spans="1:19" x14ac:dyDescent="0.2">
      <c r="A50" s="4">
        <v>42961</v>
      </c>
      <c r="B50" s="5">
        <v>73.59</v>
      </c>
      <c r="C50" s="6">
        <v>20079920</v>
      </c>
      <c r="D50" s="5">
        <v>73.06</v>
      </c>
      <c r="E50" s="5">
        <v>73.72</v>
      </c>
      <c r="F50" s="5">
        <v>72.95</v>
      </c>
      <c r="G50" s="9">
        <v>42961</v>
      </c>
      <c r="H50" s="10">
        <v>363.8</v>
      </c>
      <c r="I50" s="11">
        <v>4507969</v>
      </c>
      <c r="J50" s="10">
        <v>364.63</v>
      </c>
      <c r="K50" s="10">
        <v>367.66</v>
      </c>
      <c r="L50" s="10">
        <v>362.6</v>
      </c>
      <c r="M50" s="15">
        <f t="shared" si="0"/>
        <v>2.0248568635665487E-2</v>
      </c>
      <c r="N50" s="15">
        <f t="shared" si="1"/>
        <v>2.1458385858755591E-2</v>
      </c>
      <c r="P50" s="20">
        <f t="shared" ca="1" si="4"/>
        <v>281</v>
      </c>
      <c r="Q50" s="21">
        <f t="shared" ca="1" si="5"/>
        <v>42625</v>
      </c>
      <c r="R50" s="22">
        <f t="shared" ca="1" si="6"/>
        <v>-1.3910899806303889E-2</v>
      </c>
      <c r="S50" s="22">
        <f t="shared" ca="1" si="7"/>
        <v>-2.0543472801245688E-2</v>
      </c>
    </row>
    <row r="51" spans="1:19" x14ac:dyDescent="0.2">
      <c r="A51" s="4">
        <v>42958</v>
      </c>
      <c r="B51" s="5">
        <v>72.5</v>
      </c>
      <c r="C51" s="6">
        <v>21429130</v>
      </c>
      <c r="D51" s="5">
        <v>71.61</v>
      </c>
      <c r="E51" s="5">
        <v>72.7</v>
      </c>
      <c r="F51" s="5">
        <v>71.28</v>
      </c>
      <c r="G51" s="9">
        <v>42958</v>
      </c>
      <c r="H51" s="10">
        <v>357.87</v>
      </c>
      <c r="I51" s="11">
        <v>4357562</v>
      </c>
      <c r="J51" s="10">
        <v>356.97</v>
      </c>
      <c r="K51" s="10">
        <v>361.26</v>
      </c>
      <c r="L51" s="10">
        <v>353.62</v>
      </c>
      <c r="M51" s="15">
        <f t="shared" si="0"/>
        <v>-4.0333796940195121E-3</v>
      </c>
      <c r="N51" s="15">
        <f t="shared" si="1"/>
        <v>-1.2804203539823034E-2</v>
      </c>
      <c r="P51" s="20">
        <f t="shared" ca="1" si="4"/>
        <v>310</v>
      </c>
      <c r="Q51" s="21">
        <f t="shared" ca="1" si="5"/>
        <v>42583</v>
      </c>
      <c r="R51" s="22">
        <f t="shared" ca="1" si="6"/>
        <v>6.0433700675435187E-3</v>
      </c>
      <c r="S51" s="22">
        <f t="shared" ca="1" si="7"/>
        <v>2.0806241872561859E-2</v>
      </c>
    </row>
    <row r="52" spans="1:19" x14ac:dyDescent="0.2">
      <c r="A52" s="4">
        <v>42957</v>
      </c>
      <c r="B52" s="5">
        <v>71.41</v>
      </c>
      <c r="C52" s="6">
        <v>23882090</v>
      </c>
      <c r="D52" s="5">
        <v>71.900000000000006</v>
      </c>
      <c r="E52" s="5">
        <v>72.19</v>
      </c>
      <c r="F52" s="5">
        <v>71.349999999999994</v>
      </c>
      <c r="G52" s="9">
        <v>42957</v>
      </c>
      <c r="H52" s="10">
        <v>355.4</v>
      </c>
      <c r="I52" s="11">
        <v>7063054</v>
      </c>
      <c r="J52" s="10">
        <v>361.6</v>
      </c>
      <c r="K52" s="10">
        <v>366.65039999999999</v>
      </c>
      <c r="L52" s="10">
        <v>354.66</v>
      </c>
      <c r="M52" s="15">
        <f t="shared" si="0"/>
        <v>-4.8442906574394096E-3</v>
      </c>
      <c r="N52" s="15">
        <f t="shared" si="1"/>
        <v>1.6620498614958734E-3</v>
      </c>
      <c r="P52" s="20">
        <f t="shared" ca="1" si="4"/>
        <v>430</v>
      </c>
      <c r="Q52" s="21">
        <f t="shared" ca="1" si="5"/>
        <v>42409</v>
      </c>
      <c r="R52" s="22">
        <f t="shared" ca="1" si="6"/>
        <v>-1.0696266397578036E-2</v>
      </c>
      <c r="S52" s="22">
        <f t="shared" ca="1" si="7"/>
        <v>-9.4109035358518223E-2</v>
      </c>
    </row>
    <row r="53" spans="1:19" x14ac:dyDescent="0.2">
      <c r="A53" s="4">
        <v>42956</v>
      </c>
      <c r="B53" s="5">
        <v>72.47</v>
      </c>
      <c r="C53" s="6">
        <v>22208930</v>
      </c>
      <c r="D53" s="5">
        <v>72.25</v>
      </c>
      <c r="E53" s="5">
        <v>72.510000000000005</v>
      </c>
      <c r="F53" s="5">
        <v>72.05</v>
      </c>
      <c r="G53" s="9">
        <v>42956</v>
      </c>
      <c r="H53" s="10">
        <v>363.53</v>
      </c>
      <c r="I53" s="11">
        <v>6881182</v>
      </c>
      <c r="J53" s="10">
        <v>361</v>
      </c>
      <c r="K53" s="10">
        <v>370</v>
      </c>
      <c r="L53" s="10">
        <v>358.95</v>
      </c>
      <c r="M53" s="15">
        <f t="shared" si="0"/>
        <v>2.2194479123318622E-3</v>
      </c>
      <c r="N53" s="15">
        <f t="shared" si="1"/>
        <v>9.7054792604818196E-3</v>
      </c>
      <c r="P53" s="20">
        <f t="shared" ca="1" si="4"/>
        <v>124</v>
      </c>
      <c r="Q53" s="21">
        <f t="shared" ca="1" si="5"/>
        <v>42852</v>
      </c>
      <c r="R53" s="22">
        <f t="shared" ca="1" si="6"/>
        <v>1.0282021151586385E-3</v>
      </c>
      <c r="S53" s="22">
        <f t="shared" ca="1" si="7"/>
        <v>-2.1769055927265413E-3</v>
      </c>
    </row>
    <row r="54" spans="1:19" x14ac:dyDescent="0.2">
      <c r="A54" s="4">
        <v>42955</v>
      </c>
      <c r="B54" s="5">
        <v>72.790000000000006</v>
      </c>
      <c r="C54" s="6">
        <v>22029970</v>
      </c>
      <c r="D54" s="5">
        <v>72.09</v>
      </c>
      <c r="E54" s="5">
        <v>73.13</v>
      </c>
      <c r="F54" s="5">
        <v>71.75</v>
      </c>
      <c r="G54" s="9">
        <v>42955</v>
      </c>
      <c r="H54" s="10">
        <v>365.22</v>
      </c>
      <c r="I54" s="11">
        <v>7431838</v>
      </c>
      <c r="J54" s="10">
        <v>357.53</v>
      </c>
      <c r="K54" s="10">
        <v>368.58</v>
      </c>
      <c r="L54" s="10">
        <v>357.4</v>
      </c>
      <c r="M54" s="15">
        <f t="shared" si="0"/>
        <v>-9.7527472527472181E-3</v>
      </c>
      <c r="N54" s="15">
        <f t="shared" si="1"/>
        <v>5.0370784944719915E-4</v>
      </c>
      <c r="P54" s="20">
        <f t="shared" ca="1" si="4"/>
        <v>160</v>
      </c>
      <c r="Q54" s="21">
        <f t="shared" ca="1" si="5"/>
        <v>42801</v>
      </c>
      <c r="R54" s="22">
        <f t="shared" ca="1" si="6"/>
        <v>3.4391120837893308E-3</v>
      </c>
      <c r="S54" s="22">
        <f t="shared" ca="1" si="7"/>
        <v>1.6175224879996675E-2</v>
      </c>
    </row>
    <row r="55" spans="1:19" x14ac:dyDescent="0.2">
      <c r="A55" s="4">
        <v>42954</v>
      </c>
      <c r="B55" s="5">
        <v>72.400000000000006</v>
      </c>
      <c r="C55" s="6">
        <v>18703680</v>
      </c>
      <c r="D55" s="5">
        <v>72.8</v>
      </c>
      <c r="E55" s="5">
        <v>72.900000000000006</v>
      </c>
      <c r="F55" s="5">
        <v>72.260000000000005</v>
      </c>
      <c r="G55" s="9">
        <v>42954</v>
      </c>
      <c r="H55" s="10">
        <v>355.17</v>
      </c>
      <c r="I55" s="11">
        <v>6309331</v>
      </c>
      <c r="J55" s="10">
        <v>357.35</v>
      </c>
      <c r="K55" s="10">
        <v>359.48</v>
      </c>
      <c r="L55" s="10">
        <v>352.75</v>
      </c>
      <c r="M55" s="15">
        <f t="shared" si="0"/>
        <v>5.5248618784529135E-3</v>
      </c>
      <c r="N55" s="15">
        <f t="shared" si="1"/>
        <v>2.9827089337175927E-2</v>
      </c>
      <c r="P55" s="20">
        <f t="shared" ca="1" si="4"/>
        <v>479</v>
      </c>
      <c r="Q55" s="21">
        <f t="shared" ca="1" si="5"/>
        <v>42335</v>
      </c>
      <c r="R55" s="22">
        <f t="shared" ca="1" si="6"/>
        <v>-5.3614346459605056E-3</v>
      </c>
      <c r="S55" s="22">
        <f t="shared" ca="1" si="7"/>
        <v>4.3914339929520096E-2</v>
      </c>
    </row>
    <row r="56" spans="1:19" x14ac:dyDescent="0.2">
      <c r="A56" s="4">
        <v>42951</v>
      </c>
      <c r="B56" s="5">
        <v>72.680000000000007</v>
      </c>
      <c r="C56" s="6">
        <v>22578340</v>
      </c>
      <c r="D56" s="5">
        <v>72.400000000000006</v>
      </c>
      <c r="E56" s="5">
        <v>73.040000000000006</v>
      </c>
      <c r="F56" s="5">
        <v>72.239999999999995</v>
      </c>
      <c r="G56" s="9">
        <v>42951</v>
      </c>
      <c r="H56" s="10">
        <v>356.91</v>
      </c>
      <c r="I56" s="11">
        <v>9233295</v>
      </c>
      <c r="J56" s="10">
        <v>347</v>
      </c>
      <c r="K56" s="10">
        <v>357.27</v>
      </c>
      <c r="L56" s="10">
        <v>343.3</v>
      </c>
      <c r="M56" s="15">
        <f t="shared" si="0"/>
        <v>2.9089901648429173E-3</v>
      </c>
      <c r="N56" s="15">
        <f t="shared" si="1"/>
        <v>4.8359540150002545E-3</v>
      </c>
      <c r="P56" s="20">
        <f t="shared" ca="1" si="4"/>
        <v>367</v>
      </c>
      <c r="Q56" s="21">
        <f t="shared" ca="1" si="5"/>
        <v>42500</v>
      </c>
      <c r="R56" s="22">
        <f t="shared" ca="1" si="6"/>
        <v>-3.1689443454150368E-3</v>
      </c>
      <c r="S56" s="22">
        <f t="shared" ca="1" si="7"/>
        <v>-3.7873168922677447E-2</v>
      </c>
    </row>
    <row r="57" spans="1:19" x14ac:dyDescent="0.2">
      <c r="A57" s="4">
        <v>42950</v>
      </c>
      <c r="B57" s="5">
        <v>72.150000000000006</v>
      </c>
      <c r="C57" s="6">
        <v>18203460</v>
      </c>
      <c r="D57" s="5">
        <v>72.19</v>
      </c>
      <c r="E57" s="5">
        <v>72.44</v>
      </c>
      <c r="F57" s="5">
        <v>71.844999999999999</v>
      </c>
      <c r="G57" s="9">
        <v>42950</v>
      </c>
      <c r="H57" s="10">
        <v>347.09</v>
      </c>
      <c r="I57" s="11">
        <v>13524270</v>
      </c>
      <c r="J57" s="10">
        <v>345.33</v>
      </c>
      <c r="K57" s="10">
        <v>350</v>
      </c>
      <c r="L57" s="10">
        <v>343.15</v>
      </c>
      <c r="M57" s="15">
        <f t="shared" si="0"/>
        <v>-4.9620951068228836E-3</v>
      </c>
      <c r="N57" s="15">
        <f t="shared" si="1"/>
        <v>8.2742835643067725E-2</v>
      </c>
      <c r="P57" s="20">
        <f t="shared" ca="1" si="4"/>
        <v>412</v>
      </c>
      <c r="Q57" s="21">
        <f t="shared" ca="1" si="5"/>
        <v>42436</v>
      </c>
      <c r="R57" s="22">
        <f t="shared" ca="1" si="6"/>
        <v>-1.6030534351144987E-2</v>
      </c>
      <c r="S57" s="22">
        <f t="shared" ca="1" si="7"/>
        <v>-1.6161616161616266E-3</v>
      </c>
    </row>
    <row r="58" spans="1:19" x14ac:dyDescent="0.2">
      <c r="A58" s="4">
        <v>42949</v>
      </c>
      <c r="B58" s="5">
        <v>72.260000000000005</v>
      </c>
      <c r="C58" s="6">
        <v>26487360</v>
      </c>
      <c r="D58" s="5">
        <v>72.55</v>
      </c>
      <c r="E58" s="5">
        <v>72.56</v>
      </c>
      <c r="F58" s="5">
        <v>71.444999999999993</v>
      </c>
      <c r="G58" s="9">
        <v>42949</v>
      </c>
      <c r="H58" s="10">
        <v>325.89</v>
      </c>
      <c r="I58" s="11">
        <v>11942350</v>
      </c>
      <c r="J58" s="10">
        <v>318.94</v>
      </c>
      <c r="K58" s="10">
        <v>327.12</v>
      </c>
      <c r="L58" s="10">
        <v>311.22000000000003</v>
      </c>
      <c r="M58" s="15">
        <f t="shared" si="0"/>
        <v>-7.523939808481539E-3</v>
      </c>
      <c r="N58" s="15">
        <f t="shared" si="1"/>
        <v>-1.2569659442724479E-2</v>
      </c>
      <c r="P58" s="20">
        <f t="shared" ca="1" si="4"/>
        <v>451</v>
      </c>
      <c r="Q58" s="21">
        <f t="shared" ca="1" si="5"/>
        <v>42377</v>
      </c>
      <c r="R58" s="22">
        <f t="shared" ca="1" si="6"/>
        <v>-6.2618595825427725E-3</v>
      </c>
      <c r="S58" s="22">
        <f t="shared" ca="1" si="7"/>
        <v>1.7134319996265024E-2</v>
      </c>
    </row>
    <row r="59" spans="1:19" x14ac:dyDescent="0.2">
      <c r="A59" s="4">
        <v>42948</v>
      </c>
      <c r="B59" s="5">
        <v>72.58</v>
      </c>
      <c r="C59" s="6">
        <v>20755590</v>
      </c>
      <c r="D59" s="5">
        <v>73.099999999999994</v>
      </c>
      <c r="E59" s="5">
        <v>73.42</v>
      </c>
      <c r="F59" s="5">
        <v>72.489999999999995</v>
      </c>
      <c r="G59" s="9">
        <v>42948</v>
      </c>
      <c r="H59" s="10">
        <v>319.57</v>
      </c>
      <c r="I59" s="11">
        <v>8284997</v>
      </c>
      <c r="J59" s="10">
        <v>323</v>
      </c>
      <c r="K59" s="10">
        <v>324.45</v>
      </c>
      <c r="L59" s="10">
        <v>316.13</v>
      </c>
      <c r="M59" s="15">
        <f t="shared" si="0"/>
        <v>-2.7285129604366354E-3</v>
      </c>
      <c r="N59" s="15">
        <f t="shared" si="1"/>
        <v>-3.7257824143069995E-2</v>
      </c>
      <c r="P59" s="20">
        <f t="shared" ca="1" si="4"/>
        <v>405</v>
      </c>
      <c r="Q59" s="21">
        <f t="shared" ca="1" si="5"/>
        <v>42445</v>
      </c>
      <c r="R59" s="22">
        <f t="shared" ca="1" si="6"/>
        <v>1.3270142180094924E-2</v>
      </c>
      <c r="S59" s="22">
        <f t="shared" ca="1" si="7"/>
        <v>1.7407943249171609E-2</v>
      </c>
    </row>
    <row r="60" spans="1:19" x14ac:dyDescent="0.2">
      <c r="A60" s="4">
        <v>42947</v>
      </c>
      <c r="B60" s="5">
        <v>72.7</v>
      </c>
      <c r="C60" s="6">
        <v>23546300</v>
      </c>
      <c r="D60" s="5">
        <v>73.3</v>
      </c>
      <c r="E60" s="5">
        <v>73.44</v>
      </c>
      <c r="F60" s="5">
        <v>72.41</v>
      </c>
      <c r="G60" s="9">
        <v>42947</v>
      </c>
      <c r="H60" s="10">
        <v>323.47000000000003</v>
      </c>
      <c r="I60" s="11">
        <v>8525454</v>
      </c>
      <c r="J60" s="10">
        <v>335.5</v>
      </c>
      <c r="K60" s="10">
        <v>341.49</v>
      </c>
      <c r="L60" s="10">
        <v>321.04000000000002</v>
      </c>
      <c r="M60" s="15">
        <f t="shared" si="0"/>
        <v>8.6693270950872758E-3</v>
      </c>
      <c r="N60" s="15">
        <f t="shared" si="1"/>
        <v>-4.1259758378104916E-3</v>
      </c>
      <c r="P60" s="20">
        <f t="shared" ca="1" si="4"/>
        <v>480</v>
      </c>
      <c r="Q60" s="21">
        <f t="shared" ca="1" si="5"/>
        <v>42333</v>
      </c>
      <c r="R60" s="22">
        <f t="shared" ca="1" si="6"/>
        <v>3.1528189910978721E-3</v>
      </c>
      <c r="S60" s="22">
        <f t="shared" ca="1" si="7"/>
        <v>2.7719738125087101E-2</v>
      </c>
    </row>
    <row r="61" spans="1:19" x14ac:dyDescent="0.2">
      <c r="A61" s="4">
        <v>42944</v>
      </c>
      <c r="B61" s="5">
        <v>73.040000000000006</v>
      </c>
      <c r="C61" s="6">
        <v>17800810</v>
      </c>
      <c r="D61" s="5">
        <v>72.67</v>
      </c>
      <c r="E61" s="5">
        <v>73.31</v>
      </c>
      <c r="F61" s="5">
        <v>72.540000000000006</v>
      </c>
      <c r="G61" s="9">
        <v>42944</v>
      </c>
      <c r="H61" s="10">
        <v>335.07</v>
      </c>
      <c r="I61" s="11">
        <v>4869891</v>
      </c>
      <c r="J61" s="10">
        <v>336.89</v>
      </c>
      <c r="K61" s="10">
        <v>339.6</v>
      </c>
      <c r="L61" s="10">
        <v>332.51</v>
      </c>
      <c r="M61" s="15">
        <f t="shared" si="0"/>
        <v>-1.477765726681135E-2</v>
      </c>
      <c r="N61" s="15">
        <f t="shared" si="1"/>
        <v>-2.632947976878619E-2</v>
      </c>
      <c r="P61" s="20">
        <f t="shared" ca="1" si="4"/>
        <v>361</v>
      </c>
      <c r="Q61" s="21">
        <f t="shared" ca="1" si="5"/>
        <v>42508</v>
      </c>
      <c r="R61" s="22">
        <f t="shared" ca="1" si="6"/>
        <v>-2.3975251353441696E-2</v>
      </c>
      <c r="S61" s="22">
        <f t="shared" ca="1" si="7"/>
        <v>4.7835446065525034E-4</v>
      </c>
    </row>
    <row r="62" spans="1:19" x14ac:dyDescent="0.2">
      <c r="A62" s="4">
        <v>42943</v>
      </c>
      <c r="B62" s="5">
        <v>73.16</v>
      </c>
      <c r="C62" s="6">
        <v>35803280</v>
      </c>
      <c r="D62" s="5">
        <v>73.760000000000005</v>
      </c>
      <c r="E62" s="5">
        <v>74.42</v>
      </c>
      <c r="F62" s="5">
        <v>72.319999999999993</v>
      </c>
      <c r="G62" s="9">
        <v>42943</v>
      </c>
      <c r="H62" s="10">
        <v>334.46</v>
      </c>
      <c r="I62" s="11">
        <v>8285879</v>
      </c>
      <c r="J62" s="10">
        <v>346</v>
      </c>
      <c r="K62" s="10">
        <v>347.5</v>
      </c>
      <c r="L62" s="10">
        <v>326.29000000000002</v>
      </c>
      <c r="M62" s="15">
        <f t="shared" si="0"/>
        <v>-7.8019908528382809E-3</v>
      </c>
      <c r="N62" s="15">
        <f t="shared" si="1"/>
        <v>1.6570689857797527E-2</v>
      </c>
      <c r="P62" s="20">
        <f t="shared" ca="1" si="4"/>
        <v>68</v>
      </c>
      <c r="Q62" s="21">
        <f t="shared" ca="1" si="5"/>
        <v>42934</v>
      </c>
      <c r="R62" s="22">
        <f t="shared" ca="1" si="6"/>
        <v>3.9835164835164694E-3</v>
      </c>
      <c r="S62" s="22">
        <f t="shared" ca="1" si="7"/>
        <v>-2.4697425815567997E-2</v>
      </c>
    </row>
    <row r="63" spans="1:19" x14ac:dyDescent="0.2">
      <c r="A63" s="4">
        <v>42942</v>
      </c>
      <c r="B63" s="5">
        <v>74.05</v>
      </c>
      <c r="C63" s="6">
        <v>16074960</v>
      </c>
      <c r="D63" s="5">
        <v>74.34</v>
      </c>
      <c r="E63" s="5">
        <v>74.38</v>
      </c>
      <c r="F63" s="5">
        <v>73.81</v>
      </c>
      <c r="G63" s="9">
        <v>42942</v>
      </c>
      <c r="H63" s="10">
        <v>343.85</v>
      </c>
      <c r="I63" s="11">
        <v>4809514</v>
      </c>
      <c r="J63" s="10">
        <v>340.36</v>
      </c>
      <c r="K63" s="10">
        <v>345.5</v>
      </c>
      <c r="L63" s="10">
        <v>338.12</v>
      </c>
      <c r="M63" s="15">
        <f t="shared" si="0"/>
        <v>7.3170731707317138E-3</v>
      </c>
      <c r="N63" s="15">
        <f t="shared" si="1"/>
        <v>-1.3449275362318769E-2</v>
      </c>
      <c r="P63" s="20">
        <f t="shared" ca="1" si="4"/>
        <v>187</v>
      </c>
      <c r="Q63" s="21">
        <f t="shared" ca="1" si="5"/>
        <v>42761</v>
      </c>
      <c r="R63" s="22">
        <f t="shared" ca="1" si="6"/>
        <v>2.6583268178264063E-3</v>
      </c>
      <c r="S63" s="22">
        <f t="shared" ca="1" si="7"/>
        <v>-1.1736815514360122E-2</v>
      </c>
    </row>
    <row r="64" spans="1:19" x14ac:dyDescent="0.2">
      <c r="A64" s="4">
        <v>42941</v>
      </c>
      <c r="B64" s="5">
        <v>74.19</v>
      </c>
      <c r="C64" s="6">
        <v>21934340</v>
      </c>
      <c r="D64" s="5">
        <v>73.8</v>
      </c>
      <c r="E64" s="5">
        <v>74.31</v>
      </c>
      <c r="F64" s="5">
        <v>73.5</v>
      </c>
      <c r="G64" s="9">
        <v>42941</v>
      </c>
      <c r="H64" s="10">
        <v>339.6</v>
      </c>
      <c r="I64" s="11">
        <v>6977932</v>
      </c>
      <c r="J64" s="10">
        <v>345</v>
      </c>
      <c r="K64" s="10">
        <v>345.6</v>
      </c>
      <c r="L64" s="10">
        <v>334.15</v>
      </c>
      <c r="M64" s="15">
        <f t="shared" si="0"/>
        <v>3.6719706242349659E-3</v>
      </c>
      <c r="N64" s="15">
        <f t="shared" si="1"/>
        <v>4.4694767441860517E-2</v>
      </c>
      <c r="P64" s="20">
        <f t="shared" ca="1" si="4"/>
        <v>145</v>
      </c>
      <c r="Q64" s="21">
        <f t="shared" ca="1" si="5"/>
        <v>42822</v>
      </c>
      <c r="R64" s="22">
        <f t="shared" ca="1" si="6"/>
        <v>5.1059879313011258E-3</v>
      </c>
      <c r="S64" s="22">
        <f t="shared" ca="1" si="7"/>
        <v>6.3008442056791791E-2</v>
      </c>
    </row>
    <row r="65" spans="1:14" x14ac:dyDescent="0.2">
      <c r="A65" s="4">
        <v>42940</v>
      </c>
      <c r="B65" s="5">
        <v>73.599999999999994</v>
      </c>
      <c r="C65" s="6">
        <v>21227590</v>
      </c>
      <c r="D65" s="5">
        <v>73.53</v>
      </c>
      <c r="E65" s="5">
        <v>73.75</v>
      </c>
      <c r="F65" s="5">
        <v>73.13</v>
      </c>
      <c r="G65" s="9">
        <v>42940</v>
      </c>
      <c r="H65" s="10">
        <v>342.52</v>
      </c>
      <c r="I65" s="11">
        <v>8598292</v>
      </c>
      <c r="J65" s="10">
        <v>330.24</v>
      </c>
      <c r="K65" s="10">
        <v>343.399</v>
      </c>
      <c r="L65" s="10">
        <v>330.01</v>
      </c>
      <c r="M65" s="15">
        <f t="shared" si="0"/>
        <v>1.0891763104152741E-3</v>
      </c>
      <c r="N65" s="15">
        <f t="shared" si="1"/>
        <v>2.3675104716809336E-3</v>
      </c>
    </row>
    <row r="66" spans="1:14" x14ac:dyDescent="0.2">
      <c r="A66" s="4">
        <v>42937</v>
      </c>
      <c r="B66" s="5">
        <v>73.790000000000006</v>
      </c>
      <c r="C66" s="6">
        <v>46301020</v>
      </c>
      <c r="D66" s="5">
        <v>73.45</v>
      </c>
      <c r="E66" s="5">
        <v>74.290000000000006</v>
      </c>
      <c r="F66" s="5">
        <v>73.17</v>
      </c>
      <c r="G66" s="9">
        <v>42937</v>
      </c>
      <c r="H66" s="10">
        <v>328.4</v>
      </c>
      <c r="I66" s="11">
        <v>4871708</v>
      </c>
      <c r="J66" s="10">
        <v>329.46</v>
      </c>
      <c r="K66" s="10">
        <v>331.25749999999999</v>
      </c>
      <c r="L66" s="10">
        <v>325.8</v>
      </c>
      <c r="M66" s="15">
        <f t="shared" si="0"/>
        <v>-9.8409274737126795E-3</v>
      </c>
      <c r="N66" s="15">
        <f t="shared" si="1"/>
        <v>7.8311410217191124E-3</v>
      </c>
    </row>
    <row r="67" spans="1:14" x14ac:dyDescent="0.2">
      <c r="A67" s="4">
        <v>42936</v>
      </c>
      <c r="B67" s="5">
        <v>74.22</v>
      </c>
      <c r="C67" s="6">
        <v>39459200</v>
      </c>
      <c r="D67" s="5">
        <v>74.180000000000007</v>
      </c>
      <c r="E67" s="5">
        <v>74.3</v>
      </c>
      <c r="F67" s="5">
        <v>73.28</v>
      </c>
      <c r="G67" s="9">
        <v>42936</v>
      </c>
      <c r="H67" s="10">
        <v>329.92</v>
      </c>
      <c r="I67" s="11">
        <v>5142516</v>
      </c>
      <c r="J67" s="10">
        <v>326.89999999999998</v>
      </c>
      <c r="K67" s="10">
        <v>330.22</v>
      </c>
      <c r="L67" s="10">
        <v>324.2</v>
      </c>
      <c r="M67" s="15">
        <f t="shared" ref="M67:M130" si="8">D67/D68-1</f>
        <v>9.2517006802721458E-3</v>
      </c>
      <c r="N67" s="15">
        <f t="shared" ref="N67:N130" si="9">J67/J68-1</f>
        <v>-4.0520366815953723E-3</v>
      </c>
    </row>
    <row r="68" spans="1:14" x14ac:dyDescent="0.2">
      <c r="A68" s="4">
        <v>42935</v>
      </c>
      <c r="B68" s="5">
        <v>73.86</v>
      </c>
      <c r="C68" s="6">
        <v>22071360</v>
      </c>
      <c r="D68" s="5">
        <v>73.5</v>
      </c>
      <c r="E68" s="5">
        <v>74.040000000000006</v>
      </c>
      <c r="F68" s="5">
        <v>73.45</v>
      </c>
      <c r="G68" s="9">
        <v>42935</v>
      </c>
      <c r="H68" s="10">
        <v>325.26</v>
      </c>
      <c r="I68" s="11">
        <v>6345884</v>
      </c>
      <c r="J68" s="10">
        <v>328.23</v>
      </c>
      <c r="K68" s="10">
        <v>331.65</v>
      </c>
      <c r="L68" s="10">
        <v>323.21929999999998</v>
      </c>
      <c r="M68" s="15">
        <f t="shared" si="8"/>
        <v>5.6095225064987098E-3</v>
      </c>
      <c r="N68" s="15">
        <f t="shared" si="9"/>
        <v>3.3795275590551288E-2</v>
      </c>
    </row>
    <row r="69" spans="1:14" x14ac:dyDescent="0.2">
      <c r="A69" s="4">
        <v>42934</v>
      </c>
      <c r="B69" s="5">
        <v>73.3</v>
      </c>
      <c r="C69" s="6">
        <v>26356400</v>
      </c>
      <c r="D69" s="5">
        <v>73.09</v>
      </c>
      <c r="E69" s="5">
        <v>73.39</v>
      </c>
      <c r="F69" s="5">
        <v>72.66</v>
      </c>
      <c r="G69" s="9">
        <v>42934</v>
      </c>
      <c r="H69" s="10">
        <v>328.24</v>
      </c>
      <c r="I69" s="11">
        <v>6360710</v>
      </c>
      <c r="J69" s="10">
        <v>317.5</v>
      </c>
      <c r="K69" s="10">
        <v>329.13</v>
      </c>
      <c r="L69" s="10">
        <v>315.66000000000003</v>
      </c>
      <c r="M69" s="15">
        <f t="shared" si="8"/>
        <v>3.9835164835164694E-3</v>
      </c>
      <c r="N69" s="15">
        <f t="shared" si="9"/>
        <v>-2.4697425815567997E-2</v>
      </c>
    </row>
    <row r="70" spans="1:14" x14ac:dyDescent="0.2">
      <c r="A70" s="4">
        <v>42933</v>
      </c>
      <c r="B70" s="5">
        <v>73.349999999999994</v>
      </c>
      <c r="C70" s="6">
        <v>21776670</v>
      </c>
      <c r="D70" s="5">
        <v>72.8</v>
      </c>
      <c r="E70" s="5">
        <v>73.45</v>
      </c>
      <c r="F70" s="5">
        <v>72.72</v>
      </c>
      <c r="G70" s="9">
        <v>42933</v>
      </c>
      <c r="H70" s="10">
        <v>319.57</v>
      </c>
      <c r="I70" s="11">
        <v>9827506</v>
      </c>
      <c r="J70" s="10">
        <v>325.54000000000002</v>
      </c>
      <c r="K70" s="10">
        <v>327.10000000000002</v>
      </c>
      <c r="L70" s="10">
        <v>313.45</v>
      </c>
      <c r="M70" s="15">
        <f t="shared" si="8"/>
        <v>7.7519379844961378E-3</v>
      </c>
      <c r="N70" s="15">
        <f t="shared" si="9"/>
        <v>7.2712645812060828E-3</v>
      </c>
    </row>
    <row r="71" spans="1:14" x14ac:dyDescent="0.2">
      <c r="A71" s="4">
        <v>42930</v>
      </c>
      <c r="B71" s="5">
        <v>72.78</v>
      </c>
      <c r="C71" s="6">
        <v>25780260</v>
      </c>
      <c r="D71" s="5">
        <v>72.239999999999995</v>
      </c>
      <c r="E71" s="5">
        <v>73.27</v>
      </c>
      <c r="F71" s="5">
        <v>71.959999999999994</v>
      </c>
      <c r="G71" s="9">
        <v>42930</v>
      </c>
      <c r="H71" s="10">
        <v>327.78</v>
      </c>
      <c r="I71" s="11">
        <v>5607924</v>
      </c>
      <c r="J71" s="10">
        <v>323.19</v>
      </c>
      <c r="K71" s="10">
        <v>328.42</v>
      </c>
      <c r="L71" s="10">
        <v>321.22000000000003</v>
      </c>
      <c r="M71" s="15">
        <f t="shared" si="8"/>
        <v>1.0349650349650297E-2</v>
      </c>
      <c r="N71" s="15">
        <f t="shared" si="9"/>
        <v>-2.0962709399897084E-2</v>
      </c>
    </row>
    <row r="72" spans="1:14" x14ac:dyDescent="0.2">
      <c r="A72" s="4">
        <v>42929</v>
      </c>
      <c r="B72" s="5">
        <v>71.77</v>
      </c>
      <c r="C72" s="6">
        <v>20267570</v>
      </c>
      <c r="D72" s="5">
        <v>71.5</v>
      </c>
      <c r="E72" s="5">
        <v>72.039900000000003</v>
      </c>
      <c r="F72" s="5">
        <v>71.31</v>
      </c>
      <c r="G72" s="9">
        <v>42929</v>
      </c>
      <c r="H72" s="10">
        <v>323.41000000000003</v>
      </c>
      <c r="I72" s="11">
        <v>8582315</v>
      </c>
      <c r="J72" s="10">
        <v>330.11</v>
      </c>
      <c r="K72" s="10">
        <v>331.6</v>
      </c>
      <c r="L72" s="10">
        <v>319.97000000000003</v>
      </c>
      <c r="M72" s="15">
        <f t="shared" si="8"/>
        <v>1.1458480690338169E-2</v>
      </c>
      <c r="N72" s="15">
        <f t="shared" si="9"/>
        <v>-8.7772397094421084E-4</v>
      </c>
    </row>
    <row r="73" spans="1:14" x14ac:dyDescent="0.2">
      <c r="A73" s="4">
        <v>42928</v>
      </c>
      <c r="B73" s="5">
        <v>71.150000000000006</v>
      </c>
      <c r="C73" s="6">
        <v>17747470</v>
      </c>
      <c r="D73" s="5">
        <v>70.69</v>
      </c>
      <c r="E73" s="5">
        <v>71.28</v>
      </c>
      <c r="F73" s="5">
        <v>70.55</v>
      </c>
      <c r="G73" s="9">
        <v>42928</v>
      </c>
      <c r="H73" s="10">
        <v>329.52</v>
      </c>
      <c r="I73" s="11">
        <v>10317240</v>
      </c>
      <c r="J73" s="10">
        <v>330.4</v>
      </c>
      <c r="K73" s="10">
        <v>333.1</v>
      </c>
      <c r="L73" s="10">
        <v>324.5</v>
      </c>
      <c r="M73" s="15">
        <f t="shared" si="8"/>
        <v>9.8571428571427866E-3</v>
      </c>
      <c r="N73" s="15">
        <f t="shared" si="9"/>
        <v>4.5569620253164578E-2</v>
      </c>
    </row>
    <row r="74" spans="1:14" x14ac:dyDescent="0.2">
      <c r="A74" s="4">
        <v>42927</v>
      </c>
      <c r="B74" s="5">
        <v>69.989999999999995</v>
      </c>
      <c r="C74" s="6">
        <v>17459190</v>
      </c>
      <c r="D74" s="5">
        <v>70</v>
      </c>
      <c r="E74" s="5">
        <v>70.680000000000007</v>
      </c>
      <c r="F74" s="5">
        <v>69.75</v>
      </c>
      <c r="G74" s="9">
        <v>42927</v>
      </c>
      <c r="H74" s="10">
        <v>327.22000000000003</v>
      </c>
      <c r="I74" s="11">
        <v>11526760</v>
      </c>
      <c r="J74" s="10">
        <v>316</v>
      </c>
      <c r="K74" s="10">
        <v>327.27999999999997</v>
      </c>
      <c r="L74" s="10">
        <v>314.3</v>
      </c>
      <c r="M74" s="15">
        <f t="shared" si="8"/>
        <v>7.7742585660813823E-3</v>
      </c>
      <c r="N74" s="15">
        <f t="shared" si="9"/>
        <v>9.9073186321509965E-3</v>
      </c>
    </row>
    <row r="75" spans="1:14" x14ac:dyDescent="0.2">
      <c r="A75" s="4">
        <v>42926</v>
      </c>
      <c r="B75" s="5">
        <v>69.98</v>
      </c>
      <c r="C75" s="6">
        <v>15006190</v>
      </c>
      <c r="D75" s="5">
        <v>69.459999999999994</v>
      </c>
      <c r="E75" s="5">
        <v>70.25</v>
      </c>
      <c r="F75" s="5">
        <v>69.2</v>
      </c>
      <c r="G75" s="9">
        <v>42926</v>
      </c>
      <c r="H75" s="10">
        <v>316.05</v>
      </c>
      <c r="I75" s="11">
        <v>13760290</v>
      </c>
      <c r="J75" s="10">
        <v>312.89999999999998</v>
      </c>
      <c r="K75" s="10">
        <v>317.94</v>
      </c>
      <c r="L75" s="10">
        <v>303.13</v>
      </c>
      <c r="M75" s="15">
        <f t="shared" si="8"/>
        <v>1.1062590975254638E-2</v>
      </c>
      <c r="N75" s="15">
        <f t="shared" si="9"/>
        <v>-1.913875598086201E-3</v>
      </c>
    </row>
    <row r="76" spans="1:14" x14ac:dyDescent="0.2">
      <c r="A76" s="4">
        <v>42923</v>
      </c>
      <c r="B76" s="5">
        <v>69.459999999999994</v>
      </c>
      <c r="C76" s="6">
        <v>15910410</v>
      </c>
      <c r="D76" s="5">
        <v>68.7</v>
      </c>
      <c r="E76" s="5">
        <v>69.84</v>
      </c>
      <c r="F76" s="5">
        <v>68.7</v>
      </c>
      <c r="G76" s="9">
        <v>42923</v>
      </c>
      <c r="H76" s="10">
        <v>313.22000000000003</v>
      </c>
      <c r="I76" s="11">
        <v>14129950</v>
      </c>
      <c r="J76" s="10">
        <v>313.5</v>
      </c>
      <c r="K76" s="10">
        <v>317</v>
      </c>
      <c r="L76" s="10">
        <v>307.38</v>
      </c>
      <c r="M76" s="15">
        <f t="shared" si="8"/>
        <v>6.2985205800498711E-3</v>
      </c>
      <c r="N76" s="15">
        <f t="shared" si="9"/>
        <v>-1.1851478282796424E-2</v>
      </c>
    </row>
    <row r="77" spans="1:14" x14ac:dyDescent="0.2">
      <c r="A77" s="4">
        <v>42922</v>
      </c>
      <c r="B77" s="5">
        <v>68.569999999999993</v>
      </c>
      <c r="C77" s="6">
        <v>21108330</v>
      </c>
      <c r="D77" s="5">
        <v>68.27</v>
      </c>
      <c r="E77" s="5">
        <v>68.78</v>
      </c>
      <c r="F77" s="5">
        <v>68.12</v>
      </c>
      <c r="G77" s="9">
        <v>42922</v>
      </c>
      <c r="H77" s="10">
        <v>308.83</v>
      </c>
      <c r="I77" s="11">
        <v>19258040</v>
      </c>
      <c r="J77" s="10">
        <v>317.26</v>
      </c>
      <c r="K77" s="10">
        <v>320.78989999999999</v>
      </c>
      <c r="L77" s="10">
        <v>306.3</v>
      </c>
      <c r="M77" s="15">
        <f t="shared" si="8"/>
        <v>2.197641198447009E-4</v>
      </c>
      <c r="N77" s="15">
        <f t="shared" si="9"/>
        <v>-8.6232718894009186E-2</v>
      </c>
    </row>
    <row r="78" spans="1:14" x14ac:dyDescent="0.2">
      <c r="A78" s="4">
        <v>42921</v>
      </c>
      <c r="B78" s="5">
        <v>69.08</v>
      </c>
      <c r="C78" s="6">
        <v>21164570</v>
      </c>
      <c r="D78" s="5">
        <v>68.254999999999995</v>
      </c>
      <c r="E78" s="5">
        <v>69.44</v>
      </c>
      <c r="F78" s="5">
        <v>68.22</v>
      </c>
      <c r="G78" s="9">
        <v>42921</v>
      </c>
      <c r="H78" s="10">
        <v>327.08999999999997</v>
      </c>
      <c r="I78" s="11">
        <v>16998300</v>
      </c>
      <c r="J78" s="10">
        <v>347.2</v>
      </c>
      <c r="K78" s="10">
        <v>347.24</v>
      </c>
      <c r="L78" s="10">
        <v>326.33</v>
      </c>
      <c r="M78" s="15">
        <f t="shared" si="8"/>
        <v>-1.5505553151593854E-2</v>
      </c>
      <c r="N78" s="15">
        <f t="shared" si="9"/>
        <v>-6.2229904926534241E-2</v>
      </c>
    </row>
    <row r="79" spans="1:14" x14ac:dyDescent="0.2">
      <c r="A79" s="4">
        <v>42919</v>
      </c>
      <c r="B79" s="5">
        <v>68.17</v>
      </c>
      <c r="C79" s="6">
        <v>16165540</v>
      </c>
      <c r="D79" s="5">
        <v>69.33</v>
      </c>
      <c r="E79" s="5">
        <v>69.599999999999994</v>
      </c>
      <c r="F79" s="5">
        <v>68.02</v>
      </c>
      <c r="G79" s="9">
        <v>42919</v>
      </c>
      <c r="H79" s="10">
        <v>352.62</v>
      </c>
      <c r="I79" s="11">
        <v>6305401</v>
      </c>
      <c r="J79" s="10">
        <v>370.24</v>
      </c>
      <c r="K79" s="10">
        <v>371.35</v>
      </c>
      <c r="L79" s="10">
        <v>351.5</v>
      </c>
      <c r="M79" s="15">
        <f t="shared" si="8"/>
        <v>7.9965106135504449E-3</v>
      </c>
      <c r="N79" s="15">
        <f t="shared" si="9"/>
        <v>1.7953864342470816E-2</v>
      </c>
    </row>
    <row r="80" spans="1:14" x14ac:dyDescent="0.2">
      <c r="A80" s="4">
        <v>42916</v>
      </c>
      <c r="B80" s="5">
        <v>68.930000000000007</v>
      </c>
      <c r="C80" s="6">
        <v>24094240</v>
      </c>
      <c r="D80" s="5">
        <v>68.78</v>
      </c>
      <c r="E80" s="5">
        <v>69.38</v>
      </c>
      <c r="F80" s="5">
        <v>68.739999999999995</v>
      </c>
      <c r="G80" s="9">
        <v>42916</v>
      </c>
      <c r="H80" s="10">
        <v>361.61</v>
      </c>
      <c r="I80" s="11">
        <v>5823046</v>
      </c>
      <c r="J80" s="10">
        <v>363.71</v>
      </c>
      <c r="K80" s="10">
        <v>366.76740000000001</v>
      </c>
      <c r="L80" s="10">
        <v>359.61869999999999</v>
      </c>
      <c r="M80" s="15">
        <f t="shared" si="8"/>
        <v>-8.6480253675409458E-3</v>
      </c>
      <c r="N80" s="15">
        <f t="shared" si="9"/>
        <v>-1.8617954183643315E-2</v>
      </c>
    </row>
    <row r="81" spans="1:14" x14ac:dyDescent="0.2">
      <c r="A81" s="4">
        <v>42915</v>
      </c>
      <c r="B81" s="5">
        <v>68.489999999999995</v>
      </c>
      <c r="C81" s="6">
        <v>28898600</v>
      </c>
      <c r="D81" s="5">
        <v>69.38</v>
      </c>
      <c r="E81" s="5">
        <v>69.489999999999995</v>
      </c>
      <c r="F81" s="5">
        <v>68.09</v>
      </c>
      <c r="G81" s="9">
        <v>42915</v>
      </c>
      <c r="H81" s="10">
        <v>360.75</v>
      </c>
      <c r="I81" s="11">
        <v>8202463</v>
      </c>
      <c r="J81" s="10">
        <v>370.61</v>
      </c>
      <c r="K81" s="10">
        <v>371</v>
      </c>
      <c r="L81" s="10">
        <v>354.1</v>
      </c>
      <c r="M81" s="15">
        <f t="shared" si="8"/>
        <v>2.4562924432884881E-3</v>
      </c>
      <c r="N81" s="15">
        <f t="shared" si="9"/>
        <v>1.0717792080288113E-2</v>
      </c>
    </row>
    <row r="82" spans="1:14" x14ac:dyDescent="0.2">
      <c r="A82" s="4">
        <v>42914</v>
      </c>
      <c r="B82" s="5">
        <v>69.8</v>
      </c>
      <c r="C82" s="6">
        <v>25802760</v>
      </c>
      <c r="D82" s="5">
        <v>69.209999999999994</v>
      </c>
      <c r="E82" s="5">
        <v>69.840999999999994</v>
      </c>
      <c r="F82" s="5">
        <v>68.790000000000006</v>
      </c>
      <c r="G82" s="9">
        <v>42914</v>
      </c>
      <c r="H82" s="10">
        <v>371.24</v>
      </c>
      <c r="I82" s="11">
        <v>6290323</v>
      </c>
      <c r="J82" s="10">
        <v>366.68</v>
      </c>
      <c r="K82" s="10">
        <v>371.74</v>
      </c>
      <c r="L82" s="10">
        <v>362.52</v>
      </c>
      <c r="M82" s="15">
        <f t="shared" si="8"/>
        <v>-1.2836970474968012E-2</v>
      </c>
      <c r="N82" s="15">
        <f t="shared" si="9"/>
        <v>-2.58235919234856E-2</v>
      </c>
    </row>
    <row r="83" spans="1:14" x14ac:dyDescent="0.2">
      <c r="A83" s="4">
        <v>42913</v>
      </c>
      <c r="B83" s="5">
        <v>69.209999999999994</v>
      </c>
      <c r="C83" s="6">
        <v>25214000</v>
      </c>
      <c r="D83" s="5">
        <v>70.11</v>
      </c>
      <c r="E83" s="5">
        <v>70.180000000000007</v>
      </c>
      <c r="F83" s="5">
        <v>69.180000000000007</v>
      </c>
      <c r="G83" s="9">
        <v>42913</v>
      </c>
      <c r="H83" s="10">
        <v>362.37</v>
      </c>
      <c r="I83" s="11">
        <v>6977494</v>
      </c>
      <c r="J83" s="10">
        <v>376.4</v>
      </c>
      <c r="K83" s="10">
        <v>376.4</v>
      </c>
      <c r="L83" s="10">
        <v>362.02</v>
      </c>
      <c r="M83" s="15">
        <f t="shared" si="8"/>
        <v>-1.8067226890756349E-2</v>
      </c>
      <c r="N83" s="15">
        <f t="shared" si="9"/>
        <v>-2.6610463161705789E-2</v>
      </c>
    </row>
    <row r="84" spans="1:14" x14ac:dyDescent="0.2">
      <c r="A84" s="4">
        <v>42912</v>
      </c>
      <c r="B84" s="5">
        <v>70.53</v>
      </c>
      <c r="C84" s="6">
        <v>19508480</v>
      </c>
      <c r="D84" s="5">
        <v>71.400000000000006</v>
      </c>
      <c r="E84" s="5">
        <v>71.709999999999994</v>
      </c>
      <c r="F84" s="5">
        <v>70.444999999999993</v>
      </c>
      <c r="G84" s="9">
        <v>42912</v>
      </c>
      <c r="H84" s="10">
        <v>377.49</v>
      </c>
      <c r="I84" s="11">
        <v>6596854</v>
      </c>
      <c r="J84" s="10">
        <v>386.69</v>
      </c>
      <c r="K84" s="10">
        <v>386.95</v>
      </c>
      <c r="L84" s="10">
        <v>373.1</v>
      </c>
      <c r="M84" s="15">
        <f t="shared" si="8"/>
        <v>1.8690255385932497E-2</v>
      </c>
      <c r="N84" s="15">
        <f t="shared" si="9"/>
        <v>1.1086416525035947E-2</v>
      </c>
    </row>
    <row r="85" spans="1:14" x14ac:dyDescent="0.2">
      <c r="A85" s="4">
        <v>42909</v>
      </c>
      <c r="B85" s="5">
        <v>71.209999999999994</v>
      </c>
      <c r="C85" s="6">
        <v>27071300</v>
      </c>
      <c r="D85" s="5">
        <v>70.09</v>
      </c>
      <c r="E85" s="5">
        <v>71.25</v>
      </c>
      <c r="F85" s="5">
        <v>69.92</v>
      </c>
      <c r="G85" s="9">
        <v>42909</v>
      </c>
      <c r="H85" s="10">
        <v>383.45</v>
      </c>
      <c r="I85" s="11">
        <v>6425180</v>
      </c>
      <c r="J85" s="10">
        <v>382.45</v>
      </c>
      <c r="K85" s="10">
        <v>386.99</v>
      </c>
      <c r="L85" s="10">
        <v>379.34500000000003</v>
      </c>
      <c r="M85" s="15">
        <f t="shared" si="8"/>
        <v>-6.3793592288063916E-3</v>
      </c>
      <c r="N85" s="15">
        <f t="shared" si="9"/>
        <v>1.1799253948516997E-2</v>
      </c>
    </row>
    <row r="86" spans="1:14" x14ac:dyDescent="0.2">
      <c r="A86" s="4">
        <v>42908</v>
      </c>
      <c r="B86" s="5">
        <v>70.260000000000005</v>
      </c>
      <c r="C86" s="6">
        <v>22602120</v>
      </c>
      <c r="D86" s="5">
        <v>70.540000000000006</v>
      </c>
      <c r="E86" s="5">
        <v>70.59</v>
      </c>
      <c r="F86" s="5">
        <v>69.709999999999994</v>
      </c>
      <c r="G86" s="9">
        <v>42908</v>
      </c>
      <c r="H86" s="10">
        <v>382.61</v>
      </c>
      <c r="I86" s="11">
        <v>7510406</v>
      </c>
      <c r="J86" s="10">
        <v>377.99</v>
      </c>
      <c r="K86" s="10">
        <v>385</v>
      </c>
      <c r="L86" s="10">
        <v>373.57</v>
      </c>
      <c r="M86" s="15">
        <f t="shared" si="8"/>
        <v>4.7001851588095445E-3</v>
      </c>
      <c r="N86" s="15">
        <f t="shared" si="9"/>
        <v>9.7235207693335823E-3</v>
      </c>
    </row>
    <row r="87" spans="1:14" x14ac:dyDescent="0.2">
      <c r="A87" s="4">
        <v>42907</v>
      </c>
      <c r="B87" s="5">
        <v>70.27</v>
      </c>
      <c r="C87" s="6">
        <v>19681370</v>
      </c>
      <c r="D87" s="5">
        <v>70.209999999999994</v>
      </c>
      <c r="E87" s="5">
        <v>70.62</v>
      </c>
      <c r="F87" s="5">
        <v>69.94</v>
      </c>
      <c r="G87" s="9">
        <v>42907</v>
      </c>
      <c r="H87" s="10">
        <v>376.4</v>
      </c>
      <c r="I87" s="11">
        <v>4916770</v>
      </c>
      <c r="J87" s="10">
        <v>374.35</v>
      </c>
      <c r="K87" s="10">
        <v>376.99</v>
      </c>
      <c r="L87" s="10">
        <v>368.02</v>
      </c>
      <c r="M87" s="15">
        <f t="shared" si="8"/>
        <v>-8.6133860491386383E-3</v>
      </c>
      <c r="N87" s="15">
        <f t="shared" si="9"/>
        <v>-6.1592375288713752E-3</v>
      </c>
    </row>
    <row r="88" spans="1:14" x14ac:dyDescent="0.2">
      <c r="A88" s="4">
        <v>42906</v>
      </c>
      <c r="B88" s="5">
        <v>69.91</v>
      </c>
      <c r="C88" s="6">
        <v>21509280</v>
      </c>
      <c r="D88" s="5">
        <v>70.819999999999993</v>
      </c>
      <c r="E88" s="5">
        <v>70.87</v>
      </c>
      <c r="F88" s="5">
        <v>69.87</v>
      </c>
      <c r="G88" s="9">
        <v>42906</v>
      </c>
      <c r="H88" s="10">
        <v>372.24</v>
      </c>
      <c r="I88" s="11">
        <v>7419110</v>
      </c>
      <c r="J88" s="10">
        <v>376.67</v>
      </c>
      <c r="K88" s="10">
        <v>378.88</v>
      </c>
      <c r="L88" s="10">
        <v>369.73</v>
      </c>
      <c r="M88" s="15">
        <f t="shared" si="8"/>
        <v>4.5390070921984549E-3</v>
      </c>
      <c r="N88" s="15">
        <f t="shared" si="9"/>
        <v>4.4533333333334202E-3</v>
      </c>
    </row>
    <row r="89" spans="1:14" x14ac:dyDescent="0.2">
      <c r="A89" s="4">
        <v>42905</v>
      </c>
      <c r="B89" s="5">
        <v>70.87</v>
      </c>
      <c r="C89" s="6">
        <v>23309860</v>
      </c>
      <c r="D89" s="5">
        <v>70.5</v>
      </c>
      <c r="E89" s="5">
        <v>70.944999999999993</v>
      </c>
      <c r="F89" s="5">
        <v>70.349999999999994</v>
      </c>
      <c r="G89" s="9">
        <v>42905</v>
      </c>
      <c r="H89" s="10">
        <v>369.8</v>
      </c>
      <c r="I89" s="11">
        <v>6433434</v>
      </c>
      <c r="J89" s="10">
        <v>375</v>
      </c>
      <c r="K89" s="10">
        <v>376.7</v>
      </c>
      <c r="L89" s="10">
        <v>367.8</v>
      </c>
      <c r="M89" s="15">
        <f t="shared" si="8"/>
        <v>1.1042592858167222E-2</v>
      </c>
      <c r="N89" s="15">
        <f t="shared" si="9"/>
        <v>-7.8708909319400444E-3</v>
      </c>
    </row>
    <row r="90" spans="1:14" x14ac:dyDescent="0.2">
      <c r="A90" s="4">
        <v>42902</v>
      </c>
      <c r="B90" s="5">
        <v>70</v>
      </c>
      <c r="C90" s="6">
        <v>48278130</v>
      </c>
      <c r="D90" s="5">
        <v>69.73</v>
      </c>
      <c r="E90" s="5">
        <v>70.025199999999998</v>
      </c>
      <c r="F90" s="5">
        <v>69.22</v>
      </c>
      <c r="G90" s="9">
        <v>42902</v>
      </c>
      <c r="H90" s="10">
        <v>371.4</v>
      </c>
      <c r="I90" s="11">
        <v>6347450</v>
      </c>
      <c r="J90" s="10">
        <v>377.97500000000002</v>
      </c>
      <c r="K90" s="10">
        <v>378.01</v>
      </c>
      <c r="L90" s="10">
        <v>370.1</v>
      </c>
      <c r="M90" s="15">
        <f t="shared" si="8"/>
        <v>6.640681391655967E-3</v>
      </c>
      <c r="N90" s="15">
        <f t="shared" si="9"/>
        <v>1.4697986577181243E-2</v>
      </c>
    </row>
    <row r="91" spans="1:14" x14ac:dyDescent="0.2">
      <c r="A91" s="4">
        <v>42901</v>
      </c>
      <c r="B91" s="5">
        <v>69.900000000000006</v>
      </c>
      <c r="C91" s="6">
        <v>26006180</v>
      </c>
      <c r="D91" s="5">
        <v>69.27</v>
      </c>
      <c r="E91" s="5">
        <v>70.209999999999994</v>
      </c>
      <c r="F91" s="5">
        <v>68.8</v>
      </c>
      <c r="G91" s="9">
        <v>42901</v>
      </c>
      <c r="H91" s="10">
        <v>375.34</v>
      </c>
      <c r="I91" s="11">
        <v>10412650</v>
      </c>
      <c r="J91" s="10">
        <v>372.5</v>
      </c>
      <c r="K91" s="10">
        <v>375.46</v>
      </c>
      <c r="L91" s="10">
        <v>366.49</v>
      </c>
      <c r="M91" s="15">
        <f t="shared" si="8"/>
        <v>-2.3127908616556225E-2</v>
      </c>
      <c r="N91" s="15">
        <f t="shared" si="9"/>
        <v>-2.2527782515711636E-2</v>
      </c>
    </row>
    <row r="92" spans="1:14" x14ac:dyDescent="0.2">
      <c r="A92" s="4">
        <v>42900</v>
      </c>
      <c r="B92" s="5">
        <v>70.27</v>
      </c>
      <c r="C92" s="6">
        <v>25483760</v>
      </c>
      <c r="D92" s="5">
        <v>70.91</v>
      </c>
      <c r="E92" s="5">
        <v>71.099999999999994</v>
      </c>
      <c r="F92" s="5">
        <v>69.430000000000007</v>
      </c>
      <c r="G92" s="9">
        <v>42900</v>
      </c>
      <c r="H92" s="10">
        <v>380.66</v>
      </c>
      <c r="I92" s="11">
        <v>12778480</v>
      </c>
      <c r="J92" s="10">
        <v>381.08499999999998</v>
      </c>
      <c r="K92" s="10">
        <v>384.25</v>
      </c>
      <c r="L92" s="10">
        <v>376.31</v>
      </c>
      <c r="M92" s="15">
        <f t="shared" si="8"/>
        <v>1.2710654098828877E-2</v>
      </c>
      <c r="N92" s="15">
        <f t="shared" si="9"/>
        <v>3.6627495783689623E-2</v>
      </c>
    </row>
    <row r="93" spans="1:14" x14ac:dyDescent="0.2">
      <c r="A93" s="4">
        <v>42899</v>
      </c>
      <c r="B93" s="5">
        <v>70.650000000000006</v>
      </c>
      <c r="C93" s="6">
        <v>25254650</v>
      </c>
      <c r="D93" s="5">
        <v>70.02</v>
      </c>
      <c r="E93" s="5">
        <v>70.819999999999993</v>
      </c>
      <c r="F93" s="5">
        <v>69.959999999999994</v>
      </c>
      <c r="G93" s="9">
        <v>42899</v>
      </c>
      <c r="H93" s="10">
        <v>375.95</v>
      </c>
      <c r="I93" s="11">
        <v>11773370</v>
      </c>
      <c r="J93" s="10">
        <v>367.62</v>
      </c>
      <c r="K93" s="10">
        <v>376</v>
      </c>
      <c r="L93" s="10">
        <v>366.61</v>
      </c>
      <c r="M93" s="15">
        <f t="shared" si="8"/>
        <v>1.1119133574007067E-2</v>
      </c>
      <c r="N93" s="15">
        <f t="shared" si="9"/>
        <v>2.6900192742814077E-2</v>
      </c>
    </row>
    <row r="94" spans="1:14" x14ac:dyDescent="0.2">
      <c r="A94" s="4">
        <v>42898</v>
      </c>
      <c r="B94" s="5">
        <v>69.78</v>
      </c>
      <c r="C94" s="6">
        <v>47720550</v>
      </c>
      <c r="D94" s="5">
        <v>69.25</v>
      </c>
      <c r="E94" s="5">
        <v>69.94</v>
      </c>
      <c r="F94" s="5">
        <v>68.13</v>
      </c>
      <c r="G94" s="9">
        <v>42898</v>
      </c>
      <c r="H94" s="10">
        <v>359.01</v>
      </c>
      <c r="I94" s="11">
        <v>10507860</v>
      </c>
      <c r="J94" s="10">
        <v>357.99</v>
      </c>
      <c r="K94" s="10">
        <v>364.5</v>
      </c>
      <c r="L94" s="10">
        <v>350.62</v>
      </c>
      <c r="M94" s="15">
        <f t="shared" si="8"/>
        <v>-3.8661761643645431E-2</v>
      </c>
      <c r="N94" s="15">
        <f t="shared" si="9"/>
        <v>-4.3881202927194107E-2</v>
      </c>
    </row>
    <row r="95" spans="1:14" x14ac:dyDescent="0.2">
      <c r="A95" s="4">
        <v>42895</v>
      </c>
      <c r="B95" s="5">
        <v>70.319999999999993</v>
      </c>
      <c r="C95" s="6">
        <v>49143030</v>
      </c>
      <c r="D95" s="5">
        <v>72.034999999999997</v>
      </c>
      <c r="E95" s="5">
        <v>72.08</v>
      </c>
      <c r="F95" s="5">
        <v>68.59</v>
      </c>
      <c r="G95" s="9">
        <v>42895</v>
      </c>
      <c r="H95" s="10">
        <v>357.32</v>
      </c>
      <c r="I95" s="11">
        <v>17250060</v>
      </c>
      <c r="J95" s="10">
        <v>374.42</v>
      </c>
      <c r="K95" s="10">
        <v>376.87</v>
      </c>
      <c r="L95" s="10">
        <v>354.8</v>
      </c>
      <c r="M95" s="15">
        <f t="shared" si="8"/>
        <v>-6.5508205764723826E-3</v>
      </c>
      <c r="N95" s="15">
        <f t="shared" si="9"/>
        <v>2.9333333333333433E-2</v>
      </c>
    </row>
    <row r="96" spans="1:14" x14ac:dyDescent="0.2">
      <c r="A96" s="4">
        <v>42894</v>
      </c>
      <c r="B96" s="5">
        <v>71.95</v>
      </c>
      <c r="C96" s="6">
        <v>24460980</v>
      </c>
      <c r="D96" s="5">
        <v>72.510000000000005</v>
      </c>
      <c r="E96" s="5">
        <v>72.52</v>
      </c>
      <c r="F96" s="5">
        <v>71.5</v>
      </c>
      <c r="G96" s="9">
        <v>42894</v>
      </c>
      <c r="H96" s="10">
        <v>370</v>
      </c>
      <c r="I96" s="11">
        <v>9028677</v>
      </c>
      <c r="J96" s="10">
        <v>363.75</v>
      </c>
      <c r="K96" s="10">
        <v>371.9</v>
      </c>
      <c r="L96" s="10">
        <v>360.22</v>
      </c>
      <c r="M96" s="15">
        <f t="shared" si="8"/>
        <v>-1.7209334342948024E-3</v>
      </c>
      <c r="N96" s="15">
        <f t="shared" si="9"/>
        <v>2.0794746590335089E-2</v>
      </c>
    </row>
    <row r="97" spans="1:14" x14ac:dyDescent="0.2">
      <c r="A97" s="4">
        <v>42893</v>
      </c>
      <c r="B97" s="5">
        <v>72.39</v>
      </c>
      <c r="C97" s="6">
        <v>22282420</v>
      </c>
      <c r="D97" s="5">
        <v>72.635000000000005</v>
      </c>
      <c r="E97" s="5">
        <v>72.77</v>
      </c>
      <c r="F97" s="5">
        <v>71.95</v>
      </c>
      <c r="G97" s="9">
        <v>42893</v>
      </c>
      <c r="H97" s="10">
        <v>359.65</v>
      </c>
      <c r="I97" s="11">
        <v>9348692</v>
      </c>
      <c r="J97" s="10">
        <v>356.34</v>
      </c>
      <c r="K97" s="10">
        <v>360.5</v>
      </c>
      <c r="L97" s="10">
        <v>355.14</v>
      </c>
      <c r="M97" s="15">
        <f t="shared" si="8"/>
        <v>4.6334716459199843E-3</v>
      </c>
      <c r="N97" s="15">
        <f t="shared" si="9"/>
        <v>3.3768494342906852E-2</v>
      </c>
    </row>
    <row r="98" spans="1:14" x14ac:dyDescent="0.2">
      <c r="A98" s="4">
        <v>42892</v>
      </c>
      <c r="B98" s="5">
        <v>72.52</v>
      </c>
      <c r="C98" s="6">
        <v>31506590</v>
      </c>
      <c r="D98" s="5">
        <v>72.3</v>
      </c>
      <c r="E98" s="5">
        <v>72.62</v>
      </c>
      <c r="F98" s="5">
        <v>72.27</v>
      </c>
      <c r="G98" s="9">
        <v>42892</v>
      </c>
      <c r="H98" s="10">
        <v>352.85</v>
      </c>
      <c r="I98" s="11">
        <v>11031920</v>
      </c>
      <c r="J98" s="10">
        <v>344.7</v>
      </c>
      <c r="K98" s="10">
        <v>359.49290000000002</v>
      </c>
      <c r="L98" s="10">
        <v>339.97</v>
      </c>
      <c r="M98" s="15">
        <f t="shared" si="8"/>
        <v>4.5852438516047478E-3</v>
      </c>
      <c r="N98" s="15">
        <f t="shared" si="9"/>
        <v>1.8316100443131367E-2</v>
      </c>
    </row>
    <row r="99" spans="1:14" x14ac:dyDescent="0.2">
      <c r="A99" s="4">
        <v>42891</v>
      </c>
      <c r="B99" s="5">
        <v>72.28</v>
      </c>
      <c r="C99" s="6">
        <v>33303010</v>
      </c>
      <c r="D99" s="5">
        <v>71.97</v>
      </c>
      <c r="E99" s="5">
        <v>72.89</v>
      </c>
      <c r="F99" s="5">
        <v>71.81</v>
      </c>
      <c r="G99" s="9">
        <v>42891</v>
      </c>
      <c r="H99" s="10">
        <v>347.32</v>
      </c>
      <c r="I99" s="11">
        <v>6769174</v>
      </c>
      <c r="J99" s="10">
        <v>338.5</v>
      </c>
      <c r="K99" s="10">
        <v>348.44</v>
      </c>
      <c r="L99" s="10">
        <v>334.21</v>
      </c>
      <c r="M99" s="15">
        <f t="shared" si="8"/>
        <v>2.1720613287904644E-2</v>
      </c>
      <c r="N99" s="15">
        <f t="shared" si="9"/>
        <v>-3.7378226447302154E-3</v>
      </c>
    </row>
    <row r="100" spans="1:14" x14ac:dyDescent="0.2">
      <c r="A100" s="4">
        <v>42888</v>
      </c>
      <c r="B100" s="5">
        <v>71.760000000000005</v>
      </c>
      <c r="C100" s="6">
        <v>34637860</v>
      </c>
      <c r="D100" s="5">
        <v>70.44</v>
      </c>
      <c r="E100" s="5">
        <v>71.86</v>
      </c>
      <c r="F100" s="5">
        <v>70.239999999999995</v>
      </c>
      <c r="G100" s="9">
        <v>42888</v>
      </c>
      <c r="H100" s="10">
        <v>339.85</v>
      </c>
      <c r="I100" s="11">
        <v>5583952</v>
      </c>
      <c r="J100" s="10">
        <v>339.77</v>
      </c>
      <c r="K100" s="10">
        <v>342.88</v>
      </c>
      <c r="L100" s="10">
        <v>335.93</v>
      </c>
      <c r="M100" s="15">
        <f t="shared" si="8"/>
        <v>2.8473804100228595E-3</v>
      </c>
      <c r="N100" s="15">
        <f t="shared" si="9"/>
        <v>-1.2296511627907014E-2</v>
      </c>
    </row>
    <row r="101" spans="1:14" x14ac:dyDescent="0.2">
      <c r="A101" s="4">
        <v>42887</v>
      </c>
      <c r="B101" s="5">
        <v>70.099999999999994</v>
      </c>
      <c r="C101" s="6">
        <v>21538070</v>
      </c>
      <c r="D101" s="5">
        <v>70.239999999999995</v>
      </c>
      <c r="E101" s="5">
        <v>70.61</v>
      </c>
      <c r="F101" s="5">
        <v>69.450999999999993</v>
      </c>
      <c r="G101" s="9">
        <v>42887</v>
      </c>
      <c r="H101" s="10">
        <v>340.37</v>
      </c>
      <c r="I101" s="11">
        <v>7601764</v>
      </c>
      <c r="J101" s="10">
        <v>344</v>
      </c>
      <c r="K101" s="10">
        <v>344.88</v>
      </c>
      <c r="L101" s="10">
        <v>337.29</v>
      </c>
      <c r="M101" s="15">
        <f t="shared" si="8"/>
        <v>-4.1117255068765513E-3</v>
      </c>
      <c r="N101" s="15">
        <f t="shared" si="9"/>
        <v>1.8685776895969619E-2</v>
      </c>
    </row>
    <row r="102" spans="1:14" x14ac:dyDescent="0.2">
      <c r="A102" s="4">
        <v>42886</v>
      </c>
      <c r="B102" s="5">
        <v>69.84</v>
      </c>
      <c r="C102" s="6">
        <v>30445790</v>
      </c>
      <c r="D102" s="5">
        <v>70.53</v>
      </c>
      <c r="E102" s="5">
        <v>70.739999999999995</v>
      </c>
      <c r="F102" s="5">
        <v>69.81</v>
      </c>
      <c r="G102" s="9">
        <v>42886</v>
      </c>
      <c r="H102" s="10">
        <v>341.01</v>
      </c>
      <c r="I102" s="11">
        <v>9937556</v>
      </c>
      <c r="J102" s="10">
        <v>337.69</v>
      </c>
      <c r="K102" s="10">
        <v>342.89</v>
      </c>
      <c r="L102" s="10">
        <v>335.16</v>
      </c>
      <c r="M102" s="15">
        <f t="shared" si="8"/>
        <v>1.0603238286287286E-2</v>
      </c>
      <c r="N102" s="15">
        <f t="shared" si="9"/>
        <v>3.5858895705521476E-2</v>
      </c>
    </row>
    <row r="103" spans="1:14" x14ac:dyDescent="0.2">
      <c r="A103" s="4">
        <v>42885</v>
      </c>
      <c r="B103" s="5">
        <v>70.41</v>
      </c>
      <c r="C103" s="6">
        <v>17057170</v>
      </c>
      <c r="D103" s="5">
        <v>69.790000000000006</v>
      </c>
      <c r="E103" s="5">
        <v>70.41</v>
      </c>
      <c r="F103" s="5">
        <v>69.77</v>
      </c>
      <c r="G103" s="9">
        <v>42885</v>
      </c>
      <c r="H103" s="10">
        <v>335.1</v>
      </c>
      <c r="I103" s="11">
        <v>7771536</v>
      </c>
      <c r="J103" s="10">
        <v>326</v>
      </c>
      <c r="K103" s="10">
        <v>336.28</v>
      </c>
      <c r="L103" s="10">
        <v>325.76</v>
      </c>
      <c r="M103" s="15">
        <f t="shared" si="8"/>
        <v>-1.4326647564455453E-4</v>
      </c>
      <c r="N103" s="15">
        <f t="shared" si="9"/>
        <v>2.7483610690872462E-2</v>
      </c>
    </row>
    <row r="104" spans="1:14" x14ac:dyDescent="0.2">
      <c r="A104" s="4">
        <v>42881</v>
      </c>
      <c r="B104" s="5">
        <v>69.959999999999994</v>
      </c>
      <c r="C104" s="6">
        <v>19716360</v>
      </c>
      <c r="D104" s="5">
        <v>69.8</v>
      </c>
      <c r="E104" s="5">
        <v>70.22</v>
      </c>
      <c r="F104" s="5">
        <v>69.52</v>
      </c>
      <c r="G104" s="9">
        <v>42881</v>
      </c>
      <c r="H104" s="10">
        <v>325.14</v>
      </c>
      <c r="I104" s="11">
        <v>7793009</v>
      </c>
      <c r="J104" s="10">
        <v>317.27999999999997</v>
      </c>
      <c r="K104" s="10">
        <v>325.49</v>
      </c>
      <c r="L104" s="10">
        <v>316.31</v>
      </c>
      <c r="M104" s="15">
        <f t="shared" si="8"/>
        <v>1.2034217775844569E-2</v>
      </c>
      <c r="N104" s="15">
        <f t="shared" si="9"/>
        <v>2.0127323001736253E-2</v>
      </c>
    </row>
    <row r="105" spans="1:14" x14ac:dyDescent="0.2">
      <c r="A105" s="4">
        <v>42880</v>
      </c>
      <c r="B105" s="5">
        <v>69.62</v>
      </c>
      <c r="C105" s="6">
        <v>21838800</v>
      </c>
      <c r="D105" s="5">
        <v>68.97</v>
      </c>
      <c r="E105" s="5">
        <v>69.88</v>
      </c>
      <c r="F105" s="5">
        <v>68.91</v>
      </c>
      <c r="G105" s="9">
        <v>42880</v>
      </c>
      <c r="H105" s="10">
        <v>316.83</v>
      </c>
      <c r="I105" s="11">
        <v>5000432</v>
      </c>
      <c r="J105" s="10">
        <v>311.02</v>
      </c>
      <c r="K105" s="10">
        <v>316.97000000000003</v>
      </c>
      <c r="L105" s="10">
        <v>307.81</v>
      </c>
      <c r="M105" s="15">
        <f t="shared" si="8"/>
        <v>1.4520110352838067E-3</v>
      </c>
      <c r="N105" s="15">
        <f t="shared" si="9"/>
        <v>1.4714038693680376E-2</v>
      </c>
    </row>
    <row r="106" spans="1:14" x14ac:dyDescent="0.2">
      <c r="A106" s="4">
        <v>42879</v>
      </c>
      <c r="B106" s="5">
        <v>68.77</v>
      </c>
      <c r="C106" s="6">
        <v>14665710</v>
      </c>
      <c r="D106" s="5">
        <v>68.87</v>
      </c>
      <c r="E106" s="5">
        <v>68.88</v>
      </c>
      <c r="F106" s="5">
        <v>68.45</v>
      </c>
      <c r="G106" s="9">
        <v>42879</v>
      </c>
      <c r="H106" s="10">
        <v>310.22000000000003</v>
      </c>
      <c r="I106" s="11">
        <v>5035192</v>
      </c>
      <c r="J106" s="10">
        <v>306.51</v>
      </c>
      <c r="K106" s="10">
        <v>311</v>
      </c>
      <c r="L106" s="10">
        <v>305.39999999999998</v>
      </c>
      <c r="M106" s="15">
        <f t="shared" si="8"/>
        <v>2.1827706635624278E-3</v>
      </c>
      <c r="N106" s="15">
        <f t="shared" si="9"/>
        <v>-1.27230561102879E-2</v>
      </c>
    </row>
    <row r="107" spans="1:14" x14ac:dyDescent="0.2">
      <c r="A107" s="4">
        <v>42878</v>
      </c>
      <c r="B107" s="5">
        <v>68.680000000000007</v>
      </c>
      <c r="C107" s="6">
        <v>15423430</v>
      </c>
      <c r="D107" s="5">
        <v>68.72</v>
      </c>
      <c r="E107" s="5">
        <v>68.75</v>
      </c>
      <c r="F107" s="5">
        <v>68.38</v>
      </c>
      <c r="G107" s="9">
        <v>42878</v>
      </c>
      <c r="H107" s="10">
        <v>303.86</v>
      </c>
      <c r="I107" s="11">
        <v>4314267</v>
      </c>
      <c r="J107" s="10">
        <v>310.45999999999998</v>
      </c>
      <c r="K107" s="10">
        <v>310.73</v>
      </c>
      <c r="L107" s="10">
        <v>303.48</v>
      </c>
      <c r="M107" s="15">
        <f t="shared" si="8"/>
        <v>1.2225659154514679E-2</v>
      </c>
      <c r="N107" s="15">
        <f t="shared" si="9"/>
        <v>-7.4808184143223544E-3</v>
      </c>
    </row>
    <row r="108" spans="1:14" x14ac:dyDescent="0.2">
      <c r="A108" s="4">
        <v>42877</v>
      </c>
      <c r="B108" s="5">
        <v>68.45</v>
      </c>
      <c r="C108" s="6">
        <v>16216010</v>
      </c>
      <c r="D108" s="5">
        <v>67.89</v>
      </c>
      <c r="E108" s="5">
        <v>68.5</v>
      </c>
      <c r="F108" s="5">
        <v>67.5</v>
      </c>
      <c r="G108" s="9">
        <v>42877</v>
      </c>
      <c r="H108" s="10">
        <v>310.35000000000002</v>
      </c>
      <c r="I108" s="11">
        <v>4324305</v>
      </c>
      <c r="J108" s="10">
        <v>312.8</v>
      </c>
      <c r="K108" s="10">
        <v>314.37</v>
      </c>
      <c r="L108" s="10">
        <v>306.8</v>
      </c>
      <c r="M108" s="15">
        <f t="shared" si="8"/>
        <v>5.7777777777778816E-3</v>
      </c>
      <c r="N108" s="15">
        <f t="shared" si="9"/>
        <v>-8.5578446909666539E-3</v>
      </c>
    </row>
    <row r="109" spans="1:14" x14ac:dyDescent="0.2">
      <c r="A109" s="4">
        <v>42874</v>
      </c>
      <c r="B109" s="5">
        <v>67.69</v>
      </c>
      <c r="C109" s="6">
        <v>26905730</v>
      </c>
      <c r="D109" s="5">
        <v>67.5</v>
      </c>
      <c r="E109" s="5">
        <v>68.094999999999999</v>
      </c>
      <c r="F109" s="5">
        <v>67.430000000000007</v>
      </c>
      <c r="G109" s="9">
        <v>42874</v>
      </c>
      <c r="H109" s="10">
        <v>310.83</v>
      </c>
      <c r="I109" s="11">
        <v>4654580</v>
      </c>
      <c r="J109" s="10">
        <v>315.5</v>
      </c>
      <c r="K109" s="10">
        <v>316.5</v>
      </c>
      <c r="L109" s="10">
        <v>310.2</v>
      </c>
      <c r="M109" s="15">
        <f t="shared" si="8"/>
        <v>1.4836795252224366E-3</v>
      </c>
      <c r="N109" s="15">
        <f t="shared" si="9"/>
        <v>2.7687296416938123E-2</v>
      </c>
    </row>
    <row r="110" spans="1:14" x14ac:dyDescent="0.2">
      <c r="A110" s="4">
        <v>42873</v>
      </c>
      <c r="B110" s="5">
        <v>67.709999999999994</v>
      </c>
      <c r="C110" s="6">
        <v>25184940</v>
      </c>
      <c r="D110" s="5">
        <v>67.400000000000006</v>
      </c>
      <c r="E110" s="5">
        <v>68.13</v>
      </c>
      <c r="F110" s="5">
        <v>67.14</v>
      </c>
      <c r="G110" s="9">
        <v>42873</v>
      </c>
      <c r="H110" s="10">
        <v>313.06</v>
      </c>
      <c r="I110" s="11">
        <v>5609153</v>
      </c>
      <c r="J110" s="10">
        <v>307</v>
      </c>
      <c r="K110" s="10">
        <v>313.94</v>
      </c>
      <c r="L110" s="10">
        <v>305.31</v>
      </c>
      <c r="M110" s="15">
        <f t="shared" si="8"/>
        <v>-2.1628683408332017E-2</v>
      </c>
      <c r="N110" s="15">
        <f t="shared" si="9"/>
        <v>-2.350583669964057E-2</v>
      </c>
    </row>
    <row r="111" spans="1:14" x14ac:dyDescent="0.2">
      <c r="A111" s="4">
        <v>42872</v>
      </c>
      <c r="B111" s="5">
        <v>67.48</v>
      </c>
      <c r="C111" s="6">
        <v>30494870</v>
      </c>
      <c r="D111" s="5">
        <v>68.89</v>
      </c>
      <c r="E111" s="5">
        <v>69.099999999999994</v>
      </c>
      <c r="F111" s="5">
        <v>67.430000000000007</v>
      </c>
      <c r="G111" s="9">
        <v>42872</v>
      </c>
      <c r="H111" s="10">
        <v>306.11</v>
      </c>
      <c r="I111" s="11">
        <v>6695657</v>
      </c>
      <c r="J111" s="10">
        <v>314.39</v>
      </c>
      <c r="K111" s="10">
        <v>314.63</v>
      </c>
      <c r="L111" s="10">
        <v>305.5</v>
      </c>
      <c r="M111" s="15">
        <f t="shared" si="8"/>
        <v>9.6731642972298637E-3</v>
      </c>
      <c r="N111" s="15">
        <f t="shared" si="9"/>
        <v>-1.0075884001385371E-2</v>
      </c>
    </row>
    <row r="112" spans="1:14" x14ac:dyDescent="0.2">
      <c r="A112" s="4">
        <v>42871</v>
      </c>
      <c r="B112" s="5">
        <v>69.41</v>
      </c>
      <c r="C112" s="6">
        <v>34936100</v>
      </c>
      <c r="D112" s="5">
        <v>68.23</v>
      </c>
      <c r="E112" s="5">
        <v>69.44</v>
      </c>
      <c r="F112" s="5">
        <v>68.16</v>
      </c>
      <c r="G112" s="9">
        <v>42871</v>
      </c>
      <c r="H112" s="10">
        <v>317.01</v>
      </c>
      <c r="I112" s="11">
        <v>4141066</v>
      </c>
      <c r="J112" s="10">
        <v>317.58999999999997</v>
      </c>
      <c r="K112" s="10">
        <v>320.06</v>
      </c>
      <c r="L112" s="10">
        <v>315.14</v>
      </c>
      <c r="M112" s="15">
        <f t="shared" si="8"/>
        <v>1.3208100968593595E-3</v>
      </c>
      <c r="N112" s="15">
        <f t="shared" si="9"/>
        <v>-2.4813116401785074E-3</v>
      </c>
    </row>
    <row r="113" spans="1:14" x14ac:dyDescent="0.2">
      <c r="A113" s="4">
        <v>42870</v>
      </c>
      <c r="B113" s="5">
        <v>68.430000000000007</v>
      </c>
      <c r="C113" s="6">
        <v>30954130</v>
      </c>
      <c r="D113" s="5">
        <v>68.14</v>
      </c>
      <c r="E113" s="5">
        <v>68.48</v>
      </c>
      <c r="F113" s="5">
        <v>67.569999999999993</v>
      </c>
      <c r="G113" s="9">
        <v>42870</v>
      </c>
      <c r="H113" s="10">
        <v>315.88</v>
      </c>
      <c r="I113" s="11">
        <v>7606854</v>
      </c>
      <c r="J113" s="10">
        <v>318.38</v>
      </c>
      <c r="K113" s="10">
        <v>320.2</v>
      </c>
      <c r="L113" s="10">
        <v>312.52999999999997</v>
      </c>
      <c r="M113" s="15">
        <f t="shared" si="8"/>
        <v>-6.8503133653986525E-3</v>
      </c>
      <c r="N113" s="15">
        <f t="shared" si="9"/>
        <v>-2.1813936340174589E-2</v>
      </c>
    </row>
    <row r="114" spans="1:14" x14ac:dyDescent="0.2">
      <c r="A114" s="4">
        <v>42867</v>
      </c>
      <c r="B114" s="5">
        <v>68.38</v>
      </c>
      <c r="C114" s="6">
        <v>18700160</v>
      </c>
      <c r="D114" s="5">
        <v>68.61</v>
      </c>
      <c r="E114" s="5">
        <v>68.61</v>
      </c>
      <c r="F114" s="5">
        <v>68.040000000000006</v>
      </c>
      <c r="G114" s="9">
        <v>42867</v>
      </c>
      <c r="H114" s="10">
        <v>324.81</v>
      </c>
      <c r="I114" s="11">
        <v>4118613</v>
      </c>
      <c r="J114" s="10">
        <v>325.48</v>
      </c>
      <c r="K114" s="10">
        <v>327</v>
      </c>
      <c r="L114" s="10">
        <v>321.52999999999997</v>
      </c>
      <c r="M114" s="15">
        <f t="shared" si="8"/>
        <v>3.6571094207138444E-3</v>
      </c>
      <c r="N114" s="15">
        <f t="shared" si="9"/>
        <v>6.4316635745207407E-3</v>
      </c>
    </row>
    <row r="115" spans="1:14" x14ac:dyDescent="0.2">
      <c r="A115" s="4">
        <v>42866</v>
      </c>
      <c r="B115" s="5">
        <v>68.459999999999994</v>
      </c>
      <c r="C115" s="6">
        <v>28771250</v>
      </c>
      <c r="D115" s="5">
        <v>68.36</v>
      </c>
      <c r="E115" s="5">
        <v>68.73</v>
      </c>
      <c r="F115" s="5">
        <v>68.12</v>
      </c>
      <c r="G115" s="9">
        <v>42866</v>
      </c>
      <c r="H115" s="10">
        <v>323.10000000000002</v>
      </c>
      <c r="I115" s="11">
        <v>4747172</v>
      </c>
      <c r="J115" s="10">
        <v>323.39999999999998</v>
      </c>
      <c r="K115" s="10">
        <v>326</v>
      </c>
      <c r="L115" s="10">
        <v>319.60000000000002</v>
      </c>
      <c r="M115" s="15">
        <f t="shared" si="8"/>
        <v>-9.1317582258297891E-3</v>
      </c>
      <c r="N115" s="15">
        <f t="shared" si="9"/>
        <v>5.7221047393953839E-3</v>
      </c>
    </row>
    <row r="116" spans="1:14" x14ac:dyDescent="0.2">
      <c r="A116" s="4">
        <v>42865</v>
      </c>
      <c r="B116" s="5">
        <v>69.31</v>
      </c>
      <c r="C116" s="6">
        <v>17934310</v>
      </c>
      <c r="D116" s="5">
        <v>68.989999999999995</v>
      </c>
      <c r="E116" s="5">
        <v>69.56</v>
      </c>
      <c r="F116" s="5">
        <v>68.92</v>
      </c>
      <c r="G116" s="9">
        <v>42865</v>
      </c>
      <c r="H116" s="10">
        <v>325.22000000000003</v>
      </c>
      <c r="I116" s="11">
        <v>5734524</v>
      </c>
      <c r="J116" s="10">
        <v>321.56</v>
      </c>
      <c r="K116" s="10">
        <v>325.5</v>
      </c>
      <c r="L116" s="10">
        <v>318.12</v>
      </c>
      <c r="M116" s="15">
        <f t="shared" si="8"/>
        <v>1.8878884693580567E-3</v>
      </c>
      <c r="N116" s="15">
        <f t="shared" si="9"/>
        <v>3.9369060702049374E-2</v>
      </c>
    </row>
    <row r="117" spans="1:14" x14ac:dyDescent="0.2">
      <c r="A117" s="4">
        <v>42864</v>
      </c>
      <c r="B117" s="5">
        <v>69.040000000000006</v>
      </c>
      <c r="C117" s="6">
        <v>22442280</v>
      </c>
      <c r="D117" s="5">
        <v>68.86</v>
      </c>
      <c r="E117" s="5">
        <v>69.28</v>
      </c>
      <c r="F117" s="5">
        <v>68.680000000000007</v>
      </c>
      <c r="G117" s="9">
        <v>42864</v>
      </c>
      <c r="H117" s="10">
        <v>321.26</v>
      </c>
      <c r="I117" s="11">
        <v>9663374</v>
      </c>
      <c r="J117" s="10">
        <v>309.38</v>
      </c>
      <c r="K117" s="10">
        <v>321.99</v>
      </c>
      <c r="L117" s="10">
        <v>309.10000000000002</v>
      </c>
      <c r="M117" s="15">
        <f t="shared" si="8"/>
        <v>-1.5948963317384823E-3</v>
      </c>
      <c r="N117" s="15">
        <f t="shared" si="9"/>
        <v>-4.8890318430362401E-3</v>
      </c>
    </row>
    <row r="118" spans="1:14" x14ac:dyDescent="0.2">
      <c r="A118" s="4">
        <v>42863</v>
      </c>
      <c r="B118" s="5">
        <v>68.94</v>
      </c>
      <c r="C118" s="6">
        <v>18553900</v>
      </c>
      <c r="D118" s="5">
        <v>68.97</v>
      </c>
      <c r="E118" s="5">
        <v>69.05</v>
      </c>
      <c r="F118" s="5">
        <v>68.42</v>
      </c>
      <c r="G118" s="9">
        <v>42863</v>
      </c>
      <c r="H118" s="10">
        <v>307.19</v>
      </c>
      <c r="I118" s="11">
        <v>7002907</v>
      </c>
      <c r="J118" s="10">
        <v>310.89999999999998</v>
      </c>
      <c r="K118" s="10">
        <v>313.79000000000002</v>
      </c>
      <c r="L118" s="10">
        <v>305.82</v>
      </c>
      <c r="M118" s="15">
        <f t="shared" si="8"/>
        <v>1.0159651669083836E-3</v>
      </c>
      <c r="N118" s="15">
        <f t="shared" si="9"/>
        <v>4.3288590604026789E-2</v>
      </c>
    </row>
    <row r="119" spans="1:14" x14ac:dyDescent="0.2">
      <c r="A119" s="4">
        <v>42860</v>
      </c>
      <c r="B119" s="5">
        <v>69</v>
      </c>
      <c r="C119" s="6">
        <v>19037540</v>
      </c>
      <c r="D119" s="5">
        <v>68.900000000000006</v>
      </c>
      <c r="E119" s="5">
        <v>69.03</v>
      </c>
      <c r="F119" s="5">
        <v>68.484999999999999</v>
      </c>
      <c r="G119" s="9">
        <v>42860</v>
      </c>
      <c r="H119" s="10">
        <v>308.35000000000002</v>
      </c>
      <c r="I119" s="11">
        <v>8117449</v>
      </c>
      <c r="J119" s="10">
        <v>298</v>
      </c>
      <c r="K119" s="10">
        <v>308.55</v>
      </c>
      <c r="L119" s="10">
        <v>296.8</v>
      </c>
      <c r="M119" s="15">
        <f t="shared" si="8"/>
        <v>-1.8832391713746732E-3</v>
      </c>
      <c r="N119" s="15">
        <f t="shared" si="9"/>
        <v>-3.0689414022476269E-2</v>
      </c>
    </row>
    <row r="120" spans="1:14" x14ac:dyDescent="0.2">
      <c r="A120" s="4">
        <v>42859</v>
      </c>
      <c r="B120" s="5">
        <v>68.81</v>
      </c>
      <c r="C120" s="6">
        <v>21684030</v>
      </c>
      <c r="D120" s="5">
        <v>69.03</v>
      </c>
      <c r="E120" s="5">
        <v>69.08</v>
      </c>
      <c r="F120" s="5">
        <v>68.64</v>
      </c>
      <c r="G120" s="9">
        <v>42859</v>
      </c>
      <c r="H120" s="10">
        <v>295.45999999999998</v>
      </c>
      <c r="I120" s="11">
        <v>14135990</v>
      </c>
      <c r="J120" s="10">
        <v>307.435</v>
      </c>
      <c r="K120" s="10">
        <v>307.77</v>
      </c>
      <c r="L120" s="10">
        <v>290.76010000000002</v>
      </c>
      <c r="M120" s="15">
        <f t="shared" si="8"/>
        <v>-5.044681464398848E-3</v>
      </c>
      <c r="N120" s="15">
        <f t="shared" si="9"/>
        <v>-3.2218969370730655E-2</v>
      </c>
    </row>
    <row r="121" spans="1:14" x14ac:dyDescent="0.2">
      <c r="A121" s="4">
        <v>42858</v>
      </c>
      <c r="B121" s="5">
        <v>69.08</v>
      </c>
      <c r="C121" s="6">
        <v>28901660</v>
      </c>
      <c r="D121" s="5">
        <v>69.38</v>
      </c>
      <c r="E121" s="5">
        <v>69.38</v>
      </c>
      <c r="F121" s="5">
        <v>68.709999999999994</v>
      </c>
      <c r="G121" s="9">
        <v>42858</v>
      </c>
      <c r="H121" s="10">
        <v>311.02</v>
      </c>
      <c r="I121" s="11">
        <v>6879259</v>
      </c>
      <c r="J121" s="10">
        <v>317.67</v>
      </c>
      <c r="K121" s="10">
        <v>321.52999999999997</v>
      </c>
      <c r="L121" s="10">
        <v>310.45</v>
      </c>
      <c r="M121" s="15">
        <f t="shared" si="8"/>
        <v>-4.7338975756706647E-3</v>
      </c>
      <c r="N121" s="15">
        <f t="shared" si="9"/>
        <v>-1.9537037037037019E-2</v>
      </c>
    </row>
    <row r="122" spans="1:14" x14ac:dyDescent="0.2">
      <c r="A122" s="4">
        <v>42857</v>
      </c>
      <c r="B122" s="5">
        <v>69.3</v>
      </c>
      <c r="C122" s="6">
        <v>23528160</v>
      </c>
      <c r="D122" s="5">
        <v>69.709999999999994</v>
      </c>
      <c r="E122" s="5">
        <v>69.709999999999994</v>
      </c>
      <c r="F122" s="5">
        <v>69.13</v>
      </c>
      <c r="G122" s="9">
        <v>42857</v>
      </c>
      <c r="H122" s="10">
        <v>318.89</v>
      </c>
      <c r="I122" s="11">
        <v>5316551</v>
      </c>
      <c r="J122" s="10">
        <v>324</v>
      </c>
      <c r="K122" s="10">
        <v>327.65989999999999</v>
      </c>
      <c r="L122" s="10">
        <v>316.56009999999998</v>
      </c>
      <c r="M122" s="15">
        <f t="shared" si="8"/>
        <v>1.4997087944088383E-2</v>
      </c>
      <c r="N122" s="15">
        <f t="shared" si="9"/>
        <v>2.8963414634146423E-2</v>
      </c>
    </row>
    <row r="123" spans="1:14" x14ac:dyDescent="0.2">
      <c r="A123" s="4">
        <v>42856</v>
      </c>
      <c r="B123" s="5">
        <v>69.41</v>
      </c>
      <c r="C123" s="6">
        <v>31902530</v>
      </c>
      <c r="D123" s="5">
        <v>68.680000000000007</v>
      </c>
      <c r="E123" s="5">
        <v>69.55</v>
      </c>
      <c r="F123" s="5">
        <v>68.5</v>
      </c>
      <c r="G123" s="9">
        <v>42856</v>
      </c>
      <c r="H123" s="10">
        <v>322.83</v>
      </c>
      <c r="I123" s="11">
        <v>8819888</v>
      </c>
      <c r="J123" s="10">
        <v>314.88</v>
      </c>
      <c r="K123" s="10">
        <v>327.25</v>
      </c>
      <c r="L123" s="10">
        <v>314.81</v>
      </c>
      <c r="M123" s="15">
        <f t="shared" si="8"/>
        <v>-3.3376868379043634E-3</v>
      </c>
      <c r="N123" s="15">
        <f t="shared" si="9"/>
        <v>1.6299260885001443E-2</v>
      </c>
    </row>
    <row r="124" spans="1:14" x14ac:dyDescent="0.2">
      <c r="A124" s="4">
        <v>42853</v>
      </c>
      <c r="B124" s="5">
        <v>68.459999999999994</v>
      </c>
      <c r="C124" s="6">
        <v>39431920</v>
      </c>
      <c r="D124" s="5">
        <v>68.91</v>
      </c>
      <c r="E124" s="5">
        <v>69.14</v>
      </c>
      <c r="F124" s="5">
        <v>67.69</v>
      </c>
      <c r="G124" s="9">
        <v>42853</v>
      </c>
      <c r="H124" s="10">
        <v>314.07</v>
      </c>
      <c r="I124" s="11">
        <v>4496659</v>
      </c>
      <c r="J124" s="10">
        <v>309.83</v>
      </c>
      <c r="K124" s="10">
        <v>314.8</v>
      </c>
      <c r="L124" s="10">
        <v>308</v>
      </c>
      <c r="M124" s="15">
        <f t="shared" si="8"/>
        <v>1.115187087307401E-2</v>
      </c>
      <c r="N124" s="15">
        <f t="shared" si="9"/>
        <v>-5.9674676762168088E-3</v>
      </c>
    </row>
    <row r="125" spans="1:14" x14ac:dyDescent="0.2">
      <c r="A125" s="4">
        <v>42852</v>
      </c>
      <c r="B125" s="5">
        <v>68.27</v>
      </c>
      <c r="C125" s="6">
        <v>34301810</v>
      </c>
      <c r="D125" s="5">
        <v>68.150000000000006</v>
      </c>
      <c r="E125" s="5">
        <v>68.38</v>
      </c>
      <c r="F125" s="5">
        <v>67.58</v>
      </c>
      <c r="G125" s="9">
        <v>42852</v>
      </c>
      <c r="H125" s="10">
        <v>308.63</v>
      </c>
      <c r="I125" s="11">
        <v>3462663</v>
      </c>
      <c r="J125" s="10">
        <v>311.69</v>
      </c>
      <c r="K125" s="10">
        <v>313.08999999999997</v>
      </c>
      <c r="L125" s="10">
        <v>307.5</v>
      </c>
      <c r="M125" s="15">
        <f t="shared" si="8"/>
        <v>1.0282021151586385E-3</v>
      </c>
      <c r="N125" s="15">
        <f t="shared" si="9"/>
        <v>-2.1769055927265413E-3</v>
      </c>
    </row>
    <row r="126" spans="1:14" x14ac:dyDescent="0.2">
      <c r="A126" s="4">
        <v>42851</v>
      </c>
      <c r="B126" s="5">
        <v>67.83</v>
      </c>
      <c r="C126" s="6">
        <v>26132990</v>
      </c>
      <c r="D126" s="5">
        <v>68.08</v>
      </c>
      <c r="E126" s="5">
        <v>68.31</v>
      </c>
      <c r="F126" s="5">
        <v>67.62</v>
      </c>
      <c r="G126" s="9">
        <v>42851</v>
      </c>
      <c r="H126" s="10">
        <v>310.17</v>
      </c>
      <c r="I126" s="11">
        <v>4683131</v>
      </c>
      <c r="J126" s="10">
        <v>312.37</v>
      </c>
      <c r="K126" s="10">
        <v>314.5</v>
      </c>
      <c r="L126" s="10">
        <v>309</v>
      </c>
      <c r="M126" s="15">
        <f t="shared" si="8"/>
        <v>2.6509572901325384E-3</v>
      </c>
      <c r="N126" s="15">
        <f t="shared" si="9"/>
        <v>1.4188311688311694E-2</v>
      </c>
    </row>
    <row r="127" spans="1:14" x14ac:dyDescent="0.2">
      <c r="A127" s="4">
        <v>42850</v>
      </c>
      <c r="B127" s="5">
        <v>67.92</v>
      </c>
      <c r="C127" s="6">
        <v>30186690</v>
      </c>
      <c r="D127" s="5">
        <v>67.900000000000006</v>
      </c>
      <c r="E127" s="5">
        <v>68.040000000000006</v>
      </c>
      <c r="F127" s="5">
        <v>67.599999999999994</v>
      </c>
      <c r="G127" s="9">
        <v>42850</v>
      </c>
      <c r="H127" s="10">
        <v>313.79000000000002</v>
      </c>
      <c r="I127" s="11">
        <v>6734162</v>
      </c>
      <c r="J127" s="10">
        <v>308</v>
      </c>
      <c r="K127" s="10">
        <v>313.98</v>
      </c>
      <c r="L127" s="10">
        <v>305.86</v>
      </c>
      <c r="M127" s="15">
        <f t="shared" si="8"/>
        <v>6.2240663900414717E-3</v>
      </c>
      <c r="N127" s="15">
        <f t="shared" si="9"/>
        <v>-3.945411034215196E-3</v>
      </c>
    </row>
    <row r="128" spans="1:14" x14ac:dyDescent="0.2">
      <c r="A128" s="4">
        <v>42849</v>
      </c>
      <c r="B128" s="5">
        <v>67.53</v>
      </c>
      <c r="C128" s="6">
        <v>29721350</v>
      </c>
      <c r="D128" s="5">
        <v>67.48</v>
      </c>
      <c r="E128" s="5">
        <v>67.66</v>
      </c>
      <c r="F128" s="5">
        <v>67.099999999999994</v>
      </c>
      <c r="G128" s="9">
        <v>42849</v>
      </c>
      <c r="H128" s="10">
        <v>308.02999999999997</v>
      </c>
      <c r="I128" s="11">
        <v>5077771</v>
      </c>
      <c r="J128" s="10">
        <v>309.22000000000003</v>
      </c>
      <c r="K128" s="10">
        <v>310.55</v>
      </c>
      <c r="L128" s="10">
        <v>306.0215</v>
      </c>
      <c r="M128" s="15">
        <f t="shared" si="8"/>
        <v>2.7562052687680971E-2</v>
      </c>
      <c r="N128" s="15">
        <f t="shared" si="9"/>
        <v>2.3907284768212023E-2</v>
      </c>
    </row>
    <row r="129" spans="1:14" x14ac:dyDescent="0.2">
      <c r="A129" s="4">
        <v>42846</v>
      </c>
      <c r="B129" s="5">
        <v>66.400000000000006</v>
      </c>
      <c r="C129" s="6">
        <v>32507090</v>
      </c>
      <c r="D129" s="5">
        <v>65.67</v>
      </c>
      <c r="E129" s="5">
        <v>66.7</v>
      </c>
      <c r="F129" s="5">
        <v>65.45</v>
      </c>
      <c r="G129" s="9">
        <v>42846</v>
      </c>
      <c r="H129" s="10">
        <v>305.60000000000002</v>
      </c>
      <c r="I129" s="11">
        <v>4501958</v>
      </c>
      <c r="J129" s="10">
        <v>302</v>
      </c>
      <c r="K129" s="10">
        <v>306.39999999999998</v>
      </c>
      <c r="L129" s="10">
        <v>300.42</v>
      </c>
      <c r="M129" s="15">
        <f t="shared" si="8"/>
        <v>3.2080659945006307E-3</v>
      </c>
      <c r="N129" s="15">
        <f t="shared" si="9"/>
        <v>-1.4714038693680487E-2</v>
      </c>
    </row>
    <row r="130" spans="1:14" x14ac:dyDescent="0.2">
      <c r="A130" s="4">
        <v>42845</v>
      </c>
      <c r="B130" s="5">
        <v>65.5</v>
      </c>
      <c r="C130" s="6">
        <v>22298340</v>
      </c>
      <c r="D130" s="5">
        <v>65.459999999999994</v>
      </c>
      <c r="E130" s="5">
        <v>65.75</v>
      </c>
      <c r="F130" s="5">
        <v>65.14</v>
      </c>
      <c r="G130" s="9">
        <v>42845</v>
      </c>
      <c r="H130" s="10">
        <v>302.51</v>
      </c>
      <c r="I130" s="11">
        <v>6145961</v>
      </c>
      <c r="J130" s="10">
        <v>306.51</v>
      </c>
      <c r="K130" s="10">
        <v>309.14999999999998</v>
      </c>
      <c r="L130" s="10">
        <v>300.23</v>
      </c>
      <c r="M130" s="15">
        <f t="shared" si="8"/>
        <v>-2.8941355674030333E-3</v>
      </c>
      <c r="N130" s="15">
        <f t="shared" si="9"/>
        <v>1.3390200357072057E-2</v>
      </c>
    </row>
    <row r="131" spans="1:14" x14ac:dyDescent="0.2">
      <c r="A131" s="4">
        <v>42844</v>
      </c>
      <c r="B131" s="5">
        <v>65.040000000000006</v>
      </c>
      <c r="C131" s="6">
        <v>26983430</v>
      </c>
      <c r="D131" s="5">
        <v>65.650000000000006</v>
      </c>
      <c r="E131" s="5">
        <v>65.75</v>
      </c>
      <c r="F131" s="5">
        <v>64.89</v>
      </c>
      <c r="G131" s="9">
        <v>42844</v>
      </c>
      <c r="H131" s="10">
        <v>305.52</v>
      </c>
      <c r="I131" s="11">
        <v>3891145</v>
      </c>
      <c r="J131" s="10">
        <v>302.45999999999998</v>
      </c>
      <c r="K131" s="10">
        <v>306.62</v>
      </c>
      <c r="L131" s="10">
        <v>302.11</v>
      </c>
      <c r="M131" s="15">
        <f t="shared" ref="M131:M194" si="10">D131/D132-1</f>
        <v>4.8982090923006538E-3</v>
      </c>
      <c r="N131" s="15">
        <f t="shared" ref="N131:N194" si="11">J131/J132-1</f>
        <v>9.2092092092090905E-3</v>
      </c>
    </row>
    <row r="132" spans="1:14" x14ac:dyDescent="0.2">
      <c r="A132" s="4">
        <v>42843</v>
      </c>
      <c r="B132" s="5">
        <v>65.39</v>
      </c>
      <c r="C132" s="6">
        <v>15145300</v>
      </c>
      <c r="D132" s="5">
        <v>65.33</v>
      </c>
      <c r="E132" s="5">
        <v>65.709999999999994</v>
      </c>
      <c r="F132" s="5">
        <v>65.16</v>
      </c>
      <c r="G132" s="9">
        <v>42843</v>
      </c>
      <c r="H132" s="10">
        <v>300.25</v>
      </c>
      <c r="I132" s="11">
        <v>3034225</v>
      </c>
      <c r="J132" s="10">
        <v>299.7</v>
      </c>
      <c r="K132" s="10">
        <v>300.8399</v>
      </c>
      <c r="L132" s="10">
        <v>297.89999999999998</v>
      </c>
      <c r="M132" s="15">
        <f t="shared" si="10"/>
        <v>4.4587945879457358E-3</v>
      </c>
      <c r="N132" s="15">
        <f t="shared" si="11"/>
        <v>-9.9108027750247629E-3</v>
      </c>
    </row>
    <row r="133" spans="1:14" x14ac:dyDescent="0.2">
      <c r="A133" s="4">
        <v>42842</v>
      </c>
      <c r="B133" s="5">
        <v>65.48</v>
      </c>
      <c r="C133" s="6">
        <v>16664820</v>
      </c>
      <c r="D133" s="5">
        <v>65.040000000000006</v>
      </c>
      <c r="E133" s="5">
        <v>65.489999999999995</v>
      </c>
      <c r="F133" s="5">
        <v>65.010000000000005</v>
      </c>
      <c r="G133" s="9">
        <v>42842</v>
      </c>
      <c r="H133" s="10">
        <v>301.44</v>
      </c>
      <c r="I133" s="11">
        <v>4128067</v>
      </c>
      <c r="J133" s="10">
        <v>302.7</v>
      </c>
      <c r="K133" s="10">
        <v>304</v>
      </c>
      <c r="L133" s="10">
        <v>298.68</v>
      </c>
      <c r="M133" s="15">
        <f t="shared" si="10"/>
        <v>-3.8290703017307415E-3</v>
      </c>
      <c r="N133" s="15">
        <f t="shared" si="11"/>
        <v>2.0222446916076775E-2</v>
      </c>
    </row>
    <row r="134" spans="1:14" x14ac:dyDescent="0.2">
      <c r="A134" s="4">
        <v>42838</v>
      </c>
      <c r="B134" s="5">
        <v>64.95</v>
      </c>
      <c r="C134" s="6">
        <v>17875510</v>
      </c>
      <c r="D134" s="5">
        <v>65.290000000000006</v>
      </c>
      <c r="E134" s="5">
        <v>65.86</v>
      </c>
      <c r="F134" s="5">
        <v>64.95</v>
      </c>
      <c r="G134" s="9">
        <v>42838</v>
      </c>
      <c r="H134" s="10">
        <v>304</v>
      </c>
      <c r="I134" s="11">
        <v>9275682</v>
      </c>
      <c r="J134" s="10">
        <v>296.7</v>
      </c>
      <c r="K134" s="10">
        <v>307.39</v>
      </c>
      <c r="L134" s="10">
        <v>295.3</v>
      </c>
      <c r="M134" s="15">
        <f t="shared" si="10"/>
        <v>-1.987159889941803E-3</v>
      </c>
      <c r="N134" s="15">
        <f t="shared" si="11"/>
        <v>-3.1468303192531133E-2</v>
      </c>
    </row>
    <row r="135" spans="1:14" x14ac:dyDescent="0.2">
      <c r="A135" s="4">
        <v>42837</v>
      </c>
      <c r="B135" s="5">
        <v>65.23</v>
      </c>
      <c r="C135" s="6">
        <v>17107430</v>
      </c>
      <c r="D135" s="5">
        <v>65.42</v>
      </c>
      <c r="E135" s="5">
        <v>65.510000000000005</v>
      </c>
      <c r="F135" s="5">
        <v>65.11</v>
      </c>
      <c r="G135" s="9">
        <v>42837</v>
      </c>
      <c r="H135" s="10">
        <v>296.83999999999997</v>
      </c>
      <c r="I135" s="11">
        <v>6043648</v>
      </c>
      <c r="J135" s="10">
        <v>306.33999999999997</v>
      </c>
      <c r="K135" s="10">
        <v>308.44810000000001</v>
      </c>
      <c r="L135" s="10">
        <v>296.32</v>
      </c>
      <c r="M135" s="15">
        <f t="shared" si="10"/>
        <v>-2.7439024390242261E-3</v>
      </c>
      <c r="N135" s="15">
        <f t="shared" si="11"/>
        <v>-2.2464739294147718E-2</v>
      </c>
    </row>
    <row r="136" spans="1:14" x14ac:dyDescent="0.2">
      <c r="A136" s="4">
        <v>42836</v>
      </c>
      <c r="B136" s="5">
        <v>65.48</v>
      </c>
      <c r="C136" s="6">
        <v>18783560</v>
      </c>
      <c r="D136" s="5">
        <v>65.599999999999994</v>
      </c>
      <c r="E136" s="5">
        <v>65.61</v>
      </c>
      <c r="F136" s="5">
        <v>64.849999999999994</v>
      </c>
      <c r="G136" s="9">
        <v>42836</v>
      </c>
      <c r="H136" s="10">
        <v>308.70999999999998</v>
      </c>
      <c r="I136" s="11">
        <v>5718053</v>
      </c>
      <c r="J136" s="10">
        <v>313.38</v>
      </c>
      <c r="K136" s="10">
        <v>313.47000000000003</v>
      </c>
      <c r="L136" s="10">
        <v>305.5</v>
      </c>
      <c r="M136" s="15">
        <f t="shared" si="10"/>
        <v>-1.5241579027591712E-4</v>
      </c>
      <c r="N136" s="15">
        <f t="shared" si="11"/>
        <v>1.3682678311499386E-2</v>
      </c>
    </row>
    <row r="137" spans="1:14" x14ac:dyDescent="0.2">
      <c r="A137" s="4">
        <v>42835</v>
      </c>
      <c r="B137" s="5">
        <v>65.53</v>
      </c>
      <c r="C137" s="6">
        <v>17951970</v>
      </c>
      <c r="D137" s="5">
        <v>65.61</v>
      </c>
      <c r="E137" s="5">
        <v>65.819999999999993</v>
      </c>
      <c r="F137" s="5">
        <v>65.36</v>
      </c>
      <c r="G137" s="9">
        <v>42835</v>
      </c>
      <c r="H137" s="10">
        <v>312.39</v>
      </c>
      <c r="I137" s="11">
        <v>7653623</v>
      </c>
      <c r="J137" s="10">
        <v>309.14999999999998</v>
      </c>
      <c r="K137" s="10">
        <v>313.72989999999999</v>
      </c>
      <c r="L137" s="10">
        <v>308.70999999999998</v>
      </c>
      <c r="M137" s="15">
        <f t="shared" si="10"/>
        <v>-3.6446469248291313E-3</v>
      </c>
      <c r="N137" s="15">
        <f t="shared" si="11"/>
        <v>3.9159663865546035E-2</v>
      </c>
    </row>
    <row r="138" spans="1:14" x14ac:dyDescent="0.2">
      <c r="A138" s="4">
        <v>42832</v>
      </c>
      <c r="B138" s="5">
        <v>65.680000000000007</v>
      </c>
      <c r="C138" s="6">
        <v>14089430</v>
      </c>
      <c r="D138" s="5">
        <v>65.849999999999994</v>
      </c>
      <c r="E138" s="5">
        <v>65.959999999999994</v>
      </c>
      <c r="F138" s="5">
        <v>65.44</v>
      </c>
      <c r="G138" s="9">
        <v>42832</v>
      </c>
      <c r="H138" s="10">
        <v>302.54000000000002</v>
      </c>
      <c r="I138" s="11">
        <v>4566632</v>
      </c>
      <c r="J138" s="10">
        <v>297.5</v>
      </c>
      <c r="K138" s="10">
        <v>302.69</v>
      </c>
      <c r="L138" s="10">
        <v>297.14999999999998</v>
      </c>
      <c r="M138" s="15">
        <f t="shared" si="10"/>
        <v>3.8109756097561842E-3</v>
      </c>
      <c r="N138" s="15">
        <f t="shared" si="11"/>
        <v>2.0883858798168564E-3</v>
      </c>
    </row>
    <row r="139" spans="1:14" x14ac:dyDescent="0.2">
      <c r="A139" s="4">
        <v>42831</v>
      </c>
      <c r="B139" s="5">
        <v>65.73</v>
      </c>
      <c r="C139" s="6">
        <v>18074330</v>
      </c>
      <c r="D139" s="5">
        <v>65.599999999999994</v>
      </c>
      <c r="E139" s="5">
        <v>66.055000000000007</v>
      </c>
      <c r="F139" s="5">
        <v>65.48</v>
      </c>
      <c r="G139" s="9">
        <v>42831</v>
      </c>
      <c r="H139" s="10">
        <v>298.7</v>
      </c>
      <c r="I139" s="11">
        <v>5517731</v>
      </c>
      <c r="J139" s="10">
        <v>296.88</v>
      </c>
      <c r="K139" s="10">
        <v>301.94</v>
      </c>
      <c r="L139" s="10">
        <v>294.10000000000002</v>
      </c>
      <c r="M139" s="15">
        <f t="shared" si="10"/>
        <v>-1.0558069381598867E-2</v>
      </c>
      <c r="N139" s="15">
        <f t="shared" si="11"/>
        <v>-1.7083829956297314E-2</v>
      </c>
    </row>
    <row r="140" spans="1:14" x14ac:dyDescent="0.2">
      <c r="A140" s="4">
        <v>42830</v>
      </c>
      <c r="B140" s="5">
        <v>65.56</v>
      </c>
      <c r="C140" s="6">
        <v>21418530</v>
      </c>
      <c r="D140" s="5">
        <v>66.3</v>
      </c>
      <c r="E140" s="5">
        <v>66.349999999999994</v>
      </c>
      <c r="F140" s="5">
        <v>65.444299999999998</v>
      </c>
      <c r="G140" s="9">
        <v>42830</v>
      </c>
      <c r="H140" s="10">
        <v>295</v>
      </c>
      <c r="I140" s="11">
        <v>7858565</v>
      </c>
      <c r="J140" s="10">
        <v>302.04000000000002</v>
      </c>
      <c r="K140" s="10">
        <v>304.88</v>
      </c>
      <c r="L140" s="10">
        <v>294.2</v>
      </c>
      <c r="M140" s="15">
        <f t="shared" si="10"/>
        <v>1.391650099403563E-2</v>
      </c>
      <c r="N140" s="15">
        <f t="shared" si="11"/>
        <v>1.7346491966721889E-2</v>
      </c>
    </row>
    <row r="141" spans="1:14" x14ac:dyDescent="0.2">
      <c r="A141" s="4">
        <v>42829</v>
      </c>
      <c r="B141" s="5">
        <v>65.73</v>
      </c>
      <c r="C141" s="6">
        <v>12988620</v>
      </c>
      <c r="D141" s="5">
        <v>65.39</v>
      </c>
      <c r="E141" s="5">
        <v>65.81</v>
      </c>
      <c r="F141" s="5">
        <v>65.28</v>
      </c>
      <c r="G141" s="9">
        <v>42829</v>
      </c>
      <c r="H141" s="10">
        <v>303.7</v>
      </c>
      <c r="I141" s="11">
        <v>10108230</v>
      </c>
      <c r="J141" s="10">
        <v>296.89</v>
      </c>
      <c r="K141" s="10">
        <v>304.81</v>
      </c>
      <c r="L141" s="10">
        <v>294.52999999999997</v>
      </c>
      <c r="M141" s="15">
        <f t="shared" si="10"/>
        <v>-6.3820088132502395E-3</v>
      </c>
      <c r="N141" s="15">
        <f t="shared" si="11"/>
        <v>3.4820494945974279E-2</v>
      </c>
    </row>
    <row r="142" spans="1:14" x14ac:dyDescent="0.2">
      <c r="A142" s="4">
        <v>42828</v>
      </c>
      <c r="B142" s="5">
        <v>65.55</v>
      </c>
      <c r="C142" s="6">
        <v>20362440</v>
      </c>
      <c r="D142" s="5">
        <v>65.81</v>
      </c>
      <c r="E142" s="5">
        <v>65.94</v>
      </c>
      <c r="F142" s="5">
        <v>65.19</v>
      </c>
      <c r="G142" s="9">
        <v>42828</v>
      </c>
      <c r="H142" s="10">
        <v>298.52</v>
      </c>
      <c r="I142" s="11">
        <v>13864850</v>
      </c>
      <c r="J142" s="10">
        <v>286.89999999999998</v>
      </c>
      <c r="K142" s="10">
        <v>299</v>
      </c>
      <c r="L142" s="10">
        <v>284.58</v>
      </c>
      <c r="M142" s="15">
        <f t="shared" si="10"/>
        <v>2.4371667936022856E-3</v>
      </c>
      <c r="N142" s="15">
        <f t="shared" si="11"/>
        <v>2.9311520109065903E-2</v>
      </c>
    </row>
    <row r="143" spans="1:14" x14ac:dyDescent="0.2">
      <c r="A143" s="4">
        <v>42825</v>
      </c>
      <c r="B143" s="5">
        <v>65.86</v>
      </c>
      <c r="C143" s="6">
        <v>21037270</v>
      </c>
      <c r="D143" s="5">
        <v>65.650000000000006</v>
      </c>
      <c r="E143" s="5">
        <v>66.19</v>
      </c>
      <c r="F143" s="5">
        <v>65.45</v>
      </c>
      <c r="G143" s="9">
        <v>42825</v>
      </c>
      <c r="H143" s="10">
        <v>278.3</v>
      </c>
      <c r="I143" s="11">
        <v>3293698</v>
      </c>
      <c r="J143" s="10">
        <v>278.73</v>
      </c>
      <c r="K143" s="10">
        <v>279.68</v>
      </c>
      <c r="L143" s="10">
        <v>276.31970000000001</v>
      </c>
      <c r="M143" s="15">
        <f t="shared" si="10"/>
        <v>3.5157444206666E-3</v>
      </c>
      <c r="N143" s="15">
        <f t="shared" si="11"/>
        <v>2.4816573154942123E-3</v>
      </c>
    </row>
    <row r="144" spans="1:14" x14ac:dyDescent="0.2">
      <c r="A144" s="4">
        <v>42824</v>
      </c>
      <c r="B144" s="5">
        <v>65.709999999999994</v>
      </c>
      <c r="C144" s="6">
        <v>15109580</v>
      </c>
      <c r="D144" s="5">
        <v>65.42</v>
      </c>
      <c r="E144" s="5">
        <v>65.98</v>
      </c>
      <c r="F144" s="5">
        <v>65.36</v>
      </c>
      <c r="G144" s="9">
        <v>42824</v>
      </c>
      <c r="H144" s="10">
        <v>277.92</v>
      </c>
      <c r="I144" s="11">
        <v>4141437</v>
      </c>
      <c r="J144" s="10">
        <v>278.04000000000002</v>
      </c>
      <c r="K144" s="10">
        <v>282</v>
      </c>
      <c r="L144" s="10">
        <v>277.20999999999998</v>
      </c>
      <c r="M144" s="15">
        <f t="shared" si="10"/>
        <v>4.6068796068796658E-3</v>
      </c>
      <c r="N144" s="15">
        <f t="shared" si="11"/>
        <v>-1.077818495365257E-3</v>
      </c>
    </row>
    <row r="145" spans="1:14" x14ac:dyDescent="0.2">
      <c r="A145" s="4">
        <v>42823</v>
      </c>
      <c r="B145" s="5">
        <v>65.47</v>
      </c>
      <c r="C145" s="6">
        <v>13613870</v>
      </c>
      <c r="D145" s="5">
        <v>65.12</v>
      </c>
      <c r="E145" s="5">
        <v>65.5</v>
      </c>
      <c r="F145" s="5">
        <v>64.947500000000005</v>
      </c>
      <c r="G145" s="9">
        <v>42823</v>
      </c>
      <c r="H145" s="10">
        <v>277.38</v>
      </c>
      <c r="I145" s="11">
        <v>3672526</v>
      </c>
      <c r="J145" s="10">
        <v>278.33999999999997</v>
      </c>
      <c r="K145" s="10">
        <v>279.60000000000002</v>
      </c>
      <c r="L145" s="10">
        <v>275.54000000000002</v>
      </c>
      <c r="M145" s="15">
        <f t="shared" si="10"/>
        <v>2.4630541871923928E-3</v>
      </c>
      <c r="N145" s="15">
        <f t="shared" si="11"/>
        <v>4.7649989170457374E-3</v>
      </c>
    </row>
    <row r="146" spans="1:14" x14ac:dyDescent="0.2">
      <c r="A146" s="4">
        <v>42822</v>
      </c>
      <c r="B146" s="5">
        <v>65.290000000000006</v>
      </c>
      <c r="C146" s="6">
        <v>20066100</v>
      </c>
      <c r="D146" s="5">
        <v>64.959999999999994</v>
      </c>
      <c r="E146" s="5">
        <v>65.47</v>
      </c>
      <c r="F146" s="5">
        <v>64.650000000000006</v>
      </c>
      <c r="G146" s="9">
        <v>42822</v>
      </c>
      <c r="H146" s="10">
        <v>277.45</v>
      </c>
      <c r="I146" s="11">
        <v>7978665</v>
      </c>
      <c r="J146" s="10">
        <v>277.02</v>
      </c>
      <c r="K146" s="10">
        <v>280.68</v>
      </c>
      <c r="L146" s="10">
        <v>275</v>
      </c>
      <c r="M146" s="15">
        <f t="shared" si="10"/>
        <v>5.1059879313011258E-3</v>
      </c>
      <c r="N146" s="15">
        <f t="shared" si="11"/>
        <v>6.3008442056791791E-2</v>
      </c>
    </row>
    <row r="147" spans="1:14" x14ac:dyDescent="0.2">
      <c r="A147" s="4">
        <v>42821</v>
      </c>
      <c r="B147" s="5">
        <v>65.099999999999994</v>
      </c>
      <c r="C147" s="6">
        <v>18555230</v>
      </c>
      <c r="D147" s="5">
        <v>64.63</v>
      </c>
      <c r="E147" s="5">
        <v>65.22</v>
      </c>
      <c r="F147" s="5">
        <v>64.349999999999994</v>
      </c>
      <c r="G147" s="9">
        <v>42821</v>
      </c>
      <c r="H147" s="10">
        <v>270.22000000000003</v>
      </c>
      <c r="I147" s="11">
        <v>6221361</v>
      </c>
      <c r="J147" s="10">
        <v>260.60000000000002</v>
      </c>
      <c r="K147" s="10">
        <v>270.57</v>
      </c>
      <c r="L147" s="10">
        <v>259.75</v>
      </c>
      <c r="M147" s="15">
        <f t="shared" si="10"/>
        <v>-7.5245700245701874E-3</v>
      </c>
      <c r="N147" s="15">
        <f t="shared" si="11"/>
        <v>1.9163081736409904E-2</v>
      </c>
    </row>
    <row r="148" spans="1:14" x14ac:dyDescent="0.2">
      <c r="A148" s="4">
        <v>42818</v>
      </c>
      <c r="B148" s="5">
        <v>64.98</v>
      </c>
      <c r="C148" s="6">
        <v>22616680</v>
      </c>
      <c r="D148" s="5">
        <v>65.12</v>
      </c>
      <c r="E148" s="5">
        <v>65.45</v>
      </c>
      <c r="F148" s="5">
        <v>64.760000000000005</v>
      </c>
      <c r="G148" s="9">
        <v>42818</v>
      </c>
      <c r="H148" s="10">
        <v>263.16000000000003</v>
      </c>
      <c r="I148" s="11">
        <v>5637668</v>
      </c>
      <c r="J148" s="10">
        <v>255.7</v>
      </c>
      <c r="K148" s="10">
        <v>263.89</v>
      </c>
      <c r="L148" s="10">
        <v>255.01</v>
      </c>
      <c r="M148" s="15">
        <f t="shared" si="10"/>
        <v>2.7717893440100116E-3</v>
      </c>
      <c r="N148" s="15">
        <f t="shared" si="11"/>
        <v>1.2138298288890681E-3</v>
      </c>
    </row>
    <row r="149" spans="1:14" x14ac:dyDescent="0.2">
      <c r="A149" s="4">
        <v>42817</v>
      </c>
      <c r="B149" s="5">
        <v>64.87</v>
      </c>
      <c r="C149" s="6">
        <v>19267040</v>
      </c>
      <c r="D149" s="5">
        <v>64.94</v>
      </c>
      <c r="E149" s="5">
        <v>65.234999999999999</v>
      </c>
      <c r="F149" s="5">
        <v>64.765000000000001</v>
      </c>
      <c r="G149" s="9">
        <v>42817</v>
      </c>
      <c r="H149" s="10">
        <v>254.78</v>
      </c>
      <c r="I149" s="11">
        <v>3309844</v>
      </c>
      <c r="J149" s="10">
        <v>255.39</v>
      </c>
      <c r="K149" s="10">
        <v>257.67200000000003</v>
      </c>
      <c r="L149" s="10">
        <v>253.3</v>
      </c>
      <c r="M149" s="15">
        <f t="shared" si="10"/>
        <v>1.2788521522145935E-2</v>
      </c>
      <c r="N149" s="15">
        <f t="shared" si="11"/>
        <v>1.5224996024805204E-2</v>
      </c>
    </row>
    <row r="150" spans="1:14" x14ac:dyDescent="0.2">
      <c r="A150" s="4">
        <v>42816</v>
      </c>
      <c r="B150" s="5">
        <v>65.03</v>
      </c>
      <c r="C150" s="6">
        <v>20635780</v>
      </c>
      <c r="D150" s="5">
        <v>64.12</v>
      </c>
      <c r="E150" s="5">
        <v>65.14</v>
      </c>
      <c r="F150" s="5">
        <v>64.12</v>
      </c>
      <c r="G150" s="9">
        <v>42816</v>
      </c>
      <c r="H150" s="10">
        <v>255.01</v>
      </c>
      <c r="I150" s="11">
        <v>4056735</v>
      </c>
      <c r="J150" s="10">
        <v>251.56</v>
      </c>
      <c r="K150" s="10">
        <v>255.07</v>
      </c>
      <c r="L150" s="10">
        <v>250.51</v>
      </c>
      <c r="M150" s="15">
        <f t="shared" si="10"/>
        <v>-1.6413560362018575E-2</v>
      </c>
      <c r="N150" s="15">
        <f t="shared" si="11"/>
        <v>-4.2879427766997602E-2</v>
      </c>
    </row>
    <row r="151" spans="1:14" x14ac:dyDescent="0.2">
      <c r="A151" s="4">
        <v>42815</v>
      </c>
      <c r="B151" s="5">
        <v>64.209999999999994</v>
      </c>
      <c r="C151" s="6">
        <v>26607950</v>
      </c>
      <c r="D151" s="5">
        <v>65.19</v>
      </c>
      <c r="E151" s="5">
        <v>65.5</v>
      </c>
      <c r="F151" s="5">
        <v>64.13</v>
      </c>
      <c r="G151" s="9">
        <v>42815</v>
      </c>
      <c r="H151" s="10">
        <v>250.68</v>
      </c>
      <c r="I151" s="11">
        <v>6901555</v>
      </c>
      <c r="J151" s="10">
        <v>262.83</v>
      </c>
      <c r="K151" s="10">
        <v>264.8</v>
      </c>
      <c r="L151" s="10">
        <v>250.24</v>
      </c>
      <c r="M151" s="15">
        <f t="shared" si="10"/>
        <v>4.3136650747188643E-3</v>
      </c>
      <c r="N151" s="15">
        <f t="shared" si="11"/>
        <v>8.5571757482729716E-3</v>
      </c>
    </row>
    <row r="152" spans="1:14" x14ac:dyDescent="0.2">
      <c r="A152" s="4">
        <v>42814</v>
      </c>
      <c r="B152" s="5">
        <v>64.930000000000007</v>
      </c>
      <c r="C152" s="6">
        <v>14273670</v>
      </c>
      <c r="D152" s="5">
        <v>64.91</v>
      </c>
      <c r="E152" s="5">
        <v>65.174999999999997</v>
      </c>
      <c r="F152" s="5">
        <v>64.72</v>
      </c>
      <c r="G152" s="9">
        <v>42814</v>
      </c>
      <c r="H152" s="10">
        <v>261.92</v>
      </c>
      <c r="I152" s="11">
        <v>3601616</v>
      </c>
      <c r="J152" s="10">
        <v>260.60000000000002</v>
      </c>
      <c r="K152" s="10">
        <v>264.55</v>
      </c>
      <c r="L152" s="10">
        <v>258.82100000000003</v>
      </c>
      <c r="M152" s="15">
        <f t="shared" si="10"/>
        <v>0</v>
      </c>
      <c r="N152" s="15">
        <f t="shared" si="11"/>
        <v>-1.2878787878787823E-2</v>
      </c>
    </row>
    <row r="153" spans="1:14" x14ac:dyDescent="0.2">
      <c r="A153" s="4">
        <v>42811</v>
      </c>
      <c r="B153" s="5">
        <v>64.87</v>
      </c>
      <c r="C153" s="6">
        <v>49077080</v>
      </c>
      <c r="D153" s="5">
        <v>64.91</v>
      </c>
      <c r="E153" s="5">
        <v>65.239999999999995</v>
      </c>
      <c r="F153" s="5">
        <v>64.680000000000007</v>
      </c>
      <c r="G153" s="9">
        <v>42811</v>
      </c>
      <c r="H153" s="10">
        <v>261.5</v>
      </c>
      <c r="I153" s="11">
        <v>6491018</v>
      </c>
      <c r="J153" s="10">
        <v>264</v>
      </c>
      <c r="K153" s="10">
        <v>265.33</v>
      </c>
      <c r="L153" s="10">
        <v>261.2</v>
      </c>
      <c r="M153" s="15">
        <f t="shared" si="10"/>
        <v>2.4710424710423506E-3</v>
      </c>
      <c r="N153" s="15">
        <f t="shared" si="11"/>
        <v>6.0975609756097615E-3</v>
      </c>
    </row>
    <row r="154" spans="1:14" x14ac:dyDescent="0.2">
      <c r="A154" s="4">
        <v>42810</v>
      </c>
      <c r="B154" s="5">
        <v>64.64</v>
      </c>
      <c r="C154" s="6">
        <v>20638340</v>
      </c>
      <c r="D154" s="5">
        <v>64.75</v>
      </c>
      <c r="E154" s="5">
        <v>64.760000000000005</v>
      </c>
      <c r="F154" s="5">
        <v>64.3</v>
      </c>
      <c r="G154" s="9">
        <v>42810</v>
      </c>
      <c r="H154" s="10">
        <v>262.05</v>
      </c>
      <c r="I154" s="11">
        <v>7127180</v>
      </c>
      <c r="J154" s="10">
        <v>262.39999999999998</v>
      </c>
      <c r="K154" s="10">
        <v>265.75</v>
      </c>
      <c r="L154" s="10">
        <v>259.06</v>
      </c>
      <c r="M154" s="15">
        <f t="shared" si="10"/>
        <v>3.0983733539891034E-3</v>
      </c>
      <c r="N154" s="15">
        <f t="shared" si="11"/>
        <v>2.1011673151750898E-2</v>
      </c>
    </row>
    <row r="155" spans="1:14" x14ac:dyDescent="0.2">
      <c r="A155" s="4">
        <v>42809</v>
      </c>
      <c r="B155" s="5">
        <v>64.75</v>
      </c>
      <c r="C155" s="6">
        <v>24819560</v>
      </c>
      <c r="D155" s="5">
        <v>64.55</v>
      </c>
      <c r="E155" s="5">
        <v>64.92</v>
      </c>
      <c r="F155" s="5">
        <v>64.25</v>
      </c>
      <c r="G155" s="9">
        <v>42809</v>
      </c>
      <c r="H155" s="10">
        <v>255.73</v>
      </c>
      <c r="I155" s="11">
        <v>5233365</v>
      </c>
      <c r="J155" s="10">
        <v>257</v>
      </c>
      <c r="K155" s="10">
        <v>261</v>
      </c>
      <c r="L155" s="10">
        <v>254.27</v>
      </c>
      <c r="M155" s="15">
        <f t="shared" si="10"/>
        <v>3.099333643266089E-4</v>
      </c>
      <c r="N155" s="15">
        <f t="shared" si="11"/>
        <v>4.4248506765267592E-2</v>
      </c>
    </row>
    <row r="156" spans="1:14" x14ac:dyDescent="0.2">
      <c r="A156" s="4">
        <v>42808</v>
      </c>
      <c r="B156" s="5">
        <v>64.41</v>
      </c>
      <c r="C156" s="6">
        <v>14280080</v>
      </c>
      <c r="D156" s="5">
        <v>64.53</v>
      </c>
      <c r="E156" s="5">
        <v>64.55</v>
      </c>
      <c r="F156" s="5">
        <v>64.150000000000006</v>
      </c>
      <c r="G156" s="9">
        <v>42808</v>
      </c>
      <c r="H156" s="10">
        <v>258</v>
      </c>
      <c r="I156" s="11">
        <v>7581719</v>
      </c>
      <c r="J156" s="10">
        <v>246.11</v>
      </c>
      <c r="K156" s="10">
        <v>258.12</v>
      </c>
      <c r="L156" s="10">
        <v>246.02</v>
      </c>
      <c r="M156" s="15">
        <f t="shared" si="10"/>
        <v>-7.3834794646977508E-3</v>
      </c>
      <c r="N156" s="15">
        <f t="shared" si="11"/>
        <v>5.2691773547912657E-3</v>
      </c>
    </row>
    <row r="157" spans="1:14" x14ac:dyDescent="0.2">
      <c r="A157" s="4">
        <v>42807</v>
      </c>
      <c r="B157" s="5">
        <v>64.709999999999994</v>
      </c>
      <c r="C157" s="6">
        <v>19558920</v>
      </c>
      <c r="D157" s="5">
        <v>65.010000000000005</v>
      </c>
      <c r="E157" s="5">
        <v>65.194999999999993</v>
      </c>
      <c r="F157" s="5">
        <v>64.569999999999993</v>
      </c>
      <c r="G157" s="9">
        <v>42807</v>
      </c>
      <c r="H157" s="10">
        <v>246.17</v>
      </c>
      <c r="I157" s="11">
        <v>3011280</v>
      </c>
      <c r="J157" s="10">
        <v>244.82</v>
      </c>
      <c r="K157" s="10">
        <v>246.85</v>
      </c>
      <c r="L157" s="10">
        <v>242.78100000000001</v>
      </c>
      <c r="M157" s="15">
        <f t="shared" si="10"/>
        <v>-1.5358623867300913E-3</v>
      </c>
      <c r="N157" s="15">
        <f t="shared" si="11"/>
        <v>-5.6455871004427172E-3</v>
      </c>
    </row>
    <row r="158" spans="1:14" x14ac:dyDescent="0.2">
      <c r="A158" s="4">
        <v>42804</v>
      </c>
      <c r="B158" s="5">
        <v>64.930000000000007</v>
      </c>
      <c r="C158" s="6">
        <v>19531290</v>
      </c>
      <c r="D158" s="5">
        <v>65.11</v>
      </c>
      <c r="E158" s="5">
        <v>65.260000000000005</v>
      </c>
      <c r="F158" s="5">
        <v>64.75</v>
      </c>
      <c r="G158" s="9">
        <v>42804</v>
      </c>
      <c r="H158" s="10">
        <v>243.69</v>
      </c>
      <c r="I158" s="11">
        <v>3062785</v>
      </c>
      <c r="J158" s="10">
        <v>246.21</v>
      </c>
      <c r="K158" s="10">
        <v>246.5</v>
      </c>
      <c r="L158" s="10">
        <v>243</v>
      </c>
      <c r="M158" s="15">
        <f t="shared" si="10"/>
        <v>-1.2271820831415425E-3</v>
      </c>
      <c r="N158" s="15">
        <f t="shared" si="11"/>
        <v>-5.7343617493841315E-3</v>
      </c>
    </row>
    <row r="159" spans="1:14" x14ac:dyDescent="0.2">
      <c r="A159" s="4">
        <v>42803</v>
      </c>
      <c r="B159" s="5">
        <v>64.73</v>
      </c>
      <c r="C159" s="6">
        <v>19841220</v>
      </c>
      <c r="D159" s="5">
        <v>65.19</v>
      </c>
      <c r="E159" s="5">
        <v>65.2</v>
      </c>
      <c r="F159" s="5">
        <v>64.48</v>
      </c>
      <c r="G159" s="9">
        <v>42803</v>
      </c>
      <c r="H159" s="10">
        <v>244.9</v>
      </c>
      <c r="I159" s="11">
        <v>3876494</v>
      </c>
      <c r="J159" s="10">
        <v>247.63</v>
      </c>
      <c r="K159" s="10">
        <v>248.66</v>
      </c>
      <c r="L159" s="10">
        <v>243</v>
      </c>
      <c r="M159" s="15">
        <f t="shared" si="10"/>
        <v>1.4472455648926186E-2</v>
      </c>
      <c r="N159" s="15">
        <f t="shared" si="11"/>
        <v>2.5506072874492691E-3</v>
      </c>
    </row>
    <row r="160" spans="1:14" x14ac:dyDescent="0.2">
      <c r="A160" s="4">
        <v>42802</v>
      </c>
      <c r="B160" s="5">
        <v>64.989999999999995</v>
      </c>
      <c r="C160" s="6">
        <v>21510490</v>
      </c>
      <c r="D160" s="5">
        <v>64.260000000000005</v>
      </c>
      <c r="E160" s="5">
        <v>65.084999999999994</v>
      </c>
      <c r="F160" s="5">
        <v>64.25</v>
      </c>
      <c r="G160" s="9">
        <v>42802</v>
      </c>
      <c r="H160" s="10">
        <v>246.87</v>
      </c>
      <c r="I160" s="11">
        <v>3726746</v>
      </c>
      <c r="J160" s="10">
        <v>247</v>
      </c>
      <c r="K160" s="10">
        <v>250.07</v>
      </c>
      <c r="L160" s="10">
        <v>245.32</v>
      </c>
      <c r="M160" s="15">
        <f t="shared" si="10"/>
        <v>1.0905125408944283E-3</v>
      </c>
      <c r="N160" s="15">
        <f t="shared" si="11"/>
        <v>-1.9530009526833814E-2</v>
      </c>
    </row>
    <row r="161" spans="1:14" x14ac:dyDescent="0.2">
      <c r="A161" s="4">
        <v>42801</v>
      </c>
      <c r="B161" s="5">
        <v>64.400000000000006</v>
      </c>
      <c r="C161" s="6">
        <v>18507840</v>
      </c>
      <c r="D161" s="5">
        <v>64.19</v>
      </c>
      <c r="E161" s="5">
        <v>64.775000000000006</v>
      </c>
      <c r="F161" s="5">
        <v>64.19</v>
      </c>
      <c r="G161" s="9">
        <v>42801</v>
      </c>
      <c r="H161" s="10">
        <v>248.59</v>
      </c>
      <c r="I161" s="11">
        <v>3452587</v>
      </c>
      <c r="J161" s="10">
        <v>251.92</v>
      </c>
      <c r="K161" s="10">
        <v>253.89</v>
      </c>
      <c r="L161" s="10">
        <v>248.32</v>
      </c>
      <c r="M161" s="15">
        <f t="shared" si="10"/>
        <v>3.4391120837893308E-3</v>
      </c>
      <c r="N161" s="15">
        <f t="shared" si="11"/>
        <v>1.6175224879996675E-2</v>
      </c>
    </row>
    <row r="162" spans="1:14" x14ac:dyDescent="0.2">
      <c r="A162" s="4">
        <v>42800</v>
      </c>
      <c r="B162" s="5">
        <v>64.27</v>
      </c>
      <c r="C162" s="6">
        <v>17536510</v>
      </c>
      <c r="D162" s="5">
        <v>63.97</v>
      </c>
      <c r="E162" s="5">
        <v>64.56</v>
      </c>
      <c r="F162" s="5">
        <v>63.81</v>
      </c>
      <c r="G162" s="9">
        <v>42800</v>
      </c>
      <c r="H162" s="10">
        <v>251.21</v>
      </c>
      <c r="I162" s="11">
        <v>3353601</v>
      </c>
      <c r="J162" s="10">
        <v>247.91</v>
      </c>
      <c r="K162" s="10">
        <v>251.7</v>
      </c>
      <c r="L162" s="10">
        <v>247.51</v>
      </c>
      <c r="M162" s="15">
        <f t="shared" si="10"/>
        <v>-3.1254883575559944E-4</v>
      </c>
      <c r="N162" s="15">
        <f t="shared" si="11"/>
        <v>-1.1286591688601799E-2</v>
      </c>
    </row>
    <row r="163" spans="1:14" x14ac:dyDescent="0.2">
      <c r="A163" s="4">
        <v>42797</v>
      </c>
      <c r="B163" s="5">
        <v>64.25</v>
      </c>
      <c r="C163" s="6">
        <v>18138220</v>
      </c>
      <c r="D163" s="5">
        <v>63.99</v>
      </c>
      <c r="E163" s="5">
        <v>64.28</v>
      </c>
      <c r="F163" s="5">
        <v>63.62</v>
      </c>
      <c r="G163" s="9">
        <v>42797</v>
      </c>
      <c r="H163" s="10">
        <v>251.57</v>
      </c>
      <c r="I163" s="11">
        <v>2925481</v>
      </c>
      <c r="J163" s="10">
        <v>250.74</v>
      </c>
      <c r="K163" s="10">
        <v>251.9</v>
      </c>
      <c r="L163" s="10">
        <v>249</v>
      </c>
      <c r="M163" s="15">
        <f t="shared" si="10"/>
        <v>-1.0820837842015707E-2</v>
      </c>
      <c r="N163" s="15">
        <f t="shared" si="11"/>
        <v>4.1247847503103063E-3</v>
      </c>
    </row>
    <row r="164" spans="1:14" x14ac:dyDescent="0.2">
      <c r="A164" s="4">
        <v>42796</v>
      </c>
      <c r="B164" s="5">
        <v>64.010000000000005</v>
      </c>
      <c r="C164" s="6">
        <v>24523130</v>
      </c>
      <c r="D164" s="5">
        <v>64.69</v>
      </c>
      <c r="E164" s="5">
        <v>64.75</v>
      </c>
      <c r="F164" s="5">
        <v>63.88</v>
      </c>
      <c r="G164" s="9">
        <v>42796</v>
      </c>
      <c r="H164" s="10">
        <v>250.48</v>
      </c>
      <c r="I164" s="11">
        <v>3345751</v>
      </c>
      <c r="J164" s="10">
        <v>249.71</v>
      </c>
      <c r="K164" s="10">
        <v>253.28</v>
      </c>
      <c r="L164" s="10">
        <v>248.27</v>
      </c>
      <c r="M164" s="15">
        <f t="shared" si="10"/>
        <v>8.732262591610862E-3</v>
      </c>
      <c r="N164" s="15">
        <f t="shared" si="11"/>
        <v>-1.7585962703595914E-2</v>
      </c>
    </row>
    <row r="165" spans="1:14" x14ac:dyDescent="0.2">
      <c r="A165" s="4">
        <v>42795</v>
      </c>
      <c r="B165" s="5">
        <v>64.94</v>
      </c>
      <c r="C165" s="6">
        <v>26911390</v>
      </c>
      <c r="D165" s="5">
        <v>64.13</v>
      </c>
      <c r="E165" s="5">
        <v>64.989999999999995</v>
      </c>
      <c r="F165" s="5">
        <v>64.021799999999999</v>
      </c>
      <c r="G165" s="9">
        <v>42795</v>
      </c>
      <c r="H165" s="10">
        <v>250.02</v>
      </c>
      <c r="I165" s="11">
        <v>4804963</v>
      </c>
      <c r="J165" s="10">
        <v>254.18</v>
      </c>
      <c r="K165" s="10">
        <v>254.85</v>
      </c>
      <c r="L165" s="10">
        <v>249.11</v>
      </c>
      <c r="M165" s="15">
        <f t="shared" si="10"/>
        <v>7.8027465667918072E-4</v>
      </c>
      <c r="N165" s="15">
        <f t="shared" si="11"/>
        <v>4.0910766206642357E-2</v>
      </c>
    </row>
    <row r="166" spans="1:14" x14ac:dyDescent="0.2">
      <c r="A166" s="4">
        <v>42794</v>
      </c>
      <c r="B166" s="5">
        <v>63.98</v>
      </c>
      <c r="C166" s="6">
        <v>23225630</v>
      </c>
      <c r="D166" s="5">
        <v>64.08</v>
      </c>
      <c r="E166" s="5">
        <v>64.2</v>
      </c>
      <c r="F166" s="5">
        <v>63.76</v>
      </c>
      <c r="G166" s="9">
        <v>42794</v>
      </c>
      <c r="H166" s="10">
        <v>249.99</v>
      </c>
      <c r="I166" s="11">
        <v>6073890</v>
      </c>
      <c r="J166" s="10">
        <v>244.19</v>
      </c>
      <c r="K166" s="10">
        <v>251</v>
      </c>
      <c r="L166" s="10">
        <v>243.9</v>
      </c>
      <c r="M166" s="15">
        <f t="shared" si="10"/>
        <v>-7.1273628757361207E-3</v>
      </c>
      <c r="N166" s="15">
        <f t="shared" si="11"/>
        <v>-1.6037393722045379E-2</v>
      </c>
    </row>
    <row r="167" spans="1:14" x14ac:dyDescent="0.2">
      <c r="A167" s="4">
        <v>42793</v>
      </c>
      <c r="B167" s="5">
        <v>64.23</v>
      </c>
      <c r="C167" s="6">
        <v>15852360</v>
      </c>
      <c r="D167" s="5">
        <v>64.540000000000006</v>
      </c>
      <c r="E167" s="5">
        <v>64.540000000000006</v>
      </c>
      <c r="F167" s="5">
        <v>64.045000000000002</v>
      </c>
      <c r="G167" s="9">
        <v>42793</v>
      </c>
      <c r="H167" s="10">
        <v>246.23</v>
      </c>
      <c r="I167" s="11">
        <v>11450160</v>
      </c>
      <c r="J167" s="10">
        <v>248.17</v>
      </c>
      <c r="K167" s="10">
        <v>248.36</v>
      </c>
      <c r="L167" s="10">
        <v>242.01</v>
      </c>
      <c r="M167" s="15">
        <f t="shared" si="10"/>
        <v>1.5496668216341547E-4</v>
      </c>
      <c r="N167" s="15">
        <f t="shared" si="11"/>
        <v>-1.7770917438454825E-2</v>
      </c>
    </row>
    <row r="168" spans="1:14" x14ac:dyDescent="0.2">
      <c r="A168" s="4">
        <v>42790</v>
      </c>
      <c r="B168" s="5">
        <v>64.62</v>
      </c>
      <c r="C168" s="6">
        <v>21778650</v>
      </c>
      <c r="D168" s="5">
        <v>64.53</v>
      </c>
      <c r="E168" s="5">
        <v>64.8</v>
      </c>
      <c r="F168" s="5">
        <v>64.135000000000005</v>
      </c>
      <c r="G168" s="9">
        <v>42790</v>
      </c>
      <c r="H168" s="10">
        <v>257</v>
      </c>
      <c r="I168" s="11">
        <v>8166869</v>
      </c>
      <c r="J168" s="10">
        <v>252.66</v>
      </c>
      <c r="K168" s="10">
        <v>258.25</v>
      </c>
      <c r="L168" s="10">
        <v>250.2</v>
      </c>
      <c r="M168" s="15">
        <f t="shared" si="10"/>
        <v>1.7075442409189012E-3</v>
      </c>
      <c r="N168" s="15">
        <f t="shared" si="11"/>
        <v>-4.2954545454545467E-2</v>
      </c>
    </row>
    <row r="169" spans="1:14" x14ac:dyDescent="0.2">
      <c r="A169" s="4">
        <v>42789</v>
      </c>
      <c r="B169" s="5">
        <v>64.62</v>
      </c>
      <c r="C169" s="6">
        <v>20255890</v>
      </c>
      <c r="D169" s="5">
        <v>64.42</v>
      </c>
      <c r="E169" s="5">
        <v>64.728499999999997</v>
      </c>
      <c r="F169" s="5">
        <v>64.194999999999993</v>
      </c>
      <c r="G169" s="9">
        <v>42789</v>
      </c>
      <c r="H169" s="10">
        <v>255.99</v>
      </c>
      <c r="I169" s="11">
        <v>14877090</v>
      </c>
      <c r="J169" s="10">
        <v>264</v>
      </c>
      <c r="K169" s="10">
        <v>264.66000000000003</v>
      </c>
      <c r="L169" s="10">
        <v>255.56</v>
      </c>
      <c r="M169" s="15">
        <f t="shared" si="10"/>
        <v>1.3990362194933326E-3</v>
      </c>
      <c r="N169" s="15">
        <f t="shared" si="11"/>
        <v>-5.8185580250437074E-2</v>
      </c>
    </row>
    <row r="170" spans="1:14" x14ac:dyDescent="0.2">
      <c r="A170" s="4">
        <v>42788</v>
      </c>
      <c r="B170" s="5">
        <v>64.36</v>
      </c>
      <c r="C170" s="6">
        <v>19274640</v>
      </c>
      <c r="D170" s="5">
        <v>64.33</v>
      </c>
      <c r="E170" s="5">
        <v>64.39</v>
      </c>
      <c r="F170" s="5">
        <v>64.05</v>
      </c>
      <c r="G170" s="9">
        <v>42788</v>
      </c>
      <c r="H170" s="10">
        <v>273.51</v>
      </c>
      <c r="I170" s="11">
        <v>8537811</v>
      </c>
      <c r="J170" s="10">
        <v>280.31</v>
      </c>
      <c r="K170" s="10">
        <v>283.45</v>
      </c>
      <c r="L170" s="10">
        <v>272.60000000000002</v>
      </c>
      <c r="M170" s="15">
        <f t="shared" si="10"/>
        <v>-4.3336944745395733E-3</v>
      </c>
      <c r="N170" s="15">
        <f t="shared" si="11"/>
        <v>1.7643855509166917E-2</v>
      </c>
    </row>
    <row r="171" spans="1:14" x14ac:dyDescent="0.2">
      <c r="A171" s="4">
        <v>42787</v>
      </c>
      <c r="B171" s="5">
        <v>64.489999999999995</v>
      </c>
      <c r="C171" s="6">
        <v>20643320</v>
      </c>
      <c r="D171" s="5">
        <v>64.61</v>
      </c>
      <c r="E171" s="5">
        <v>64.95</v>
      </c>
      <c r="F171" s="5">
        <v>64.45</v>
      </c>
      <c r="G171" s="9">
        <v>42787</v>
      </c>
      <c r="H171" s="10">
        <v>277.39</v>
      </c>
      <c r="I171" s="11">
        <v>5647575</v>
      </c>
      <c r="J171" s="10">
        <v>275.45</v>
      </c>
      <c r="K171" s="10">
        <v>281.39999999999998</v>
      </c>
      <c r="L171" s="10">
        <v>274.01</v>
      </c>
      <c r="M171" s="15">
        <f t="shared" si="10"/>
        <v>2.1715526601520097E-3</v>
      </c>
      <c r="N171" s="15">
        <f t="shared" si="11"/>
        <v>3.6305492851768095E-2</v>
      </c>
    </row>
    <row r="172" spans="1:14" x14ac:dyDescent="0.2">
      <c r="A172" s="4">
        <v>42783</v>
      </c>
      <c r="B172" s="5">
        <v>64.62</v>
      </c>
      <c r="C172" s="6">
        <v>21236980</v>
      </c>
      <c r="D172" s="5">
        <v>64.47</v>
      </c>
      <c r="E172" s="5">
        <v>64.69</v>
      </c>
      <c r="F172" s="5">
        <v>64.3</v>
      </c>
      <c r="G172" s="9">
        <v>42783</v>
      </c>
      <c r="H172" s="10">
        <v>272.23</v>
      </c>
      <c r="I172" s="11">
        <v>6251469</v>
      </c>
      <c r="J172" s="10">
        <v>265.8</v>
      </c>
      <c r="K172" s="10">
        <v>272.89</v>
      </c>
      <c r="L172" s="10">
        <v>264.14999999999998</v>
      </c>
      <c r="M172" s="15">
        <f t="shared" si="10"/>
        <v>-4.1705282669137755E-3</v>
      </c>
      <c r="N172" s="15">
        <f t="shared" si="11"/>
        <v>-4.2507204610951033E-2</v>
      </c>
    </row>
    <row r="173" spans="1:14" x14ac:dyDescent="0.2">
      <c r="A173" s="4">
        <v>42782</v>
      </c>
      <c r="B173" s="5">
        <v>64.52</v>
      </c>
      <c r="C173" s="6">
        <v>20538890</v>
      </c>
      <c r="D173" s="5">
        <v>64.739999999999995</v>
      </c>
      <c r="E173" s="5">
        <v>65.239999999999995</v>
      </c>
      <c r="F173" s="5">
        <v>64.44</v>
      </c>
      <c r="G173" s="9">
        <v>42782</v>
      </c>
      <c r="H173" s="10">
        <v>268.95</v>
      </c>
      <c r="I173" s="11">
        <v>7063860</v>
      </c>
      <c r="J173" s="10">
        <v>277.60000000000002</v>
      </c>
      <c r="K173" s="10">
        <v>280</v>
      </c>
      <c r="L173" s="10">
        <v>268.5</v>
      </c>
      <c r="M173" s="15">
        <f t="shared" si="10"/>
        <v>3.7209302325580396E-3</v>
      </c>
      <c r="N173" s="15">
        <f t="shared" si="11"/>
        <v>-8.5714285714284522E-3</v>
      </c>
    </row>
    <row r="174" spans="1:14" x14ac:dyDescent="0.2">
      <c r="A174" s="4">
        <v>42781</v>
      </c>
      <c r="B174" s="5">
        <v>64.53</v>
      </c>
      <c r="C174" s="6">
        <v>16984020</v>
      </c>
      <c r="D174" s="5">
        <v>64.5</v>
      </c>
      <c r="E174" s="5">
        <v>64.569999999999993</v>
      </c>
      <c r="F174" s="5">
        <v>64.155000000000001</v>
      </c>
      <c r="G174" s="9">
        <v>42781</v>
      </c>
      <c r="H174" s="10">
        <v>279.76</v>
      </c>
      <c r="I174" s="11">
        <v>4943879</v>
      </c>
      <c r="J174" s="10">
        <v>280</v>
      </c>
      <c r="K174" s="10">
        <v>282.24</v>
      </c>
      <c r="L174" s="10">
        <v>276.44</v>
      </c>
      <c r="M174" s="15">
        <f t="shared" si="10"/>
        <v>1.3972985561248041E-3</v>
      </c>
      <c r="N174" s="15">
        <f t="shared" si="11"/>
        <v>3.4763287101746698E-3</v>
      </c>
    </row>
    <row r="175" spans="1:14" x14ac:dyDescent="0.2">
      <c r="A175" s="4">
        <v>42780</v>
      </c>
      <c r="B175" s="5">
        <v>64.569999999999993</v>
      </c>
      <c r="C175" s="6">
        <v>23080270</v>
      </c>
      <c r="D175" s="5">
        <v>64.41</v>
      </c>
      <c r="E175" s="5">
        <v>64.72</v>
      </c>
      <c r="F175" s="5">
        <v>64.02</v>
      </c>
      <c r="G175" s="9">
        <v>42780</v>
      </c>
      <c r="H175" s="10">
        <v>280.98</v>
      </c>
      <c r="I175" s="11">
        <v>7341450</v>
      </c>
      <c r="J175" s="10">
        <v>279.02999999999997</v>
      </c>
      <c r="K175" s="10">
        <v>287.39</v>
      </c>
      <c r="L175" s="10">
        <v>278.61</v>
      </c>
      <c r="M175" s="15">
        <f t="shared" si="10"/>
        <v>2.6463262764633289E-3</v>
      </c>
      <c r="N175" s="15">
        <f t="shared" si="11"/>
        <v>3.0619782817463026E-2</v>
      </c>
    </row>
    <row r="176" spans="1:14" x14ac:dyDescent="0.2">
      <c r="A176" s="4">
        <v>42779</v>
      </c>
      <c r="B176" s="5">
        <v>64.72</v>
      </c>
      <c r="C176" s="6">
        <v>22871800</v>
      </c>
      <c r="D176" s="5">
        <v>64.239999999999995</v>
      </c>
      <c r="E176" s="5">
        <v>64.86</v>
      </c>
      <c r="F176" s="5">
        <v>64.13</v>
      </c>
      <c r="G176" s="9">
        <v>42779</v>
      </c>
      <c r="H176" s="10">
        <v>280.60000000000002</v>
      </c>
      <c r="I176" s="11">
        <v>7023072</v>
      </c>
      <c r="J176" s="10">
        <v>270.74</v>
      </c>
      <c r="K176" s="10">
        <v>280.78989999999999</v>
      </c>
      <c r="L176" s="10">
        <v>270.51</v>
      </c>
      <c r="M176" s="15">
        <f t="shared" si="10"/>
        <v>-1.5564202334639177E-4</v>
      </c>
      <c r="N176" s="15">
        <f t="shared" si="11"/>
        <v>3.5212572741760706E-3</v>
      </c>
    </row>
    <row r="177" spans="1:14" x14ac:dyDescent="0.2">
      <c r="A177" s="4">
        <v>42776</v>
      </c>
      <c r="B177" s="5">
        <v>64</v>
      </c>
      <c r="C177" s="6">
        <v>18169980</v>
      </c>
      <c r="D177" s="5">
        <v>64.25</v>
      </c>
      <c r="E177" s="5">
        <v>64.3</v>
      </c>
      <c r="F177" s="5">
        <v>63.975000000000001</v>
      </c>
      <c r="G177" s="9">
        <v>42776</v>
      </c>
      <c r="H177" s="10">
        <v>269.23</v>
      </c>
      <c r="I177" s="11">
        <v>3618336</v>
      </c>
      <c r="J177" s="10">
        <v>269.79000000000002</v>
      </c>
      <c r="K177" s="10">
        <v>270.95</v>
      </c>
      <c r="L177" s="10">
        <v>266.11</v>
      </c>
      <c r="M177" s="15">
        <f t="shared" si="10"/>
        <v>1.1492443324937041E-2</v>
      </c>
      <c r="N177" s="15">
        <f t="shared" si="11"/>
        <v>1.3295774647887448E-2</v>
      </c>
    </row>
    <row r="178" spans="1:14" x14ac:dyDescent="0.2">
      <c r="A178" s="4">
        <v>42775</v>
      </c>
      <c r="B178" s="5">
        <v>64.06</v>
      </c>
      <c r="C178" s="6">
        <v>22625170</v>
      </c>
      <c r="D178" s="5">
        <v>63.52</v>
      </c>
      <c r="E178" s="5">
        <v>64.435000000000002</v>
      </c>
      <c r="F178" s="5">
        <v>63.32</v>
      </c>
      <c r="G178" s="9">
        <v>42775</v>
      </c>
      <c r="H178" s="10">
        <v>269.2</v>
      </c>
      <c r="I178" s="11">
        <v>7812600</v>
      </c>
      <c r="J178" s="10">
        <v>266.25</v>
      </c>
      <c r="K178" s="10">
        <v>271.18</v>
      </c>
      <c r="L178" s="10">
        <v>266.14999999999998</v>
      </c>
      <c r="M178" s="15">
        <f t="shared" si="10"/>
        <v>-7.8653452886578989E-4</v>
      </c>
      <c r="N178" s="15">
        <f t="shared" si="11"/>
        <v>3.458325238002713E-2</v>
      </c>
    </row>
    <row r="179" spans="1:14" x14ac:dyDescent="0.2">
      <c r="A179" s="4">
        <v>42774</v>
      </c>
      <c r="B179" s="5">
        <v>63.34</v>
      </c>
      <c r="C179" s="6">
        <v>18089300</v>
      </c>
      <c r="D179" s="5">
        <v>63.57</v>
      </c>
      <c r="E179" s="5">
        <v>63.81</v>
      </c>
      <c r="F179" s="5">
        <v>63.22</v>
      </c>
      <c r="G179" s="9">
        <v>42774</v>
      </c>
      <c r="H179" s="10">
        <v>262.08</v>
      </c>
      <c r="I179" s="11">
        <v>3912428</v>
      </c>
      <c r="J179" s="10">
        <v>257.35000000000002</v>
      </c>
      <c r="K179" s="10">
        <v>263.36</v>
      </c>
      <c r="L179" s="10">
        <v>256.2</v>
      </c>
      <c r="M179" s="15">
        <f t="shared" si="10"/>
        <v>-2.6670850329463258E-3</v>
      </c>
      <c r="N179" s="15">
        <f t="shared" si="11"/>
        <v>-3.2534180254850664E-3</v>
      </c>
    </row>
    <row r="180" spans="1:14" x14ac:dyDescent="0.2">
      <c r="A180" s="4">
        <v>42773</v>
      </c>
      <c r="B180" s="5">
        <v>63.43</v>
      </c>
      <c r="C180" s="6">
        <v>20271020</v>
      </c>
      <c r="D180" s="5">
        <v>63.74</v>
      </c>
      <c r="E180" s="5">
        <v>63.78</v>
      </c>
      <c r="F180" s="5">
        <v>63.23</v>
      </c>
      <c r="G180" s="9">
        <v>42773</v>
      </c>
      <c r="H180" s="10">
        <v>257.48</v>
      </c>
      <c r="I180" s="11">
        <v>4244063</v>
      </c>
      <c r="J180" s="10">
        <v>258.19</v>
      </c>
      <c r="K180" s="10">
        <v>260</v>
      </c>
      <c r="L180" s="10">
        <v>256.42</v>
      </c>
      <c r="M180" s="15">
        <f t="shared" si="10"/>
        <v>3.7795275590550848E-3</v>
      </c>
      <c r="N180" s="15">
        <f t="shared" si="11"/>
        <v>2.8645418326693317E-2</v>
      </c>
    </row>
    <row r="181" spans="1:14" x14ac:dyDescent="0.2">
      <c r="A181" s="4">
        <v>42772</v>
      </c>
      <c r="B181" s="5">
        <v>63.64</v>
      </c>
      <c r="C181" s="6">
        <v>19776560</v>
      </c>
      <c r="D181" s="5">
        <v>63.5</v>
      </c>
      <c r="E181" s="5">
        <v>63.65</v>
      </c>
      <c r="F181" s="5">
        <v>63.14</v>
      </c>
      <c r="G181" s="9">
        <v>42772</v>
      </c>
      <c r="H181" s="10">
        <v>257.77</v>
      </c>
      <c r="I181" s="11">
        <v>3557600</v>
      </c>
      <c r="J181" s="10">
        <v>251</v>
      </c>
      <c r="K181" s="10">
        <v>257.82</v>
      </c>
      <c r="L181" s="10">
        <v>250.63</v>
      </c>
      <c r="M181" s="15">
        <f t="shared" si="10"/>
        <v>0</v>
      </c>
      <c r="N181" s="15">
        <f t="shared" si="11"/>
        <v>-3.6124012544161976E-3</v>
      </c>
    </row>
    <row r="182" spans="1:14" x14ac:dyDescent="0.2">
      <c r="A182" s="4">
        <v>42769</v>
      </c>
      <c r="B182" s="5">
        <v>63.68</v>
      </c>
      <c r="C182" s="6">
        <v>30288330</v>
      </c>
      <c r="D182" s="5">
        <v>63.5</v>
      </c>
      <c r="E182" s="5">
        <v>63.7</v>
      </c>
      <c r="F182" s="5">
        <v>63.07</v>
      </c>
      <c r="G182" s="9">
        <v>42769</v>
      </c>
      <c r="H182" s="10">
        <v>251.33</v>
      </c>
      <c r="I182" s="11">
        <v>2185230</v>
      </c>
      <c r="J182" s="10">
        <v>251.91</v>
      </c>
      <c r="K182" s="10">
        <v>252.179</v>
      </c>
      <c r="L182" s="10">
        <v>249.68</v>
      </c>
      <c r="M182" s="15">
        <f t="shared" si="10"/>
        <v>3.9525691699604515E-3</v>
      </c>
      <c r="N182" s="15">
        <f t="shared" si="11"/>
        <v>1.4375453007972938E-2</v>
      </c>
    </row>
    <row r="183" spans="1:14" x14ac:dyDescent="0.2">
      <c r="A183" s="4">
        <v>42768</v>
      </c>
      <c r="B183" s="5">
        <v>63.17</v>
      </c>
      <c r="C183" s="6">
        <v>45820410</v>
      </c>
      <c r="D183" s="5">
        <v>63.25</v>
      </c>
      <c r="E183" s="5">
        <v>63.41</v>
      </c>
      <c r="F183" s="5">
        <v>62.75</v>
      </c>
      <c r="G183" s="9">
        <v>42768</v>
      </c>
      <c r="H183" s="10">
        <v>251.55</v>
      </c>
      <c r="I183" s="11">
        <v>2498799</v>
      </c>
      <c r="J183" s="10">
        <v>248.34</v>
      </c>
      <c r="K183" s="10">
        <v>252.42</v>
      </c>
      <c r="L183" s="10">
        <v>247.71</v>
      </c>
      <c r="M183" s="15">
        <f t="shared" si="10"/>
        <v>-1.717038303162155E-2</v>
      </c>
      <c r="N183" s="15">
        <f t="shared" si="11"/>
        <v>-1.8612922347362226E-2</v>
      </c>
    </row>
    <row r="184" spans="1:14" x14ac:dyDescent="0.2">
      <c r="A184" s="4">
        <v>42767</v>
      </c>
      <c r="B184" s="5">
        <v>63.58</v>
      </c>
      <c r="C184" s="6">
        <v>39650890</v>
      </c>
      <c r="D184" s="5">
        <v>64.355000000000004</v>
      </c>
      <c r="E184" s="5">
        <v>64.62</v>
      </c>
      <c r="F184" s="5">
        <v>63.47</v>
      </c>
      <c r="G184" s="9">
        <v>42767</v>
      </c>
      <c r="H184" s="10">
        <v>249.24</v>
      </c>
      <c r="I184" s="11">
        <v>3953105</v>
      </c>
      <c r="J184" s="10">
        <v>253.05</v>
      </c>
      <c r="K184" s="10">
        <v>253.2</v>
      </c>
      <c r="L184" s="10">
        <v>249.05</v>
      </c>
      <c r="M184" s="15">
        <f t="shared" si="10"/>
        <v>-7.7860006167128626E-3</v>
      </c>
      <c r="N184" s="15">
        <f t="shared" si="11"/>
        <v>1.5286470871449298E-2</v>
      </c>
    </row>
    <row r="185" spans="1:14" x14ac:dyDescent="0.2">
      <c r="A185" s="4">
        <v>42766</v>
      </c>
      <c r="B185" s="5">
        <v>64.650000000000006</v>
      </c>
      <c r="C185" s="6">
        <v>25258900</v>
      </c>
      <c r="D185" s="5">
        <v>64.86</v>
      </c>
      <c r="E185" s="5">
        <v>65.150000000000006</v>
      </c>
      <c r="F185" s="5">
        <v>64.260000000000005</v>
      </c>
      <c r="G185" s="9">
        <v>42766</v>
      </c>
      <c r="H185" s="10">
        <v>251.93</v>
      </c>
      <c r="I185" s="11">
        <v>4112013</v>
      </c>
      <c r="J185" s="10">
        <v>249.24</v>
      </c>
      <c r="K185" s="10">
        <v>255.89</v>
      </c>
      <c r="L185" s="10">
        <v>247.7</v>
      </c>
      <c r="M185" s="15">
        <f t="shared" si="10"/>
        <v>-1.2635104277667786E-2</v>
      </c>
      <c r="N185" s="15">
        <f t="shared" si="11"/>
        <v>-1.3028155070684666E-2</v>
      </c>
    </row>
    <row r="186" spans="1:14" x14ac:dyDescent="0.2">
      <c r="A186" s="4">
        <v>42765</v>
      </c>
      <c r="B186" s="5">
        <v>65.13</v>
      </c>
      <c r="C186" s="6">
        <v>31627120</v>
      </c>
      <c r="D186" s="5">
        <v>65.69</v>
      </c>
      <c r="E186" s="5">
        <v>65.790000000000006</v>
      </c>
      <c r="F186" s="5">
        <v>64.8</v>
      </c>
      <c r="G186" s="9">
        <v>42765</v>
      </c>
      <c r="H186" s="10">
        <v>250.63</v>
      </c>
      <c r="I186" s="11">
        <v>3798638</v>
      </c>
      <c r="J186" s="10">
        <v>252.53</v>
      </c>
      <c r="K186" s="10">
        <v>255.28989999999999</v>
      </c>
      <c r="L186" s="10">
        <v>247.1</v>
      </c>
      <c r="M186" s="15">
        <f t="shared" si="10"/>
        <v>4.5878574705611186E-3</v>
      </c>
      <c r="N186" s="15">
        <f t="shared" si="11"/>
        <v>4.5747473943831274E-3</v>
      </c>
    </row>
    <row r="187" spans="1:14" x14ac:dyDescent="0.2">
      <c r="A187" s="4">
        <v>42762</v>
      </c>
      <c r="B187" s="5">
        <v>65.78</v>
      </c>
      <c r="C187" s="6">
        <v>44806710</v>
      </c>
      <c r="D187" s="5">
        <v>65.39</v>
      </c>
      <c r="E187" s="5">
        <v>65.91</v>
      </c>
      <c r="F187" s="5">
        <v>64.89</v>
      </c>
      <c r="G187" s="9">
        <v>42762</v>
      </c>
      <c r="H187" s="10">
        <v>252.95</v>
      </c>
      <c r="I187" s="11">
        <v>3161774</v>
      </c>
      <c r="J187" s="10">
        <v>251.38</v>
      </c>
      <c r="K187" s="10">
        <v>253</v>
      </c>
      <c r="L187" s="10">
        <v>248.52</v>
      </c>
      <c r="M187" s="15">
        <f t="shared" si="10"/>
        <v>1.9806612601372287E-2</v>
      </c>
      <c r="N187" s="15">
        <f t="shared" si="11"/>
        <v>-1.1443627354595143E-2</v>
      </c>
    </row>
    <row r="188" spans="1:14" x14ac:dyDescent="0.2">
      <c r="A188" s="4">
        <v>42761</v>
      </c>
      <c r="B188" s="5">
        <v>64.27</v>
      </c>
      <c r="C188" s="6">
        <v>42688490</v>
      </c>
      <c r="D188" s="5">
        <v>64.12</v>
      </c>
      <c r="E188" s="5">
        <v>64.534999999999997</v>
      </c>
      <c r="F188" s="5">
        <v>63.55</v>
      </c>
      <c r="G188" s="9">
        <v>42761</v>
      </c>
      <c r="H188" s="10">
        <v>252.51</v>
      </c>
      <c r="I188" s="11">
        <v>3143717</v>
      </c>
      <c r="J188" s="10">
        <v>254.29</v>
      </c>
      <c r="K188" s="10">
        <v>255.74</v>
      </c>
      <c r="L188" s="10">
        <v>250.75</v>
      </c>
      <c r="M188" s="15">
        <f t="shared" si="10"/>
        <v>2.6583268178264063E-3</v>
      </c>
      <c r="N188" s="15">
        <f t="shared" si="11"/>
        <v>-1.1736815514360122E-2</v>
      </c>
    </row>
    <row r="189" spans="1:14" x14ac:dyDescent="0.2">
      <c r="A189" s="4">
        <v>42760</v>
      </c>
      <c r="B189" s="5">
        <v>63.68</v>
      </c>
      <c r="C189" s="6">
        <v>24480930</v>
      </c>
      <c r="D189" s="5">
        <v>63.95</v>
      </c>
      <c r="E189" s="5">
        <v>64.099999999999994</v>
      </c>
      <c r="F189" s="5">
        <v>63.45</v>
      </c>
      <c r="G189" s="9">
        <v>42760</v>
      </c>
      <c r="H189" s="10">
        <v>254.47</v>
      </c>
      <c r="I189" s="11">
        <v>5145301</v>
      </c>
      <c r="J189" s="10">
        <v>257.31</v>
      </c>
      <c r="K189" s="10">
        <v>258.45999999999998</v>
      </c>
      <c r="L189" s="10">
        <v>251.8</v>
      </c>
      <c r="M189" s="15">
        <f t="shared" si="10"/>
        <v>1.1867088607594889E-2</v>
      </c>
      <c r="N189" s="15">
        <f t="shared" si="11"/>
        <v>2.9239999999999933E-2</v>
      </c>
    </row>
    <row r="190" spans="1:14" x14ac:dyDescent="0.2">
      <c r="A190" s="4">
        <v>42759</v>
      </c>
      <c r="B190" s="5">
        <v>63.52</v>
      </c>
      <c r="C190" s="6">
        <v>24647260</v>
      </c>
      <c r="D190" s="5">
        <v>63.2</v>
      </c>
      <c r="E190" s="5">
        <v>63.734999999999999</v>
      </c>
      <c r="F190" s="5">
        <v>62.94</v>
      </c>
      <c r="G190" s="9">
        <v>42759</v>
      </c>
      <c r="H190" s="10">
        <v>254.61</v>
      </c>
      <c r="I190" s="11">
        <v>4958144</v>
      </c>
      <c r="J190" s="10">
        <v>250</v>
      </c>
      <c r="K190" s="10">
        <v>254.8</v>
      </c>
      <c r="L190" s="10">
        <v>249.65</v>
      </c>
      <c r="M190" s="15">
        <f t="shared" si="10"/>
        <v>7.9744816586921896E-3</v>
      </c>
      <c r="N190" s="15">
        <f t="shared" si="11"/>
        <v>1.6880211511083987E-2</v>
      </c>
    </row>
    <row r="191" spans="1:14" x14ac:dyDescent="0.2">
      <c r="A191" s="4">
        <v>42758</v>
      </c>
      <c r="B191" s="5">
        <v>62.96</v>
      </c>
      <c r="C191" s="6">
        <v>23055910</v>
      </c>
      <c r="D191" s="5">
        <v>62.7</v>
      </c>
      <c r="E191" s="5">
        <v>63.115900000000003</v>
      </c>
      <c r="F191" s="5">
        <v>62.57</v>
      </c>
      <c r="G191" s="9">
        <v>42758</v>
      </c>
      <c r="H191" s="10">
        <v>248.92</v>
      </c>
      <c r="I191" s="11">
        <v>6262097</v>
      </c>
      <c r="J191" s="10">
        <v>245.85</v>
      </c>
      <c r="K191" s="10">
        <v>250.88990000000001</v>
      </c>
      <c r="L191" s="10">
        <v>245.5</v>
      </c>
      <c r="M191" s="15">
        <f t="shared" si="10"/>
        <v>4.7869794159893786E-4</v>
      </c>
      <c r="N191" s="15">
        <f t="shared" si="11"/>
        <v>1.5888535810315574E-3</v>
      </c>
    </row>
    <row r="192" spans="1:14" x14ac:dyDescent="0.2">
      <c r="A192" s="4">
        <v>42755</v>
      </c>
      <c r="B192" s="5">
        <v>62.74</v>
      </c>
      <c r="C192" s="6">
        <v>30067740</v>
      </c>
      <c r="D192" s="5">
        <v>62.67</v>
      </c>
      <c r="E192" s="5">
        <v>62.82</v>
      </c>
      <c r="F192" s="5">
        <v>62.37</v>
      </c>
      <c r="G192" s="9">
        <v>42755</v>
      </c>
      <c r="H192" s="10">
        <v>244.73</v>
      </c>
      <c r="I192" s="11">
        <v>4199720</v>
      </c>
      <c r="J192" s="10">
        <v>245.46</v>
      </c>
      <c r="K192" s="10">
        <v>246</v>
      </c>
      <c r="L192" s="10">
        <v>243.01</v>
      </c>
      <c r="M192" s="15">
        <f t="shared" si="10"/>
        <v>6.9087403598970809E-3</v>
      </c>
      <c r="N192" s="15">
        <f t="shared" si="11"/>
        <v>-7.2396359959554513E-3</v>
      </c>
    </row>
    <row r="193" spans="1:14" x14ac:dyDescent="0.2">
      <c r="A193" s="4">
        <v>42754</v>
      </c>
      <c r="B193" s="5">
        <v>62.3</v>
      </c>
      <c r="C193" s="6">
        <v>18438530</v>
      </c>
      <c r="D193" s="5">
        <v>62.24</v>
      </c>
      <c r="E193" s="5">
        <v>62.98</v>
      </c>
      <c r="F193" s="5">
        <v>62.195</v>
      </c>
      <c r="G193" s="9">
        <v>42754</v>
      </c>
      <c r="H193" s="10">
        <v>243.76</v>
      </c>
      <c r="I193" s="11">
        <v>7717244</v>
      </c>
      <c r="J193" s="10">
        <v>247.25</v>
      </c>
      <c r="K193" s="10">
        <v>248.68</v>
      </c>
      <c r="L193" s="10">
        <v>240.75</v>
      </c>
      <c r="M193" s="15">
        <f t="shared" si="10"/>
        <v>-6.8613371629168141E-3</v>
      </c>
      <c r="N193" s="15">
        <f t="shared" si="11"/>
        <v>4.4791886752588272E-2</v>
      </c>
    </row>
    <row r="194" spans="1:14" x14ac:dyDescent="0.2">
      <c r="A194" s="4">
        <v>42753</v>
      </c>
      <c r="B194" s="5">
        <v>62.5</v>
      </c>
      <c r="C194" s="6">
        <v>19666750</v>
      </c>
      <c r="D194" s="5">
        <v>62.67</v>
      </c>
      <c r="E194" s="5">
        <v>62.7</v>
      </c>
      <c r="F194" s="5">
        <v>62.12</v>
      </c>
      <c r="G194" s="9">
        <v>42753</v>
      </c>
      <c r="H194" s="10">
        <v>238.36</v>
      </c>
      <c r="I194" s="11">
        <v>3767272</v>
      </c>
      <c r="J194" s="10">
        <v>236.65</v>
      </c>
      <c r="K194" s="10">
        <v>239.71</v>
      </c>
      <c r="L194" s="10">
        <v>235.58</v>
      </c>
      <c r="M194" s="15">
        <f t="shared" si="10"/>
        <v>-1.5954052329292256E-4</v>
      </c>
      <c r="N194" s="15">
        <f t="shared" si="11"/>
        <v>-2.1123785382337612E-4</v>
      </c>
    </row>
    <row r="195" spans="1:14" x14ac:dyDescent="0.2">
      <c r="A195" s="4">
        <v>42752</v>
      </c>
      <c r="B195" s="5">
        <v>62.53</v>
      </c>
      <c r="C195" s="6">
        <v>20662940</v>
      </c>
      <c r="D195" s="5">
        <v>62.68</v>
      </c>
      <c r="E195" s="5">
        <v>62.7</v>
      </c>
      <c r="F195" s="5">
        <v>62.03</v>
      </c>
      <c r="G195" s="9">
        <v>42752</v>
      </c>
      <c r="H195" s="10">
        <v>235.58</v>
      </c>
      <c r="I195" s="11">
        <v>4614731</v>
      </c>
      <c r="J195" s="10">
        <v>236.7</v>
      </c>
      <c r="K195" s="10">
        <v>239.96</v>
      </c>
      <c r="L195" s="10">
        <v>234.37</v>
      </c>
      <c r="M195" s="15">
        <f t="shared" ref="M195:M258" si="12">D195/D196-1</f>
        <v>9.5816033216222785E-4</v>
      </c>
      <c r="N195" s="15">
        <f t="shared" ref="N195:N258" si="13">J195/J196-1</f>
        <v>2.9130434782608683E-2</v>
      </c>
    </row>
    <row r="196" spans="1:14" x14ac:dyDescent="0.2">
      <c r="A196" s="4">
        <v>42748</v>
      </c>
      <c r="B196" s="5">
        <v>62.7</v>
      </c>
      <c r="C196" s="6">
        <v>19421370</v>
      </c>
      <c r="D196" s="5">
        <v>62.62</v>
      </c>
      <c r="E196" s="5">
        <v>62.865000000000002</v>
      </c>
      <c r="F196" s="5">
        <v>62.35</v>
      </c>
      <c r="G196" s="9">
        <v>42748</v>
      </c>
      <c r="H196" s="10">
        <v>237.75</v>
      </c>
      <c r="I196" s="11">
        <v>6085610</v>
      </c>
      <c r="J196" s="10">
        <v>230</v>
      </c>
      <c r="K196" s="10">
        <v>237.85</v>
      </c>
      <c r="L196" s="10">
        <v>229.59</v>
      </c>
      <c r="M196" s="15">
        <f t="shared" si="12"/>
        <v>-6.977481763399962E-3</v>
      </c>
      <c r="N196" s="15">
        <f t="shared" si="13"/>
        <v>4.1037282807998565E-3</v>
      </c>
    </row>
    <row r="197" spans="1:14" x14ac:dyDescent="0.2">
      <c r="A197" s="4">
        <v>42747</v>
      </c>
      <c r="B197" s="5">
        <v>62.61</v>
      </c>
      <c r="C197" s="6">
        <v>20965490</v>
      </c>
      <c r="D197" s="5">
        <v>63.06</v>
      </c>
      <c r="E197" s="5">
        <v>63.4</v>
      </c>
      <c r="F197" s="5">
        <v>61.95</v>
      </c>
      <c r="G197" s="9">
        <v>42747</v>
      </c>
      <c r="H197" s="10">
        <v>229.59</v>
      </c>
      <c r="I197" s="11">
        <v>3787547</v>
      </c>
      <c r="J197" s="10">
        <v>229.06</v>
      </c>
      <c r="K197" s="10">
        <v>230.7</v>
      </c>
      <c r="L197" s="10">
        <v>225.58</v>
      </c>
      <c r="M197" s="15">
        <f t="shared" si="12"/>
        <v>7.1873502635362296E-3</v>
      </c>
      <c r="N197" s="15">
        <f t="shared" si="13"/>
        <v>-4.3654778015378426E-5</v>
      </c>
    </row>
    <row r="198" spans="1:14" x14ac:dyDescent="0.2">
      <c r="A198" s="4">
        <v>42746</v>
      </c>
      <c r="B198" s="5">
        <v>63.19</v>
      </c>
      <c r="C198" s="6">
        <v>21503740</v>
      </c>
      <c r="D198" s="5">
        <v>62.61</v>
      </c>
      <c r="E198" s="5">
        <v>63.23</v>
      </c>
      <c r="F198" s="5">
        <v>62.43</v>
      </c>
      <c r="G198" s="9">
        <v>42746</v>
      </c>
      <c r="H198" s="10">
        <v>229.73</v>
      </c>
      <c r="I198" s="11">
        <v>3649910</v>
      </c>
      <c r="J198" s="10">
        <v>229.07</v>
      </c>
      <c r="K198" s="10">
        <v>229.98</v>
      </c>
      <c r="L198" s="10">
        <v>226.68</v>
      </c>
      <c r="M198" s="15">
        <f t="shared" si="12"/>
        <v>-1.9129603060735745E-3</v>
      </c>
      <c r="N198" s="15">
        <f t="shared" si="13"/>
        <v>-1.2629310344827616E-2</v>
      </c>
    </row>
    <row r="199" spans="1:14" x14ac:dyDescent="0.2">
      <c r="A199" s="4">
        <v>42745</v>
      </c>
      <c r="B199" s="5">
        <v>62.62</v>
      </c>
      <c r="C199" s="6">
        <v>18587170</v>
      </c>
      <c r="D199" s="5">
        <v>62.73</v>
      </c>
      <c r="E199" s="5">
        <v>63.07</v>
      </c>
      <c r="F199" s="5">
        <v>62.28</v>
      </c>
      <c r="G199" s="9">
        <v>42745</v>
      </c>
      <c r="H199" s="10">
        <v>229.87</v>
      </c>
      <c r="I199" s="11">
        <v>3658981</v>
      </c>
      <c r="J199" s="10">
        <v>232</v>
      </c>
      <c r="K199" s="10">
        <v>232</v>
      </c>
      <c r="L199" s="10">
        <v>226.89</v>
      </c>
      <c r="M199" s="15">
        <f t="shared" si="12"/>
        <v>-4.7801147227533036E-4</v>
      </c>
      <c r="N199" s="15">
        <f t="shared" si="13"/>
        <v>1.3233174651701152E-2</v>
      </c>
    </row>
    <row r="200" spans="1:14" x14ac:dyDescent="0.2">
      <c r="A200" s="4">
        <v>42744</v>
      </c>
      <c r="B200" s="5">
        <v>62.64</v>
      </c>
      <c r="C200" s="6">
        <v>20374410</v>
      </c>
      <c r="D200" s="5">
        <v>62.76</v>
      </c>
      <c r="E200" s="5">
        <v>63.08</v>
      </c>
      <c r="F200" s="5">
        <v>62.54</v>
      </c>
      <c r="G200" s="9">
        <v>42744</v>
      </c>
      <c r="H200" s="10">
        <v>231.28</v>
      </c>
      <c r="I200" s="11">
        <v>3972716</v>
      </c>
      <c r="J200" s="10">
        <v>228.97</v>
      </c>
      <c r="K200" s="10">
        <v>231.92</v>
      </c>
      <c r="L200" s="10">
        <v>228</v>
      </c>
      <c r="M200" s="15">
        <f t="shared" si="12"/>
        <v>7.3836276083467656E-3</v>
      </c>
      <c r="N200" s="15">
        <f t="shared" si="13"/>
        <v>8.9895562508262028E-3</v>
      </c>
    </row>
    <row r="201" spans="1:14" x14ac:dyDescent="0.2">
      <c r="A201" s="4">
        <v>42741</v>
      </c>
      <c r="B201" s="5">
        <v>62.84</v>
      </c>
      <c r="C201" s="6">
        <v>19899270</v>
      </c>
      <c r="D201" s="5">
        <v>62.3</v>
      </c>
      <c r="E201" s="5">
        <v>63.15</v>
      </c>
      <c r="F201" s="5">
        <v>62.04</v>
      </c>
      <c r="G201" s="9">
        <v>42741</v>
      </c>
      <c r="H201" s="10">
        <v>229.01</v>
      </c>
      <c r="I201" s="11">
        <v>5524153</v>
      </c>
      <c r="J201" s="10">
        <v>226.93</v>
      </c>
      <c r="K201" s="10">
        <v>230.31</v>
      </c>
      <c r="L201" s="10">
        <v>225.45</v>
      </c>
      <c r="M201" s="15">
        <f t="shared" si="12"/>
        <v>1.7687731146487362E-3</v>
      </c>
      <c r="N201" s="15">
        <f t="shared" si="13"/>
        <v>2.2524511968908811E-3</v>
      </c>
    </row>
    <row r="202" spans="1:14" x14ac:dyDescent="0.2">
      <c r="A202" s="4">
        <v>42740</v>
      </c>
      <c r="B202" s="5">
        <v>62.3</v>
      </c>
      <c r="C202" s="6">
        <v>24866880</v>
      </c>
      <c r="D202" s="5">
        <v>62.19</v>
      </c>
      <c r="E202" s="5">
        <v>62.66</v>
      </c>
      <c r="F202" s="5">
        <v>62.03</v>
      </c>
      <c r="G202" s="9">
        <v>42740</v>
      </c>
      <c r="H202" s="10">
        <v>226.75</v>
      </c>
      <c r="I202" s="11">
        <v>5908927</v>
      </c>
      <c r="J202" s="10">
        <v>226.42</v>
      </c>
      <c r="K202" s="10">
        <v>227.48</v>
      </c>
      <c r="L202" s="10">
        <v>221.95</v>
      </c>
      <c r="M202" s="15">
        <f t="shared" si="12"/>
        <v>-4.6414852752880709E-3</v>
      </c>
      <c r="N202" s="15">
        <f t="shared" si="13"/>
        <v>5.4342258440046587E-2</v>
      </c>
    </row>
    <row r="203" spans="1:14" x14ac:dyDescent="0.2">
      <c r="A203" s="4">
        <v>42739</v>
      </c>
      <c r="B203" s="5">
        <v>62.3</v>
      </c>
      <c r="C203" s="6">
        <v>21325140</v>
      </c>
      <c r="D203" s="5">
        <v>62.48</v>
      </c>
      <c r="E203" s="5">
        <v>62.75</v>
      </c>
      <c r="F203" s="5">
        <v>62.12</v>
      </c>
      <c r="G203" s="9">
        <v>42739</v>
      </c>
      <c r="H203" s="10">
        <v>226.99</v>
      </c>
      <c r="I203" s="11">
        <v>11204560</v>
      </c>
      <c r="J203" s="10">
        <v>214.75</v>
      </c>
      <c r="K203" s="10">
        <v>228</v>
      </c>
      <c r="L203" s="10">
        <v>214.31</v>
      </c>
      <c r="M203" s="15">
        <f t="shared" si="12"/>
        <v>-4.9370918936136876E-3</v>
      </c>
      <c r="N203" s="15">
        <f t="shared" si="13"/>
        <v>-5.1196127711072847E-4</v>
      </c>
    </row>
    <row r="204" spans="1:14" x14ac:dyDescent="0.2">
      <c r="A204" s="4">
        <v>42738</v>
      </c>
      <c r="B204" s="5">
        <v>62.58</v>
      </c>
      <c r="C204" s="6">
        <v>20655190</v>
      </c>
      <c r="D204" s="5">
        <v>62.79</v>
      </c>
      <c r="E204" s="5">
        <v>62.84</v>
      </c>
      <c r="F204" s="5">
        <v>62.125</v>
      </c>
      <c r="G204" s="9">
        <v>42738</v>
      </c>
      <c r="H204" s="10">
        <v>216.99</v>
      </c>
      <c r="I204" s="11">
        <v>5901494</v>
      </c>
      <c r="J204" s="10">
        <v>214.86</v>
      </c>
      <c r="K204" s="10">
        <v>220.33</v>
      </c>
      <c r="L204" s="10">
        <v>210.96</v>
      </c>
      <c r="M204" s="15">
        <f t="shared" si="12"/>
        <v>-2.7001270648030484E-3</v>
      </c>
      <c r="N204" s="15">
        <f t="shared" si="13"/>
        <v>-6.657420249653212E-3</v>
      </c>
    </row>
    <row r="205" spans="1:14" x14ac:dyDescent="0.2">
      <c r="A205" s="4">
        <v>42734</v>
      </c>
      <c r="B205" s="5">
        <v>62.14</v>
      </c>
      <c r="C205" s="6">
        <v>25575720</v>
      </c>
      <c r="D205" s="5">
        <v>62.96</v>
      </c>
      <c r="E205" s="5">
        <v>62.99</v>
      </c>
      <c r="F205" s="5">
        <v>62.03</v>
      </c>
      <c r="G205" s="9">
        <v>42734</v>
      </c>
      <c r="H205" s="10">
        <v>213.69</v>
      </c>
      <c r="I205" s="11">
        <v>4641288</v>
      </c>
      <c r="J205" s="10">
        <v>216.3</v>
      </c>
      <c r="K205" s="10">
        <v>217.5</v>
      </c>
      <c r="L205" s="10">
        <v>211.68</v>
      </c>
      <c r="M205" s="15">
        <f t="shared" si="12"/>
        <v>1.5908367801464873E-3</v>
      </c>
      <c r="N205" s="15">
        <f t="shared" si="13"/>
        <v>-1.0340409956076102E-2</v>
      </c>
    </row>
    <row r="206" spans="1:14" x14ac:dyDescent="0.2">
      <c r="A206" s="4">
        <v>42733</v>
      </c>
      <c r="B206" s="5">
        <v>62.9</v>
      </c>
      <c r="C206" s="6">
        <v>10248460</v>
      </c>
      <c r="D206" s="5">
        <v>62.86</v>
      </c>
      <c r="E206" s="5">
        <v>63.2</v>
      </c>
      <c r="F206" s="5">
        <v>62.73</v>
      </c>
      <c r="G206" s="9">
        <v>42733</v>
      </c>
      <c r="H206" s="10">
        <v>214.68</v>
      </c>
      <c r="I206" s="11">
        <v>4043086</v>
      </c>
      <c r="J206" s="10">
        <v>218.56</v>
      </c>
      <c r="K206" s="10">
        <v>219.2</v>
      </c>
      <c r="L206" s="10">
        <v>214.1225</v>
      </c>
      <c r="M206" s="15">
        <f t="shared" si="12"/>
        <v>-8.5173501577286981E-3</v>
      </c>
      <c r="N206" s="15">
        <f t="shared" si="13"/>
        <v>-1.3406762063828848E-2</v>
      </c>
    </row>
    <row r="207" spans="1:14" x14ac:dyDescent="0.2">
      <c r="A207" s="4">
        <v>42732</v>
      </c>
      <c r="B207" s="5">
        <v>62.99</v>
      </c>
      <c r="C207" s="6">
        <v>14348340</v>
      </c>
      <c r="D207" s="5">
        <v>63.4</v>
      </c>
      <c r="E207" s="5">
        <v>63.4</v>
      </c>
      <c r="F207" s="5">
        <v>62.83</v>
      </c>
      <c r="G207" s="9">
        <v>42732</v>
      </c>
      <c r="H207" s="10">
        <v>219.74</v>
      </c>
      <c r="I207" s="11">
        <v>3778544</v>
      </c>
      <c r="J207" s="10">
        <v>221.53</v>
      </c>
      <c r="K207" s="10">
        <v>223.8</v>
      </c>
      <c r="L207" s="10">
        <v>217.2</v>
      </c>
      <c r="M207" s="15">
        <f t="shared" si="12"/>
        <v>3.0058535041923573E-3</v>
      </c>
      <c r="N207" s="15">
        <f t="shared" si="13"/>
        <v>3.0947505584512314E-2</v>
      </c>
    </row>
    <row r="208" spans="1:14" x14ac:dyDescent="0.2">
      <c r="A208" s="4">
        <v>42731</v>
      </c>
      <c r="B208" s="5">
        <v>63.28</v>
      </c>
      <c r="C208" s="6">
        <v>11743650</v>
      </c>
      <c r="D208" s="5">
        <v>63.21</v>
      </c>
      <c r="E208" s="5">
        <v>64.069999999999993</v>
      </c>
      <c r="F208" s="5">
        <v>63.21</v>
      </c>
      <c r="G208" s="9">
        <v>42731</v>
      </c>
      <c r="H208" s="10">
        <v>219.53</v>
      </c>
      <c r="I208" s="11">
        <v>5913335</v>
      </c>
      <c r="J208" s="10">
        <v>214.88</v>
      </c>
      <c r="K208" s="10">
        <v>222.25</v>
      </c>
      <c r="L208" s="10">
        <v>214.42</v>
      </c>
      <c r="M208" s="15">
        <f t="shared" si="12"/>
        <v>-3.7825059101654901E-3</v>
      </c>
      <c r="N208" s="15">
        <f t="shared" si="13"/>
        <v>3.3076923076923004E-2</v>
      </c>
    </row>
    <row r="209" spans="1:14" x14ac:dyDescent="0.2">
      <c r="A209" s="4">
        <v>42727</v>
      </c>
      <c r="B209" s="5">
        <v>63.24</v>
      </c>
      <c r="C209" s="6">
        <v>12399540</v>
      </c>
      <c r="D209" s="5">
        <v>63.45</v>
      </c>
      <c r="E209" s="5">
        <v>63.54</v>
      </c>
      <c r="F209" s="5">
        <v>62.8</v>
      </c>
      <c r="G209" s="9">
        <v>42727</v>
      </c>
      <c r="H209" s="10">
        <v>213.34</v>
      </c>
      <c r="I209" s="11">
        <v>4668263</v>
      </c>
      <c r="J209" s="10">
        <v>208</v>
      </c>
      <c r="K209" s="10">
        <v>213.45</v>
      </c>
      <c r="L209" s="10">
        <v>207.71</v>
      </c>
      <c r="M209" s="15">
        <f t="shared" si="12"/>
        <v>-6.1090225563910083E-3</v>
      </c>
      <c r="N209" s="15">
        <f t="shared" si="13"/>
        <v>-1.0565747766785316E-3</v>
      </c>
    </row>
    <row r="210" spans="1:14" x14ac:dyDescent="0.2">
      <c r="A210" s="4">
        <v>42726</v>
      </c>
      <c r="B210" s="5">
        <v>63.55</v>
      </c>
      <c r="C210" s="6">
        <v>22175270</v>
      </c>
      <c r="D210" s="5">
        <v>63.84</v>
      </c>
      <c r="E210" s="5">
        <v>64.099999999999994</v>
      </c>
      <c r="F210" s="5">
        <v>63.405000000000001</v>
      </c>
      <c r="G210" s="9">
        <v>42726</v>
      </c>
      <c r="H210" s="10">
        <v>208.45</v>
      </c>
      <c r="I210" s="11">
        <v>3108427</v>
      </c>
      <c r="J210" s="10">
        <v>208.22</v>
      </c>
      <c r="K210" s="10">
        <v>209.99</v>
      </c>
      <c r="L210" s="10">
        <v>206.5</v>
      </c>
      <c r="M210" s="15">
        <f t="shared" si="12"/>
        <v>6.463818382469011E-3</v>
      </c>
      <c r="N210" s="15">
        <f t="shared" si="13"/>
        <v>-1.1033821060205673E-3</v>
      </c>
    </row>
    <row r="211" spans="1:14" x14ac:dyDescent="0.2">
      <c r="A211" s="4">
        <v>42725</v>
      </c>
      <c r="B211" s="5">
        <v>63.54</v>
      </c>
      <c r="C211" s="6">
        <v>17084370</v>
      </c>
      <c r="D211" s="5">
        <v>63.43</v>
      </c>
      <c r="E211" s="5">
        <v>63.7</v>
      </c>
      <c r="F211" s="5">
        <v>63.12</v>
      </c>
      <c r="G211" s="9">
        <v>42725</v>
      </c>
      <c r="H211" s="10">
        <v>207.7</v>
      </c>
      <c r="I211" s="11">
        <v>5206143</v>
      </c>
      <c r="J211" s="10">
        <v>208.45</v>
      </c>
      <c r="K211" s="10">
        <v>212.23</v>
      </c>
      <c r="L211" s="10">
        <v>207.41</v>
      </c>
      <c r="M211" s="15">
        <f t="shared" si="12"/>
        <v>-4.0822735123252629E-3</v>
      </c>
      <c r="N211" s="15">
        <f t="shared" si="13"/>
        <v>2.6594434868258965E-2</v>
      </c>
    </row>
    <row r="212" spans="1:14" x14ac:dyDescent="0.2">
      <c r="A212" s="4">
        <v>42724</v>
      </c>
      <c r="B212" s="5">
        <v>63.54</v>
      </c>
      <c r="C212" s="6">
        <v>26017470</v>
      </c>
      <c r="D212" s="5">
        <v>63.69</v>
      </c>
      <c r="E212" s="5">
        <v>63.8</v>
      </c>
      <c r="F212" s="5">
        <v>63.024999999999999</v>
      </c>
      <c r="G212" s="9">
        <v>42724</v>
      </c>
      <c r="H212" s="10">
        <v>208.79</v>
      </c>
      <c r="I212" s="11">
        <v>4684269</v>
      </c>
      <c r="J212" s="10">
        <v>203.05</v>
      </c>
      <c r="K212" s="10">
        <v>209</v>
      </c>
      <c r="L212" s="10">
        <v>202.5</v>
      </c>
      <c r="M212" s="15">
        <f t="shared" si="12"/>
        <v>1.8062659846547202E-2</v>
      </c>
      <c r="N212" s="15">
        <f t="shared" si="13"/>
        <v>2.7655686700578386E-3</v>
      </c>
    </row>
    <row r="213" spans="1:14" x14ac:dyDescent="0.2">
      <c r="A213" s="4">
        <v>42723</v>
      </c>
      <c r="B213" s="5">
        <v>63.62</v>
      </c>
      <c r="C213" s="6">
        <v>34318500</v>
      </c>
      <c r="D213" s="5">
        <v>62.56</v>
      </c>
      <c r="E213" s="5">
        <v>63.77</v>
      </c>
      <c r="F213" s="5">
        <v>62.42</v>
      </c>
      <c r="G213" s="9">
        <v>42723</v>
      </c>
      <c r="H213" s="10">
        <v>202.73</v>
      </c>
      <c r="I213" s="11">
        <v>3486937</v>
      </c>
      <c r="J213" s="10">
        <v>202.49</v>
      </c>
      <c r="K213" s="10">
        <v>204.45</v>
      </c>
      <c r="L213" s="10">
        <v>199.84</v>
      </c>
      <c r="M213" s="15">
        <f t="shared" si="12"/>
        <v>-6.1953931691819397E-3</v>
      </c>
      <c r="N213" s="15">
        <f t="shared" si="13"/>
        <v>2.2263731825524991E-2</v>
      </c>
    </row>
    <row r="214" spans="1:14" x14ac:dyDescent="0.2">
      <c r="A214" s="4">
        <v>42720</v>
      </c>
      <c r="B214" s="5">
        <v>62.3</v>
      </c>
      <c r="C214" s="6">
        <v>42452660</v>
      </c>
      <c r="D214" s="5">
        <v>62.95</v>
      </c>
      <c r="E214" s="5">
        <v>62.95</v>
      </c>
      <c r="F214" s="5">
        <v>62.115000000000002</v>
      </c>
      <c r="G214" s="9">
        <v>42720</v>
      </c>
      <c r="H214" s="10">
        <v>202.49</v>
      </c>
      <c r="I214" s="11">
        <v>3795444</v>
      </c>
      <c r="J214" s="10">
        <v>198.08</v>
      </c>
      <c r="K214" s="10">
        <v>202.59</v>
      </c>
      <c r="L214" s="10">
        <v>197.6</v>
      </c>
      <c r="M214" s="15">
        <f t="shared" si="12"/>
        <v>3.9872408293459838E-3</v>
      </c>
      <c r="N214" s="15">
        <f t="shared" si="13"/>
        <v>-1.6632226198275424E-3</v>
      </c>
    </row>
    <row r="215" spans="1:14" x14ac:dyDescent="0.2">
      <c r="A215" s="4">
        <v>42719</v>
      </c>
      <c r="B215" s="5">
        <v>62.58</v>
      </c>
      <c r="C215" s="6">
        <v>27661180</v>
      </c>
      <c r="D215" s="5">
        <v>62.7</v>
      </c>
      <c r="E215" s="5">
        <v>63.153500000000001</v>
      </c>
      <c r="F215" s="5">
        <v>62.3</v>
      </c>
      <c r="G215" s="9">
        <v>42719</v>
      </c>
      <c r="H215" s="10">
        <v>197.58</v>
      </c>
      <c r="I215" s="11">
        <v>3218653</v>
      </c>
      <c r="J215" s="10">
        <v>198.41</v>
      </c>
      <c r="K215" s="10">
        <v>200.74</v>
      </c>
      <c r="L215" s="10">
        <v>197.39</v>
      </c>
      <c r="M215" s="15">
        <f t="shared" si="12"/>
        <v>-4.761904761904745E-3</v>
      </c>
      <c r="N215" s="15">
        <f t="shared" si="13"/>
        <v>-1.6604609036933171E-3</v>
      </c>
    </row>
    <row r="216" spans="1:14" x14ac:dyDescent="0.2">
      <c r="A216" s="4">
        <v>42718</v>
      </c>
      <c r="B216" s="5">
        <v>62.68</v>
      </c>
      <c r="C216" s="6">
        <v>30335770</v>
      </c>
      <c r="D216" s="5">
        <v>63</v>
      </c>
      <c r="E216" s="5">
        <v>63.45</v>
      </c>
      <c r="F216" s="5">
        <v>62.53</v>
      </c>
      <c r="G216" s="9">
        <v>42718</v>
      </c>
      <c r="H216" s="10">
        <v>198.69</v>
      </c>
      <c r="I216" s="11">
        <v>4147314</v>
      </c>
      <c r="J216" s="10">
        <v>198.74</v>
      </c>
      <c r="K216" s="10">
        <v>203</v>
      </c>
      <c r="L216" s="10">
        <v>196.76</v>
      </c>
      <c r="M216" s="15">
        <f t="shared" si="12"/>
        <v>8.0000000000000071E-3</v>
      </c>
      <c r="N216" s="15">
        <f t="shared" si="13"/>
        <v>2.8781447354798706E-2</v>
      </c>
    </row>
    <row r="217" spans="1:14" x14ac:dyDescent="0.2">
      <c r="A217" s="4">
        <v>42717</v>
      </c>
      <c r="B217" s="5">
        <v>62.98</v>
      </c>
      <c r="C217" s="6">
        <v>35072050</v>
      </c>
      <c r="D217" s="5">
        <v>62.5</v>
      </c>
      <c r="E217" s="5">
        <v>63.42</v>
      </c>
      <c r="F217" s="5">
        <v>62.24</v>
      </c>
      <c r="G217" s="9">
        <v>42717</v>
      </c>
      <c r="H217" s="10">
        <v>198.15</v>
      </c>
      <c r="I217" s="11">
        <v>6819322</v>
      </c>
      <c r="J217" s="10">
        <v>193.18</v>
      </c>
      <c r="K217" s="10">
        <v>201.28</v>
      </c>
      <c r="L217" s="10">
        <v>193</v>
      </c>
      <c r="M217" s="15">
        <f t="shared" si="12"/>
        <v>1.0999676480103471E-2</v>
      </c>
      <c r="N217" s="15">
        <f t="shared" si="13"/>
        <v>1.970954356846466E-3</v>
      </c>
    </row>
    <row r="218" spans="1:14" x14ac:dyDescent="0.2">
      <c r="A218" s="4">
        <v>42716</v>
      </c>
      <c r="B218" s="5">
        <v>62.17</v>
      </c>
      <c r="C218" s="6">
        <v>20186390</v>
      </c>
      <c r="D218" s="5">
        <v>61.82</v>
      </c>
      <c r="E218" s="5">
        <v>62.3</v>
      </c>
      <c r="F218" s="5">
        <v>61.72</v>
      </c>
      <c r="G218" s="9">
        <v>42716</v>
      </c>
      <c r="H218" s="10">
        <v>192.43</v>
      </c>
      <c r="I218" s="11">
        <v>2436428</v>
      </c>
      <c r="J218" s="10">
        <v>192.8</v>
      </c>
      <c r="K218" s="10">
        <v>194.42</v>
      </c>
      <c r="L218" s="10">
        <v>191.04</v>
      </c>
      <c r="M218" s="15">
        <f t="shared" si="12"/>
        <v>1.0460934946060707E-2</v>
      </c>
      <c r="N218" s="15">
        <f t="shared" si="13"/>
        <v>1.0111594278828573E-2</v>
      </c>
    </row>
    <row r="219" spans="1:14" x14ac:dyDescent="0.2">
      <c r="A219" s="4">
        <v>42713</v>
      </c>
      <c r="B219" s="5">
        <v>61.97</v>
      </c>
      <c r="C219" s="6">
        <v>27337160</v>
      </c>
      <c r="D219" s="5">
        <v>61.18</v>
      </c>
      <c r="E219" s="5">
        <v>61.99</v>
      </c>
      <c r="F219" s="5">
        <v>61.125</v>
      </c>
      <c r="G219" s="9">
        <v>42713</v>
      </c>
      <c r="H219" s="10">
        <v>192.18</v>
      </c>
      <c r="I219" s="11">
        <v>2720937</v>
      </c>
      <c r="J219" s="10">
        <v>190.87</v>
      </c>
      <c r="K219" s="10">
        <v>193.83600000000001</v>
      </c>
      <c r="L219" s="10">
        <v>190.81</v>
      </c>
      <c r="M219" s="15">
        <f t="shared" si="12"/>
        <v>-1.9575856443718731E-3</v>
      </c>
      <c r="N219" s="15">
        <f t="shared" si="13"/>
        <v>-6.1442332725852866E-3</v>
      </c>
    </row>
    <row r="220" spans="1:14" x14ac:dyDescent="0.2">
      <c r="A220" s="4">
        <v>42712</v>
      </c>
      <c r="B220" s="5">
        <v>61.01</v>
      </c>
      <c r="C220" s="6">
        <v>21201400</v>
      </c>
      <c r="D220" s="5">
        <v>61.3</v>
      </c>
      <c r="E220" s="5">
        <v>61.58</v>
      </c>
      <c r="F220" s="5">
        <v>60.84</v>
      </c>
      <c r="G220" s="9">
        <v>42712</v>
      </c>
      <c r="H220" s="10">
        <v>192.29</v>
      </c>
      <c r="I220" s="11">
        <v>3193684</v>
      </c>
      <c r="J220" s="10">
        <v>192.05</v>
      </c>
      <c r="K220" s="10">
        <v>192.5</v>
      </c>
      <c r="L220" s="10">
        <v>189.54</v>
      </c>
      <c r="M220" s="15">
        <f t="shared" si="12"/>
        <v>2.1496417263789258E-2</v>
      </c>
      <c r="N220" s="15">
        <f t="shared" si="13"/>
        <v>3.1694869728713382E-2</v>
      </c>
    </row>
    <row r="221" spans="1:14" x14ac:dyDescent="0.2">
      <c r="A221" s="4">
        <v>42711</v>
      </c>
      <c r="B221" s="5">
        <v>61.37</v>
      </c>
      <c r="C221" s="6">
        <v>30807320</v>
      </c>
      <c r="D221" s="5">
        <v>60.01</v>
      </c>
      <c r="E221" s="5">
        <v>61.38</v>
      </c>
      <c r="F221" s="5">
        <v>59.8</v>
      </c>
      <c r="G221" s="9">
        <v>42711</v>
      </c>
      <c r="H221" s="10">
        <v>193.15</v>
      </c>
      <c r="I221" s="11">
        <v>5457071</v>
      </c>
      <c r="J221" s="10">
        <v>186.15</v>
      </c>
      <c r="K221" s="10">
        <v>193.4</v>
      </c>
      <c r="L221" s="10">
        <v>185</v>
      </c>
      <c r="M221" s="15">
        <f t="shared" si="12"/>
        <v>-6.9501903028297285E-3</v>
      </c>
      <c r="N221" s="15">
        <f t="shared" si="13"/>
        <v>3.3958602846053676E-3</v>
      </c>
    </row>
    <row r="222" spans="1:14" x14ac:dyDescent="0.2">
      <c r="A222" s="4">
        <v>42710</v>
      </c>
      <c r="B222" s="5">
        <v>59.95</v>
      </c>
      <c r="C222" s="6">
        <v>19966340</v>
      </c>
      <c r="D222" s="5">
        <v>60.43</v>
      </c>
      <c r="E222" s="5">
        <v>60.46</v>
      </c>
      <c r="F222" s="5">
        <v>59.8</v>
      </c>
      <c r="G222" s="9">
        <v>42710</v>
      </c>
      <c r="H222" s="10">
        <v>185.85</v>
      </c>
      <c r="I222" s="11">
        <v>3389365</v>
      </c>
      <c r="J222" s="10">
        <v>185.52</v>
      </c>
      <c r="K222" s="10">
        <v>186.58</v>
      </c>
      <c r="L222" s="10">
        <v>182.6825</v>
      </c>
      <c r="M222" s="15">
        <f t="shared" si="12"/>
        <v>1.2227805695142369E-2</v>
      </c>
      <c r="N222" s="15">
        <f t="shared" si="13"/>
        <v>1.6492247000164495E-2</v>
      </c>
    </row>
    <row r="223" spans="1:14" x14ac:dyDescent="0.2">
      <c r="A223" s="4">
        <v>42709</v>
      </c>
      <c r="B223" s="5">
        <v>60.22</v>
      </c>
      <c r="C223" s="6">
        <v>23552030</v>
      </c>
      <c r="D223" s="5">
        <v>59.7</v>
      </c>
      <c r="E223" s="5">
        <v>60.585000000000001</v>
      </c>
      <c r="F223" s="5">
        <v>59.56</v>
      </c>
      <c r="G223" s="9">
        <v>42709</v>
      </c>
      <c r="H223" s="10">
        <v>186.8</v>
      </c>
      <c r="I223" s="11">
        <v>4069480</v>
      </c>
      <c r="J223" s="10">
        <v>182.51</v>
      </c>
      <c r="K223" s="10">
        <v>188.89</v>
      </c>
      <c r="L223" s="10">
        <v>182.51</v>
      </c>
      <c r="M223" s="15">
        <f t="shared" si="12"/>
        <v>1.0494245091401622E-2</v>
      </c>
      <c r="N223" s="15">
        <f t="shared" si="13"/>
        <v>-2.0231846019247435E-3</v>
      </c>
    </row>
    <row r="224" spans="1:14" x14ac:dyDescent="0.2">
      <c r="A224" s="4">
        <v>42706</v>
      </c>
      <c r="B224" s="5">
        <v>59.25</v>
      </c>
      <c r="C224" s="6">
        <v>25464230</v>
      </c>
      <c r="D224" s="5">
        <v>59.08</v>
      </c>
      <c r="E224" s="5">
        <v>59.47</v>
      </c>
      <c r="F224" s="5">
        <v>58.8</v>
      </c>
      <c r="G224" s="9">
        <v>42706</v>
      </c>
      <c r="H224" s="10">
        <v>181.47</v>
      </c>
      <c r="I224" s="11">
        <v>4040201</v>
      </c>
      <c r="J224" s="10">
        <v>182.88</v>
      </c>
      <c r="K224" s="10">
        <v>184.88</v>
      </c>
      <c r="L224" s="10">
        <v>180</v>
      </c>
      <c r="M224" s="15">
        <f t="shared" si="12"/>
        <v>-1.7135252037930426E-2</v>
      </c>
      <c r="N224" s="15">
        <f t="shared" si="13"/>
        <v>-2.8525896414342666E-2</v>
      </c>
    </row>
    <row r="225" spans="1:14" x14ac:dyDescent="0.2">
      <c r="A225" s="4">
        <v>42705</v>
      </c>
      <c r="B225" s="5">
        <v>59.2</v>
      </c>
      <c r="C225" s="6">
        <v>34518030</v>
      </c>
      <c r="D225" s="5">
        <v>60.11</v>
      </c>
      <c r="E225" s="5">
        <v>60.15</v>
      </c>
      <c r="F225" s="5">
        <v>58.935000000000002</v>
      </c>
      <c r="G225" s="9">
        <v>42705</v>
      </c>
      <c r="H225" s="10">
        <v>181.88</v>
      </c>
      <c r="I225" s="11">
        <v>5119105</v>
      </c>
      <c r="J225" s="10">
        <v>188.25</v>
      </c>
      <c r="K225" s="10">
        <v>188.53</v>
      </c>
      <c r="L225" s="10">
        <v>181</v>
      </c>
      <c r="M225" s="15">
        <f t="shared" si="12"/>
        <v>-1.2323365100230022E-2</v>
      </c>
      <c r="N225" s="15">
        <f t="shared" si="13"/>
        <v>-1.4397905759162333E-2</v>
      </c>
    </row>
    <row r="226" spans="1:14" x14ac:dyDescent="0.2">
      <c r="A226" s="4">
        <v>42704</v>
      </c>
      <c r="B226" s="5">
        <v>60.26</v>
      </c>
      <c r="C226" s="6">
        <v>34641520</v>
      </c>
      <c r="D226" s="5">
        <v>60.86</v>
      </c>
      <c r="E226" s="5">
        <v>61.18</v>
      </c>
      <c r="F226" s="5">
        <v>60.215000000000003</v>
      </c>
      <c r="G226" s="9">
        <v>42704</v>
      </c>
      <c r="H226" s="10">
        <v>189.4</v>
      </c>
      <c r="I226" s="11">
        <v>3544891</v>
      </c>
      <c r="J226" s="10">
        <v>191</v>
      </c>
      <c r="K226" s="10">
        <v>191.89</v>
      </c>
      <c r="L226" s="10">
        <v>187.5</v>
      </c>
      <c r="M226" s="15">
        <f t="shared" si="12"/>
        <v>3.4624896949710937E-3</v>
      </c>
      <c r="N226" s="15">
        <f t="shared" si="13"/>
        <v>-2.3317651871548439E-2</v>
      </c>
    </row>
    <row r="227" spans="1:14" x14ac:dyDescent="0.2">
      <c r="A227" s="4">
        <v>42703</v>
      </c>
      <c r="B227" s="5">
        <v>61.09</v>
      </c>
      <c r="C227" s="6">
        <v>22365860</v>
      </c>
      <c r="D227" s="5">
        <v>60.65</v>
      </c>
      <c r="E227" s="5">
        <v>61.41</v>
      </c>
      <c r="F227" s="5">
        <v>60.52</v>
      </c>
      <c r="G227" s="9">
        <v>42703</v>
      </c>
      <c r="H227" s="10">
        <v>189.57</v>
      </c>
      <c r="I227" s="11">
        <v>4435312</v>
      </c>
      <c r="J227" s="10">
        <v>195.56</v>
      </c>
      <c r="K227" s="10">
        <v>196.73</v>
      </c>
      <c r="L227" s="10">
        <v>189.5</v>
      </c>
      <c r="M227" s="15">
        <f t="shared" si="12"/>
        <v>5.1375538614517602E-3</v>
      </c>
      <c r="N227" s="15">
        <f t="shared" si="13"/>
        <v>4.0924902803363139E-4</v>
      </c>
    </row>
    <row r="228" spans="1:14" x14ac:dyDescent="0.2">
      <c r="A228" s="4">
        <v>42702</v>
      </c>
      <c r="B228" s="5">
        <v>60.61</v>
      </c>
      <c r="C228" s="6">
        <v>20604370</v>
      </c>
      <c r="D228" s="5">
        <v>60.34</v>
      </c>
      <c r="E228" s="5">
        <v>61.02</v>
      </c>
      <c r="F228" s="5">
        <v>60.21</v>
      </c>
      <c r="G228" s="9">
        <v>42702</v>
      </c>
      <c r="H228" s="10">
        <v>196.12</v>
      </c>
      <c r="I228" s="11">
        <v>4521082</v>
      </c>
      <c r="J228" s="10">
        <v>195.48</v>
      </c>
      <c r="K228" s="10">
        <v>199.35</v>
      </c>
      <c r="L228" s="10">
        <v>194.55</v>
      </c>
      <c r="M228" s="15">
        <f t="shared" si="12"/>
        <v>6.6334991708139057E-4</v>
      </c>
      <c r="N228" s="15">
        <f t="shared" si="13"/>
        <v>9.5021689733525427E-3</v>
      </c>
    </row>
    <row r="229" spans="1:14" x14ac:dyDescent="0.2">
      <c r="A229" s="4">
        <v>42699</v>
      </c>
      <c r="B229" s="5">
        <v>60.53</v>
      </c>
      <c r="C229" s="6">
        <v>8409616</v>
      </c>
      <c r="D229" s="5">
        <v>60.3</v>
      </c>
      <c r="E229" s="5">
        <v>60.53</v>
      </c>
      <c r="F229" s="5">
        <v>60.13</v>
      </c>
      <c r="G229" s="9">
        <v>42699</v>
      </c>
      <c r="H229" s="10">
        <v>196.65</v>
      </c>
      <c r="I229" s="11">
        <v>2366098</v>
      </c>
      <c r="J229" s="10">
        <v>193.64</v>
      </c>
      <c r="K229" s="10">
        <v>197.2372</v>
      </c>
      <c r="L229" s="10">
        <v>193.64</v>
      </c>
      <c r="M229" s="15">
        <f t="shared" si="12"/>
        <v>-1.163743648582205E-2</v>
      </c>
      <c r="N229" s="15">
        <f t="shared" si="13"/>
        <v>1.5896332826189408E-2</v>
      </c>
    </row>
    <row r="230" spans="1:14" x14ac:dyDescent="0.2">
      <c r="A230" s="4">
        <v>42697</v>
      </c>
      <c r="B230" s="5">
        <v>60.4</v>
      </c>
      <c r="C230" s="6">
        <v>21847500</v>
      </c>
      <c r="D230" s="5">
        <v>61.01</v>
      </c>
      <c r="E230" s="5">
        <v>61.1</v>
      </c>
      <c r="F230" s="5">
        <v>60.25</v>
      </c>
      <c r="G230" s="9">
        <v>42697</v>
      </c>
      <c r="H230" s="10">
        <v>193.14</v>
      </c>
      <c r="I230" s="11">
        <v>4890285</v>
      </c>
      <c r="J230" s="10">
        <v>190.61</v>
      </c>
      <c r="K230" s="10">
        <v>195.64400000000001</v>
      </c>
      <c r="L230" s="10">
        <v>189</v>
      </c>
      <c r="M230" s="15">
        <f t="shared" si="12"/>
        <v>4.9196457855038567E-4</v>
      </c>
      <c r="N230" s="15">
        <f t="shared" si="13"/>
        <v>2.5667240637107236E-2</v>
      </c>
    </row>
    <row r="231" spans="1:14" x14ac:dyDescent="0.2">
      <c r="A231" s="4">
        <v>42696</v>
      </c>
      <c r="B231" s="5">
        <v>61.12</v>
      </c>
      <c r="C231" s="6">
        <v>23205870</v>
      </c>
      <c r="D231" s="5">
        <v>60.98</v>
      </c>
      <c r="E231" s="5">
        <v>61.26</v>
      </c>
      <c r="F231" s="5">
        <v>60.805</v>
      </c>
      <c r="G231" s="9">
        <v>42696</v>
      </c>
      <c r="H231" s="10">
        <v>191.17</v>
      </c>
      <c r="I231" s="11">
        <v>5601238</v>
      </c>
      <c r="J231" s="10">
        <v>185.84</v>
      </c>
      <c r="K231" s="10">
        <v>191.47</v>
      </c>
      <c r="L231" s="10">
        <v>183.71</v>
      </c>
      <c r="M231" s="15">
        <f t="shared" si="12"/>
        <v>7.9338842975205104E-3</v>
      </c>
      <c r="N231" s="15">
        <f t="shared" si="13"/>
        <v>4.3233895373973041E-3</v>
      </c>
    </row>
    <row r="232" spans="1:14" x14ac:dyDescent="0.2">
      <c r="A232" s="4">
        <v>42695</v>
      </c>
      <c r="B232" s="5">
        <v>60.86</v>
      </c>
      <c r="C232" s="6">
        <v>19638240</v>
      </c>
      <c r="D232" s="5">
        <v>60.5</v>
      </c>
      <c r="E232" s="5">
        <v>60.97</v>
      </c>
      <c r="F232" s="5">
        <v>60.42</v>
      </c>
      <c r="G232" s="9">
        <v>42695</v>
      </c>
      <c r="H232" s="10">
        <v>184.52</v>
      </c>
      <c r="I232" s="11">
        <v>4355872</v>
      </c>
      <c r="J232" s="10">
        <v>185.04</v>
      </c>
      <c r="K232" s="10">
        <v>188.89</v>
      </c>
      <c r="L232" s="10">
        <v>184.41</v>
      </c>
      <c r="M232" s="15">
        <f t="shared" si="12"/>
        <v>-4.6067785455742305E-3</v>
      </c>
      <c r="N232" s="15">
        <f t="shared" si="13"/>
        <v>-2.9425649095200734E-2</v>
      </c>
    </row>
    <row r="233" spans="1:14" x14ac:dyDescent="0.2">
      <c r="A233" s="4">
        <v>42692</v>
      </c>
      <c r="B233" s="5">
        <v>60.35</v>
      </c>
      <c r="C233" s="6">
        <v>27210170</v>
      </c>
      <c r="D233" s="5">
        <v>60.78</v>
      </c>
      <c r="E233" s="5">
        <v>61.14</v>
      </c>
      <c r="F233" s="5">
        <v>60.3</v>
      </c>
      <c r="G233" s="9">
        <v>42692</v>
      </c>
      <c r="H233" s="10">
        <v>185.02</v>
      </c>
      <c r="I233" s="11">
        <v>5206473</v>
      </c>
      <c r="J233" s="10">
        <v>190.65</v>
      </c>
      <c r="K233" s="10">
        <v>193</v>
      </c>
      <c r="L233" s="10">
        <v>185</v>
      </c>
      <c r="M233" s="15">
        <f t="shared" si="12"/>
        <v>6.1248137725542495E-3</v>
      </c>
      <c r="N233" s="15">
        <f t="shared" si="13"/>
        <v>3.9021200065398665E-2</v>
      </c>
    </row>
    <row r="234" spans="1:14" x14ac:dyDescent="0.2">
      <c r="A234" s="4">
        <v>42691</v>
      </c>
      <c r="B234" s="5">
        <v>60.64</v>
      </c>
      <c r="C234" s="6">
        <v>32084890</v>
      </c>
      <c r="D234" s="5">
        <v>60.41</v>
      </c>
      <c r="E234" s="5">
        <v>60.95</v>
      </c>
      <c r="F234" s="5">
        <v>59.965000000000003</v>
      </c>
      <c r="G234" s="9">
        <v>42691</v>
      </c>
      <c r="H234" s="10">
        <v>188.66</v>
      </c>
      <c r="I234" s="11">
        <v>4880969</v>
      </c>
      <c r="J234" s="10">
        <v>183.49</v>
      </c>
      <c r="K234" s="10">
        <v>189.49</v>
      </c>
      <c r="L234" s="10">
        <v>182.11009999999999</v>
      </c>
      <c r="M234" s="15">
        <f t="shared" si="12"/>
        <v>2.4940617577197122E-2</v>
      </c>
      <c r="N234" s="15">
        <f t="shared" si="13"/>
        <v>4.5989597591020726E-3</v>
      </c>
    </row>
    <row r="235" spans="1:14" x14ac:dyDescent="0.2">
      <c r="A235" s="4">
        <v>42690</v>
      </c>
      <c r="B235" s="5">
        <v>59.65</v>
      </c>
      <c r="C235" s="6">
        <v>27329530</v>
      </c>
      <c r="D235" s="5">
        <v>58.94</v>
      </c>
      <c r="E235" s="5">
        <v>59.66</v>
      </c>
      <c r="F235" s="5">
        <v>58.81</v>
      </c>
      <c r="G235" s="9">
        <v>42690</v>
      </c>
      <c r="H235" s="10">
        <v>183.93</v>
      </c>
      <c r="I235" s="11">
        <v>3432668</v>
      </c>
      <c r="J235" s="10">
        <v>182.65</v>
      </c>
      <c r="K235" s="10">
        <v>184.73</v>
      </c>
      <c r="L235" s="10">
        <v>181.21</v>
      </c>
      <c r="M235" s="15">
        <f t="shared" si="12"/>
        <v>1.0457740442310959E-2</v>
      </c>
      <c r="N235" s="15">
        <f t="shared" si="13"/>
        <v>-7.1123755334279171E-4</v>
      </c>
    </row>
    <row r="236" spans="1:14" x14ac:dyDescent="0.2">
      <c r="A236" s="4">
        <v>42689</v>
      </c>
      <c r="B236" s="5">
        <v>58.87</v>
      </c>
      <c r="C236" s="6">
        <v>35850360</v>
      </c>
      <c r="D236" s="5">
        <v>58.33</v>
      </c>
      <c r="E236" s="5">
        <v>59.49</v>
      </c>
      <c r="F236" s="5">
        <v>58.314999999999998</v>
      </c>
      <c r="G236" s="9">
        <v>42689</v>
      </c>
      <c r="H236" s="10">
        <v>183.77</v>
      </c>
      <c r="I236" s="11">
        <v>3899743</v>
      </c>
      <c r="J236" s="10">
        <v>182.78</v>
      </c>
      <c r="K236" s="10">
        <v>186.43</v>
      </c>
      <c r="L236" s="10">
        <v>182.05</v>
      </c>
      <c r="M236" s="15">
        <f t="shared" si="12"/>
        <v>-1.1690952219586714E-2</v>
      </c>
      <c r="N236" s="15">
        <f t="shared" si="13"/>
        <v>-2.7765957446808542E-2</v>
      </c>
    </row>
    <row r="237" spans="1:14" x14ac:dyDescent="0.2">
      <c r="A237" s="4">
        <v>42688</v>
      </c>
      <c r="B237" s="5">
        <v>58.12</v>
      </c>
      <c r="C237" s="6">
        <v>41248640</v>
      </c>
      <c r="D237" s="5">
        <v>59.02</v>
      </c>
      <c r="E237" s="5">
        <v>59.08</v>
      </c>
      <c r="F237" s="5">
        <v>57.28</v>
      </c>
      <c r="G237" s="9">
        <v>42688</v>
      </c>
      <c r="H237" s="10">
        <v>181.45</v>
      </c>
      <c r="I237" s="11">
        <v>6547913</v>
      </c>
      <c r="J237" s="10">
        <v>188</v>
      </c>
      <c r="K237" s="10">
        <v>188.25</v>
      </c>
      <c r="L237" s="10">
        <v>178.19</v>
      </c>
      <c r="M237" s="15">
        <f t="shared" si="12"/>
        <v>1.3566889919285785E-2</v>
      </c>
      <c r="N237" s="15">
        <f t="shared" si="13"/>
        <v>2.0408163265306145E-2</v>
      </c>
    </row>
    <row r="238" spans="1:14" x14ac:dyDescent="0.2">
      <c r="A238" s="4">
        <v>42685</v>
      </c>
      <c r="B238" s="5">
        <v>59.02</v>
      </c>
      <c r="C238" s="6">
        <v>35932400</v>
      </c>
      <c r="D238" s="5">
        <v>58.23</v>
      </c>
      <c r="E238" s="5">
        <v>59.116</v>
      </c>
      <c r="F238" s="5">
        <v>58.01</v>
      </c>
      <c r="G238" s="9">
        <v>42685</v>
      </c>
      <c r="H238" s="10">
        <v>188.56</v>
      </c>
      <c r="I238" s="11">
        <v>3987091</v>
      </c>
      <c r="J238" s="10">
        <v>184.24</v>
      </c>
      <c r="K238" s="10">
        <v>188.88</v>
      </c>
      <c r="L238" s="10">
        <v>183</v>
      </c>
      <c r="M238" s="15">
        <f t="shared" si="12"/>
        <v>-3.7202380952380931E-2</v>
      </c>
      <c r="N238" s="15">
        <f t="shared" si="13"/>
        <v>-3.5645119078775211E-2</v>
      </c>
    </row>
    <row r="239" spans="1:14" x14ac:dyDescent="0.2">
      <c r="A239" s="4">
        <v>42684</v>
      </c>
      <c r="B239" s="5">
        <v>58.7</v>
      </c>
      <c r="C239" s="6">
        <v>57770560</v>
      </c>
      <c r="D239" s="5">
        <v>60.48</v>
      </c>
      <c r="E239" s="5">
        <v>60.49</v>
      </c>
      <c r="F239" s="5">
        <v>57.630200000000002</v>
      </c>
      <c r="G239" s="9">
        <v>42684</v>
      </c>
      <c r="H239" s="10">
        <v>185.35</v>
      </c>
      <c r="I239" s="11">
        <v>6746290</v>
      </c>
      <c r="J239" s="10">
        <v>191.05</v>
      </c>
      <c r="K239" s="10">
        <v>191.61</v>
      </c>
      <c r="L239" s="10">
        <v>180.42</v>
      </c>
      <c r="M239" s="15">
        <f t="shared" si="12"/>
        <v>8.0000000000000071E-3</v>
      </c>
      <c r="N239" s="15">
        <f t="shared" si="13"/>
        <v>2.2341137123745858E-2</v>
      </c>
    </row>
    <row r="240" spans="1:14" x14ac:dyDescent="0.2">
      <c r="A240" s="4">
        <v>42683</v>
      </c>
      <c r="B240" s="5">
        <v>60.17</v>
      </c>
      <c r="C240" s="6">
        <v>49588490</v>
      </c>
      <c r="D240" s="5">
        <v>60</v>
      </c>
      <c r="E240" s="5">
        <v>60.59</v>
      </c>
      <c r="F240" s="5">
        <v>59.2</v>
      </c>
      <c r="G240" s="9">
        <v>42683</v>
      </c>
      <c r="H240" s="10">
        <v>190.06</v>
      </c>
      <c r="I240" s="11">
        <v>8166447</v>
      </c>
      <c r="J240" s="10">
        <v>186.875</v>
      </c>
      <c r="K240" s="10">
        <v>192</v>
      </c>
      <c r="L240" s="10">
        <v>183.95</v>
      </c>
      <c r="M240" s="15">
        <f t="shared" si="12"/>
        <v>-9.0834021469858861E-3</v>
      </c>
      <c r="N240" s="15">
        <f t="shared" si="13"/>
        <v>-3.5682955776871861E-2</v>
      </c>
    </row>
    <row r="241" spans="1:14" x14ac:dyDescent="0.2">
      <c r="A241" s="4">
        <v>42682</v>
      </c>
      <c r="B241" s="5">
        <v>60.47</v>
      </c>
      <c r="C241" s="6">
        <v>22923800</v>
      </c>
      <c r="D241" s="5">
        <v>60.55</v>
      </c>
      <c r="E241" s="5">
        <v>60.78</v>
      </c>
      <c r="F241" s="5">
        <v>60.15</v>
      </c>
      <c r="G241" s="9">
        <v>42682</v>
      </c>
      <c r="H241" s="10">
        <v>194.94</v>
      </c>
      <c r="I241" s="11">
        <v>3252927</v>
      </c>
      <c r="J241" s="10">
        <v>193.79</v>
      </c>
      <c r="K241" s="10">
        <v>197.49</v>
      </c>
      <c r="L241" s="10">
        <v>191.26</v>
      </c>
      <c r="M241" s="15">
        <f t="shared" si="12"/>
        <v>1.2880562060889833E-2</v>
      </c>
      <c r="N241" s="15">
        <f t="shared" si="13"/>
        <v>1.0331112144221777E-3</v>
      </c>
    </row>
    <row r="242" spans="1:14" x14ac:dyDescent="0.2">
      <c r="A242" s="4">
        <v>42681</v>
      </c>
      <c r="B242" s="5">
        <v>60.42</v>
      </c>
      <c r="C242" s="6">
        <v>31652340</v>
      </c>
      <c r="D242" s="5">
        <v>59.78</v>
      </c>
      <c r="E242" s="5">
        <v>60.52</v>
      </c>
      <c r="F242" s="5">
        <v>59.78</v>
      </c>
      <c r="G242" s="9">
        <v>42681</v>
      </c>
      <c r="H242" s="10">
        <v>193.21</v>
      </c>
      <c r="I242" s="11">
        <v>3857682</v>
      </c>
      <c r="J242" s="10">
        <v>193.59</v>
      </c>
      <c r="K242" s="10">
        <v>194.29</v>
      </c>
      <c r="L242" s="10">
        <v>190.05</v>
      </c>
      <c r="M242" s="15">
        <f t="shared" si="12"/>
        <v>1.9266837169650497E-2</v>
      </c>
      <c r="N242" s="15">
        <f t="shared" si="13"/>
        <v>2.4285714285714244E-2</v>
      </c>
    </row>
    <row r="243" spans="1:14" x14ac:dyDescent="0.2">
      <c r="A243" s="4">
        <v>42678</v>
      </c>
      <c r="B243" s="5">
        <v>58.71</v>
      </c>
      <c r="C243" s="6">
        <v>28693430</v>
      </c>
      <c r="D243" s="5">
        <v>58.65</v>
      </c>
      <c r="E243" s="5">
        <v>59.28</v>
      </c>
      <c r="F243" s="5">
        <v>58.52</v>
      </c>
      <c r="G243" s="9">
        <v>42678</v>
      </c>
      <c r="H243" s="10">
        <v>190.56</v>
      </c>
      <c r="I243" s="11">
        <v>5143915</v>
      </c>
      <c r="J243" s="10">
        <v>189</v>
      </c>
      <c r="K243" s="10">
        <v>193.46</v>
      </c>
      <c r="L243" s="10">
        <v>185.96</v>
      </c>
      <c r="M243" s="15">
        <f t="shared" si="12"/>
        <v>-1.478246262388716E-2</v>
      </c>
      <c r="N243" s="15">
        <f t="shared" si="13"/>
        <v>0</v>
      </c>
    </row>
    <row r="244" spans="1:14" x14ac:dyDescent="0.2">
      <c r="A244" s="4">
        <v>42677</v>
      </c>
      <c r="B244" s="5">
        <v>59.21</v>
      </c>
      <c r="C244" s="6">
        <v>21448620</v>
      </c>
      <c r="D244" s="5">
        <v>59.53</v>
      </c>
      <c r="E244" s="5">
        <v>59.64</v>
      </c>
      <c r="F244" s="5">
        <v>59.11</v>
      </c>
      <c r="G244" s="9">
        <v>42677</v>
      </c>
      <c r="H244" s="10">
        <v>187.42</v>
      </c>
      <c r="I244" s="11">
        <v>2644550</v>
      </c>
      <c r="J244" s="10">
        <v>189</v>
      </c>
      <c r="K244" s="10">
        <v>191.47</v>
      </c>
      <c r="L244" s="10">
        <v>187.0401</v>
      </c>
      <c r="M244" s="15">
        <f t="shared" si="12"/>
        <v>-4.84787696422595E-3</v>
      </c>
      <c r="N244" s="15">
        <f t="shared" si="13"/>
        <v>-5.5248618784531356E-3</v>
      </c>
    </row>
    <row r="245" spans="1:14" x14ac:dyDescent="0.2">
      <c r="A245" s="4">
        <v>42676</v>
      </c>
      <c r="B245" s="5">
        <v>59.43</v>
      </c>
      <c r="C245" s="6">
        <v>22118490</v>
      </c>
      <c r="D245" s="5">
        <v>59.82</v>
      </c>
      <c r="E245" s="5">
        <v>59.93</v>
      </c>
      <c r="F245" s="5">
        <v>59.3</v>
      </c>
      <c r="G245" s="9">
        <v>42676</v>
      </c>
      <c r="H245" s="10">
        <v>188.02</v>
      </c>
      <c r="I245" s="11">
        <v>4242250</v>
      </c>
      <c r="J245" s="10">
        <v>190.05</v>
      </c>
      <c r="K245" s="10">
        <v>192.6951</v>
      </c>
      <c r="L245" s="10">
        <v>187.505</v>
      </c>
      <c r="M245" s="15">
        <f t="shared" si="12"/>
        <v>-2.5012506253125899E-3</v>
      </c>
      <c r="N245" s="15">
        <f t="shared" si="13"/>
        <v>-4.0345384770753334E-2</v>
      </c>
    </row>
    <row r="246" spans="1:14" x14ac:dyDescent="0.2">
      <c r="A246" s="4">
        <v>42675</v>
      </c>
      <c r="B246" s="5">
        <v>59.8</v>
      </c>
      <c r="C246" s="6">
        <v>24474870</v>
      </c>
      <c r="D246" s="5">
        <v>59.97</v>
      </c>
      <c r="E246" s="5">
        <v>60.02</v>
      </c>
      <c r="F246" s="5">
        <v>59.25</v>
      </c>
      <c r="G246" s="9">
        <v>42675</v>
      </c>
      <c r="H246" s="10">
        <v>190.79</v>
      </c>
      <c r="I246" s="11">
        <v>7023674</v>
      </c>
      <c r="J246" s="10">
        <v>198.04</v>
      </c>
      <c r="K246" s="10">
        <v>198.5</v>
      </c>
      <c r="L246" s="10">
        <v>188.10499999999999</v>
      </c>
      <c r="M246" s="15">
        <f t="shared" si="12"/>
        <v>-3.1582446808510189E-3</v>
      </c>
      <c r="N246" s="15">
        <f t="shared" si="13"/>
        <v>-2.1976393895994928E-2</v>
      </c>
    </row>
    <row r="247" spans="1:14" x14ac:dyDescent="0.2">
      <c r="A247" s="4">
        <v>42674</v>
      </c>
      <c r="B247" s="5">
        <v>59.92</v>
      </c>
      <c r="C247" s="6">
        <v>26418340</v>
      </c>
      <c r="D247" s="5">
        <v>60.16</v>
      </c>
      <c r="E247" s="5">
        <v>60.42</v>
      </c>
      <c r="F247" s="5">
        <v>59.92</v>
      </c>
      <c r="G247" s="9">
        <v>42674</v>
      </c>
      <c r="H247" s="10">
        <v>197.73</v>
      </c>
      <c r="I247" s="11">
        <v>4691320</v>
      </c>
      <c r="J247" s="10">
        <v>202.49</v>
      </c>
      <c r="K247" s="10">
        <v>202.49</v>
      </c>
      <c r="L247" s="10">
        <v>195.81</v>
      </c>
      <c r="M247" s="15">
        <f t="shared" si="12"/>
        <v>2.4995834027661257E-3</v>
      </c>
      <c r="N247" s="15">
        <f t="shared" si="13"/>
        <v>-7.4019607843136548E-3</v>
      </c>
    </row>
    <row r="248" spans="1:14" x14ac:dyDescent="0.2">
      <c r="A248" s="4">
        <v>42671</v>
      </c>
      <c r="B248" s="5">
        <v>59.87</v>
      </c>
      <c r="C248" s="6">
        <v>33569190</v>
      </c>
      <c r="D248" s="5">
        <v>60.01</v>
      </c>
      <c r="E248" s="5">
        <v>60.52</v>
      </c>
      <c r="F248" s="5">
        <v>59.58</v>
      </c>
      <c r="G248" s="9">
        <v>42671</v>
      </c>
      <c r="H248" s="10">
        <v>199.97</v>
      </c>
      <c r="I248" s="11">
        <v>4273456</v>
      </c>
      <c r="J248" s="10">
        <v>204</v>
      </c>
      <c r="K248" s="10">
        <v>205.32</v>
      </c>
      <c r="L248" s="10">
        <v>199.83</v>
      </c>
      <c r="M248" s="15">
        <f t="shared" si="12"/>
        <v>-9.899356541824833E-3</v>
      </c>
      <c r="N248" s="15">
        <f t="shared" si="13"/>
        <v>-3.4730765590990864E-2</v>
      </c>
    </row>
    <row r="249" spans="1:14" x14ac:dyDescent="0.2">
      <c r="A249" s="4">
        <v>42670</v>
      </c>
      <c r="B249" s="5">
        <v>60.1</v>
      </c>
      <c r="C249" s="6">
        <v>28444550</v>
      </c>
      <c r="D249" s="5">
        <v>60.61</v>
      </c>
      <c r="E249" s="5">
        <v>60.83</v>
      </c>
      <c r="F249" s="5">
        <v>60.09</v>
      </c>
      <c r="G249" s="9">
        <v>42670</v>
      </c>
      <c r="H249" s="10">
        <v>204.01</v>
      </c>
      <c r="I249" s="11">
        <v>13070990</v>
      </c>
      <c r="J249" s="10">
        <v>211.34</v>
      </c>
      <c r="K249" s="10">
        <v>213.7</v>
      </c>
      <c r="L249" s="10">
        <v>201.65</v>
      </c>
      <c r="M249" s="15">
        <f t="shared" si="12"/>
        <v>-3.2889327413254676E-3</v>
      </c>
      <c r="N249" s="15">
        <f t="shared" si="13"/>
        <v>5.1442786069651802E-2</v>
      </c>
    </row>
    <row r="250" spans="1:14" x14ac:dyDescent="0.2">
      <c r="A250" s="4">
        <v>42669</v>
      </c>
      <c r="B250" s="5">
        <v>60.63</v>
      </c>
      <c r="C250" s="6">
        <v>29908240</v>
      </c>
      <c r="D250" s="5">
        <v>60.81</v>
      </c>
      <c r="E250" s="5">
        <v>61.2</v>
      </c>
      <c r="F250" s="5">
        <v>60.47</v>
      </c>
      <c r="G250" s="9">
        <v>42669</v>
      </c>
      <c r="H250" s="10">
        <v>202.24</v>
      </c>
      <c r="I250" s="11">
        <v>5346893</v>
      </c>
      <c r="J250" s="10">
        <v>201</v>
      </c>
      <c r="K250" s="10">
        <v>203.19</v>
      </c>
      <c r="L250" s="10">
        <v>200.1</v>
      </c>
      <c r="M250" s="15">
        <f t="shared" si="12"/>
        <v>-6.573541495480395E-4</v>
      </c>
      <c r="N250" s="15">
        <f t="shared" si="13"/>
        <v>-9.3642188270084414E-3</v>
      </c>
    </row>
    <row r="251" spans="1:14" x14ac:dyDescent="0.2">
      <c r="A251" s="4">
        <v>42668</v>
      </c>
      <c r="B251" s="5">
        <v>60.99</v>
      </c>
      <c r="C251" s="6">
        <v>35119480</v>
      </c>
      <c r="D251" s="5">
        <v>60.85</v>
      </c>
      <c r="E251" s="5">
        <v>61.369900000000001</v>
      </c>
      <c r="F251" s="5">
        <v>60.8</v>
      </c>
      <c r="G251" s="9">
        <v>42668</v>
      </c>
      <c r="H251" s="10">
        <v>202.34</v>
      </c>
      <c r="I251" s="11">
        <v>2442118</v>
      </c>
      <c r="J251" s="10">
        <v>202.9</v>
      </c>
      <c r="K251" s="10">
        <v>204.69</v>
      </c>
      <c r="L251" s="10">
        <v>201.2</v>
      </c>
      <c r="M251" s="15">
        <f t="shared" si="12"/>
        <v>1.5181848515182006E-2</v>
      </c>
      <c r="N251" s="15">
        <f t="shared" si="13"/>
        <v>9.4527363184080393E-3</v>
      </c>
    </row>
    <row r="252" spans="1:14" x14ac:dyDescent="0.2">
      <c r="A252" s="4">
        <v>42667</v>
      </c>
      <c r="B252" s="5">
        <v>61</v>
      </c>
      <c r="C252" s="6">
        <v>54039610</v>
      </c>
      <c r="D252" s="5">
        <v>59.94</v>
      </c>
      <c r="E252" s="5">
        <v>61</v>
      </c>
      <c r="F252" s="5">
        <v>59.93</v>
      </c>
      <c r="G252" s="9">
        <v>42667</v>
      </c>
      <c r="H252" s="10">
        <v>202.76</v>
      </c>
      <c r="I252" s="11">
        <v>2747344</v>
      </c>
      <c r="J252" s="10">
        <v>201</v>
      </c>
      <c r="K252" s="10">
        <v>203.9452</v>
      </c>
      <c r="L252" s="10">
        <v>200.25</v>
      </c>
      <c r="M252" s="15">
        <f t="shared" si="12"/>
        <v>-5.6403450564035396E-3</v>
      </c>
      <c r="N252" s="15">
        <f t="shared" si="13"/>
        <v>1.2084592145015227E-2</v>
      </c>
    </row>
    <row r="253" spans="1:14" x14ac:dyDescent="0.2">
      <c r="A253" s="4">
        <v>42664</v>
      </c>
      <c r="B253" s="5">
        <v>59.66</v>
      </c>
      <c r="C253" s="6">
        <v>80008400</v>
      </c>
      <c r="D253" s="5">
        <v>60.28</v>
      </c>
      <c r="E253" s="5">
        <v>60.45</v>
      </c>
      <c r="F253" s="5">
        <v>59.484999999999999</v>
      </c>
      <c r="G253" s="9">
        <v>42664</v>
      </c>
      <c r="H253" s="10">
        <v>200.09</v>
      </c>
      <c r="I253" s="11">
        <v>2936908</v>
      </c>
      <c r="J253" s="10">
        <v>198.6</v>
      </c>
      <c r="K253" s="10">
        <v>201.57</v>
      </c>
      <c r="L253" s="10">
        <v>197.41</v>
      </c>
      <c r="M253" s="15">
        <f t="shared" si="12"/>
        <v>4.8347826086956536E-2</v>
      </c>
      <c r="N253" s="15">
        <f t="shared" si="13"/>
        <v>-1.7415396793983851E-2</v>
      </c>
    </row>
    <row r="254" spans="1:14" x14ac:dyDescent="0.2">
      <c r="A254" s="4">
        <v>42663</v>
      </c>
      <c r="B254" s="5">
        <v>57.25</v>
      </c>
      <c r="C254" s="6">
        <v>48880910</v>
      </c>
      <c r="D254" s="5">
        <v>57.5</v>
      </c>
      <c r="E254" s="5">
        <v>57.52</v>
      </c>
      <c r="F254" s="5">
        <v>56.66</v>
      </c>
      <c r="G254" s="9">
        <v>42663</v>
      </c>
      <c r="H254" s="10">
        <v>199.1</v>
      </c>
      <c r="I254" s="11">
        <v>5069410</v>
      </c>
      <c r="J254" s="10">
        <v>202.12</v>
      </c>
      <c r="K254" s="10">
        <v>203</v>
      </c>
      <c r="L254" s="10">
        <v>197.05</v>
      </c>
      <c r="M254" s="15">
        <f t="shared" si="12"/>
        <v>5.2201148425257138E-4</v>
      </c>
      <c r="N254" s="15">
        <f t="shared" si="13"/>
        <v>1.1915490137178297E-2</v>
      </c>
    </row>
    <row r="255" spans="1:14" x14ac:dyDescent="0.2">
      <c r="A255" s="4">
        <v>42662</v>
      </c>
      <c r="B255" s="5">
        <v>57.53</v>
      </c>
      <c r="C255" s="6">
        <v>22840410</v>
      </c>
      <c r="D255" s="5">
        <v>57.47</v>
      </c>
      <c r="E255" s="5">
        <v>57.84</v>
      </c>
      <c r="F255" s="5">
        <v>57.395000000000003</v>
      </c>
      <c r="G255" s="9">
        <v>42662</v>
      </c>
      <c r="H255" s="10">
        <v>203.56</v>
      </c>
      <c r="I255" s="11">
        <v>6966185</v>
      </c>
      <c r="J255" s="10">
        <v>199.74</v>
      </c>
      <c r="K255" s="10">
        <v>206.66</v>
      </c>
      <c r="L255" s="10">
        <v>198.06</v>
      </c>
      <c r="M255" s="15">
        <f t="shared" si="12"/>
        <v>-1.0429341213280541E-3</v>
      </c>
      <c r="N255" s="15">
        <f t="shared" si="13"/>
        <v>1.9133629266799401E-2</v>
      </c>
    </row>
    <row r="256" spans="1:14" x14ac:dyDescent="0.2">
      <c r="A256" s="4">
        <v>42661</v>
      </c>
      <c r="B256" s="5">
        <v>57.66</v>
      </c>
      <c r="C256" s="6">
        <v>18862790</v>
      </c>
      <c r="D256" s="5">
        <v>57.53</v>
      </c>
      <c r="E256" s="5">
        <v>57.945</v>
      </c>
      <c r="F256" s="5">
        <v>57.41</v>
      </c>
      <c r="G256" s="9">
        <v>42661</v>
      </c>
      <c r="H256" s="10">
        <v>199.1</v>
      </c>
      <c r="I256" s="11">
        <v>5676046</v>
      </c>
      <c r="J256" s="10">
        <v>195.99</v>
      </c>
      <c r="K256" s="10">
        <v>199.47</v>
      </c>
      <c r="L256" s="10">
        <v>193.26</v>
      </c>
      <c r="M256" s="15">
        <f t="shared" si="12"/>
        <v>2.9637377963738221E-3</v>
      </c>
      <c r="N256" s="15">
        <f t="shared" si="13"/>
        <v>-5.3793453438213401E-3</v>
      </c>
    </row>
    <row r="257" spans="1:14" x14ac:dyDescent="0.2">
      <c r="A257" s="4">
        <v>42660</v>
      </c>
      <c r="B257" s="5">
        <v>57.22</v>
      </c>
      <c r="C257" s="6">
        <v>23829490</v>
      </c>
      <c r="D257" s="5">
        <v>57.36</v>
      </c>
      <c r="E257" s="5">
        <v>57.46</v>
      </c>
      <c r="F257" s="5">
        <v>56.87</v>
      </c>
      <c r="G257" s="9">
        <v>42660</v>
      </c>
      <c r="H257" s="10">
        <v>193.96</v>
      </c>
      <c r="I257" s="11">
        <v>4518331</v>
      </c>
      <c r="J257" s="10">
        <v>197.05</v>
      </c>
      <c r="K257" s="10">
        <v>198.39</v>
      </c>
      <c r="L257" s="10">
        <v>192</v>
      </c>
      <c r="M257" s="15">
        <f t="shared" si="12"/>
        <v>4.2016806722688926E-3</v>
      </c>
      <c r="N257" s="15">
        <f t="shared" si="13"/>
        <v>-1.7990630917970596E-2</v>
      </c>
    </row>
    <row r="258" spans="1:14" x14ac:dyDescent="0.2">
      <c r="A258" s="4">
        <v>42657</v>
      </c>
      <c r="B258" s="5">
        <v>57.42</v>
      </c>
      <c r="C258" s="6">
        <v>27221480</v>
      </c>
      <c r="D258" s="5">
        <v>57.12</v>
      </c>
      <c r="E258" s="5">
        <v>57.74</v>
      </c>
      <c r="F258" s="5">
        <v>57.12</v>
      </c>
      <c r="G258" s="9">
        <v>42657</v>
      </c>
      <c r="H258" s="10">
        <v>196.51</v>
      </c>
      <c r="I258" s="11">
        <v>4265471</v>
      </c>
      <c r="J258" s="10">
        <v>200.66</v>
      </c>
      <c r="K258" s="10">
        <v>201.43</v>
      </c>
      <c r="L258" s="10">
        <v>196.3</v>
      </c>
      <c r="M258" s="15">
        <f t="shared" si="12"/>
        <v>7.4074074074073071E-3</v>
      </c>
      <c r="N258" s="15">
        <f t="shared" si="13"/>
        <v>7.9800498753113125E-4</v>
      </c>
    </row>
    <row r="259" spans="1:14" x14ac:dyDescent="0.2">
      <c r="A259" s="4">
        <v>42656</v>
      </c>
      <c r="B259" s="5">
        <v>56.92</v>
      </c>
      <c r="C259" s="6">
        <v>25217590</v>
      </c>
      <c r="D259" s="5">
        <v>56.7</v>
      </c>
      <c r="E259" s="5">
        <v>57.3</v>
      </c>
      <c r="F259" s="5">
        <v>56.314999999999998</v>
      </c>
      <c r="G259" s="9">
        <v>42656</v>
      </c>
      <c r="H259" s="10">
        <v>200.24</v>
      </c>
      <c r="I259" s="11">
        <v>2495140</v>
      </c>
      <c r="J259" s="10">
        <v>200.5</v>
      </c>
      <c r="K259" s="10">
        <v>200.89500000000001</v>
      </c>
      <c r="L259" s="10">
        <v>197.05</v>
      </c>
      <c r="M259" s="15">
        <f t="shared" ref="M259:M322" si="14">D259/D260-1</f>
        <v>-7.1791279985990997E-3</v>
      </c>
      <c r="N259" s="15">
        <f t="shared" ref="N259:N322" si="15">J259/J260-1</f>
        <v>-2.239363025628216E-3</v>
      </c>
    </row>
    <row r="260" spans="1:14" x14ac:dyDescent="0.2">
      <c r="A260" s="4">
        <v>42655</v>
      </c>
      <c r="B260" s="5">
        <v>57.11</v>
      </c>
      <c r="C260" s="6">
        <v>22157100</v>
      </c>
      <c r="D260" s="5">
        <v>57.11</v>
      </c>
      <c r="E260" s="5">
        <v>57.27</v>
      </c>
      <c r="F260" s="5">
        <v>56.4</v>
      </c>
      <c r="G260" s="9">
        <v>42655</v>
      </c>
      <c r="H260" s="10">
        <v>201.51</v>
      </c>
      <c r="I260" s="11">
        <v>1969099</v>
      </c>
      <c r="J260" s="10">
        <v>200.95</v>
      </c>
      <c r="K260" s="10">
        <v>203.88</v>
      </c>
      <c r="L260" s="10">
        <v>200.42</v>
      </c>
      <c r="M260" s="15">
        <f t="shared" si="14"/>
        <v>-1.3473829676973637E-2</v>
      </c>
      <c r="N260" s="15">
        <f t="shared" si="15"/>
        <v>-4.4587565023532783E-3</v>
      </c>
    </row>
    <row r="261" spans="1:14" x14ac:dyDescent="0.2">
      <c r="A261" s="4">
        <v>42654</v>
      </c>
      <c r="B261" s="5">
        <v>57.19</v>
      </c>
      <c r="C261" s="6">
        <v>26483780</v>
      </c>
      <c r="D261" s="5">
        <v>57.89</v>
      </c>
      <c r="E261" s="5">
        <v>58.02</v>
      </c>
      <c r="F261" s="5">
        <v>56.89</v>
      </c>
      <c r="G261" s="9">
        <v>42654</v>
      </c>
      <c r="H261" s="10">
        <v>200.1</v>
      </c>
      <c r="I261" s="11">
        <v>2326754</v>
      </c>
      <c r="J261" s="10">
        <v>201.85</v>
      </c>
      <c r="K261" s="10">
        <v>202.2</v>
      </c>
      <c r="L261" s="10">
        <v>198.31</v>
      </c>
      <c r="M261" s="15">
        <f t="shared" si="14"/>
        <v>-3.4536349507852115E-4</v>
      </c>
      <c r="N261" s="15">
        <f t="shared" si="15"/>
        <v>2.4832381425379246E-3</v>
      </c>
    </row>
    <row r="262" spans="1:14" x14ac:dyDescent="0.2">
      <c r="A262" s="4">
        <v>42653</v>
      </c>
      <c r="B262" s="5">
        <v>58.04</v>
      </c>
      <c r="C262" s="6">
        <v>18085830</v>
      </c>
      <c r="D262" s="5">
        <v>57.91</v>
      </c>
      <c r="E262" s="5">
        <v>58.39</v>
      </c>
      <c r="F262" s="5">
        <v>57.87</v>
      </c>
      <c r="G262" s="9">
        <v>42653</v>
      </c>
      <c r="H262" s="10">
        <v>200.95</v>
      </c>
      <c r="I262" s="11">
        <v>3311340</v>
      </c>
      <c r="J262" s="10">
        <v>201.35</v>
      </c>
      <c r="K262" s="10">
        <v>204.14</v>
      </c>
      <c r="L262" s="10">
        <v>199.66</v>
      </c>
      <c r="M262" s="15">
        <f t="shared" si="14"/>
        <v>1.0371650821088263E-3</v>
      </c>
      <c r="N262" s="15">
        <f t="shared" si="15"/>
        <v>1.7412935323382062E-3</v>
      </c>
    </row>
    <row r="263" spans="1:14" x14ac:dyDescent="0.2">
      <c r="A263" s="4">
        <v>42650</v>
      </c>
      <c r="B263" s="5">
        <v>57.8</v>
      </c>
      <c r="C263" s="6">
        <v>20062440</v>
      </c>
      <c r="D263" s="5">
        <v>57.85</v>
      </c>
      <c r="E263" s="5">
        <v>57.98</v>
      </c>
      <c r="F263" s="5">
        <v>57.42</v>
      </c>
      <c r="G263" s="9">
        <v>42650</v>
      </c>
      <c r="H263" s="10">
        <v>196.61</v>
      </c>
      <c r="I263" s="11">
        <v>3489480</v>
      </c>
      <c r="J263" s="10">
        <v>201</v>
      </c>
      <c r="K263" s="10">
        <v>201.32</v>
      </c>
      <c r="L263" s="10">
        <v>195.8</v>
      </c>
      <c r="M263" s="15">
        <f t="shared" si="14"/>
        <v>1.9050917907863507E-3</v>
      </c>
      <c r="N263" s="15">
        <f t="shared" si="15"/>
        <v>-7.2113009977279319E-3</v>
      </c>
    </row>
    <row r="264" spans="1:14" x14ac:dyDescent="0.2">
      <c r="A264" s="4">
        <v>42649</v>
      </c>
      <c r="B264" s="5">
        <v>57.74</v>
      </c>
      <c r="C264" s="6">
        <v>16194470</v>
      </c>
      <c r="D264" s="5">
        <v>57.74</v>
      </c>
      <c r="E264" s="5">
        <v>57.86</v>
      </c>
      <c r="F264" s="5">
        <v>57.28</v>
      </c>
      <c r="G264" s="9">
        <v>42649</v>
      </c>
      <c r="H264" s="10">
        <v>201</v>
      </c>
      <c r="I264" s="11">
        <v>4697937</v>
      </c>
      <c r="J264" s="10">
        <v>202.46</v>
      </c>
      <c r="K264" s="10">
        <v>204.2099</v>
      </c>
      <c r="L264" s="10">
        <v>200.21</v>
      </c>
      <c r="M264" s="15">
        <f t="shared" si="14"/>
        <v>7.85477395706069E-3</v>
      </c>
      <c r="N264" s="15">
        <f t="shared" si="15"/>
        <v>-4.6079909536373864E-2</v>
      </c>
    </row>
    <row r="265" spans="1:14" x14ac:dyDescent="0.2">
      <c r="A265" s="4">
        <v>42648</v>
      </c>
      <c r="B265" s="5">
        <v>57.64</v>
      </c>
      <c r="C265" s="6">
        <v>16708620</v>
      </c>
      <c r="D265" s="5">
        <v>57.29</v>
      </c>
      <c r="E265" s="5">
        <v>57.960099999999997</v>
      </c>
      <c r="F265" s="5">
        <v>57.26</v>
      </c>
      <c r="G265" s="9">
        <v>42648</v>
      </c>
      <c r="H265" s="10">
        <v>208.46</v>
      </c>
      <c r="I265" s="11">
        <v>1872456</v>
      </c>
      <c r="J265" s="10">
        <v>212.24</v>
      </c>
      <c r="K265" s="10">
        <v>213.15</v>
      </c>
      <c r="L265" s="10">
        <v>208.12</v>
      </c>
      <c r="M265" s="15">
        <f t="shared" si="14"/>
        <v>3.4922297887196585E-4</v>
      </c>
      <c r="N265" s="15">
        <f t="shared" si="15"/>
        <v>-4.0356640075080996E-3</v>
      </c>
    </row>
    <row r="266" spans="1:14" x14ac:dyDescent="0.2">
      <c r="A266" s="4">
        <v>42647</v>
      </c>
      <c r="B266" s="5">
        <v>57.24</v>
      </c>
      <c r="C266" s="6">
        <v>20061950</v>
      </c>
      <c r="D266" s="5">
        <v>57.27</v>
      </c>
      <c r="E266" s="5">
        <v>57.594999999999999</v>
      </c>
      <c r="F266" s="5">
        <v>56.97</v>
      </c>
      <c r="G266" s="9">
        <v>42647</v>
      </c>
      <c r="H266" s="10">
        <v>211.41</v>
      </c>
      <c r="I266" s="11">
        <v>3537953</v>
      </c>
      <c r="J266" s="10">
        <v>213.1</v>
      </c>
      <c r="K266" s="10">
        <v>213.32</v>
      </c>
      <c r="L266" s="10">
        <v>208.82</v>
      </c>
      <c r="M266" s="15">
        <f t="shared" si="14"/>
        <v>-2.3517115233864239E-3</v>
      </c>
      <c r="N266" s="15">
        <f t="shared" si="15"/>
        <v>3.7682524729156786E-3</v>
      </c>
    </row>
    <row r="267" spans="1:14" x14ac:dyDescent="0.2">
      <c r="A267" s="4">
        <v>42646</v>
      </c>
      <c r="B267" s="5">
        <v>57.42</v>
      </c>
      <c r="C267" s="6">
        <v>19156410</v>
      </c>
      <c r="D267" s="5">
        <v>57.405000000000001</v>
      </c>
      <c r="E267" s="5">
        <v>57.55</v>
      </c>
      <c r="F267" s="5">
        <v>57.06</v>
      </c>
      <c r="G267" s="9">
        <v>42646</v>
      </c>
      <c r="H267" s="10">
        <v>213.7</v>
      </c>
      <c r="I267" s="11">
        <v>5989342</v>
      </c>
      <c r="J267" s="10">
        <v>212.3</v>
      </c>
      <c r="K267" s="10">
        <v>215.6688</v>
      </c>
      <c r="L267" s="10">
        <v>208.25</v>
      </c>
      <c r="M267" s="15">
        <f t="shared" si="14"/>
        <v>-2.8660760812923014E-3</v>
      </c>
      <c r="N267" s="15">
        <f t="shared" si="15"/>
        <v>4.9898620246278558E-2</v>
      </c>
    </row>
    <row r="268" spans="1:14" x14ac:dyDescent="0.2">
      <c r="A268" s="4">
        <v>42643</v>
      </c>
      <c r="B268" s="5">
        <v>57.6</v>
      </c>
      <c r="C268" s="6">
        <v>29877820</v>
      </c>
      <c r="D268" s="5">
        <v>57.57</v>
      </c>
      <c r="E268" s="5">
        <v>57.77</v>
      </c>
      <c r="F268" s="5">
        <v>57.34</v>
      </c>
      <c r="G268" s="9">
        <v>42643</v>
      </c>
      <c r="H268" s="10">
        <v>204.03</v>
      </c>
      <c r="I268" s="11">
        <v>2581730</v>
      </c>
      <c r="J268" s="10">
        <v>202.21</v>
      </c>
      <c r="K268" s="10">
        <v>204.98</v>
      </c>
      <c r="L268" s="10">
        <v>199.55</v>
      </c>
      <c r="M268" s="15">
        <f t="shared" si="14"/>
        <v>-4.1515308770109227E-3</v>
      </c>
      <c r="N268" s="15">
        <f t="shared" si="15"/>
        <v>-1.6488326848248969E-2</v>
      </c>
    </row>
    <row r="269" spans="1:14" x14ac:dyDescent="0.2">
      <c r="A269" s="4">
        <v>42642</v>
      </c>
      <c r="B269" s="5">
        <v>57.4</v>
      </c>
      <c r="C269" s="6">
        <v>25389600</v>
      </c>
      <c r="D269" s="5">
        <v>57.81</v>
      </c>
      <c r="E269" s="5">
        <v>58.167900000000003</v>
      </c>
      <c r="F269" s="5">
        <v>57.21</v>
      </c>
      <c r="G269" s="9">
        <v>42642</v>
      </c>
      <c r="H269" s="10">
        <v>200.7</v>
      </c>
      <c r="I269" s="11">
        <v>2714040</v>
      </c>
      <c r="J269" s="10">
        <v>205.6</v>
      </c>
      <c r="K269" s="10">
        <v>207.33</v>
      </c>
      <c r="L269" s="10">
        <v>200.58</v>
      </c>
      <c r="M269" s="15">
        <f t="shared" si="14"/>
        <v>-1.2093987560469754E-3</v>
      </c>
      <c r="N269" s="15">
        <f t="shared" si="15"/>
        <v>-9.2043756927376874E-3</v>
      </c>
    </row>
    <row r="270" spans="1:14" x14ac:dyDescent="0.2">
      <c r="A270" s="4">
        <v>42641</v>
      </c>
      <c r="B270" s="5">
        <v>58.03</v>
      </c>
      <c r="C270" s="6">
        <v>20523320</v>
      </c>
      <c r="D270" s="5">
        <v>57.88</v>
      </c>
      <c r="E270" s="5">
        <v>58.06</v>
      </c>
      <c r="F270" s="5">
        <v>57.67</v>
      </c>
      <c r="G270" s="9">
        <v>42641</v>
      </c>
      <c r="H270" s="10">
        <v>206.27</v>
      </c>
      <c r="I270" s="11">
        <v>2079324</v>
      </c>
      <c r="J270" s="10">
        <v>207.51</v>
      </c>
      <c r="K270" s="10">
        <v>208.25</v>
      </c>
      <c r="L270" s="10">
        <v>205.26</v>
      </c>
      <c r="M270" s="15">
        <f t="shared" si="14"/>
        <v>1.6687159669769969E-2</v>
      </c>
      <c r="N270" s="15">
        <f t="shared" si="15"/>
        <v>-1.0207488671595599E-2</v>
      </c>
    </row>
    <row r="271" spans="1:14" x14ac:dyDescent="0.2">
      <c r="A271" s="4">
        <v>42640</v>
      </c>
      <c r="B271" s="5">
        <v>57.95</v>
      </c>
      <c r="C271" s="6">
        <v>28029780</v>
      </c>
      <c r="D271" s="5">
        <v>56.93</v>
      </c>
      <c r="E271" s="5">
        <v>58.06</v>
      </c>
      <c r="F271" s="5">
        <v>56.680999999999997</v>
      </c>
      <c r="G271" s="9">
        <v>42640</v>
      </c>
      <c r="H271" s="10">
        <v>205.81</v>
      </c>
      <c r="I271" s="11">
        <v>3367907</v>
      </c>
      <c r="J271" s="10">
        <v>209.65</v>
      </c>
      <c r="K271" s="10">
        <v>209.98179999999999</v>
      </c>
      <c r="L271" s="10">
        <v>204.60929999999999</v>
      </c>
      <c r="M271" s="15">
        <f t="shared" si="14"/>
        <v>-2.6278906797476687E-3</v>
      </c>
      <c r="N271" s="15">
        <f t="shared" si="15"/>
        <v>1.5254237288135686E-2</v>
      </c>
    </row>
    <row r="272" spans="1:14" x14ac:dyDescent="0.2">
      <c r="A272" s="4">
        <v>42639</v>
      </c>
      <c r="B272" s="5">
        <v>56.9</v>
      </c>
      <c r="C272" s="6">
        <v>21184750</v>
      </c>
      <c r="D272" s="5">
        <v>57.08</v>
      </c>
      <c r="E272" s="5">
        <v>57.14</v>
      </c>
      <c r="F272" s="5">
        <v>56.83</v>
      </c>
      <c r="G272" s="9">
        <v>42639</v>
      </c>
      <c r="H272" s="10">
        <v>208.99</v>
      </c>
      <c r="I272" s="11">
        <v>2393373</v>
      </c>
      <c r="J272" s="10">
        <v>206.5</v>
      </c>
      <c r="K272" s="10">
        <v>211</v>
      </c>
      <c r="L272" s="10">
        <v>206.5</v>
      </c>
      <c r="M272" s="15">
        <f t="shared" si="14"/>
        <v>-1.3651287368239173E-2</v>
      </c>
      <c r="N272" s="15">
        <f t="shared" si="15"/>
        <v>2.4758483421525312E-3</v>
      </c>
    </row>
    <row r="273" spans="1:14" x14ac:dyDescent="0.2">
      <c r="A273" s="4">
        <v>42636</v>
      </c>
      <c r="B273" s="5">
        <v>57.43</v>
      </c>
      <c r="C273" s="6">
        <v>19941140</v>
      </c>
      <c r="D273" s="5">
        <v>57.87</v>
      </c>
      <c r="E273" s="5">
        <v>57.91</v>
      </c>
      <c r="F273" s="5">
        <v>57.38</v>
      </c>
      <c r="G273" s="9">
        <v>42636</v>
      </c>
      <c r="H273" s="10">
        <v>207.45</v>
      </c>
      <c r="I273" s="11">
        <v>2904125</v>
      </c>
      <c r="J273" s="10">
        <v>205.99</v>
      </c>
      <c r="K273" s="10">
        <v>210.18</v>
      </c>
      <c r="L273" s="10">
        <v>205.67</v>
      </c>
      <c r="M273" s="15">
        <f t="shared" si="14"/>
        <v>-8.6325966850830937E-4</v>
      </c>
      <c r="N273" s="15">
        <f t="shared" si="15"/>
        <v>-1.9864341085271686E-3</v>
      </c>
    </row>
    <row r="274" spans="1:14" x14ac:dyDescent="0.2">
      <c r="A274" s="4">
        <v>42635</v>
      </c>
      <c r="B274" s="5">
        <v>57.82</v>
      </c>
      <c r="C274" s="6">
        <v>19821760</v>
      </c>
      <c r="D274" s="5">
        <v>57.92</v>
      </c>
      <c r="E274" s="5">
        <v>58</v>
      </c>
      <c r="F274" s="5">
        <v>57.63</v>
      </c>
      <c r="G274" s="9">
        <v>42635</v>
      </c>
      <c r="H274" s="10">
        <v>206.43</v>
      </c>
      <c r="I274" s="11">
        <v>2381600</v>
      </c>
      <c r="J274" s="10">
        <v>206.4</v>
      </c>
      <c r="K274" s="10">
        <v>207.28</v>
      </c>
      <c r="L274" s="10">
        <v>203</v>
      </c>
      <c r="M274" s="15">
        <f t="shared" si="14"/>
        <v>7.1291949226222062E-3</v>
      </c>
      <c r="N274" s="15">
        <f t="shared" si="15"/>
        <v>1.4536996656500101E-4</v>
      </c>
    </row>
    <row r="275" spans="1:14" x14ac:dyDescent="0.2">
      <c r="A275" s="4">
        <v>42634</v>
      </c>
      <c r="B275" s="5">
        <v>57.76</v>
      </c>
      <c r="C275" s="6">
        <v>33623490</v>
      </c>
      <c r="D275" s="5">
        <v>57.51</v>
      </c>
      <c r="E275" s="5">
        <v>57.85</v>
      </c>
      <c r="F275" s="5">
        <v>57.08</v>
      </c>
      <c r="G275" s="9">
        <v>42634</v>
      </c>
      <c r="H275" s="10">
        <v>205.22</v>
      </c>
      <c r="I275" s="11">
        <v>2631285</v>
      </c>
      <c r="J275" s="10">
        <v>206.37</v>
      </c>
      <c r="K275" s="10">
        <v>207</v>
      </c>
      <c r="L275" s="10">
        <v>201.56</v>
      </c>
      <c r="M275" s="15">
        <f t="shared" si="14"/>
        <v>2.7898866608544459E-3</v>
      </c>
      <c r="N275" s="15">
        <f t="shared" si="15"/>
        <v>-2.3205221174763535E-3</v>
      </c>
    </row>
    <row r="276" spans="1:14" x14ac:dyDescent="0.2">
      <c r="A276" s="4">
        <v>42633</v>
      </c>
      <c r="B276" s="5">
        <v>56.81</v>
      </c>
      <c r="C276" s="6">
        <v>17347740</v>
      </c>
      <c r="D276" s="5">
        <v>57.35</v>
      </c>
      <c r="E276" s="5">
        <v>57.35</v>
      </c>
      <c r="F276" s="5">
        <v>56.75</v>
      </c>
      <c r="G276" s="9">
        <v>42633</v>
      </c>
      <c r="H276" s="10">
        <v>204.64</v>
      </c>
      <c r="I276" s="11">
        <v>2408556</v>
      </c>
      <c r="J276" s="10">
        <v>206.85</v>
      </c>
      <c r="K276" s="10">
        <v>207.75</v>
      </c>
      <c r="L276" s="10">
        <v>203.91</v>
      </c>
      <c r="M276" s="15">
        <f t="shared" si="14"/>
        <v>1.3968919154880854E-3</v>
      </c>
      <c r="N276" s="15">
        <f t="shared" si="15"/>
        <v>-7.2463768115949012E-4</v>
      </c>
    </row>
    <row r="277" spans="1:14" x14ac:dyDescent="0.2">
      <c r="A277" s="4">
        <v>42632</v>
      </c>
      <c r="B277" s="5">
        <v>56.93</v>
      </c>
      <c r="C277" s="6">
        <v>20919450</v>
      </c>
      <c r="D277" s="5">
        <v>57.27</v>
      </c>
      <c r="E277" s="5">
        <v>57.75</v>
      </c>
      <c r="F277" s="5">
        <v>56.85</v>
      </c>
      <c r="G277" s="9">
        <v>42632</v>
      </c>
      <c r="H277" s="10">
        <v>206.34</v>
      </c>
      <c r="I277" s="11">
        <v>2298318</v>
      </c>
      <c r="J277" s="10">
        <v>207</v>
      </c>
      <c r="K277" s="10">
        <v>209.43</v>
      </c>
      <c r="L277" s="10">
        <v>205</v>
      </c>
      <c r="M277" s="15">
        <f t="shared" si="14"/>
        <v>-6.2467464862050459E-3</v>
      </c>
      <c r="N277" s="15">
        <f t="shared" si="15"/>
        <v>3.2831054784951741E-2</v>
      </c>
    </row>
    <row r="278" spans="1:14" x14ac:dyDescent="0.2">
      <c r="A278" s="4">
        <v>42629</v>
      </c>
      <c r="B278" s="5">
        <v>57.25</v>
      </c>
      <c r="C278" s="6">
        <v>44603890</v>
      </c>
      <c r="D278" s="5">
        <v>57.63</v>
      </c>
      <c r="E278" s="5">
        <v>57.63</v>
      </c>
      <c r="F278" s="5">
        <v>56.75</v>
      </c>
      <c r="G278" s="9">
        <v>42629</v>
      </c>
      <c r="H278" s="10">
        <v>205.4</v>
      </c>
      <c r="I278" s="11">
        <v>3104266</v>
      </c>
      <c r="J278" s="10">
        <v>200.42</v>
      </c>
      <c r="K278" s="10">
        <v>205.7</v>
      </c>
      <c r="L278" s="10">
        <v>199</v>
      </c>
      <c r="M278" s="15">
        <f t="shared" si="14"/>
        <v>2.6357969723953767E-2</v>
      </c>
      <c r="N278" s="15">
        <f t="shared" si="15"/>
        <v>2.0001017863504389E-2</v>
      </c>
    </row>
    <row r="279" spans="1:14" x14ac:dyDescent="0.2">
      <c r="A279" s="4">
        <v>42628</v>
      </c>
      <c r="B279" s="5">
        <v>57.19</v>
      </c>
      <c r="C279" s="6">
        <v>27049520</v>
      </c>
      <c r="D279" s="5">
        <v>56.15</v>
      </c>
      <c r="E279" s="5">
        <v>57.35</v>
      </c>
      <c r="F279" s="5">
        <v>55.98</v>
      </c>
      <c r="G279" s="9">
        <v>42628</v>
      </c>
      <c r="H279" s="10">
        <v>200.42</v>
      </c>
      <c r="I279" s="11">
        <v>3082942</v>
      </c>
      <c r="J279" s="10">
        <v>196.49</v>
      </c>
      <c r="K279" s="10">
        <v>202.51929999999999</v>
      </c>
      <c r="L279" s="10">
        <v>196.4</v>
      </c>
      <c r="M279" s="15">
        <f t="shared" si="14"/>
        <v>-4.2560737719453678E-3</v>
      </c>
      <c r="N279" s="15">
        <f t="shared" si="15"/>
        <v>3.7803320561942133E-3</v>
      </c>
    </row>
    <row r="280" spans="1:14" x14ac:dyDescent="0.2">
      <c r="A280" s="4">
        <v>42627</v>
      </c>
      <c r="B280" s="5">
        <v>56.26</v>
      </c>
      <c r="C280" s="6">
        <v>24265700</v>
      </c>
      <c r="D280" s="5">
        <v>56.39</v>
      </c>
      <c r="E280" s="5">
        <v>56.63</v>
      </c>
      <c r="F280" s="5">
        <v>56.03</v>
      </c>
      <c r="G280" s="9">
        <v>42627</v>
      </c>
      <c r="H280" s="10">
        <v>196.41</v>
      </c>
      <c r="I280" s="11">
        <v>2256143</v>
      </c>
      <c r="J280" s="10">
        <v>195.75</v>
      </c>
      <c r="K280" s="10">
        <v>197.9248</v>
      </c>
      <c r="L280" s="10">
        <v>194.8562</v>
      </c>
      <c r="M280" s="15">
        <f t="shared" si="14"/>
        <v>-1.9469026548672996E-3</v>
      </c>
      <c r="N280" s="15">
        <f t="shared" si="15"/>
        <v>-6.6477215061402362E-3</v>
      </c>
    </row>
    <row r="281" spans="1:14" x14ac:dyDescent="0.2">
      <c r="A281" s="4">
        <v>42626</v>
      </c>
      <c r="B281" s="5">
        <v>56.53</v>
      </c>
      <c r="C281" s="6">
        <v>30062330</v>
      </c>
      <c r="D281" s="5">
        <v>56.5</v>
      </c>
      <c r="E281" s="5">
        <v>56.65</v>
      </c>
      <c r="F281" s="5">
        <v>56.05</v>
      </c>
      <c r="G281" s="9">
        <v>42626</v>
      </c>
      <c r="H281" s="10">
        <v>196.05</v>
      </c>
      <c r="I281" s="11">
        <v>3583140</v>
      </c>
      <c r="J281" s="10">
        <v>197.06</v>
      </c>
      <c r="K281" s="10">
        <v>198.49</v>
      </c>
      <c r="L281" s="10">
        <v>193.45</v>
      </c>
      <c r="M281" s="15">
        <f t="shared" si="14"/>
        <v>8.9285714285713969E-3</v>
      </c>
      <c r="N281" s="15">
        <f t="shared" si="15"/>
        <v>1.0564102564102562E-2</v>
      </c>
    </row>
    <row r="282" spans="1:14" x14ac:dyDescent="0.2">
      <c r="A282" s="4">
        <v>42625</v>
      </c>
      <c r="B282" s="5">
        <v>57.05</v>
      </c>
      <c r="C282" s="6">
        <v>29266780</v>
      </c>
      <c r="D282" s="5">
        <v>56</v>
      </c>
      <c r="E282" s="5">
        <v>57.204999999999998</v>
      </c>
      <c r="F282" s="5">
        <v>55.61</v>
      </c>
      <c r="G282" s="9">
        <v>42625</v>
      </c>
      <c r="H282" s="10">
        <v>198.3</v>
      </c>
      <c r="I282" s="11">
        <v>3714049</v>
      </c>
      <c r="J282" s="10">
        <v>195</v>
      </c>
      <c r="K282" s="10">
        <v>201.369</v>
      </c>
      <c r="L282" s="10">
        <v>194.1</v>
      </c>
      <c r="M282" s="15">
        <f t="shared" si="14"/>
        <v>-1.3910899806303889E-2</v>
      </c>
      <c r="N282" s="15">
        <f t="shared" si="15"/>
        <v>-2.0543472801245688E-2</v>
      </c>
    </row>
    <row r="283" spans="1:14" x14ac:dyDescent="0.2">
      <c r="A283" s="4">
        <v>42622</v>
      </c>
      <c r="B283" s="5">
        <v>56.21</v>
      </c>
      <c r="C283" s="6">
        <v>35026930</v>
      </c>
      <c r="D283" s="5">
        <v>56.79</v>
      </c>
      <c r="E283" s="5">
        <v>57.52</v>
      </c>
      <c r="F283" s="5">
        <v>56.21</v>
      </c>
      <c r="G283" s="9">
        <v>42622</v>
      </c>
      <c r="H283" s="10">
        <v>194.47</v>
      </c>
      <c r="I283" s="11">
        <v>3753734</v>
      </c>
      <c r="J283" s="10">
        <v>199.09</v>
      </c>
      <c r="K283" s="10">
        <v>199.92</v>
      </c>
      <c r="L283" s="10">
        <v>193.7</v>
      </c>
      <c r="M283" s="15">
        <f t="shared" si="14"/>
        <v>-1.4575741801145292E-2</v>
      </c>
      <c r="N283" s="15">
        <f t="shared" si="15"/>
        <v>-2.3051866700075641E-3</v>
      </c>
    </row>
    <row r="284" spans="1:14" x14ac:dyDescent="0.2">
      <c r="A284" s="4">
        <v>42621</v>
      </c>
      <c r="B284" s="5">
        <v>57.43</v>
      </c>
      <c r="C284" s="6">
        <v>20109050</v>
      </c>
      <c r="D284" s="5">
        <v>57.63</v>
      </c>
      <c r="E284" s="5">
        <v>57.79</v>
      </c>
      <c r="F284" s="5">
        <v>57.18</v>
      </c>
      <c r="G284" s="9">
        <v>42621</v>
      </c>
      <c r="H284" s="10">
        <v>197.36</v>
      </c>
      <c r="I284" s="11">
        <v>3372293</v>
      </c>
      <c r="J284" s="10">
        <v>199.55</v>
      </c>
      <c r="K284" s="10">
        <v>199.89</v>
      </c>
      <c r="L284" s="10">
        <v>196.36</v>
      </c>
      <c r="M284" s="15">
        <f t="shared" si="14"/>
        <v>2.7840612493474914E-3</v>
      </c>
      <c r="N284" s="15">
        <f t="shared" si="15"/>
        <v>-2.8953771289537689E-2</v>
      </c>
    </row>
    <row r="285" spans="1:14" x14ac:dyDescent="0.2">
      <c r="A285" s="4">
        <v>42620</v>
      </c>
      <c r="B285" s="5">
        <v>57.66</v>
      </c>
      <c r="C285" s="6">
        <v>17484810</v>
      </c>
      <c r="D285" s="5">
        <v>57.47</v>
      </c>
      <c r="E285" s="5">
        <v>57.84</v>
      </c>
      <c r="F285" s="5">
        <v>57.405000000000001</v>
      </c>
      <c r="G285" s="9">
        <v>42620</v>
      </c>
      <c r="H285" s="10">
        <v>201.71</v>
      </c>
      <c r="I285" s="11">
        <v>3637918</v>
      </c>
      <c r="J285" s="10">
        <v>205.5</v>
      </c>
      <c r="K285" s="10">
        <v>206.49680000000001</v>
      </c>
      <c r="L285" s="10">
        <v>200.71</v>
      </c>
      <c r="M285" s="15">
        <f t="shared" si="14"/>
        <v>-5.3651782623745925E-3</v>
      </c>
      <c r="N285" s="15">
        <f t="shared" si="15"/>
        <v>3.255954175459741E-2</v>
      </c>
    </row>
    <row r="286" spans="1:14" x14ac:dyDescent="0.2">
      <c r="A286" s="4">
        <v>42619</v>
      </c>
      <c r="B286" s="5">
        <v>57.61</v>
      </c>
      <c r="C286" s="6">
        <v>16264890</v>
      </c>
      <c r="D286" s="5">
        <v>57.78</v>
      </c>
      <c r="E286" s="5">
        <v>57.8</v>
      </c>
      <c r="F286" s="5">
        <v>57.21</v>
      </c>
      <c r="G286" s="9">
        <v>42619</v>
      </c>
      <c r="H286" s="10">
        <v>202.83</v>
      </c>
      <c r="I286" s="11">
        <v>4386193</v>
      </c>
      <c r="J286" s="10">
        <v>199.02</v>
      </c>
      <c r="K286" s="10">
        <v>203.25</v>
      </c>
      <c r="L286" s="10">
        <v>199</v>
      </c>
      <c r="M286" s="15">
        <f t="shared" si="14"/>
        <v>1.9074041962892085E-3</v>
      </c>
      <c r="N286" s="15">
        <f t="shared" si="15"/>
        <v>-1.6359412840409204E-2</v>
      </c>
    </row>
    <row r="287" spans="1:14" x14ac:dyDescent="0.2">
      <c r="A287" s="4">
        <v>42615</v>
      </c>
      <c r="B287" s="5">
        <v>57.67</v>
      </c>
      <c r="C287" s="6">
        <v>18897210</v>
      </c>
      <c r="D287" s="5">
        <v>57.67</v>
      </c>
      <c r="E287" s="5">
        <v>58.19</v>
      </c>
      <c r="F287" s="5">
        <v>57.42</v>
      </c>
      <c r="G287" s="9">
        <v>42615</v>
      </c>
      <c r="H287" s="10">
        <v>197.78</v>
      </c>
      <c r="I287" s="11">
        <v>5970154</v>
      </c>
      <c r="J287" s="10">
        <v>202.33</v>
      </c>
      <c r="K287" s="10">
        <v>203.2</v>
      </c>
      <c r="L287" s="10">
        <v>196.2</v>
      </c>
      <c r="M287" s="15">
        <f t="shared" si="14"/>
        <v>1.1576916330468423E-2</v>
      </c>
      <c r="N287" s="15">
        <f t="shared" si="15"/>
        <v>-3.1960193292186911E-2</v>
      </c>
    </row>
    <row r="288" spans="1:14" x14ac:dyDescent="0.2">
      <c r="A288" s="4">
        <v>42614</v>
      </c>
      <c r="B288" s="5">
        <v>57.59</v>
      </c>
      <c r="C288" s="6">
        <v>26053530</v>
      </c>
      <c r="D288" s="5">
        <v>57.01</v>
      </c>
      <c r="E288" s="5">
        <v>57.82</v>
      </c>
      <c r="F288" s="5">
        <v>57.01</v>
      </c>
      <c r="G288" s="9">
        <v>42614</v>
      </c>
      <c r="H288" s="10">
        <v>200.77</v>
      </c>
      <c r="I288" s="11">
        <v>7932444</v>
      </c>
      <c r="J288" s="10">
        <v>209.01</v>
      </c>
      <c r="K288" s="10">
        <v>211.09989999999999</v>
      </c>
      <c r="L288" s="10">
        <v>200.5</v>
      </c>
      <c r="M288" s="15">
        <f t="shared" si="14"/>
        <v>-1.1101474414570656E-2</v>
      </c>
      <c r="N288" s="15">
        <f t="shared" si="15"/>
        <v>-6.7480872499169342E-3</v>
      </c>
    </row>
    <row r="289" spans="1:14" x14ac:dyDescent="0.2">
      <c r="A289" s="4">
        <v>42613</v>
      </c>
      <c r="B289" s="5">
        <v>57.46</v>
      </c>
      <c r="C289" s="6">
        <v>20844280</v>
      </c>
      <c r="D289" s="5">
        <v>57.65</v>
      </c>
      <c r="E289" s="5">
        <v>57.8</v>
      </c>
      <c r="F289" s="5">
        <v>57.3</v>
      </c>
      <c r="G289" s="9">
        <v>42613</v>
      </c>
      <c r="H289" s="10">
        <v>212.01</v>
      </c>
      <c r="I289" s="11">
        <v>3274854</v>
      </c>
      <c r="J289" s="10">
        <v>210.43</v>
      </c>
      <c r="K289" s="10">
        <v>212.6</v>
      </c>
      <c r="L289" s="10">
        <v>208.65</v>
      </c>
      <c r="M289" s="15">
        <f t="shared" si="14"/>
        <v>-5.6916177992410999E-3</v>
      </c>
      <c r="N289" s="15">
        <f t="shared" si="15"/>
        <v>-2.6282911480264737E-2</v>
      </c>
    </row>
    <row r="290" spans="1:14" x14ac:dyDescent="0.2">
      <c r="A290" s="4">
        <v>42612</v>
      </c>
      <c r="B290" s="5">
        <v>57.89</v>
      </c>
      <c r="C290" s="6">
        <v>16900190</v>
      </c>
      <c r="D290" s="5">
        <v>57.98</v>
      </c>
      <c r="E290" s="5">
        <v>58.19</v>
      </c>
      <c r="F290" s="5">
        <v>57.61</v>
      </c>
      <c r="G290" s="9">
        <v>42612</v>
      </c>
      <c r="H290" s="10">
        <v>211.34</v>
      </c>
      <c r="I290" s="11">
        <v>3164222</v>
      </c>
      <c r="J290" s="10">
        <v>216.11</v>
      </c>
      <c r="K290" s="10">
        <v>216.11</v>
      </c>
      <c r="L290" s="10">
        <v>210.52</v>
      </c>
      <c r="M290" s="15">
        <f t="shared" si="14"/>
        <v>-3.4376074252321365E-3</v>
      </c>
      <c r="N290" s="15">
        <f t="shared" si="15"/>
        <v>-1.8351124233477178E-2</v>
      </c>
    </row>
    <row r="291" spans="1:14" x14ac:dyDescent="0.2">
      <c r="A291" s="4">
        <v>42611</v>
      </c>
      <c r="B291" s="5">
        <v>58.1</v>
      </c>
      <c r="C291" s="6">
        <v>16388470</v>
      </c>
      <c r="D291" s="5">
        <v>58.18</v>
      </c>
      <c r="E291" s="5">
        <v>58.6</v>
      </c>
      <c r="F291" s="5">
        <v>58.1</v>
      </c>
      <c r="G291" s="9">
        <v>42611</v>
      </c>
      <c r="H291" s="10">
        <v>215.2</v>
      </c>
      <c r="I291" s="11">
        <v>3261381</v>
      </c>
      <c r="J291" s="10">
        <v>220.15</v>
      </c>
      <c r="K291" s="10">
        <v>220.4</v>
      </c>
      <c r="L291" s="10">
        <v>215</v>
      </c>
      <c r="M291" s="15">
        <f t="shared" si="14"/>
        <v>-1.7158544955387933E-3</v>
      </c>
      <c r="N291" s="15">
        <f t="shared" si="15"/>
        <v>-8.9583145763931782E-3</v>
      </c>
    </row>
    <row r="292" spans="1:14" x14ac:dyDescent="0.2">
      <c r="A292" s="4">
        <v>42608</v>
      </c>
      <c r="B292" s="5">
        <v>58.03</v>
      </c>
      <c r="C292" s="6">
        <v>20935160</v>
      </c>
      <c r="D292" s="5">
        <v>58.28</v>
      </c>
      <c r="E292" s="5">
        <v>58.7</v>
      </c>
      <c r="F292" s="5">
        <v>57.69</v>
      </c>
      <c r="G292" s="9">
        <v>42608</v>
      </c>
      <c r="H292" s="10">
        <v>219.99</v>
      </c>
      <c r="I292" s="11">
        <v>2238087</v>
      </c>
      <c r="J292" s="10">
        <v>222.14</v>
      </c>
      <c r="K292" s="10">
        <v>222.85499999999999</v>
      </c>
      <c r="L292" s="10">
        <v>218.82</v>
      </c>
      <c r="M292" s="15">
        <f t="shared" si="14"/>
        <v>6.9108500345542723E-3</v>
      </c>
      <c r="N292" s="15">
        <f t="shared" si="15"/>
        <v>-4.3476312133029493E-3</v>
      </c>
    </row>
    <row r="293" spans="1:14" x14ac:dyDescent="0.2">
      <c r="A293" s="4">
        <v>42607</v>
      </c>
      <c r="B293" s="5">
        <v>58.17</v>
      </c>
      <c r="C293" s="6">
        <v>18551890</v>
      </c>
      <c r="D293" s="5">
        <v>57.88</v>
      </c>
      <c r="E293" s="5">
        <v>58.29</v>
      </c>
      <c r="F293" s="5">
        <v>57.78</v>
      </c>
      <c r="G293" s="9">
        <v>42607</v>
      </c>
      <c r="H293" s="10">
        <v>220.96</v>
      </c>
      <c r="I293" s="11">
        <v>1760212</v>
      </c>
      <c r="J293" s="10">
        <v>223.11</v>
      </c>
      <c r="K293" s="10">
        <v>223.8</v>
      </c>
      <c r="L293" s="10">
        <v>220.77</v>
      </c>
      <c r="M293" s="15">
        <f t="shared" si="14"/>
        <v>1.3840830449827202E-3</v>
      </c>
      <c r="N293" s="15">
        <f t="shared" si="15"/>
        <v>-1.7353005945826894E-2</v>
      </c>
    </row>
    <row r="294" spans="1:14" x14ac:dyDescent="0.2">
      <c r="A294" s="4">
        <v>42606</v>
      </c>
      <c r="B294" s="5">
        <v>57.95</v>
      </c>
      <c r="C294" s="6">
        <v>17118420</v>
      </c>
      <c r="D294" s="5">
        <v>57.8</v>
      </c>
      <c r="E294" s="5">
        <v>58.04</v>
      </c>
      <c r="F294" s="5">
        <v>57.715000000000003</v>
      </c>
      <c r="G294" s="9">
        <v>42606</v>
      </c>
      <c r="H294" s="10">
        <v>222.62</v>
      </c>
      <c r="I294" s="11">
        <v>2566947</v>
      </c>
      <c r="J294" s="10">
        <v>227.05</v>
      </c>
      <c r="K294" s="10">
        <v>227.15</v>
      </c>
      <c r="L294" s="10">
        <v>222.22</v>
      </c>
      <c r="M294" s="15">
        <f t="shared" si="14"/>
        <v>-1.7271157167529916E-3</v>
      </c>
      <c r="N294" s="15">
        <f t="shared" si="15"/>
        <v>1.2170114122681985E-2</v>
      </c>
    </row>
    <row r="295" spans="1:14" x14ac:dyDescent="0.2">
      <c r="A295" s="4">
        <v>42605</v>
      </c>
      <c r="B295" s="5">
        <v>57.89</v>
      </c>
      <c r="C295" s="6">
        <v>18722560</v>
      </c>
      <c r="D295" s="5">
        <v>57.9</v>
      </c>
      <c r="E295" s="5">
        <v>58.18</v>
      </c>
      <c r="F295" s="5">
        <v>57.85</v>
      </c>
      <c r="G295" s="9">
        <v>42605</v>
      </c>
      <c r="H295" s="10">
        <v>224.84</v>
      </c>
      <c r="I295" s="11">
        <v>4747745</v>
      </c>
      <c r="J295" s="10">
        <v>224.32</v>
      </c>
      <c r="K295" s="10">
        <v>228.49</v>
      </c>
      <c r="L295" s="10">
        <v>222.8</v>
      </c>
      <c r="M295" s="15">
        <f t="shared" si="14"/>
        <v>5.2083333333332593E-3</v>
      </c>
      <c r="N295" s="15">
        <f t="shared" si="15"/>
        <v>6.6913503144938602E-4</v>
      </c>
    </row>
    <row r="296" spans="1:14" x14ac:dyDescent="0.2">
      <c r="A296" s="4">
        <v>42604</v>
      </c>
      <c r="B296" s="5">
        <v>57.67</v>
      </c>
      <c r="C296" s="6">
        <v>15215880</v>
      </c>
      <c r="D296" s="5">
        <v>57.6</v>
      </c>
      <c r="E296" s="5">
        <v>57.75</v>
      </c>
      <c r="F296" s="5">
        <v>57.26</v>
      </c>
      <c r="G296" s="9">
        <v>42604</v>
      </c>
      <c r="H296" s="10">
        <v>222.93</v>
      </c>
      <c r="I296" s="11">
        <v>2061692</v>
      </c>
      <c r="J296" s="10">
        <v>224.17</v>
      </c>
      <c r="K296" s="10">
        <v>225.11</v>
      </c>
      <c r="L296" s="10">
        <v>222.68</v>
      </c>
      <c r="M296" s="15">
        <f t="shared" si="14"/>
        <v>2.9601253700157759E-3</v>
      </c>
      <c r="N296" s="15">
        <f t="shared" si="15"/>
        <v>2.8182875547999586E-3</v>
      </c>
    </row>
    <row r="297" spans="1:14" x14ac:dyDescent="0.2">
      <c r="A297" s="4">
        <v>42601</v>
      </c>
      <c r="B297" s="5">
        <v>57.62</v>
      </c>
      <c r="C297" s="6">
        <v>17271010</v>
      </c>
      <c r="D297" s="5">
        <v>57.43</v>
      </c>
      <c r="E297" s="5">
        <v>57.73</v>
      </c>
      <c r="F297" s="5">
        <v>57.2</v>
      </c>
      <c r="G297" s="9">
        <v>42601</v>
      </c>
      <c r="H297" s="10">
        <v>225</v>
      </c>
      <c r="I297" s="11">
        <v>1658616</v>
      </c>
      <c r="J297" s="10">
        <v>223.54</v>
      </c>
      <c r="K297" s="10">
        <v>225.16900000000001</v>
      </c>
      <c r="L297" s="10">
        <v>222.53</v>
      </c>
      <c r="M297" s="15">
        <f t="shared" si="14"/>
        <v>1.741553465690604E-4</v>
      </c>
      <c r="N297" s="15">
        <f t="shared" si="15"/>
        <v>-1.2510052720936526E-3</v>
      </c>
    </row>
    <row r="298" spans="1:14" x14ac:dyDescent="0.2">
      <c r="A298" s="4">
        <v>42600</v>
      </c>
      <c r="B298" s="5">
        <v>57.6</v>
      </c>
      <c r="C298" s="6">
        <v>14211810</v>
      </c>
      <c r="D298" s="5">
        <v>57.42</v>
      </c>
      <c r="E298" s="5">
        <v>57.7</v>
      </c>
      <c r="F298" s="5">
        <v>57.27</v>
      </c>
      <c r="G298" s="9">
        <v>42600</v>
      </c>
      <c r="H298" s="10">
        <v>223.51</v>
      </c>
      <c r="I298" s="11">
        <v>1699300</v>
      </c>
      <c r="J298" s="10">
        <v>223.82</v>
      </c>
      <c r="K298" s="10">
        <v>225.66</v>
      </c>
      <c r="L298" s="10">
        <v>222.29</v>
      </c>
      <c r="M298" s="15">
        <f t="shared" si="14"/>
        <v>-2.0855057351407691E-3</v>
      </c>
      <c r="N298" s="15">
        <f t="shared" si="15"/>
        <v>-2.2734364552222663E-3</v>
      </c>
    </row>
    <row r="299" spans="1:14" x14ac:dyDescent="0.2">
      <c r="A299" s="4">
        <v>42599</v>
      </c>
      <c r="B299" s="5">
        <v>57.56</v>
      </c>
      <c r="C299" s="6">
        <v>18798940</v>
      </c>
      <c r="D299" s="5">
        <v>57.54</v>
      </c>
      <c r="E299" s="5">
        <v>57.68</v>
      </c>
      <c r="F299" s="5">
        <v>57.23</v>
      </c>
      <c r="G299" s="9">
        <v>42599</v>
      </c>
      <c r="H299" s="10">
        <v>223.24</v>
      </c>
      <c r="I299" s="11">
        <v>1786408</v>
      </c>
      <c r="J299" s="10">
        <v>224.33</v>
      </c>
      <c r="K299" s="10">
        <v>224.83</v>
      </c>
      <c r="L299" s="10">
        <v>222.8</v>
      </c>
      <c r="M299" s="15">
        <f t="shared" si="14"/>
        <v>-1.2150668286755595E-3</v>
      </c>
      <c r="N299" s="15">
        <f t="shared" si="15"/>
        <v>-5.1443522994367719E-3</v>
      </c>
    </row>
    <row r="300" spans="1:14" x14ac:dyDescent="0.2">
      <c r="A300" s="4">
        <v>42598</v>
      </c>
      <c r="B300" s="5">
        <v>57.44</v>
      </c>
      <c r="C300" s="6">
        <v>20452960</v>
      </c>
      <c r="D300" s="5">
        <v>57.61</v>
      </c>
      <c r="E300" s="5">
        <v>57.62</v>
      </c>
      <c r="F300" s="5">
        <v>57.27</v>
      </c>
      <c r="G300" s="9">
        <v>42598</v>
      </c>
      <c r="H300" s="10">
        <v>223.61</v>
      </c>
      <c r="I300" s="11">
        <v>2251115</v>
      </c>
      <c r="J300" s="10">
        <v>225.49</v>
      </c>
      <c r="K300" s="10">
        <v>227.19</v>
      </c>
      <c r="L300" s="10">
        <v>223.4101</v>
      </c>
      <c r="M300" s="15">
        <f t="shared" si="14"/>
        <v>-6.8953628684709223E-3</v>
      </c>
      <c r="N300" s="15">
        <f t="shared" si="15"/>
        <v>-2.3449252278558985E-3</v>
      </c>
    </row>
    <row r="301" spans="1:14" x14ac:dyDescent="0.2">
      <c r="A301" s="4">
        <v>42597</v>
      </c>
      <c r="B301" s="5">
        <v>58.12</v>
      </c>
      <c r="C301" s="6">
        <v>18764820</v>
      </c>
      <c r="D301" s="5">
        <v>58.01</v>
      </c>
      <c r="E301" s="5">
        <v>58.5</v>
      </c>
      <c r="F301" s="5">
        <v>57.96</v>
      </c>
      <c r="G301" s="9">
        <v>42597</v>
      </c>
      <c r="H301" s="10">
        <v>225.59</v>
      </c>
      <c r="I301" s="11">
        <v>2017964</v>
      </c>
      <c r="J301" s="10">
        <v>226.02</v>
      </c>
      <c r="K301" s="10">
        <v>229.5</v>
      </c>
      <c r="L301" s="10">
        <v>224.93</v>
      </c>
      <c r="M301" s="15">
        <f t="shared" si="14"/>
        <v>-3.4464931931765808E-4</v>
      </c>
      <c r="N301" s="15">
        <f t="shared" si="15"/>
        <v>2.7061798500511713E-3</v>
      </c>
    </row>
    <row r="302" spans="1:14" x14ac:dyDescent="0.2">
      <c r="A302" s="4">
        <v>42594</v>
      </c>
      <c r="B302" s="5">
        <v>57.94</v>
      </c>
      <c r="C302" s="6">
        <v>21646690</v>
      </c>
      <c r="D302" s="5">
        <v>58.03</v>
      </c>
      <c r="E302" s="5">
        <v>58.19</v>
      </c>
      <c r="F302" s="5">
        <v>57.62</v>
      </c>
      <c r="G302" s="9">
        <v>42594</v>
      </c>
      <c r="H302" s="10">
        <v>225.61</v>
      </c>
      <c r="I302" s="11">
        <v>1811850</v>
      </c>
      <c r="J302" s="10">
        <v>225.41</v>
      </c>
      <c r="K302" s="10">
        <v>226.65</v>
      </c>
      <c r="L302" s="10">
        <v>224.04</v>
      </c>
      <c r="M302" s="15">
        <f t="shared" si="14"/>
        <v>0</v>
      </c>
      <c r="N302" s="15">
        <f t="shared" si="15"/>
        <v>-3.3603041959587854E-3</v>
      </c>
    </row>
    <row r="303" spans="1:14" x14ac:dyDescent="0.2">
      <c r="A303" s="4">
        <v>42593</v>
      </c>
      <c r="B303" s="5">
        <v>58.3</v>
      </c>
      <c r="C303" s="6">
        <v>18161190</v>
      </c>
      <c r="D303" s="5">
        <v>58.03</v>
      </c>
      <c r="E303" s="5">
        <v>58.45</v>
      </c>
      <c r="F303" s="5">
        <v>58.03</v>
      </c>
      <c r="G303" s="9">
        <v>42593</v>
      </c>
      <c r="H303" s="10">
        <v>224.91</v>
      </c>
      <c r="I303" s="11">
        <v>1876959</v>
      </c>
      <c r="J303" s="10">
        <v>226.17</v>
      </c>
      <c r="K303" s="10">
        <v>227.57</v>
      </c>
      <c r="L303" s="10">
        <v>223.41</v>
      </c>
      <c r="M303" s="15">
        <f t="shared" si="14"/>
        <v>-2.2352132049517914E-3</v>
      </c>
      <c r="N303" s="15">
        <f t="shared" si="15"/>
        <v>-9.0694006309148811E-3</v>
      </c>
    </row>
    <row r="304" spans="1:14" x14ac:dyDescent="0.2">
      <c r="A304" s="4">
        <v>42592</v>
      </c>
      <c r="B304" s="5">
        <v>58.02</v>
      </c>
      <c r="C304" s="6">
        <v>15702720</v>
      </c>
      <c r="D304" s="5">
        <v>58.16</v>
      </c>
      <c r="E304" s="5">
        <v>58.32</v>
      </c>
      <c r="F304" s="5">
        <v>57.82</v>
      </c>
      <c r="G304" s="9">
        <v>42592</v>
      </c>
      <c r="H304" s="10">
        <v>225.65</v>
      </c>
      <c r="I304" s="11">
        <v>2336496</v>
      </c>
      <c r="J304" s="10">
        <v>228.24</v>
      </c>
      <c r="K304" s="10">
        <v>229.87</v>
      </c>
      <c r="L304" s="10">
        <v>224.62</v>
      </c>
      <c r="M304" s="15">
        <f t="shared" si="14"/>
        <v>-1.7190991920246201E-4</v>
      </c>
      <c r="N304" s="15">
        <f t="shared" si="15"/>
        <v>6.2604708579490076E-3</v>
      </c>
    </row>
    <row r="305" spans="1:14" x14ac:dyDescent="0.2">
      <c r="A305" s="4">
        <v>42591</v>
      </c>
      <c r="B305" s="5">
        <v>58.2</v>
      </c>
      <c r="C305" s="6">
        <v>16891750</v>
      </c>
      <c r="D305" s="5">
        <v>58.17</v>
      </c>
      <c r="E305" s="5">
        <v>58.5</v>
      </c>
      <c r="F305" s="5">
        <v>58.02</v>
      </c>
      <c r="G305" s="9">
        <v>42591</v>
      </c>
      <c r="H305" s="10">
        <v>229.08</v>
      </c>
      <c r="I305" s="11">
        <v>2199766</v>
      </c>
      <c r="J305" s="10">
        <v>226.82</v>
      </c>
      <c r="K305" s="10">
        <v>231.53749999999999</v>
      </c>
      <c r="L305" s="10">
        <v>226.65</v>
      </c>
      <c r="M305" s="15">
        <f t="shared" si="14"/>
        <v>1.9808801998104641E-3</v>
      </c>
      <c r="N305" s="15">
        <f t="shared" si="15"/>
        <v>-5.1754385964912775E-3</v>
      </c>
    </row>
    <row r="306" spans="1:14" x14ac:dyDescent="0.2">
      <c r="A306" s="4">
        <v>42590</v>
      </c>
      <c r="B306" s="5">
        <v>58.06</v>
      </c>
      <c r="C306" s="6">
        <v>19459340</v>
      </c>
      <c r="D306" s="5">
        <v>58.055</v>
      </c>
      <c r="E306" s="5">
        <v>58.085000000000001</v>
      </c>
      <c r="F306" s="5">
        <v>57.78</v>
      </c>
      <c r="G306" s="9">
        <v>42590</v>
      </c>
      <c r="H306" s="10">
        <v>226.16</v>
      </c>
      <c r="I306" s="11">
        <v>2259465</v>
      </c>
      <c r="J306" s="10">
        <v>228</v>
      </c>
      <c r="K306" s="10">
        <v>229.6</v>
      </c>
      <c r="L306" s="10">
        <v>226.09</v>
      </c>
      <c r="M306" s="15">
        <f t="shared" si="14"/>
        <v>7.0251517779704731E-3</v>
      </c>
      <c r="N306" s="15">
        <f t="shared" si="15"/>
        <v>-8.6956521739129933E-3</v>
      </c>
    </row>
    <row r="307" spans="1:14" x14ac:dyDescent="0.2">
      <c r="A307" s="4">
        <v>42587</v>
      </c>
      <c r="B307" s="5">
        <v>57.96</v>
      </c>
      <c r="C307" s="6">
        <v>28804780</v>
      </c>
      <c r="D307" s="5">
        <v>57.65</v>
      </c>
      <c r="E307" s="5">
        <v>58.21</v>
      </c>
      <c r="F307" s="5">
        <v>57.45</v>
      </c>
      <c r="G307" s="9">
        <v>42587</v>
      </c>
      <c r="H307" s="10">
        <v>230.03</v>
      </c>
      <c r="I307" s="11">
        <v>3190342</v>
      </c>
      <c r="J307" s="10">
        <v>230</v>
      </c>
      <c r="K307" s="10">
        <v>232</v>
      </c>
      <c r="L307" s="10">
        <v>227.4</v>
      </c>
      <c r="M307" s="15">
        <f t="shared" si="14"/>
        <v>1.4964788732394485E-2</v>
      </c>
      <c r="N307" s="15">
        <f t="shared" si="15"/>
        <v>1.9096991448446898E-2</v>
      </c>
    </row>
    <row r="308" spans="1:14" x14ac:dyDescent="0.2">
      <c r="A308" s="4">
        <v>42586</v>
      </c>
      <c r="B308" s="5">
        <v>57.39</v>
      </c>
      <c r="C308" s="6">
        <v>26485600</v>
      </c>
      <c r="D308" s="5">
        <v>56.8</v>
      </c>
      <c r="E308" s="5">
        <v>57.519300000000001</v>
      </c>
      <c r="F308" s="5">
        <v>56.67</v>
      </c>
      <c r="G308" s="9">
        <v>42586</v>
      </c>
      <c r="H308" s="10">
        <v>230.61</v>
      </c>
      <c r="I308" s="11">
        <v>4142155</v>
      </c>
      <c r="J308" s="10">
        <v>225.69</v>
      </c>
      <c r="K308" s="10">
        <v>230.86</v>
      </c>
      <c r="L308" s="10">
        <v>222.05</v>
      </c>
      <c r="M308" s="15">
        <f t="shared" si="14"/>
        <v>2.1171489061397875E-3</v>
      </c>
      <c r="N308" s="15">
        <f t="shared" si="15"/>
        <v>-7.3888375775168491E-3</v>
      </c>
    </row>
    <row r="309" spans="1:14" x14ac:dyDescent="0.2">
      <c r="A309" s="4">
        <v>42585</v>
      </c>
      <c r="B309" s="5">
        <v>56.97</v>
      </c>
      <c r="C309" s="6">
        <v>22069790</v>
      </c>
      <c r="D309" s="5">
        <v>56.68</v>
      </c>
      <c r="E309" s="5">
        <v>57.11</v>
      </c>
      <c r="F309" s="5">
        <v>56.49</v>
      </c>
      <c r="G309" s="9">
        <v>42585</v>
      </c>
      <c r="H309" s="10">
        <v>225.79</v>
      </c>
      <c r="I309" s="11">
        <v>3808747</v>
      </c>
      <c r="J309" s="10">
        <v>227.37</v>
      </c>
      <c r="K309" s="10">
        <v>229.69900000000001</v>
      </c>
      <c r="L309" s="10">
        <v>224.21</v>
      </c>
      <c r="M309" s="15">
        <f t="shared" si="14"/>
        <v>-2.9903254177661154E-3</v>
      </c>
      <c r="N309" s="15">
        <f t="shared" si="15"/>
        <v>-8.7195361206783284E-3</v>
      </c>
    </row>
    <row r="310" spans="1:14" x14ac:dyDescent="0.2">
      <c r="A310" s="4">
        <v>42584</v>
      </c>
      <c r="B310" s="5">
        <v>56.58</v>
      </c>
      <c r="C310" s="6">
        <v>35115250</v>
      </c>
      <c r="D310" s="5">
        <v>56.85</v>
      </c>
      <c r="E310" s="5">
        <v>56.9</v>
      </c>
      <c r="F310" s="5">
        <v>56.31</v>
      </c>
      <c r="G310" s="9">
        <v>42584</v>
      </c>
      <c r="H310" s="10">
        <v>227.2</v>
      </c>
      <c r="I310" s="11">
        <v>3928706</v>
      </c>
      <c r="J310" s="10">
        <v>229.37</v>
      </c>
      <c r="K310" s="10">
        <v>229.87</v>
      </c>
      <c r="L310" s="10">
        <v>221.4</v>
      </c>
      <c r="M310" s="15">
        <f t="shared" si="14"/>
        <v>4.4169611307420809E-3</v>
      </c>
      <c r="N310" s="15">
        <f t="shared" si="15"/>
        <v>-2.6029723991507381E-2</v>
      </c>
    </row>
    <row r="311" spans="1:14" x14ac:dyDescent="0.2">
      <c r="A311" s="4">
        <v>42583</v>
      </c>
      <c r="B311" s="5">
        <v>56.58</v>
      </c>
      <c r="C311" s="6">
        <v>26003110</v>
      </c>
      <c r="D311" s="5">
        <v>56.6</v>
      </c>
      <c r="E311" s="5">
        <v>56.75</v>
      </c>
      <c r="F311" s="5">
        <v>56.14</v>
      </c>
      <c r="G311" s="9">
        <v>42583</v>
      </c>
      <c r="H311" s="10">
        <v>230.01</v>
      </c>
      <c r="I311" s="11">
        <v>4014048</v>
      </c>
      <c r="J311" s="10">
        <v>235.5</v>
      </c>
      <c r="K311" s="10">
        <v>236.63</v>
      </c>
      <c r="L311" s="10">
        <v>229.38</v>
      </c>
      <c r="M311" s="15">
        <f t="shared" si="14"/>
        <v>6.0433700675435187E-3</v>
      </c>
      <c r="N311" s="15">
        <f t="shared" si="15"/>
        <v>2.0806241872561859E-2</v>
      </c>
    </row>
    <row r="312" spans="1:14" x14ac:dyDescent="0.2">
      <c r="A312" s="4">
        <v>42580</v>
      </c>
      <c r="B312" s="5">
        <v>56.68</v>
      </c>
      <c r="C312" s="6">
        <v>30556950</v>
      </c>
      <c r="D312" s="5">
        <v>56.26</v>
      </c>
      <c r="E312" s="5">
        <v>56.76</v>
      </c>
      <c r="F312" s="5">
        <v>56.05</v>
      </c>
      <c r="G312" s="9">
        <v>42580</v>
      </c>
      <c r="H312" s="10">
        <v>234.79</v>
      </c>
      <c r="I312" s="11">
        <v>3061574</v>
      </c>
      <c r="J312" s="10">
        <v>230.7</v>
      </c>
      <c r="K312" s="10">
        <v>235.28</v>
      </c>
      <c r="L312" s="10">
        <v>230.24</v>
      </c>
      <c r="M312" s="15">
        <f t="shared" si="14"/>
        <v>4.6428571428571708E-3</v>
      </c>
      <c r="N312" s="15">
        <f t="shared" si="15"/>
        <v>1.2064049133581944E-2</v>
      </c>
    </row>
    <row r="313" spans="1:14" x14ac:dyDescent="0.2">
      <c r="A313" s="4">
        <v>42579</v>
      </c>
      <c r="B313" s="5">
        <v>56.21</v>
      </c>
      <c r="C313" s="6">
        <v>37246140</v>
      </c>
      <c r="D313" s="5">
        <v>56</v>
      </c>
      <c r="E313" s="5">
        <v>56.37</v>
      </c>
      <c r="F313" s="5">
        <v>55.72</v>
      </c>
      <c r="G313" s="9">
        <v>42579</v>
      </c>
      <c r="H313" s="10">
        <v>230.61</v>
      </c>
      <c r="I313" s="11">
        <v>2415462</v>
      </c>
      <c r="J313" s="10">
        <v>227.95</v>
      </c>
      <c r="K313" s="10">
        <v>230.76</v>
      </c>
      <c r="L313" s="10">
        <v>226.6</v>
      </c>
      <c r="M313" s="15">
        <f t="shared" si="14"/>
        <v>-1.0775481363716644E-2</v>
      </c>
      <c r="N313" s="15">
        <f t="shared" si="15"/>
        <v>-6.060870323537193E-3</v>
      </c>
    </row>
    <row r="314" spans="1:14" x14ac:dyDescent="0.2">
      <c r="A314" s="4">
        <v>42578</v>
      </c>
      <c r="B314" s="5">
        <v>56.19</v>
      </c>
      <c r="C314" s="6">
        <v>32283520</v>
      </c>
      <c r="D314" s="5">
        <v>56.61</v>
      </c>
      <c r="E314" s="5">
        <v>56.8</v>
      </c>
      <c r="F314" s="5">
        <v>56.11</v>
      </c>
      <c r="G314" s="9">
        <v>42578</v>
      </c>
      <c r="H314" s="10">
        <v>228.49</v>
      </c>
      <c r="I314" s="11">
        <v>2887028</v>
      </c>
      <c r="J314" s="10">
        <v>229.34</v>
      </c>
      <c r="K314" s="10">
        <v>233.36</v>
      </c>
      <c r="L314" s="10">
        <v>226.92</v>
      </c>
      <c r="M314" s="15">
        <f t="shared" si="14"/>
        <v>1.5923566878979223E-3</v>
      </c>
      <c r="N314" s="15">
        <f t="shared" si="15"/>
        <v>7.2466950678553577E-3</v>
      </c>
    </row>
    <row r="315" spans="1:14" x14ac:dyDescent="0.2">
      <c r="A315" s="4">
        <v>42577</v>
      </c>
      <c r="B315" s="5">
        <v>56.76</v>
      </c>
      <c r="C315" s="6">
        <v>28028820</v>
      </c>
      <c r="D315" s="5">
        <v>56.52</v>
      </c>
      <c r="E315" s="5">
        <v>57.29</v>
      </c>
      <c r="F315" s="5">
        <v>56.51</v>
      </c>
      <c r="G315" s="9">
        <v>42577</v>
      </c>
      <c r="H315" s="10">
        <v>229.51</v>
      </c>
      <c r="I315" s="11">
        <v>3427251</v>
      </c>
      <c r="J315" s="10">
        <v>227.69</v>
      </c>
      <c r="K315" s="10">
        <v>230</v>
      </c>
      <c r="L315" s="10">
        <v>225.3</v>
      </c>
      <c r="M315" s="15">
        <f t="shared" si="14"/>
        <v>8.8542588985318638E-4</v>
      </c>
      <c r="N315" s="15">
        <f t="shared" si="15"/>
        <v>2.4384757277185365E-2</v>
      </c>
    </row>
    <row r="316" spans="1:14" x14ac:dyDescent="0.2">
      <c r="A316" s="4">
        <v>42576</v>
      </c>
      <c r="B316" s="5">
        <v>56.73</v>
      </c>
      <c r="C316" s="6">
        <v>24313330</v>
      </c>
      <c r="D316" s="5">
        <v>56.47</v>
      </c>
      <c r="E316" s="5">
        <v>56.74</v>
      </c>
      <c r="F316" s="5">
        <v>56.255000000000003</v>
      </c>
      <c r="G316" s="9">
        <v>42576</v>
      </c>
      <c r="H316" s="10">
        <v>230.01</v>
      </c>
      <c r="I316" s="11">
        <v>4479483</v>
      </c>
      <c r="J316" s="10">
        <v>222.27</v>
      </c>
      <c r="K316" s="10">
        <v>231.39</v>
      </c>
      <c r="L316" s="10">
        <v>221.3715</v>
      </c>
      <c r="M316" s="15">
        <f t="shared" si="14"/>
        <v>6.9543509272467219E-3</v>
      </c>
      <c r="N316" s="15">
        <f t="shared" si="15"/>
        <v>1.2613180773908272E-3</v>
      </c>
    </row>
    <row r="317" spans="1:14" x14ac:dyDescent="0.2">
      <c r="A317" s="4">
        <v>42573</v>
      </c>
      <c r="B317" s="5">
        <v>56.57</v>
      </c>
      <c r="C317" s="6">
        <v>31900840</v>
      </c>
      <c r="D317" s="5">
        <v>56.08</v>
      </c>
      <c r="E317" s="5">
        <v>56.627499999999998</v>
      </c>
      <c r="F317" s="5">
        <v>55.78</v>
      </c>
      <c r="G317" s="9">
        <v>42573</v>
      </c>
      <c r="H317" s="10">
        <v>222.27</v>
      </c>
      <c r="I317" s="11">
        <v>2570462</v>
      </c>
      <c r="J317" s="10">
        <v>221.99</v>
      </c>
      <c r="K317" s="10">
        <v>224.5</v>
      </c>
      <c r="L317" s="10">
        <v>218.88</v>
      </c>
      <c r="M317" s="15">
        <f t="shared" si="14"/>
        <v>1.7863522686674127E-3</v>
      </c>
      <c r="N317" s="15">
        <f t="shared" si="15"/>
        <v>-1.77433628318584E-2</v>
      </c>
    </row>
    <row r="318" spans="1:14" x14ac:dyDescent="0.2">
      <c r="A318" s="4">
        <v>42572</v>
      </c>
      <c r="B318" s="5">
        <v>55.8</v>
      </c>
      <c r="C318" s="6">
        <v>32752350</v>
      </c>
      <c r="D318" s="5">
        <v>55.98</v>
      </c>
      <c r="E318" s="5">
        <v>56.23</v>
      </c>
      <c r="F318" s="5">
        <v>55.76</v>
      </c>
      <c r="G318" s="9">
        <v>42572</v>
      </c>
      <c r="H318" s="10">
        <v>220.5</v>
      </c>
      <c r="I318" s="11">
        <v>4425756</v>
      </c>
      <c r="J318" s="10">
        <v>226</v>
      </c>
      <c r="K318" s="10">
        <v>227.84700000000001</v>
      </c>
      <c r="L318" s="10">
        <v>219.1</v>
      </c>
      <c r="M318" s="15">
        <f t="shared" si="14"/>
        <v>-3.0276046304541504E-3</v>
      </c>
      <c r="N318" s="15">
        <f t="shared" si="15"/>
        <v>-2.0753300657924134E-3</v>
      </c>
    </row>
    <row r="319" spans="1:14" x14ac:dyDescent="0.2">
      <c r="A319" s="4">
        <v>42571</v>
      </c>
      <c r="B319" s="5">
        <v>55.91</v>
      </c>
      <c r="C319" s="6">
        <v>89835200</v>
      </c>
      <c r="D319" s="5">
        <v>56.15</v>
      </c>
      <c r="E319" s="5">
        <v>56.84</v>
      </c>
      <c r="F319" s="5">
        <v>55.53</v>
      </c>
      <c r="G319" s="9">
        <v>42571</v>
      </c>
      <c r="H319" s="10">
        <v>228.36</v>
      </c>
      <c r="I319" s="11">
        <v>2556119</v>
      </c>
      <c r="J319" s="10">
        <v>226.47</v>
      </c>
      <c r="K319" s="10">
        <v>229.8</v>
      </c>
      <c r="L319" s="10">
        <v>225</v>
      </c>
      <c r="M319" s="15">
        <f t="shared" si="14"/>
        <v>4.5429156581642038E-2</v>
      </c>
      <c r="N319" s="15">
        <f t="shared" si="15"/>
        <v>6.5333333333332799E-3</v>
      </c>
    </row>
    <row r="320" spans="1:14" x14ac:dyDescent="0.2">
      <c r="A320" s="4">
        <v>42570</v>
      </c>
      <c r="B320" s="5">
        <v>53.09</v>
      </c>
      <c r="C320" s="6">
        <v>51870970</v>
      </c>
      <c r="D320" s="5">
        <v>53.71</v>
      </c>
      <c r="E320" s="5">
        <v>53.9</v>
      </c>
      <c r="F320" s="5">
        <v>52.93</v>
      </c>
      <c r="G320" s="9">
        <v>42570</v>
      </c>
      <c r="H320" s="10">
        <v>225.26</v>
      </c>
      <c r="I320" s="11">
        <v>3047535</v>
      </c>
      <c r="J320" s="10">
        <v>225</v>
      </c>
      <c r="K320" s="10">
        <v>229.1</v>
      </c>
      <c r="L320" s="10">
        <v>224.75</v>
      </c>
      <c r="M320" s="15">
        <f t="shared" si="14"/>
        <v>1.8621973929233704E-4</v>
      </c>
      <c r="N320" s="15">
        <f t="shared" si="15"/>
        <v>2.4403569477326581E-2</v>
      </c>
    </row>
    <row r="321" spans="1:14" x14ac:dyDescent="0.2">
      <c r="A321" s="4">
        <v>42569</v>
      </c>
      <c r="B321" s="5">
        <v>53.96</v>
      </c>
      <c r="C321" s="6">
        <v>31087650</v>
      </c>
      <c r="D321" s="5">
        <v>53.7</v>
      </c>
      <c r="E321" s="5">
        <v>54.34</v>
      </c>
      <c r="F321" s="5">
        <v>53.55</v>
      </c>
      <c r="G321" s="9">
        <v>42569</v>
      </c>
      <c r="H321" s="10">
        <v>226.25</v>
      </c>
      <c r="I321" s="11">
        <v>3394588</v>
      </c>
      <c r="J321" s="10">
        <v>219.64</v>
      </c>
      <c r="K321" s="10">
        <v>227.09</v>
      </c>
      <c r="L321" s="10">
        <v>218.3</v>
      </c>
      <c r="M321" s="15">
        <f t="shared" si="14"/>
        <v>-4.6339202965709481E-3</v>
      </c>
      <c r="N321" s="15">
        <f t="shared" si="15"/>
        <v>-1.2942656839834754E-2</v>
      </c>
    </row>
    <row r="322" spans="1:14" x14ac:dyDescent="0.2">
      <c r="A322" s="4">
        <v>42566</v>
      </c>
      <c r="B322" s="5">
        <v>53.7</v>
      </c>
      <c r="C322" s="6">
        <v>31986450</v>
      </c>
      <c r="D322" s="5">
        <v>53.95</v>
      </c>
      <c r="E322" s="5">
        <v>54</v>
      </c>
      <c r="F322" s="5">
        <v>53.21</v>
      </c>
      <c r="G322" s="9">
        <v>42566</v>
      </c>
      <c r="H322" s="10">
        <v>220.4</v>
      </c>
      <c r="I322" s="11">
        <v>2230821</v>
      </c>
      <c r="J322" s="10">
        <v>222.52</v>
      </c>
      <c r="K322" s="10">
        <v>222.7499</v>
      </c>
      <c r="L322" s="10">
        <v>219.64</v>
      </c>
      <c r="M322" s="15">
        <f t="shared" si="14"/>
        <v>2.0430906389301562E-3</v>
      </c>
      <c r="N322" s="15">
        <f t="shared" si="15"/>
        <v>-2.6891358910002827E-3</v>
      </c>
    </row>
    <row r="323" spans="1:14" x14ac:dyDescent="0.2">
      <c r="A323" s="4">
        <v>42565</v>
      </c>
      <c r="B323" s="5">
        <v>53.74</v>
      </c>
      <c r="C323" s="6">
        <v>24535370</v>
      </c>
      <c r="D323" s="5">
        <v>53.84</v>
      </c>
      <c r="E323" s="5">
        <v>53.99</v>
      </c>
      <c r="F323" s="5">
        <v>53.58</v>
      </c>
      <c r="G323" s="9">
        <v>42565</v>
      </c>
      <c r="H323" s="10">
        <v>221.53</v>
      </c>
      <c r="I323" s="11">
        <v>2657899</v>
      </c>
      <c r="J323" s="10">
        <v>223.12</v>
      </c>
      <c r="K323" s="10">
        <v>224.94</v>
      </c>
      <c r="L323" s="10">
        <v>221.05</v>
      </c>
      <c r="M323" s="15">
        <f t="shared" ref="M323:M386" si="16">D323/D324-1</f>
        <v>5.2277819268111703E-3</v>
      </c>
      <c r="N323" s="15">
        <f t="shared" ref="N323:N386" si="17">J323/J324-1</f>
        <v>-1.0554323725055381E-2</v>
      </c>
    </row>
    <row r="324" spans="1:14" x14ac:dyDescent="0.2">
      <c r="A324" s="4">
        <v>42564</v>
      </c>
      <c r="B324" s="5">
        <v>53.51</v>
      </c>
      <c r="C324" s="6">
        <v>25334860</v>
      </c>
      <c r="D324" s="5">
        <v>53.56</v>
      </c>
      <c r="E324" s="5">
        <v>53.86</v>
      </c>
      <c r="F324" s="5">
        <v>53.18</v>
      </c>
      <c r="G324" s="9">
        <v>42564</v>
      </c>
      <c r="H324" s="10">
        <v>222.53</v>
      </c>
      <c r="I324" s="11">
        <v>3540699</v>
      </c>
      <c r="J324" s="10">
        <v>225.5</v>
      </c>
      <c r="K324" s="10">
        <v>225.59</v>
      </c>
      <c r="L324" s="10">
        <v>220.29</v>
      </c>
      <c r="M324" s="15">
        <f t="shared" si="16"/>
        <v>1.1711371363808176E-2</v>
      </c>
      <c r="N324" s="15">
        <f t="shared" si="17"/>
        <v>6.2472110664881786E-3</v>
      </c>
    </row>
    <row r="325" spans="1:14" x14ac:dyDescent="0.2">
      <c r="A325" s="4">
        <v>42563</v>
      </c>
      <c r="B325" s="5">
        <v>53.21</v>
      </c>
      <c r="C325" s="6">
        <v>27312600</v>
      </c>
      <c r="D325" s="5">
        <v>52.94</v>
      </c>
      <c r="E325" s="5">
        <v>53.4</v>
      </c>
      <c r="F325" s="5">
        <v>52.784999999999997</v>
      </c>
      <c r="G325" s="9">
        <v>42563</v>
      </c>
      <c r="H325" s="10">
        <v>224.65</v>
      </c>
      <c r="I325" s="11">
        <v>4573875</v>
      </c>
      <c r="J325" s="10">
        <v>224.1</v>
      </c>
      <c r="K325" s="10">
        <v>227.5</v>
      </c>
      <c r="L325" s="10">
        <v>223.22</v>
      </c>
      <c r="M325" s="15">
        <f t="shared" si="16"/>
        <v>8.3809523809523778E-3</v>
      </c>
      <c r="N325" s="15">
        <f t="shared" si="17"/>
        <v>1.882160392798693E-2</v>
      </c>
    </row>
    <row r="326" spans="1:14" x14ac:dyDescent="0.2">
      <c r="A326" s="4">
        <v>42562</v>
      </c>
      <c r="B326" s="5">
        <v>52.59</v>
      </c>
      <c r="C326" s="6">
        <v>21894550</v>
      </c>
      <c r="D326" s="5">
        <v>52.5</v>
      </c>
      <c r="E326" s="5">
        <v>52.83</v>
      </c>
      <c r="F326" s="5">
        <v>52.47</v>
      </c>
      <c r="G326" s="9">
        <v>42562</v>
      </c>
      <c r="H326" s="10">
        <v>224.78</v>
      </c>
      <c r="I326" s="11">
        <v>5369066</v>
      </c>
      <c r="J326" s="10">
        <v>219.96</v>
      </c>
      <c r="K326" s="10">
        <v>226.78</v>
      </c>
      <c r="L326" s="10">
        <v>219.51</v>
      </c>
      <c r="M326" s="15">
        <f t="shared" si="16"/>
        <v>1.4884979702300516E-2</v>
      </c>
      <c r="N326" s="15">
        <f t="shared" si="17"/>
        <v>9.917355371900749E-3</v>
      </c>
    </row>
    <row r="327" spans="1:14" x14ac:dyDescent="0.2">
      <c r="A327" s="4">
        <v>42559</v>
      </c>
      <c r="B327" s="5">
        <v>52.3</v>
      </c>
      <c r="C327" s="6">
        <v>28390820</v>
      </c>
      <c r="D327" s="5">
        <v>51.73</v>
      </c>
      <c r="E327" s="5">
        <v>52.36</v>
      </c>
      <c r="F327" s="5">
        <v>51.55</v>
      </c>
      <c r="G327" s="9">
        <v>42559</v>
      </c>
      <c r="H327" s="10">
        <v>216.78</v>
      </c>
      <c r="I327" s="11">
        <v>4067131</v>
      </c>
      <c r="J327" s="10">
        <v>217.8</v>
      </c>
      <c r="K327" s="10">
        <v>219.81</v>
      </c>
      <c r="L327" s="10">
        <v>214.5</v>
      </c>
      <c r="M327" s="15">
        <f t="shared" si="16"/>
        <v>6.0287825748734925E-3</v>
      </c>
      <c r="N327" s="15">
        <f t="shared" si="17"/>
        <v>2.2055373064289174E-2</v>
      </c>
    </row>
    <row r="328" spans="1:14" x14ac:dyDescent="0.2">
      <c r="A328" s="4">
        <v>42558</v>
      </c>
      <c r="B328" s="5">
        <v>51.38</v>
      </c>
      <c r="C328" s="6">
        <v>19582210</v>
      </c>
      <c r="D328" s="5">
        <v>51.42</v>
      </c>
      <c r="E328" s="5">
        <v>51.61</v>
      </c>
      <c r="F328" s="5">
        <v>51.07</v>
      </c>
      <c r="G328" s="9">
        <v>42558</v>
      </c>
      <c r="H328" s="10">
        <v>215.94</v>
      </c>
      <c r="I328" s="11">
        <v>3603385</v>
      </c>
      <c r="J328" s="10">
        <v>213.1</v>
      </c>
      <c r="K328" s="10">
        <v>218.12</v>
      </c>
      <c r="L328" s="10">
        <v>213.01</v>
      </c>
      <c r="M328" s="15">
        <f t="shared" si="16"/>
        <v>1.2603387160299295E-2</v>
      </c>
      <c r="N328" s="15">
        <f t="shared" si="17"/>
        <v>1.4761904761904754E-2</v>
      </c>
    </row>
    <row r="329" spans="1:14" x14ac:dyDescent="0.2">
      <c r="A329" s="4">
        <v>42557</v>
      </c>
      <c r="B329" s="5">
        <v>51.38</v>
      </c>
      <c r="C329" s="6">
        <v>28165990</v>
      </c>
      <c r="D329" s="5">
        <v>50.78</v>
      </c>
      <c r="E329" s="5">
        <v>51.54</v>
      </c>
      <c r="F329" s="5">
        <v>50.39</v>
      </c>
      <c r="G329" s="9">
        <v>42557</v>
      </c>
      <c r="H329" s="10">
        <v>214.44</v>
      </c>
      <c r="I329" s="11">
        <v>4910285</v>
      </c>
      <c r="J329" s="10">
        <v>210</v>
      </c>
      <c r="K329" s="10">
        <v>215.23</v>
      </c>
      <c r="L329" s="10">
        <v>209</v>
      </c>
      <c r="M329" s="15">
        <f t="shared" si="16"/>
        <v>-9.8367106039731755E-4</v>
      </c>
      <c r="N329" s="15">
        <f t="shared" si="17"/>
        <v>1.2873694750394904E-3</v>
      </c>
    </row>
    <row r="330" spans="1:14" x14ac:dyDescent="0.2">
      <c r="A330" s="4">
        <v>42556</v>
      </c>
      <c r="B330" s="5">
        <v>51.17</v>
      </c>
      <c r="C330" s="6">
        <v>24781550</v>
      </c>
      <c r="D330" s="5">
        <v>50.83</v>
      </c>
      <c r="E330" s="5">
        <v>51.28</v>
      </c>
      <c r="F330" s="5">
        <v>50.74</v>
      </c>
      <c r="G330" s="9">
        <v>42556</v>
      </c>
      <c r="H330" s="10">
        <v>213.98</v>
      </c>
      <c r="I330" s="11">
        <v>5169832</v>
      </c>
      <c r="J330" s="10">
        <v>209.73</v>
      </c>
      <c r="K330" s="10">
        <v>214.54409999999999</v>
      </c>
      <c r="L330" s="10">
        <v>208</v>
      </c>
      <c r="M330" s="15">
        <f t="shared" si="16"/>
        <v>-5.8673968316057534E-3</v>
      </c>
      <c r="N330" s="15">
        <f t="shared" si="17"/>
        <v>1.7415348792083174E-2</v>
      </c>
    </row>
    <row r="331" spans="1:14" x14ac:dyDescent="0.2">
      <c r="A331" s="4">
        <v>42552</v>
      </c>
      <c r="B331" s="5">
        <v>51.16</v>
      </c>
      <c r="C331" s="6">
        <v>21398770</v>
      </c>
      <c r="D331" s="5">
        <v>51.13</v>
      </c>
      <c r="E331" s="5">
        <v>51.72</v>
      </c>
      <c r="F331" s="5">
        <v>51.07</v>
      </c>
      <c r="G331" s="9">
        <v>42552</v>
      </c>
      <c r="H331" s="10">
        <v>216.5</v>
      </c>
      <c r="I331" s="11">
        <v>5396030</v>
      </c>
      <c r="J331" s="10">
        <v>206.14</v>
      </c>
      <c r="K331" s="10">
        <v>218.24</v>
      </c>
      <c r="L331" s="10">
        <v>206</v>
      </c>
      <c r="M331" s="15">
        <f t="shared" si="16"/>
        <v>8.0835962145111573E-3</v>
      </c>
      <c r="N331" s="15">
        <f t="shared" si="17"/>
        <v>-3.2070244635394762E-2</v>
      </c>
    </row>
    <row r="332" spans="1:14" x14ac:dyDescent="0.2">
      <c r="A332" s="4">
        <v>42551</v>
      </c>
      <c r="B332" s="5">
        <v>51.17</v>
      </c>
      <c r="C332" s="6">
        <v>28524020</v>
      </c>
      <c r="D332" s="5">
        <v>50.72</v>
      </c>
      <c r="E332" s="5">
        <v>51.3</v>
      </c>
      <c r="F332" s="5">
        <v>50.5</v>
      </c>
      <c r="G332" s="9">
        <v>42551</v>
      </c>
      <c r="H332" s="10">
        <v>212.28</v>
      </c>
      <c r="I332" s="11">
        <v>4794440</v>
      </c>
      <c r="J332" s="10">
        <v>212.97</v>
      </c>
      <c r="K332" s="10">
        <v>213.4999</v>
      </c>
      <c r="L332" s="10">
        <v>209.02</v>
      </c>
      <c r="M332" s="15">
        <f t="shared" si="16"/>
        <v>1.6229212582648866E-2</v>
      </c>
      <c r="N332" s="15">
        <f t="shared" si="17"/>
        <v>3.821966557792611E-2</v>
      </c>
    </row>
    <row r="333" spans="1:14" x14ac:dyDescent="0.2">
      <c r="A333" s="4">
        <v>42550</v>
      </c>
      <c r="B333" s="5">
        <v>50.54</v>
      </c>
      <c r="C333" s="6">
        <v>31287260</v>
      </c>
      <c r="D333" s="5">
        <v>49.91</v>
      </c>
      <c r="E333" s="5">
        <v>50.72</v>
      </c>
      <c r="F333" s="5">
        <v>49.8</v>
      </c>
      <c r="G333" s="9">
        <v>42550</v>
      </c>
      <c r="H333" s="10">
        <v>210.19</v>
      </c>
      <c r="I333" s="11">
        <v>5987120</v>
      </c>
      <c r="J333" s="10">
        <v>205.13</v>
      </c>
      <c r="K333" s="10">
        <v>211.78</v>
      </c>
      <c r="L333" s="10">
        <v>203</v>
      </c>
      <c r="M333" s="15">
        <f t="shared" si="16"/>
        <v>2.0237121831561566E-2</v>
      </c>
      <c r="N333" s="15">
        <f t="shared" si="17"/>
        <v>1.6048343157164746E-2</v>
      </c>
    </row>
    <row r="334" spans="1:14" x14ac:dyDescent="0.2">
      <c r="A334" s="4">
        <v>42549</v>
      </c>
      <c r="B334" s="5">
        <v>49.44</v>
      </c>
      <c r="C334" s="6">
        <v>38132040</v>
      </c>
      <c r="D334" s="5">
        <v>48.92</v>
      </c>
      <c r="E334" s="5">
        <v>49.47</v>
      </c>
      <c r="F334" s="5">
        <v>48.67</v>
      </c>
      <c r="G334" s="9">
        <v>42549</v>
      </c>
      <c r="H334" s="10">
        <v>201.79</v>
      </c>
      <c r="I334" s="11">
        <v>6158996</v>
      </c>
      <c r="J334" s="10">
        <v>201.89</v>
      </c>
      <c r="K334" s="10">
        <v>204.05</v>
      </c>
      <c r="L334" s="10">
        <v>199.41</v>
      </c>
      <c r="M334" s="15">
        <f t="shared" si="16"/>
        <v>-3.6659877800406804E-3</v>
      </c>
      <c r="N334" s="15">
        <f t="shared" si="17"/>
        <v>5.7791051032169971E-2</v>
      </c>
    </row>
    <row r="335" spans="1:14" x14ac:dyDescent="0.2">
      <c r="A335" s="4">
        <v>42548</v>
      </c>
      <c r="B335" s="5">
        <v>48.43</v>
      </c>
      <c r="C335" s="6">
        <v>50308070</v>
      </c>
      <c r="D335" s="5">
        <v>49.1</v>
      </c>
      <c r="E335" s="5">
        <v>49.146599999999999</v>
      </c>
      <c r="F335" s="5">
        <v>48.034999999999997</v>
      </c>
      <c r="G335" s="9">
        <v>42548</v>
      </c>
      <c r="H335" s="10">
        <v>198.55</v>
      </c>
      <c r="I335" s="11">
        <v>7211823</v>
      </c>
      <c r="J335" s="10">
        <v>190.86</v>
      </c>
      <c r="K335" s="10">
        <v>198.81</v>
      </c>
      <c r="L335" s="10">
        <v>187.87</v>
      </c>
      <c r="M335" s="15">
        <f t="shared" si="16"/>
        <v>-1.4254165830154597E-2</v>
      </c>
      <c r="N335" s="15">
        <f t="shared" si="17"/>
        <v>4.2620363062351174E-3</v>
      </c>
    </row>
    <row r="336" spans="1:14" x14ac:dyDescent="0.2">
      <c r="A336" s="4">
        <v>42545</v>
      </c>
      <c r="B336" s="5">
        <v>49.83</v>
      </c>
      <c r="C336" s="6">
        <v>133456500</v>
      </c>
      <c r="D336" s="5">
        <v>49.81</v>
      </c>
      <c r="E336" s="5">
        <v>50.94</v>
      </c>
      <c r="F336" s="5">
        <v>49.52</v>
      </c>
      <c r="G336" s="9">
        <v>42545</v>
      </c>
      <c r="H336" s="10">
        <v>193.15</v>
      </c>
      <c r="I336" s="11">
        <v>6988949</v>
      </c>
      <c r="J336" s="10">
        <v>190.05</v>
      </c>
      <c r="K336" s="10">
        <v>195.12</v>
      </c>
      <c r="L336" s="10">
        <v>189.73</v>
      </c>
      <c r="M336" s="15">
        <f t="shared" si="16"/>
        <v>-2.8666146645865864E-2</v>
      </c>
      <c r="N336" s="15">
        <f t="shared" si="17"/>
        <v>-2.8821094588379559E-2</v>
      </c>
    </row>
    <row r="337" spans="1:14" x14ac:dyDescent="0.2">
      <c r="A337" s="4">
        <v>42544</v>
      </c>
      <c r="B337" s="5">
        <v>51.91</v>
      </c>
      <c r="C337" s="6">
        <v>28960330</v>
      </c>
      <c r="D337" s="5">
        <v>51.28</v>
      </c>
      <c r="E337" s="5">
        <v>52.06</v>
      </c>
      <c r="F337" s="5">
        <v>51.15</v>
      </c>
      <c r="G337" s="9">
        <v>42544</v>
      </c>
      <c r="H337" s="10">
        <v>196.4</v>
      </c>
      <c r="I337" s="11">
        <v>10098190</v>
      </c>
      <c r="J337" s="10">
        <v>195.69</v>
      </c>
      <c r="K337" s="10">
        <v>197.55</v>
      </c>
      <c r="L337" s="10">
        <v>192.13</v>
      </c>
      <c r="M337" s="15">
        <f t="shared" si="16"/>
        <v>3.9154267815193489E-3</v>
      </c>
      <c r="N337" s="15">
        <f t="shared" si="17"/>
        <v>-1.8950218077906422E-2</v>
      </c>
    </row>
    <row r="338" spans="1:14" x14ac:dyDescent="0.2">
      <c r="A338" s="4">
        <v>42543</v>
      </c>
      <c r="B338" s="5">
        <v>50.99</v>
      </c>
      <c r="C338" s="6">
        <v>28801660</v>
      </c>
      <c r="D338" s="5">
        <v>51.08</v>
      </c>
      <c r="E338" s="5">
        <v>51.46</v>
      </c>
      <c r="F338" s="5">
        <v>50.952500000000001</v>
      </c>
      <c r="G338" s="9">
        <v>42543</v>
      </c>
      <c r="H338" s="10">
        <v>196.66</v>
      </c>
      <c r="I338" s="11">
        <v>23706100</v>
      </c>
      <c r="J338" s="10">
        <v>199.47</v>
      </c>
      <c r="K338" s="10">
        <v>205.95</v>
      </c>
      <c r="L338" s="10">
        <v>195.75</v>
      </c>
      <c r="M338" s="15">
        <f t="shared" si="16"/>
        <v>1.7529880478087456E-2</v>
      </c>
      <c r="N338" s="15">
        <f t="shared" si="17"/>
        <v>-9.6112017400761363E-2</v>
      </c>
    </row>
    <row r="339" spans="1:14" x14ac:dyDescent="0.2">
      <c r="A339" s="4">
        <v>42542</v>
      </c>
      <c r="B339" s="5">
        <v>51.19</v>
      </c>
      <c r="C339" s="6">
        <v>34075570</v>
      </c>
      <c r="D339" s="5">
        <v>50.2</v>
      </c>
      <c r="E339" s="5">
        <v>51.43</v>
      </c>
      <c r="F339" s="5">
        <v>50.16</v>
      </c>
      <c r="G339" s="9">
        <v>42542</v>
      </c>
      <c r="H339" s="10">
        <v>219.61</v>
      </c>
      <c r="I339" s="11">
        <v>2855619</v>
      </c>
      <c r="J339" s="10">
        <v>220.68</v>
      </c>
      <c r="K339" s="10">
        <v>222.56899999999999</v>
      </c>
      <c r="L339" s="10">
        <v>218.81</v>
      </c>
      <c r="M339" s="15">
        <f t="shared" si="16"/>
        <v>-8.6887835703001182E-3</v>
      </c>
      <c r="N339" s="15">
        <f t="shared" si="17"/>
        <v>5.3758542141231214E-3</v>
      </c>
    </row>
    <row r="340" spans="1:14" x14ac:dyDescent="0.2">
      <c r="A340" s="4">
        <v>42541</v>
      </c>
      <c r="B340" s="5">
        <v>50.07</v>
      </c>
      <c r="C340" s="6">
        <v>35597220</v>
      </c>
      <c r="D340" s="5">
        <v>50.64</v>
      </c>
      <c r="E340" s="5">
        <v>50.83</v>
      </c>
      <c r="F340" s="5">
        <v>50.03</v>
      </c>
      <c r="G340" s="9">
        <v>42541</v>
      </c>
      <c r="H340" s="10">
        <v>219.7</v>
      </c>
      <c r="I340" s="11">
        <v>3549768</v>
      </c>
      <c r="J340" s="10">
        <v>219.5</v>
      </c>
      <c r="K340" s="10">
        <v>223.75</v>
      </c>
      <c r="L340" s="10">
        <v>218.23</v>
      </c>
      <c r="M340" s="15">
        <f t="shared" si="16"/>
        <v>4.5625867883356541E-3</v>
      </c>
      <c r="N340" s="15">
        <f t="shared" si="17"/>
        <v>7.7590560580322876E-3</v>
      </c>
    </row>
    <row r="341" spans="1:14" x14ac:dyDescent="0.2">
      <c r="A341" s="4">
        <v>42538</v>
      </c>
      <c r="B341" s="5">
        <v>50.13</v>
      </c>
      <c r="C341" s="6">
        <v>45675100</v>
      </c>
      <c r="D341" s="5">
        <v>50.41</v>
      </c>
      <c r="E341" s="5">
        <v>50.43</v>
      </c>
      <c r="F341" s="5">
        <v>49.82</v>
      </c>
      <c r="G341" s="9">
        <v>42538</v>
      </c>
      <c r="H341" s="10">
        <v>215.47</v>
      </c>
      <c r="I341" s="11">
        <v>3107734</v>
      </c>
      <c r="J341" s="10">
        <v>217.81</v>
      </c>
      <c r="K341" s="10">
        <v>219.99</v>
      </c>
      <c r="L341" s="10">
        <v>214.5</v>
      </c>
      <c r="M341" s="15">
        <f t="shared" si="16"/>
        <v>1.7972536348949797E-2</v>
      </c>
      <c r="N341" s="15">
        <f t="shared" si="17"/>
        <v>1.7937632232545297E-3</v>
      </c>
    </row>
    <row r="342" spans="1:14" x14ac:dyDescent="0.2">
      <c r="A342" s="4">
        <v>42537</v>
      </c>
      <c r="B342" s="5">
        <v>50.39</v>
      </c>
      <c r="C342" s="6">
        <v>31104460</v>
      </c>
      <c r="D342" s="5">
        <v>49.52</v>
      </c>
      <c r="E342" s="5">
        <v>50.47</v>
      </c>
      <c r="F342" s="5">
        <v>49.506799999999998</v>
      </c>
      <c r="G342" s="9">
        <v>42537</v>
      </c>
      <c r="H342" s="10">
        <v>217.93</v>
      </c>
      <c r="I342" s="11">
        <v>2438692</v>
      </c>
      <c r="J342" s="10">
        <v>217.42</v>
      </c>
      <c r="K342" s="10">
        <v>218.04</v>
      </c>
      <c r="L342" s="10">
        <v>213.5</v>
      </c>
      <c r="M342" s="15">
        <f t="shared" si="16"/>
        <v>-5.222981116914438E-3</v>
      </c>
      <c r="N342" s="15">
        <f t="shared" si="17"/>
        <v>2.1663977875086005E-3</v>
      </c>
    </row>
    <row r="343" spans="1:14" x14ac:dyDescent="0.2">
      <c r="A343" s="4">
        <v>42536</v>
      </c>
      <c r="B343" s="5">
        <v>49.69</v>
      </c>
      <c r="C343" s="6">
        <v>33718830</v>
      </c>
      <c r="D343" s="5">
        <v>49.78</v>
      </c>
      <c r="E343" s="5">
        <v>50.12</v>
      </c>
      <c r="F343" s="5">
        <v>49.69</v>
      </c>
      <c r="G343" s="9">
        <v>42536</v>
      </c>
      <c r="H343" s="10">
        <v>217.7</v>
      </c>
      <c r="I343" s="11">
        <v>2905002</v>
      </c>
      <c r="J343" s="10">
        <v>216.95</v>
      </c>
      <c r="K343" s="10">
        <v>221.9</v>
      </c>
      <c r="L343" s="10">
        <v>215.13</v>
      </c>
      <c r="M343" s="15">
        <f t="shared" si="16"/>
        <v>-2.4048096192383905E-3</v>
      </c>
      <c r="N343" s="15">
        <f t="shared" si="17"/>
        <v>-8.8176169590643561E-3</v>
      </c>
    </row>
    <row r="344" spans="1:14" x14ac:dyDescent="0.2">
      <c r="A344" s="4">
        <v>42535</v>
      </c>
      <c r="B344" s="5">
        <v>49.83</v>
      </c>
      <c r="C344" s="6">
        <v>42568290</v>
      </c>
      <c r="D344" s="5">
        <v>49.9</v>
      </c>
      <c r="E344" s="5">
        <v>50.1</v>
      </c>
      <c r="F344" s="5">
        <v>49.57</v>
      </c>
      <c r="G344" s="9">
        <v>42535</v>
      </c>
      <c r="H344" s="10">
        <v>214.96</v>
      </c>
      <c r="I344" s="11">
        <v>3575822</v>
      </c>
      <c r="J344" s="10">
        <v>218.88</v>
      </c>
      <c r="K344" s="10">
        <v>222.2</v>
      </c>
      <c r="L344" s="10">
        <v>212.53</v>
      </c>
      <c r="M344" s="15">
        <f t="shared" si="16"/>
        <v>6.4542154094393567E-3</v>
      </c>
      <c r="N344" s="15">
        <f t="shared" si="17"/>
        <v>-2.8246013667425629E-3</v>
      </c>
    </row>
    <row r="345" spans="1:14" x14ac:dyDescent="0.2">
      <c r="A345" s="4">
        <v>42534</v>
      </c>
      <c r="B345" s="5">
        <v>50.14</v>
      </c>
      <c r="C345" s="6">
        <v>83206230</v>
      </c>
      <c r="D345" s="5">
        <v>49.58</v>
      </c>
      <c r="E345" s="5">
        <v>50.715000000000003</v>
      </c>
      <c r="F345" s="5">
        <v>49.06</v>
      </c>
      <c r="G345" s="9">
        <v>42534</v>
      </c>
      <c r="H345" s="10">
        <v>217.87</v>
      </c>
      <c r="I345" s="11">
        <v>4187833</v>
      </c>
      <c r="J345" s="10">
        <v>219.5</v>
      </c>
      <c r="K345" s="10">
        <v>225.77</v>
      </c>
      <c r="L345" s="10">
        <v>217.66</v>
      </c>
      <c r="M345" s="15">
        <f t="shared" si="16"/>
        <v>-2.8795298726738472E-2</v>
      </c>
      <c r="N345" s="15">
        <f t="shared" si="17"/>
        <v>-3.4698095782576099E-2</v>
      </c>
    </row>
    <row r="346" spans="1:14" x14ac:dyDescent="0.2">
      <c r="A346" s="4">
        <v>42531</v>
      </c>
      <c r="B346" s="5">
        <v>51.48</v>
      </c>
      <c r="C346" s="6">
        <v>25833020</v>
      </c>
      <c r="D346" s="5">
        <v>51.05</v>
      </c>
      <c r="E346" s="5">
        <v>52.05</v>
      </c>
      <c r="F346" s="5">
        <v>51.04</v>
      </c>
      <c r="G346" s="9">
        <v>42531</v>
      </c>
      <c r="H346" s="10">
        <v>218.79</v>
      </c>
      <c r="I346" s="11">
        <v>5994548</v>
      </c>
      <c r="J346" s="10">
        <v>227.39</v>
      </c>
      <c r="K346" s="10">
        <v>227.97</v>
      </c>
      <c r="L346" s="10">
        <v>218.42169999999999</v>
      </c>
      <c r="M346" s="15">
        <f t="shared" si="16"/>
        <v>-1.8269230769230815E-2</v>
      </c>
      <c r="N346" s="15">
        <f t="shared" si="17"/>
        <v>-3.2300621329474866E-2</v>
      </c>
    </row>
    <row r="347" spans="1:14" x14ac:dyDescent="0.2">
      <c r="A347" s="4">
        <v>42530</v>
      </c>
      <c r="B347" s="5">
        <v>51.62</v>
      </c>
      <c r="C347" s="6">
        <v>20303990</v>
      </c>
      <c r="D347" s="5">
        <v>52</v>
      </c>
      <c r="E347" s="5">
        <v>52</v>
      </c>
      <c r="F347" s="5">
        <v>51.49</v>
      </c>
      <c r="G347" s="9">
        <v>42530</v>
      </c>
      <c r="H347" s="10">
        <v>229.36</v>
      </c>
      <c r="I347" s="11">
        <v>4454222</v>
      </c>
      <c r="J347" s="10">
        <v>234.98</v>
      </c>
      <c r="K347" s="10">
        <v>235.33</v>
      </c>
      <c r="L347" s="10">
        <v>227.06</v>
      </c>
      <c r="M347" s="15">
        <f t="shared" si="16"/>
        <v>-3.8446751249521238E-4</v>
      </c>
      <c r="N347" s="15">
        <f t="shared" si="17"/>
        <v>5.0470487596234737E-3</v>
      </c>
    </row>
    <row r="348" spans="1:14" x14ac:dyDescent="0.2">
      <c r="A348" s="4">
        <v>42529</v>
      </c>
      <c r="B348" s="5">
        <v>52.04</v>
      </c>
      <c r="C348" s="6">
        <v>21127190</v>
      </c>
      <c r="D348" s="5">
        <v>52.02</v>
      </c>
      <c r="E348" s="5">
        <v>52.44</v>
      </c>
      <c r="F348" s="5">
        <v>51.87</v>
      </c>
      <c r="G348" s="9">
        <v>42529</v>
      </c>
      <c r="H348" s="10">
        <v>235.52</v>
      </c>
      <c r="I348" s="11">
        <v>5965110</v>
      </c>
      <c r="J348" s="10">
        <v>233.8</v>
      </c>
      <c r="K348" s="10">
        <v>240.845</v>
      </c>
      <c r="L348" s="10">
        <v>232.60499999999999</v>
      </c>
      <c r="M348" s="15">
        <f t="shared" si="16"/>
        <v>-4.2113323124042257E-3</v>
      </c>
      <c r="N348" s="15">
        <f t="shared" si="17"/>
        <v>5.2015838732901276E-2</v>
      </c>
    </row>
    <row r="349" spans="1:14" x14ac:dyDescent="0.2">
      <c r="A349" s="4">
        <v>42528</v>
      </c>
      <c r="B349" s="5">
        <v>52.1</v>
      </c>
      <c r="C349" s="6">
        <v>20798030</v>
      </c>
      <c r="D349" s="5">
        <v>52.24</v>
      </c>
      <c r="E349" s="5">
        <v>52.73</v>
      </c>
      <c r="F349" s="5">
        <v>52.1</v>
      </c>
      <c r="G349" s="9">
        <v>42528</v>
      </c>
      <c r="H349" s="10">
        <v>232.34</v>
      </c>
      <c r="I349" s="11">
        <v>6194154</v>
      </c>
      <c r="J349" s="10">
        <v>222.24</v>
      </c>
      <c r="K349" s="10">
        <v>234.44</v>
      </c>
      <c r="L349" s="10">
        <v>221.52</v>
      </c>
      <c r="M349" s="15">
        <f t="shared" si="16"/>
        <v>4.8086170417387386E-3</v>
      </c>
      <c r="N349" s="15">
        <f t="shared" si="17"/>
        <v>1.9449541284403793E-2</v>
      </c>
    </row>
    <row r="350" spans="1:14" x14ac:dyDescent="0.2">
      <c r="A350" s="4">
        <v>42527</v>
      </c>
      <c r="B350" s="5">
        <v>52.13</v>
      </c>
      <c r="C350" s="6">
        <v>18137760</v>
      </c>
      <c r="D350" s="5">
        <v>51.99</v>
      </c>
      <c r="E350" s="5">
        <v>52.35</v>
      </c>
      <c r="F350" s="5">
        <v>51.89</v>
      </c>
      <c r="G350" s="9">
        <v>42527</v>
      </c>
      <c r="H350" s="10">
        <v>220.68</v>
      </c>
      <c r="I350" s="11">
        <v>2242634</v>
      </c>
      <c r="J350" s="10">
        <v>218</v>
      </c>
      <c r="K350" s="10">
        <v>220.9</v>
      </c>
      <c r="L350" s="10">
        <v>215.45</v>
      </c>
      <c r="M350" s="15">
        <f t="shared" si="16"/>
        <v>-7.4455899198166975E-3</v>
      </c>
      <c r="N350" s="15">
        <f t="shared" si="17"/>
        <v>-9.0909090909090384E-3</v>
      </c>
    </row>
    <row r="351" spans="1:14" x14ac:dyDescent="0.2">
      <c r="A351" s="4">
        <v>42524</v>
      </c>
      <c r="B351" s="5">
        <v>51.79</v>
      </c>
      <c r="C351" s="6">
        <v>23254530</v>
      </c>
      <c r="D351" s="5">
        <v>52.38</v>
      </c>
      <c r="E351" s="5">
        <v>52.42</v>
      </c>
      <c r="F351" s="5">
        <v>51.6</v>
      </c>
      <c r="G351" s="9">
        <v>42524</v>
      </c>
      <c r="H351" s="10">
        <v>218.99</v>
      </c>
      <c r="I351" s="11">
        <v>2226110</v>
      </c>
      <c r="J351" s="10">
        <v>220</v>
      </c>
      <c r="K351" s="10">
        <v>221.94</v>
      </c>
      <c r="L351" s="10">
        <v>218.01</v>
      </c>
      <c r="M351" s="15">
        <f t="shared" si="16"/>
        <v>-4.9392097264436829E-3</v>
      </c>
      <c r="N351" s="15">
        <f t="shared" si="17"/>
        <v>1.8671159888883349E-3</v>
      </c>
    </row>
    <row r="352" spans="1:14" x14ac:dyDescent="0.2">
      <c r="A352" s="4">
        <v>42523</v>
      </c>
      <c r="B352" s="5">
        <v>52.48</v>
      </c>
      <c r="C352" s="6">
        <v>22682220</v>
      </c>
      <c r="D352" s="5">
        <v>52.64</v>
      </c>
      <c r="E352" s="5">
        <v>52.74</v>
      </c>
      <c r="F352" s="5">
        <v>51.835000000000001</v>
      </c>
      <c r="G352" s="9">
        <v>42523</v>
      </c>
      <c r="H352" s="10">
        <v>218.96</v>
      </c>
      <c r="I352" s="11">
        <v>2017279</v>
      </c>
      <c r="J352" s="10">
        <v>219.59</v>
      </c>
      <c r="K352" s="10">
        <v>219.90899999999999</v>
      </c>
      <c r="L352" s="10">
        <v>217.11</v>
      </c>
      <c r="M352" s="15">
        <f t="shared" si="16"/>
        <v>3.8138825324181003E-3</v>
      </c>
      <c r="N352" s="15">
        <f t="shared" si="17"/>
        <v>-8.5335018963337284E-3</v>
      </c>
    </row>
    <row r="353" spans="1:14" x14ac:dyDescent="0.2">
      <c r="A353" s="4">
        <v>42522</v>
      </c>
      <c r="B353" s="5">
        <v>52.85</v>
      </c>
      <c r="C353" s="6">
        <v>25104350</v>
      </c>
      <c r="D353" s="5">
        <v>52.44</v>
      </c>
      <c r="E353" s="5">
        <v>52.95</v>
      </c>
      <c r="F353" s="5">
        <v>52.44</v>
      </c>
      <c r="G353" s="9">
        <v>42522</v>
      </c>
      <c r="H353" s="10">
        <v>219.56</v>
      </c>
      <c r="I353" s="11">
        <v>2982270</v>
      </c>
      <c r="J353" s="10">
        <v>221.48</v>
      </c>
      <c r="K353" s="10">
        <v>222.4</v>
      </c>
      <c r="L353" s="10">
        <v>216.89</v>
      </c>
      <c r="M353" s="15">
        <f t="shared" si="16"/>
        <v>3.4443168771527422E-3</v>
      </c>
      <c r="N353" s="15">
        <f t="shared" si="17"/>
        <v>-6.9942611190817461E-3</v>
      </c>
    </row>
    <row r="354" spans="1:14" x14ac:dyDescent="0.2">
      <c r="A354" s="4">
        <v>42521</v>
      </c>
      <c r="B354" s="5">
        <v>53</v>
      </c>
      <c r="C354" s="6">
        <v>37461550</v>
      </c>
      <c r="D354" s="5">
        <v>52.26</v>
      </c>
      <c r="E354" s="5">
        <v>53</v>
      </c>
      <c r="F354" s="5">
        <v>52.08</v>
      </c>
      <c r="G354" s="9">
        <v>42521</v>
      </c>
      <c r="H354" s="10">
        <v>223.23</v>
      </c>
      <c r="I354" s="11">
        <v>2786682</v>
      </c>
      <c r="J354" s="10">
        <v>223.04</v>
      </c>
      <c r="K354" s="10">
        <v>224.74969999999999</v>
      </c>
      <c r="L354" s="10">
        <v>221.5001</v>
      </c>
      <c r="M354" s="15">
        <f t="shared" si="16"/>
        <v>6.5485362095529798E-3</v>
      </c>
      <c r="N354" s="15">
        <f t="shared" si="17"/>
        <v>-8.6670518689719867E-3</v>
      </c>
    </row>
    <row r="355" spans="1:14" x14ac:dyDescent="0.2">
      <c r="A355" s="4">
        <v>42517</v>
      </c>
      <c r="B355" s="5">
        <v>52.32</v>
      </c>
      <c r="C355" s="6">
        <v>17671620</v>
      </c>
      <c r="D355" s="5">
        <v>51.92</v>
      </c>
      <c r="E355" s="5">
        <v>52.32</v>
      </c>
      <c r="F355" s="5">
        <v>51.77</v>
      </c>
      <c r="G355" s="9">
        <v>42517</v>
      </c>
      <c r="H355" s="10">
        <v>223.04</v>
      </c>
      <c r="I355" s="11">
        <v>3645792</v>
      </c>
      <c r="J355" s="10">
        <v>224.99</v>
      </c>
      <c r="K355" s="10">
        <v>225.93</v>
      </c>
      <c r="L355" s="10">
        <v>220.75</v>
      </c>
      <c r="M355" s="15">
        <f t="shared" si="16"/>
        <v>-1.9256691700364481E-4</v>
      </c>
      <c r="N355" s="15">
        <f t="shared" si="17"/>
        <v>2.0362811791383217E-2</v>
      </c>
    </row>
    <row r="356" spans="1:14" x14ac:dyDescent="0.2">
      <c r="A356" s="4">
        <v>42516</v>
      </c>
      <c r="B356" s="5">
        <v>51.89</v>
      </c>
      <c r="C356" s="6">
        <v>24308620</v>
      </c>
      <c r="D356" s="5">
        <v>51.93</v>
      </c>
      <c r="E356" s="5">
        <v>51.979300000000002</v>
      </c>
      <c r="F356" s="5">
        <v>51.36</v>
      </c>
      <c r="G356" s="9">
        <v>42516</v>
      </c>
      <c r="H356" s="10">
        <v>225.12</v>
      </c>
      <c r="I356" s="11">
        <v>4066512</v>
      </c>
      <c r="J356" s="10">
        <v>220.5</v>
      </c>
      <c r="K356" s="10">
        <v>225.26</v>
      </c>
      <c r="L356" s="10">
        <v>219.05</v>
      </c>
      <c r="M356" s="15">
        <f t="shared" si="16"/>
        <v>1.9260400616327722E-4</v>
      </c>
      <c r="N356" s="15">
        <f t="shared" si="17"/>
        <v>1.1885640860905822E-2</v>
      </c>
    </row>
    <row r="357" spans="1:14" x14ac:dyDescent="0.2">
      <c r="A357" s="4">
        <v>42515</v>
      </c>
      <c r="B357" s="5">
        <v>52.12</v>
      </c>
      <c r="C357" s="6">
        <v>24176970</v>
      </c>
      <c r="D357" s="5">
        <v>51.92</v>
      </c>
      <c r="E357" s="5">
        <v>52.49</v>
      </c>
      <c r="F357" s="5">
        <v>51.79</v>
      </c>
      <c r="G357" s="9">
        <v>42515</v>
      </c>
      <c r="H357" s="10">
        <v>219.58</v>
      </c>
      <c r="I357" s="11">
        <v>3131279</v>
      </c>
      <c r="J357" s="10">
        <v>217.91</v>
      </c>
      <c r="K357" s="10">
        <v>221.36</v>
      </c>
      <c r="L357" s="10">
        <v>216.51</v>
      </c>
      <c r="M357" s="15">
        <f t="shared" si="16"/>
        <v>2.4063116370808713E-2</v>
      </c>
      <c r="N357" s="15">
        <f t="shared" si="17"/>
        <v>6.0480147737764778E-3</v>
      </c>
    </row>
    <row r="358" spans="1:14" x14ac:dyDescent="0.2">
      <c r="A358" s="4">
        <v>42514</v>
      </c>
      <c r="B358" s="5">
        <v>51.59</v>
      </c>
      <c r="C358" s="6">
        <v>34726410</v>
      </c>
      <c r="D358" s="5">
        <v>50.7</v>
      </c>
      <c r="E358" s="5">
        <v>51.71</v>
      </c>
      <c r="F358" s="5">
        <v>50.4</v>
      </c>
      <c r="G358" s="9">
        <v>42514</v>
      </c>
      <c r="H358" s="10">
        <v>217.91</v>
      </c>
      <c r="I358" s="11">
        <v>3009327</v>
      </c>
      <c r="J358" s="10">
        <v>216.6</v>
      </c>
      <c r="K358" s="10">
        <v>218.74</v>
      </c>
      <c r="L358" s="10">
        <v>215.18</v>
      </c>
      <c r="M358" s="15">
        <f t="shared" si="16"/>
        <v>1.9762845849802257E-3</v>
      </c>
      <c r="N358" s="15">
        <f t="shared" si="17"/>
        <v>-1.4872424614544966E-2</v>
      </c>
    </row>
    <row r="359" spans="1:14" x14ac:dyDescent="0.2">
      <c r="A359" s="4">
        <v>42513</v>
      </c>
      <c r="B359" s="5">
        <v>50.03</v>
      </c>
      <c r="C359" s="6">
        <v>26110160</v>
      </c>
      <c r="D359" s="5">
        <v>50.6</v>
      </c>
      <c r="E359" s="5">
        <v>50.68</v>
      </c>
      <c r="F359" s="5">
        <v>49.98</v>
      </c>
      <c r="G359" s="9">
        <v>42513</v>
      </c>
      <c r="H359" s="10">
        <v>216.22</v>
      </c>
      <c r="I359" s="11">
        <v>5096751</v>
      </c>
      <c r="J359" s="10">
        <v>219.87</v>
      </c>
      <c r="K359" s="10">
        <v>222.6</v>
      </c>
      <c r="L359" s="10">
        <v>215.86</v>
      </c>
      <c r="M359" s="15">
        <f t="shared" si="16"/>
        <v>2.3771790808242432E-3</v>
      </c>
      <c r="N359" s="15">
        <f t="shared" si="17"/>
        <v>1.3272501036914131E-2</v>
      </c>
    </row>
    <row r="360" spans="1:14" x14ac:dyDescent="0.2">
      <c r="A360" s="4">
        <v>42510</v>
      </c>
      <c r="B360" s="5">
        <v>50.62</v>
      </c>
      <c r="C360" s="6">
        <v>23770620</v>
      </c>
      <c r="D360" s="5">
        <v>50.48</v>
      </c>
      <c r="E360" s="5">
        <v>51.22</v>
      </c>
      <c r="F360" s="5">
        <v>50.4</v>
      </c>
      <c r="G360" s="9">
        <v>42510</v>
      </c>
      <c r="H360" s="10">
        <v>220.28</v>
      </c>
      <c r="I360" s="11">
        <v>8996546</v>
      </c>
      <c r="J360" s="10">
        <v>216.99</v>
      </c>
      <c r="K360" s="10">
        <v>220.55</v>
      </c>
      <c r="L360" s="10">
        <v>216.35</v>
      </c>
      <c r="M360" s="15">
        <f t="shared" si="16"/>
        <v>1.9813750743002956E-4</v>
      </c>
      <c r="N360" s="15">
        <f t="shared" si="17"/>
        <v>1.577567643479072E-2</v>
      </c>
    </row>
    <row r="361" spans="1:14" x14ac:dyDescent="0.2">
      <c r="A361" s="4">
        <v>42509</v>
      </c>
      <c r="B361" s="5">
        <v>50.32</v>
      </c>
      <c r="C361" s="6">
        <v>23784750</v>
      </c>
      <c r="D361" s="5">
        <v>50.47</v>
      </c>
      <c r="E361" s="5">
        <v>50.62</v>
      </c>
      <c r="F361" s="5">
        <v>49.82</v>
      </c>
      <c r="G361" s="9">
        <v>42509</v>
      </c>
      <c r="H361" s="10">
        <v>215.21</v>
      </c>
      <c r="I361" s="11">
        <v>6817922</v>
      </c>
      <c r="J361" s="10">
        <v>213.62</v>
      </c>
      <c r="K361" s="10">
        <v>216.79</v>
      </c>
      <c r="L361" s="10">
        <v>207.3</v>
      </c>
      <c r="M361" s="15">
        <f t="shared" si="16"/>
        <v>-1.980982567353351E-4</v>
      </c>
      <c r="N361" s="15">
        <f t="shared" si="17"/>
        <v>2.1372220894095184E-2</v>
      </c>
    </row>
    <row r="362" spans="1:14" x14ac:dyDescent="0.2">
      <c r="A362" s="4">
        <v>42508</v>
      </c>
      <c r="B362" s="5">
        <v>50.81</v>
      </c>
      <c r="C362" s="6">
        <v>24861480</v>
      </c>
      <c r="D362" s="5">
        <v>50.48</v>
      </c>
      <c r="E362" s="5">
        <v>51.14</v>
      </c>
      <c r="F362" s="5">
        <v>50.3</v>
      </c>
      <c r="G362" s="9">
        <v>42508</v>
      </c>
      <c r="H362" s="10">
        <v>211.17</v>
      </c>
      <c r="I362" s="11">
        <v>5552692</v>
      </c>
      <c r="J362" s="10">
        <v>209.15</v>
      </c>
      <c r="K362" s="10">
        <v>215.31</v>
      </c>
      <c r="L362" s="10">
        <v>207.75</v>
      </c>
      <c r="M362" s="15">
        <f t="shared" si="16"/>
        <v>-2.3975251353441696E-2</v>
      </c>
      <c r="N362" s="15">
        <f t="shared" si="17"/>
        <v>4.7835446065525034E-4</v>
      </c>
    </row>
    <row r="363" spans="1:14" x14ac:dyDescent="0.2">
      <c r="A363" s="4">
        <v>42507</v>
      </c>
      <c r="B363" s="5">
        <v>50.51</v>
      </c>
      <c r="C363" s="6">
        <v>27790370</v>
      </c>
      <c r="D363" s="5">
        <v>51.72</v>
      </c>
      <c r="E363" s="5">
        <v>51.73</v>
      </c>
      <c r="F363" s="5">
        <v>50.36</v>
      </c>
      <c r="G363" s="9">
        <v>42507</v>
      </c>
      <c r="H363" s="10">
        <v>204.66</v>
      </c>
      <c r="I363" s="11">
        <v>2842028</v>
      </c>
      <c r="J363" s="10">
        <v>209.05</v>
      </c>
      <c r="K363" s="10">
        <v>209.81989999999999</v>
      </c>
      <c r="L363" s="10">
        <v>204.02</v>
      </c>
      <c r="M363" s="15">
        <f t="shared" si="16"/>
        <v>1.8110236220472586E-2</v>
      </c>
      <c r="N363" s="15">
        <f t="shared" si="17"/>
        <v>4.3238049483544927E-3</v>
      </c>
    </row>
    <row r="364" spans="1:14" x14ac:dyDescent="0.2">
      <c r="A364" s="4">
        <v>42506</v>
      </c>
      <c r="B364" s="5">
        <v>51.83</v>
      </c>
      <c r="C364" s="6">
        <v>19962750</v>
      </c>
      <c r="D364" s="5">
        <v>50.8</v>
      </c>
      <c r="E364" s="5">
        <v>51.96</v>
      </c>
      <c r="F364" s="5">
        <v>50.75</v>
      </c>
      <c r="G364" s="9">
        <v>42506</v>
      </c>
      <c r="H364" s="10">
        <v>208.29</v>
      </c>
      <c r="I364" s="11">
        <v>2945754</v>
      </c>
      <c r="J364" s="10">
        <v>208.15</v>
      </c>
      <c r="K364" s="10">
        <v>213.15</v>
      </c>
      <c r="L364" s="10">
        <v>207.92</v>
      </c>
      <c r="M364" s="15">
        <f t="shared" si="16"/>
        <v>-1.244167962674958E-2</v>
      </c>
      <c r="N364" s="15">
        <f t="shared" si="17"/>
        <v>1.7807296178651288E-3</v>
      </c>
    </row>
    <row r="365" spans="1:14" x14ac:dyDescent="0.2">
      <c r="A365" s="4">
        <v>42503</v>
      </c>
      <c r="B365" s="5">
        <v>51.08</v>
      </c>
      <c r="C365" s="6">
        <v>22439560</v>
      </c>
      <c r="D365" s="5">
        <v>51.44</v>
      </c>
      <c r="E365" s="5">
        <v>51.895000000000003</v>
      </c>
      <c r="F365" s="5">
        <v>51.04</v>
      </c>
      <c r="G365" s="9">
        <v>42503</v>
      </c>
      <c r="H365" s="10">
        <v>207.61</v>
      </c>
      <c r="I365" s="11">
        <v>2820616</v>
      </c>
      <c r="J365" s="10">
        <v>207.78</v>
      </c>
      <c r="K365" s="10">
        <v>211.2</v>
      </c>
      <c r="L365" s="10">
        <v>206.7</v>
      </c>
      <c r="M365" s="15">
        <f t="shared" si="16"/>
        <v>4.6874999999999556E-3</v>
      </c>
      <c r="N365" s="15">
        <f t="shared" si="17"/>
        <v>-1.7309875141884201E-2</v>
      </c>
    </row>
    <row r="366" spans="1:14" x14ac:dyDescent="0.2">
      <c r="A366" s="4">
        <v>42502</v>
      </c>
      <c r="B366" s="5">
        <v>51.51</v>
      </c>
      <c r="C366" s="6">
        <v>24101640</v>
      </c>
      <c r="D366" s="5">
        <v>51.2</v>
      </c>
      <c r="E366" s="5">
        <v>51.81</v>
      </c>
      <c r="F366" s="5">
        <v>50.92</v>
      </c>
      <c r="G366" s="9">
        <v>42502</v>
      </c>
      <c r="H366" s="10">
        <v>207.28</v>
      </c>
      <c r="I366" s="11">
        <v>3650075</v>
      </c>
      <c r="J366" s="10">
        <v>211.44</v>
      </c>
      <c r="K366" s="10">
        <v>211.67</v>
      </c>
      <c r="L366" s="10">
        <v>203.65719999999999</v>
      </c>
      <c r="M366" s="15">
        <f t="shared" si="16"/>
        <v>1.369059260708072E-3</v>
      </c>
      <c r="N366" s="15">
        <f t="shared" si="17"/>
        <v>1.8546172744351885E-2</v>
      </c>
    </row>
    <row r="367" spans="1:14" x14ac:dyDescent="0.2">
      <c r="A367" s="4">
        <v>42501</v>
      </c>
      <c r="B367" s="5">
        <v>51.05</v>
      </c>
      <c r="C367" s="6">
        <v>24026140</v>
      </c>
      <c r="D367" s="5">
        <v>51.13</v>
      </c>
      <c r="E367" s="5">
        <v>51.78</v>
      </c>
      <c r="F367" s="5">
        <v>51</v>
      </c>
      <c r="G367" s="9">
        <v>42501</v>
      </c>
      <c r="H367" s="10">
        <v>208.96</v>
      </c>
      <c r="I367" s="11">
        <v>5159640</v>
      </c>
      <c r="J367" s="10">
        <v>207.59</v>
      </c>
      <c r="K367" s="10">
        <v>215.48</v>
      </c>
      <c r="L367" s="10">
        <v>206.05</v>
      </c>
      <c r="M367" s="15">
        <f t="shared" si="16"/>
        <v>1.5895092390224574E-2</v>
      </c>
      <c r="N367" s="15">
        <f t="shared" si="17"/>
        <v>1.9272464466379979E-4</v>
      </c>
    </row>
    <row r="368" spans="1:14" x14ac:dyDescent="0.2">
      <c r="A368" s="4">
        <v>42500</v>
      </c>
      <c r="B368" s="5">
        <v>51.02</v>
      </c>
      <c r="C368" s="6">
        <v>22871860</v>
      </c>
      <c r="D368" s="5">
        <v>50.33</v>
      </c>
      <c r="E368" s="5">
        <v>51.1</v>
      </c>
      <c r="F368" s="5">
        <v>50.19</v>
      </c>
      <c r="G368" s="9">
        <v>42500</v>
      </c>
      <c r="H368" s="10">
        <v>208.69</v>
      </c>
      <c r="I368" s="11">
        <v>4068053</v>
      </c>
      <c r="J368" s="10">
        <v>207.55</v>
      </c>
      <c r="K368" s="10">
        <v>209.47</v>
      </c>
      <c r="L368" s="10">
        <v>205</v>
      </c>
      <c r="M368" s="15">
        <f t="shared" si="16"/>
        <v>-3.1689443454150368E-3</v>
      </c>
      <c r="N368" s="15">
        <f t="shared" si="17"/>
        <v>-3.7873168922677447E-2</v>
      </c>
    </row>
    <row r="369" spans="1:14" x14ac:dyDescent="0.2">
      <c r="A369" s="4">
        <v>42499</v>
      </c>
      <c r="B369" s="5">
        <v>50.07</v>
      </c>
      <c r="C369" s="6">
        <v>17883360</v>
      </c>
      <c r="D369" s="5">
        <v>50.49</v>
      </c>
      <c r="E369" s="5">
        <v>50.585000000000001</v>
      </c>
      <c r="F369" s="5">
        <v>50</v>
      </c>
      <c r="G369" s="9">
        <v>42499</v>
      </c>
      <c r="H369" s="10">
        <v>208.92</v>
      </c>
      <c r="I369" s="11">
        <v>4772992</v>
      </c>
      <c r="J369" s="10">
        <v>215.72</v>
      </c>
      <c r="K369" s="10">
        <v>216.15</v>
      </c>
      <c r="L369" s="10">
        <v>206.8</v>
      </c>
      <c r="M369" s="15">
        <f t="shared" si="16"/>
        <v>1.1418269230769162E-2</v>
      </c>
      <c r="N369" s="15">
        <f t="shared" si="17"/>
        <v>2.2999952577417382E-2</v>
      </c>
    </row>
    <row r="370" spans="1:14" x14ac:dyDescent="0.2">
      <c r="A370" s="4">
        <v>42496</v>
      </c>
      <c r="B370" s="5">
        <v>50.39</v>
      </c>
      <c r="C370" s="6">
        <v>24772020</v>
      </c>
      <c r="D370" s="5">
        <v>49.92</v>
      </c>
      <c r="E370" s="5">
        <v>50.39</v>
      </c>
      <c r="F370" s="5">
        <v>49.66</v>
      </c>
      <c r="G370" s="9">
        <v>42496</v>
      </c>
      <c r="H370" s="10">
        <v>214.93</v>
      </c>
      <c r="I370" s="11">
        <v>5683675</v>
      </c>
      <c r="J370" s="10">
        <v>210.87</v>
      </c>
      <c r="K370" s="10">
        <v>216.37</v>
      </c>
      <c r="L370" s="10">
        <v>208.11</v>
      </c>
      <c r="M370" s="15">
        <f t="shared" si="16"/>
        <v>1.0026067776218728E-3</v>
      </c>
      <c r="N370" s="15">
        <f t="shared" si="17"/>
        <v>-7.6993784469929105E-2</v>
      </c>
    </row>
    <row r="371" spans="1:14" x14ac:dyDescent="0.2">
      <c r="A371" s="4">
        <v>42495</v>
      </c>
      <c r="B371" s="5">
        <v>49.94</v>
      </c>
      <c r="C371" s="6">
        <v>25386690</v>
      </c>
      <c r="D371" s="5">
        <v>49.87</v>
      </c>
      <c r="E371" s="5">
        <v>50.3</v>
      </c>
      <c r="F371" s="5">
        <v>49.73</v>
      </c>
      <c r="G371" s="9">
        <v>42495</v>
      </c>
      <c r="H371" s="10">
        <v>211.53</v>
      </c>
      <c r="I371" s="11">
        <v>11248340</v>
      </c>
      <c r="J371" s="10">
        <v>228.46</v>
      </c>
      <c r="K371" s="10">
        <v>228.64</v>
      </c>
      <c r="L371" s="10">
        <v>209.79</v>
      </c>
      <c r="M371" s="15">
        <f t="shared" si="16"/>
        <v>6.0192616372378716E-4</v>
      </c>
      <c r="N371" s="15">
        <f t="shared" si="17"/>
        <v>-7.9465022363106597E-3</v>
      </c>
    </row>
    <row r="372" spans="1:14" x14ac:dyDescent="0.2">
      <c r="A372" s="4">
        <v>42494</v>
      </c>
      <c r="B372" s="5">
        <v>49.87</v>
      </c>
      <c r="C372" s="6">
        <v>24249670</v>
      </c>
      <c r="D372" s="5">
        <v>49.84</v>
      </c>
      <c r="E372" s="5">
        <v>50.06</v>
      </c>
      <c r="F372" s="5">
        <v>49.46</v>
      </c>
      <c r="G372" s="9">
        <v>42494</v>
      </c>
      <c r="H372" s="10">
        <v>222.56</v>
      </c>
      <c r="I372" s="11">
        <v>8550004</v>
      </c>
      <c r="J372" s="10">
        <v>230.29</v>
      </c>
      <c r="K372" s="10">
        <v>234.46</v>
      </c>
      <c r="L372" s="10">
        <v>220.4</v>
      </c>
      <c r="M372" s="15">
        <f t="shared" si="16"/>
        <v>-9.9324592769169939E-3</v>
      </c>
      <c r="N372" s="15">
        <f t="shared" si="17"/>
        <v>-2.9785979103471583E-2</v>
      </c>
    </row>
    <row r="373" spans="1:14" x14ac:dyDescent="0.2">
      <c r="A373" s="4">
        <v>42493</v>
      </c>
      <c r="B373" s="5">
        <v>49.78</v>
      </c>
      <c r="C373" s="6">
        <v>26445230</v>
      </c>
      <c r="D373" s="5">
        <v>50.34</v>
      </c>
      <c r="E373" s="5">
        <v>50.41</v>
      </c>
      <c r="F373" s="5">
        <v>49.6</v>
      </c>
      <c r="G373" s="9">
        <v>42493</v>
      </c>
      <c r="H373" s="10">
        <v>232.32</v>
      </c>
      <c r="I373" s="11">
        <v>4296325</v>
      </c>
      <c r="J373" s="10">
        <v>237.36</v>
      </c>
      <c r="K373" s="10">
        <v>238.91</v>
      </c>
      <c r="L373" s="10">
        <v>231.62</v>
      </c>
      <c r="M373" s="15">
        <f t="shared" si="16"/>
        <v>6.8000000000001393E-3</v>
      </c>
      <c r="N373" s="15">
        <f t="shared" si="17"/>
        <v>-1.7142857142857126E-2</v>
      </c>
    </row>
    <row r="374" spans="1:14" x14ac:dyDescent="0.2">
      <c r="A374" s="4">
        <v>42492</v>
      </c>
      <c r="B374" s="5">
        <v>50.61</v>
      </c>
      <c r="C374" s="6">
        <v>33105170</v>
      </c>
      <c r="D374" s="5">
        <v>50</v>
      </c>
      <c r="E374" s="5">
        <v>50.75</v>
      </c>
      <c r="F374" s="5">
        <v>49.779899999999998</v>
      </c>
      <c r="G374" s="9">
        <v>42492</v>
      </c>
      <c r="H374" s="10">
        <v>241.8</v>
      </c>
      <c r="I374" s="11">
        <v>3838958</v>
      </c>
      <c r="J374" s="10">
        <v>241.5</v>
      </c>
      <c r="K374" s="10">
        <v>243.19</v>
      </c>
      <c r="L374" s="10">
        <v>234.82</v>
      </c>
      <c r="M374" s="15">
        <f t="shared" si="16"/>
        <v>1.3171225937183451E-2</v>
      </c>
      <c r="N374" s="15">
        <f t="shared" si="17"/>
        <v>-2.6759087611831989E-2</v>
      </c>
    </row>
    <row r="375" spans="1:14" x14ac:dyDescent="0.2">
      <c r="A375" s="4">
        <v>42489</v>
      </c>
      <c r="B375" s="5">
        <v>49.87</v>
      </c>
      <c r="C375" s="6">
        <v>48391580</v>
      </c>
      <c r="D375" s="5">
        <v>49.35</v>
      </c>
      <c r="E375" s="5">
        <v>50.25</v>
      </c>
      <c r="F375" s="5">
        <v>49.35</v>
      </c>
      <c r="G375" s="9">
        <v>42489</v>
      </c>
      <c r="H375" s="10">
        <v>240.76</v>
      </c>
      <c r="I375" s="11">
        <v>5405164</v>
      </c>
      <c r="J375" s="10">
        <v>248.14</v>
      </c>
      <c r="K375" s="10">
        <v>248.43</v>
      </c>
      <c r="L375" s="10">
        <v>237.81</v>
      </c>
      <c r="M375" s="15">
        <f t="shared" si="16"/>
        <v>-2.5088897668905541E-2</v>
      </c>
      <c r="N375" s="15">
        <f t="shared" si="17"/>
        <v>-6.8441064638783411E-3</v>
      </c>
    </row>
    <row r="376" spans="1:14" x14ac:dyDescent="0.2">
      <c r="A376" s="4">
        <v>42488</v>
      </c>
      <c r="B376" s="5">
        <v>49.9</v>
      </c>
      <c r="C376" s="6">
        <v>43108350</v>
      </c>
      <c r="D376" s="5">
        <v>50.62</v>
      </c>
      <c r="E376" s="5">
        <v>50.77</v>
      </c>
      <c r="F376" s="5">
        <v>49.56</v>
      </c>
      <c r="G376" s="9">
        <v>42488</v>
      </c>
      <c r="H376" s="10">
        <v>247.71</v>
      </c>
      <c r="I376" s="11">
        <v>2515595</v>
      </c>
      <c r="J376" s="10">
        <v>249.85</v>
      </c>
      <c r="K376" s="10">
        <v>253.43</v>
      </c>
      <c r="L376" s="10">
        <v>247.44</v>
      </c>
      <c r="M376" s="15">
        <f t="shared" si="16"/>
        <v>-1.6705516705516676E-2</v>
      </c>
      <c r="N376" s="15">
        <f t="shared" si="17"/>
        <v>-1.1473788328387746E-2</v>
      </c>
    </row>
    <row r="377" spans="1:14" x14ac:dyDescent="0.2">
      <c r="A377" s="4">
        <v>42487</v>
      </c>
      <c r="B377" s="5">
        <v>50.94</v>
      </c>
      <c r="C377" s="6">
        <v>43301480</v>
      </c>
      <c r="D377" s="5">
        <v>51.48</v>
      </c>
      <c r="E377" s="5">
        <v>51.5</v>
      </c>
      <c r="F377" s="5">
        <v>50.55</v>
      </c>
      <c r="G377" s="9">
        <v>42487</v>
      </c>
      <c r="H377" s="10">
        <v>251.47</v>
      </c>
      <c r="I377" s="11">
        <v>3198105</v>
      </c>
      <c r="J377" s="10">
        <v>252.75</v>
      </c>
      <c r="K377" s="10">
        <v>255</v>
      </c>
      <c r="L377" s="10">
        <v>249.4</v>
      </c>
      <c r="M377" s="15">
        <f t="shared" si="16"/>
        <v>-1.4925373134328401E-2</v>
      </c>
      <c r="N377" s="15">
        <f t="shared" si="17"/>
        <v>2.7772267407260021E-3</v>
      </c>
    </row>
    <row r="378" spans="1:14" x14ac:dyDescent="0.2">
      <c r="A378" s="4">
        <v>42486</v>
      </c>
      <c r="B378" s="5">
        <v>51.44</v>
      </c>
      <c r="C378" s="6">
        <v>33513780</v>
      </c>
      <c r="D378" s="5">
        <v>52.26</v>
      </c>
      <c r="E378" s="5">
        <v>52.35</v>
      </c>
      <c r="F378" s="5">
        <v>51.09</v>
      </c>
      <c r="G378" s="9">
        <v>42486</v>
      </c>
      <c r="H378" s="10">
        <v>253.74</v>
      </c>
      <c r="I378" s="11">
        <v>3217779</v>
      </c>
      <c r="J378" s="10">
        <v>252.05</v>
      </c>
      <c r="K378" s="10">
        <v>255.73</v>
      </c>
      <c r="L378" s="10">
        <v>249.39</v>
      </c>
      <c r="M378" s="15">
        <f t="shared" si="16"/>
        <v>9.2699884125144738E-3</v>
      </c>
      <c r="N378" s="15">
        <f t="shared" si="17"/>
        <v>-3.7943164301805776E-3</v>
      </c>
    </row>
    <row r="379" spans="1:14" x14ac:dyDescent="0.2">
      <c r="A379" s="4">
        <v>42485</v>
      </c>
      <c r="B379" s="5">
        <v>52.11</v>
      </c>
      <c r="C379" s="6">
        <v>33124870</v>
      </c>
      <c r="D379" s="5">
        <v>51.78</v>
      </c>
      <c r="E379" s="5">
        <v>52.13</v>
      </c>
      <c r="F379" s="5">
        <v>51.63</v>
      </c>
      <c r="G379" s="9">
        <v>42485</v>
      </c>
      <c r="H379" s="10">
        <v>251.82</v>
      </c>
      <c r="I379" s="11">
        <v>3665088</v>
      </c>
      <c r="J379" s="10">
        <v>253.01</v>
      </c>
      <c r="K379" s="10">
        <v>257.38</v>
      </c>
      <c r="L379" s="10">
        <v>250.76</v>
      </c>
      <c r="M379" s="15">
        <f t="shared" si="16"/>
        <v>-2.5043344249662258E-3</v>
      </c>
      <c r="N379" s="15">
        <f t="shared" si="17"/>
        <v>1.6553497529028904E-2</v>
      </c>
    </row>
    <row r="380" spans="1:14" x14ac:dyDescent="0.2">
      <c r="A380" s="4">
        <v>42482</v>
      </c>
      <c r="B380" s="5">
        <v>51.78</v>
      </c>
      <c r="C380" s="6">
        <v>126793100</v>
      </c>
      <c r="D380" s="5">
        <v>51.91</v>
      </c>
      <c r="E380" s="5">
        <v>52.429699999999997</v>
      </c>
      <c r="F380" s="5">
        <v>50.77</v>
      </c>
      <c r="G380" s="9">
        <v>42482</v>
      </c>
      <c r="H380" s="10">
        <v>253.75</v>
      </c>
      <c r="I380" s="11">
        <v>3783126</v>
      </c>
      <c r="J380" s="10">
        <v>248.89</v>
      </c>
      <c r="K380" s="10">
        <v>254</v>
      </c>
      <c r="L380" s="10">
        <v>245.71</v>
      </c>
      <c r="M380" s="15">
        <f t="shared" si="16"/>
        <v>-6.9713261648745584E-2</v>
      </c>
      <c r="N380" s="15">
        <f t="shared" si="17"/>
        <v>-4.0162255512277145E-4</v>
      </c>
    </row>
    <row r="381" spans="1:14" x14ac:dyDescent="0.2">
      <c r="A381" s="4">
        <v>42481</v>
      </c>
      <c r="B381" s="5">
        <v>55.78</v>
      </c>
      <c r="C381" s="6">
        <v>38182900</v>
      </c>
      <c r="D381" s="5">
        <v>55.8</v>
      </c>
      <c r="E381" s="5">
        <v>56.23</v>
      </c>
      <c r="F381" s="5">
        <v>55.414999999999999</v>
      </c>
      <c r="G381" s="9">
        <v>42481</v>
      </c>
      <c r="H381" s="10">
        <v>248.29</v>
      </c>
      <c r="I381" s="11">
        <v>2777079</v>
      </c>
      <c r="J381" s="10">
        <v>248.99</v>
      </c>
      <c r="K381" s="10">
        <v>250.9</v>
      </c>
      <c r="L381" s="10">
        <v>246.91</v>
      </c>
      <c r="M381" s="15">
        <f t="shared" si="16"/>
        <v>-8.7049209451057763E-3</v>
      </c>
      <c r="N381" s="15">
        <f t="shared" si="17"/>
        <v>1.1085844229675956E-2</v>
      </c>
    </row>
    <row r="382" spans="1:14" x14ac:dyDescent="0.2">
      <c r="A382" s="4">
        <v>42480</v>
      </c>
      <c r="B382" s="5">
        <v>55.59</v>
      </c>
      <c r="C382" s="6">
        <v>36169280</v>
      </c>
      <c r="D382" s="5">
        <v>56.29</v>
      </c>
      <c r="E382" s="5">
        <v>56.5</v>
      </c>
      <c r="F382" s="5">
        <v>55.484999999999999</v>
      </c>
      <c r="G382" s="9">
        <v>42480</v>
      </c>
      <c r="H382" s="10">
        <v>249.97</v>
      </c>
      <c r="I382" s="11">
        <v>5192343</v>
      </c>
      <c r="J382" s="10">
        <v>246.26</v>
      </c>
      <c r="K382" s="10">
        <v>253.66</v>
      </c>
      <c r="L382" s="10">
        <v>241.5</v>
      </c>
      <c r="M382" s="15">
        <f t="shared" si="16"/>
        <v>-6.0038848666784661E-3</v>
      </c>
      <c r="N382" s="15">
        <f t="shared" si="17"/>
        <v>-2.7101769911504481E-2</v>
      </c>
    </row>
    <row r="383" spans="1:14" x14ac:dyDescent="0.2">
      <c r="A383" s="4">
        <v>42479</v>
      </c>
      <c r="B383" s="5">
        <v>56.39</v>
      </c>
      <c r="C383" s="6">
        <v>29566220</v>
      </c>
      <c r="D383" s="5">
        <v>56.63</v>
      </c>
      <c r="E383" s="5">
        <v>56.77</v>
      </c>
      <c r="F383" s="5">
        <v>55.68</v>
      </c>
      <c r="G383" s="9">
        <v>42479</v>
      </c>
      <c r="H383" s="10">
        <v>247.37</v>
      </c>
      <c r="I383" s="11">
        <v>6351360</v>
      </c>
      <c r="J383" s="10">
        <v>253.12</v>
      </c>
      <c r="K383" s="10">
        <v>254.3699</v>
      </c>
      <c r="L383" s="10">
        <v>241.251</v>
      </c>
      <c r="M383" s="15">
        <f t="shared" si="16"/>
        <v>2.0544242205802865E-2</v>
      </c>
      <c r="N383" s="15">
        <f t="shared" si="17"/>
        <v>3.528525552075612E-3</v>
      </c>
    </row>
    <row r="384" spans="1:14" x14ac:dyDescent="0.2">
      <c r="A384" s="4">
        <v>42478</v>
      </c>
      <c r="B384" s="5">
        <v>56.46</v>
      </c>
      <c r="C384" s="6">
        <v>23758570</v>
      </c>
      <c r="D384" s="5">
        <v>55.49</v>
      </c>
      <c r="E384" s="5">
        <v>56.59</v>
      </c>
      <c r="F384" s="5">
        <v>55.21</v>
      </c>
      <c r="G384" s="9">
        <v>42478</v>
      </c>
      <c r="H384" s="10">
        <v>253.88</v>
      </c>
      <c r="I384" s="11">
        <v>4263246</v>
      </c>
      <c r="J384" s="10">
        <v>252.23</v>
      </c>
      <c r="K384" s="10">
        <v>258.31</v>
      </c>
      <c r="L384" s="10">
        <v>251.66</v>
      </c>
      <c r="M384" s="15">
        <f t="shared" si="16"/>
        <v>3.4358047016276316E-3</v>
      </c>
      <c r="N384" s="15">
        <f t="shared" si="17"/>
        <v>3.6608173172574254E-3</v>
      </c>
    </row>
    <row r="385" spans="1:14" x14ac:dyDescent="0.2">
      <c r="A385" s="4">
        <v>42475</v>
      </c>
      <c r="B385" s="5">
        <v>55.65</v>
      </c>
      <c r="C385" s="6">
        <v>28462970</v>
      </c>
      <c r="D385" s="5">
        <v>55.3</v>
      </c>
      <c r="E385" s="5">
        <v>55.92</v>
      </c>
      <c r="F385" s="5">
        <v>55.11</v>
      </c>
      <c r="G385" s="9">
        <v>42475</v>
      </c>
      <c r="H385" s="10">
        <v>254.51</v>
      </c>
      <c r="I385" s="11">
        <v>3748593</v>
      </c>
      <c r="J385" s="10">
        <v>251.31</v>
      </c>
      <c r="K385" s="10">
        <v>254.6</v>
      </c>
      <c r="L385" s="10">
        <v>249.12</v>
      </c>
      <c r="M385" s="15">
        <f t="shared" si="16"/>
        <v>1.4487504527345152E-3</v>
      </c>
      <c r="N385" s="15">
        <f t="shared" si="17"/>
        <v>-6.6798418972331408E-3</v>
      </c>
    </row>
    <row r="386" spans="1:14" x14ac:dyDescent="0.2">
      <c r="A386" s="4">
        <v>42474</v>
      </c>
      <c r="B386" s="5">
        <v>55.36</v>
      </c>
      <c r="C386" s="6">
        <v>20875260</v>
      </c>
      <c r="D386" s="5">
        <v>55.22</v>
      </c>
      <c r="E386" s="5">
        <v>55.575000000000003</v>
      </c>
      <c r="F386" s="5">
        <v>55.07</v>
      </c>
      <c r="G386" s="9">
        <v>42474</v>
      </c>
      <c r="H386" s="10">
        <v>251.86</v>
      </c>
      <c r="I386" s="11">
        <v>4129258</v>
      </c>
      <c r="J386" s="10">
        <v>253</v>
      </c>
      <c r="K386" s="10">
        <v>256.839</v>
      </c>
      <c r="L386" s="10">
        <v>251.05009999999999</v>
      </c>
      <c r="M386" s="15">
        <f t="shared" si="16"/>
        <v>1.8142235123368433E-3</v>
      </c>
      <c r="N386" s="15">
        <f t="shared" si="17"/>
        <v>1.8067683393022449E-2</v>
      </c>
    </row>
    <row r="387" spans="1:14" x14ac:dyDescent="0.2">
      <c r="A387" s="4">
        <v>42473</v>
      </c>
      <c r="B387" s="5">
        <v>55.35</v>
      </c>
      <c r="C387" s="6">
        <v>20813640</v>
      </c>
      <c r="D387" s="5">
        <v>55.12</v>
      </c>
      <c r="E387" s="5">
        <v>55.4375</v>
      </c>
      <c r="F387" s="5">
        <v>54.89</v>
      </c>
      <c r="G387" s="9">
        <v>42473</v>
      </c>
      <c r="H387" s="10">
        <v>254.53</v>
      </c>
      <c r="I387" s="11">
        <v>4921554</v>
      </c>
      <c r="J387" s="10">
        <v>248.51</v>
      </c>
      <c r="K387" s="10">
        <v>255.5</v>
      </c>
      <c r="L387" s="10">
        <v>247.33</v>
      </c>
      <c r="M387" s="15">
        <f t="shared" ref="M387:M450" si="18">D387/D388-1</f>
        <v>1.3794371896266311E-2</v>
      </c>
      <c r="N387" s="15">
        <f t="shared" ref="N387:N450" si="19">J387/J388-1</f>
        <v>-3.9679358717434887E-3</v>
      </c>
    </row>
    <row r="388" spans="1:14" x14ac:dyDescent="0.2">
      <c r="A388" s="4">
        <v>42472</v>
      </c>
      <c r="B388" s="5">
        <v>54.65</v>
      </c>
      <c r="C388" s="6">
        <v>24874410</v>
      </c>
      <c r="D388" s="5">
        <v>54.37</v>
      </c>
      <c r="E388" s="5">
        <v>54.78</v>
      </c>
      <c r="F388" s="5">
        <v>53.76</v>
      </c>
      <c r="G388" s="9">
        <v>42472</v>
      </c>
      <c r="H388" s="10">
        <v>247.82</v>
      </c>
      <c r="I388" s="11">
        <v>5755351</v>
      </c>
      <c r="J388" s="10">
        <v>249.5</v>
      </c>
      <c r="K388" s="10">
        <v>251.8</v>
      </c>
      <c r="L388" s="10">
        <v>243.63</v>
      </c>
      <c r="M388" s="15">
        <f t="shared" si="18"/>
        <v>-2.2022389429253719E-3</v>
      </c>
      <c r="N388" s="15">
        <f t="shared" si="19"/>
        <v>-5.9760956175298752E-3</v>
      </c>
    </row>
    <row r="389" spans="1:14" x14ac:dyDescent="0.2">
      <c r="A389" s="4">
        <v>42471</v>
      </c>
      <c r="B389" s="5">
        <v>54.31</v>
      </c>
      <c r="C389" s="6">
        <v>21400400</v>
      </c>
      <c r="D389" s="5">
        <v>54.49</v>
      </c>
      <c r="E389" s="5">
        <v>55.15</v>
      </c>
      <c r="F389" s="5">
        <v>54.3</v>
      </c>
      <c r="G389" s="9">
        <v>42471</v>
      </c>
      <c r="H389" s="10">
        <v>249.92</v>
      </c>
      <c r="I389" s="11">
        <v>9156404</v>
      </c>
      <c r="J389" s="10">
        <v>251</v>
      </c>
      <c r="K389" s="10">
        <v>258.99</v>
      </c>
      <c r="L389" s="10">
        <v>245.3</v>
      </c>
      <c r="M389" s="15">
        <f t="shared" si="18"/>
        <v>-3.2924821657216441E-3</v>
      </c>
      <c r="N389" s="15">
        <f t="shared" si="19"/>
        <v>-3.6468330134357019E-2</v>
      </c>
    </row>
    <row r="390" spans="1:14" x14ac:dyDescent="0.2">
      <c r="A390" s="4">
        <v>42468</v>
      </c>
      <c r="B390" s="5">
        <v>54.42</v>
      </c>
      <c r="C390" s="6">
        <v>22159630</v>
      </c>
      <c r="D390" s="5">
        <v>54.67</v>
      </c>
      <c r="E390" s="5">
        <v>55.28</v>
      </c>
      <c r="F390" s="5">
        <v>54.32</v>
      </c>
      <c r="G390" s="9">
        <v>42468</v>
      </c>
      <c r="H390" s="10">
        <v>250.07</v>
      </c>
      <c r="I390" s="11">
        <v>7352707</v>
      </c>
      <c r="J390" s="10">
        <v>260.5</v>
      </c>
      <c r="K390" s="10">
        <v>260.82</v>
      </c>
      <c r="L390" s="10">
        <v>248.02010000000001</v>
      </c>
      <c r="M390" s="15">
        <f t="shared" si="18"/>
        <v>-3.6449790413703997E-3</v>
      </c>
      <c r="N390" s="15">
        <f t="shared" si="19"/>
        <v>-2.2330643647963888E-2</v>
      </c>
    </row>
    <row r="391" spans="1:14" x14ac:dyDescent="0.2">
      <c r="A391" s="4">
        <v>42467</v>
      </c>
      <c r="B391" s="5">
        <v>54.46</v>
      </c>
      <c r="C391" s="6">
        <v>19221270</v>
      </c>
      <c r="D391" s="5">
        <v>54.87</v>
      </c>
      <c r="E391" s="5">
        <v>54.91</v>
      </c>
      <c r="F391" s="5">
        <v>54.23</v>
      </c>
      <c r="G391" s="9">
        <v>42467</v>
      </c>
      <c r="H391" s="10">
        <v>257.2</v>
      </c>
      <c r="I391" s="11">
        <v>8845567</v>
      </c>
      <c r="J391" s="10">
        <v>266.45</v>
      </c>
      <c r="K391" s="10">
        <v>269.33999999999997</v>
      </c>
      <c r="L391" s="10">
        <v>254.51</v>
      </c>
      <c r="M391" s="15">
        <f t="shared" si="18"/>
        <v>9.3818984547460182E-3</v>
      </c>
      <c r="N391" s="15">
        <f t="shared" si="19"/>
        <v>4.9139662164822573E-2</v>
      </c>
    </row>
    <row r="392" spans="1:14" x14ac:dyDescent="0.2">
      <c r="A392" s="4">
        <v>42466</v>
      </c>
      <c r="B392" s="5">
        <v>55.12</v>
      </c>
      <c r="C392" s="6">
        <v>21072150</v>
      </c>
      <c r="D392" s="5">
        <v>54.36</v>
      </c>
      <c r="E392" s="5">
        <v>55.2</v>
      </c>
      <c r="F392" s="5">
        <v>54.21</v>
      </c>
      <c r="G392" s="9">
        <v>42466</v>
      </c>
      <c r="H392" s="10">
        <v>265.42</v>
      </c>
      <c r="I392" s="11">
        <v>11695760</v>
      </c>
      <c r="J392" s="10">
        <v>253.97</v>
      </c>
      <c r="K392" s="10">
        <v>267.74</v>
      </c>
      <c r="L392" s="10">
        <v>253.45</v>
      </c>
      <c r="M392" s="15">
        <f t="shared" si="18"/>
        <v>-1.503895633266894E-2</v>
      </c>
      <c r="N392" s="15">
        <f t="shared" si="19"/>
        <v>5.6008316008316017E-2</v>
      </c>
    </row>
    <row r="393" spans="1:14" x14ac:dyDescent="0.2">
      <c r="A393" s="4">
        <v>42465</v>
      </c>
      <c r="B393" s="5">
        <v>54.56</v>
      </c>
      <c r="C393" s="6">
        <v>19261620</v>
      </c>
      <c r="D393" s="5">
        <v>55.19</v>
      </c>
      <c r="E393" s="5">
        <v>55.3</v>
      </c>
      <c r="F393" s="5">
        <v>54.46</v>
      </c>
      <c r="G393" s="9">
        <v>42465</v>
      </c>
      <c r="H393" s="10">
        <v>255.47</v>
      </c>
      <c r="I393" s="11">
        <v>9931470</v>
      </c>
      <c r="J393" s="10">
        <v>240.5</v>
      </c>
      <c r="K393" s="10">
        <v>256.56</v>
      </c>
      <c r="L393" s="10">
        <v>240</v>
      </c>
      <c r="M393" s="15">
        <f t="shared" si="18"/>
        <v>-4.3297853148115406E-3</v>
      </c>
      <c r="N393" s="15">
        <f t="shared" si="19"/>
        <v>-3.4601798330122002E-2</v>
      </c>
    </row>
    <row r="394" spans="1:14" x14ac:dyDescent="0.2">
      <c r="A394" s="4">
        <v>42464</v>
      </c>
      <c r="B394" s="5">
        <v>55.43</v>
      </c>
      <c r="C394" s="6">
        <v>18908300</v>
      </c>
      <c r="D394" s="5">
        <v>55.43</v>
      </c>
      <c r="E394" s="5">
        <v>55.66</v>
      </c>
      <c r="F394" s="5">
        <v>55</v>
      </c>
      <c r="G394" s="9">
        <v>42464</v>
      </c>
      <c r="H394" s="10">
        <v>246.99</v>
      </c>
      <c r="I394" s="11">
        <v>13381160</v>
      </c>
      <c r="J394" s="10">
        <v>249.12</v>
      </c>
      <c r="K394" s="10">
        <v>252.12</v>
      </c>
      <c r="L394" s="10">
        <v>243.64</v>
      </c>
      <c r="M394" s="15">
        <f t="shared" si="18"/>
        <v>6.9028156221617731E-3</v>
      </c>
      <c r="N394" s="15">
        <f t="shared" si="19"/>
        <v>1.7543143061370392E-2</v>
      </c>
    </row>
    <row r="395" spans="1:14" x14ac:dyDescent="0.2">
      <c r="A395" s="4">
        <v>42461</v>
      </c>
      <c r="B395" s="5">
        <v>55.57</v>
      </c>
      <c r="C395" s="6">
        <v>24383590</v>
      </c>
      <c r="D395" s="5">
        <v>55.05</v>
      </c>
      <c r="E395" s="5">
        <v>55.61</v>
      </c>
      <c r="F395" s="5">
        <v>54.57</v>
      </c>
      <c r="G395" s="9">
        <v>42461</v>
      </c>
      <c r="H395" s="10">
        <v>237.59</v>
      </c>
      <c r="I395" s="11">
        <v>15979910</v>
      </c>
      <c r="J395" s="10">
        <v>244.82499999999999</v>
      </c>
      <c r="K395" s="10">
        <v>247.9</v>
      </c>
      <c r="L395" s="10">
        <v>233.25</v>
      </c>
      <c r="M395" s="15">
        <f t="shared" si="18"/>
        <v>1.8198362147405778E-3</v>
      </c>
      <c r="N395" s="15">
        <f t="shared" si="19"/>
        <v>6.751983953954821E-2</v>
      </c>
    </row>
    <row r="396" spans="1:14" x14ac:dyDescent="0.2">
      <c r="A396" s="4">
        <v>42460</v>
      </c>
      <c r="B396" s="5">
        <v>55.23</v>
      </c>
      <c r="C396" s="6">
        <v>26353570</v>
      </c>
      <c r="D396" s="5">
        <v>54.95</v>
      </c>
      <c r="E396" s="5">
        <v>55.59</v>
      </c>
      <c r="F396" s="5">
        <v>54.86</v>
      </c>
      <c r="G396" s="9">
        <v>42460</v>
      </c>
      <c r="H396" s="10">
        <v>229.77</v>
      </c>
      <c r="I396" s="11">
        <v>7975638</v>
      </c>
      <c r="J396" s="10">
        <v>229.34</v>
      </c>
      <c r="K396" s="10">
        <v>237.42</v>
      </c>
      <c r="L396" s="10">
        <v>225.01</v>
      </c>
      <c r="M396" s="15">
        <f t="shared" si="18"/>
        <v>3.6409976333517946E-4</v>
      </c>
      <c r="N396" s="15">
        <f t="shared" si="19"/>
        <v>-2.445871793781107E-2</v>
      </c>
    </row>
    <row r="397" spans="1:14" x14ac:dyDescent="0.2">
      <c r="A397" s="4">
        <v>42459</v>
      </c>
      <c r="B397" s="5">
        <v>55.05</v>
      </c>
      <c r="C397" s="6">
        <v>22992090</v>
      </c>
      <c r="D397" s="5">
        <v>54.93</v>
      </c>
      <c r="E397" s="5">
        <v>55.64</v>
      </c>
      <c r="F397" s="5">
        <v>54.9</v>
      </c>
      <c r="G397" s="9">
        <v>42459</v>
      </c>
      <c r="H397" s="10">
        <v>226.89</v>
      </c>
      <c r="I397" s="11">
        <v>4025670</v>
      </c>
      <c r="J397" s="10">
        <v>235.09</v>
      </c>
      <c r="K397" s="10">
        <v>235.5</v>
      </c>
      <c r="L397" s="10">
        <v>226.5</v>
      </c>
      <c r="M397" s="15">
        <f t="shared" si="18"/>
        <v>2.3667536339918138E-2</v>
      </c>
      <c r="N397" s="15">
        <f t="shared" si="19"/>
        <v>2.2619513680455894E-2</v>
      </c>
    </row>
    <row r="398" spans="1:14" x14ac:dyDescent="0.2">
      <c r="A398" s="4">
        <v>42458</v>
      </c>
      <c r="B398" s="5">
        <v>54.71</v>
      </c>
      <c r="C398" s="6">
        <v>23913950</v>
      </c>
      <c r="D398" s="5">
        <v>53.66</v>
      </c>
      <c r="E398" s="5">
        <v>54.86</v>
      </c>
      <c r="F398" s="5">
        <v>53.45</v>
      </c>
      <c r="G398" s="9">
        <v>42458</v>
      </c>
      <c r="H398" s="10">
        <v>230.13</v>
      </c>
      <c r="I398" s="11">
        <v>4006037</v>
      </c>
      <c r="J398" s="10">
        <v>229.89</v>
      </c>
      <c r="K398" s="10">
        <v>232.38</v>
      </c>
      <c r="L398" s="10">
        <v>225.33</v>
      </c>
      <c r="M398" s="15">
        <f t="shared" si="18"/>
        <v>-1.014572957019011E-2</v>
      </c>
      <c r="N398" s="15">
        <f t="shared" si="19"/>
        <v>-7.4262769310480259E-3</v>
      </c>
    </row>
    <row r="399" spans="1:14" x14ac:dyDescent="0.2">
      <c r="A399" s="4">
        <v>42457</v>
      </c>
      <c r="B399" s="5">
        <v>53.54</v>
      </c>
      <c r="C399" s="6">
        <v>17018120</v>
      </c>
      <c r="D399" s="5">
        <v>54.21</v>
      </c>
      <c r="E399" s="5">
        <v>54.29</v>
      </c>
      <c r="F399" s="5">
        <v>53.33</v>
      </c>
      <c r="G399" s="9">
        <v>42457</v>
      </c>
      <c r="H399" s="10">
        <v>230.26</v>
      </c>
      <c r="I399" s="11">
        <v>3878599</v>
      </c>
      <c r="J399" s="10">
        <v>231.61</v>
      </c>
      <c r="K399" s="10">
        <v>234.81</v>
      </c>
      <c r="L399" s="10">
        <v>225</v>
      </c>
      <c r="M399" s="15">
        <f t="shared" si="18"/>
        <v>6.8722139673105254E-3</v>
      </c>
      <c r="N399" s="15">
        <f t="shared" si="19"/>
        <v>7.3361757345444589E-2</v>
      </c>
    </row>
    <row r="400" spans="1:14" x14ac:dyDescent="0.2">
      <c r="A400" s="4">
        <v>42453</v>
      </c>
      <c r="B400" s="5">
        <v>54.21</v>
      </c>
      <c r="C400" s="6">
        <v>18967510</v>
      </c>
      <c r="D400" s="5">
        <v>53.84</v>
      </c>
      <c r="E400" s="5">
        <v>54.33</v>
      </c>
      <c r="F400" s="5">
        <v>53.73</v>
      </c>
      <c r="G400" s="9">
        <v>42453</v>
      </c>
      <c r="H400" s="10">
        <v>227.75</v>
      </c>
      <c r="I400" s="11">
        <v>4956604</v>
      </c>
      <c r="J400" s="10">
        <v>215.78</v>
      </c>
      <c r="K400" s="10">
        <v>228.8877</v>
      </c>
      <c r="L400" s="10">
        <v>215</v>
      </c>
      <c r="M400" s="15">
        <f t="shared" si="18"/>
        <v>-4.989835520236463E-3</v>
      </c>
      <c r="N400" s="15">
        <f t="shared" si="19"/>
        <v>-7.1394758359512811E-2</v>
      </c>
    </row>
    <row r="401" spans="1:14" x14ac:dyDescent="0.2">
      <c r="A401" s="4">
        <v>42452</v>
      </c>
      <c r="B401" s="5">
        <v>53.97</v>
      </c>
      <c r="C401" s="6">
        <v>20123800</v>
      </c>
      <c r="D401" s="5">
        <v>54.11</v>
      </c>
      <c r="E401" s="5">
        <v>54.24</v>
      </c>
      <c r="F401" s="5">
        <v>53.74</v>
      </c>
      <c r="G401" s="9">
        <v>42452</v>
      </c>
      <c r="H401" s="10">
        <v>222.58</v>
      </c>
      <c r="I401" s="11">
        <v>4936203</v>
      </c>
      <c r="J401" s="10">
        <v>232.37</v>
      </c>
      <c r="K401" s="10">
        <v>234.73</v>
      </c>
      <c r="L401" s="10">
        <v>222.03</v>
      </c>
      <c r="M401" s="15">
        <f t="shared" si="18"/>
        <v>9.3266181682520877E-3</v>
      </c>
      <c r="N401" s="15">
        <f t="shared" si="19"/>
        <v>-2.040386155726992E-2</v>
      </c>
    </row>
    <row r="402" spans="1:14" x14ac:dyDescent="0.2">
      <c r="A402" s="4">
        <v>42451</v>
      </c>
      <c r="B402" s="5">
        <v>54.07</v>
      </c>
      <c r="C402" s="6">
        <v>23105140</v>
      </c>
      <c r="D402" s="5">
        <v>53.61</v>
      </c>
      <c r="E402" s="5">
        <v>54.25</v>
      </c>
      <c r="F402" s="5">
        <v>53.46</v>
      </c>
      <c r="G402" s="9">
        <v>42451</v>
      </c>
      <c r="H402" s="10">
        <v>234.24</v>
      </c>
      <c r="I402" s="11">
        <v>4303052</v>
      </c>
      <c r="J402" s="10">
        <v>237.21</v>
      </c>
      <c r="K402" s="10">
        <v>238.99</v>
      </c>
      <c r="L402" s="10">
        <v>232.55799999999999</v>
      </c>
      <c r="M402" s="15">
        <f t="shared" si="18"/>
        <v>6.7605633802816367E-3</v>
      </c>
      <c r="N402" s="15">
        <f t="shared" si="19"/>
        <v>7.9459505396448638E-3</v>
      </c>
    </row>
    <row r="403" spans="1:14" x14ac:dyDescent="0.2">
      <c r="A403" s="4">
        <v>42450</v>
      </c>
      <c r="B403" s="5">
        <v>53.86</v>
      </c>
      <c r="C403" s="6">
        <v>23920160</v>
      </c>
      <c r="D403" s="5">
        <v>53.25</v>
      </c>
      <c r="E403" s="5">
        <v>53.9298</v>
      </c>
      <c r="F403" s="5">
        <v>52.93</v>
      </c>
      <c r="G403" s="9">
        <v>42450</v>
      </c>
      <c r="H403" s="10">
        <v>238.32</v>
      </c>
      <c r="I403" s="11">
        <v>5289014</v>
      </c>
      <c r="J403" s="10">
        <v>235.34</v>
      </c>
      <c r="K403" s="10">
        <v>239.88</v>
      </c>
      <c r="L403" s="10">
        <v>235</v>
      </c>
      <c r="M403" s="15">
        <f t="shared" si="18"/>
        <v>-3.0407865986890048E-2</v>
      </c>
      <c r="N403" s="15">
        <f t="shared" si="19"/>
        <v>2.7237014404190241E-2</v>
      </c>
    </row>
    <row r="404" spans="1:14" x14ac:dyDescent="0.2">
      <c r="A404" s="4">
        <v>42447</v>
      </c>
      <c r="B404" s="5">
        <v>53.49</v>
      </c>
      <c r="C404" s="6">
        <v>67622520</v>
      </c>
      <c r="D404" s="5">
        <v>54.92</v>
      </c>
      <c r="E404" s="5">
        <v>54.97</v>
      </c>
      <c r="F404" s="5">
        <v>53.445</v>
      </c>
      <c r="G404" s="9">
        <v>42447</v>
      </c>
      <c r="H404" s="10">
        <v>232.74</v>
      </c>
      <c r="I404" s="11">
        <v>4704761</v>
      </c>
      <c r="J404" s="10">
        <v>229.1</v>
      </c>
      <c r="K404" s="10">
        <v>234.48</v>
      </c>
      <c r="L404" s="10">
        <v>228.06</v>
      </c>
      <c r="M404" s="15">
        <f t="shared" si="18"/>
        <v>1.3097214536063495E-2</v>
      </c>
      <c r="N404" s="15">
        <f t="shared" si="19"/>
        <v>3.4451618729399058E-2</v>
      </c>
    </row>
    <row r="405" spans="1:14" x14ac:dyDescent="0.2">
      <c r="A405" s="4">
        <v>42446</v>
      </c>
      <c r="B405" s="5">
        <v>54.66</v>
      </c>
      <c r="C405" s="6">
        <v>28193010</v>
      </c>
      <c r="D405" s="5">
        <v>54.21</v>
      </c>
      <c r="E405" s="5">
        <v>55</v>
      </c>
      <c r="F405" s="5">
        <v>54</v>
      </c>
      <c r="G405" s="9">
        <v>42446</v>
      </c>
      <c r="H405" s="10">
        <v>226.38</v>
      </c>
      <c r="I405" s="11">
        <v>3769083</v>
      </c>
      <c r="J405" s="10">
        <v>221.47</v>
      </c>
      <c r="K405" s="10">
        <v>228.5</v>
      </c>
      <c r="L405" s="10">
        <v>220</v>
      </c>
      <c r="M405" s="15">
        <f t="shared" si="18"/>
        <v>1.4218896164639894E-2</v>
      </c>
      <c r="N405" s="15">
        <f t="shared" si="19"/>
        <v>1.5917431192660647E-2</v>
      </c>
    </row>
    <row r="406" spans="1:14" x14ac:dyDescent="0.2">
      <c r="A406" s="4">
        <v>42445</v>
      </c>
      <c r="B406" s="5">
        <v>54.35</v>
      </c>
      <c r="C406" s="6">
        <v>31679130</v>
      </c>
      <c r="D406" s="5">
        <v>53.45</v>
      </c>
      <c r="E406" s="5">
        <v>54.6</v>
      </c>
      <c r="F406" s="5">
        <v>53.4</v>
      </c>
      <c r="G406" s="9">
        <v>42445</v>
      </c>
      <c r="H406" s="10">
        <v>221.93</v>
      </c>
      <c r="I406" s="11">
        <v>3511873</v>
      </c>
      <c r="J406" s="10">
        <v>218</v>
      </c>
      <c r="K406" s="10">
        <v>222.58</v>
      </c>
      <c r="L406" s="10">
        <v>217.02</v>
      </c>
      <c r="M406" s="15">
        <f t="shared" si="18"/>
        <v>1.3270142180094924E-2</v>
      </c>
      <c r="N406" s="15">
        <f t="shared" si="19"/>
        <v>1.7407943249171609E-2</v>
      </c>
    </row>
    <row r="407" spans="1:14" x14ac:dyDescent="0.2">
      <c r="A407" s="4">
        <v>42444</v>
      </c>
      <c r="B407" s="5">
        <v>53.59</v>
      </c>
      <c r="C407" s="6">
        <v>21011480</v>
      </c>
      <c r="D407" s="5">
        <v>52.75</v>
      </c>
      <c r="E407" s="5">
        <v>53.59</v>
      </c>
      <c r="F407" s="5">
        <v>52.74</v>
      </c>
      <c r="G407" s="9">
        <v>42444</v>
      </c>
      <c r="H407" s="10">
        <v>218.34</v>
      </c>
      <c r="I407" s="11">
        <v>3133230</v>
      </c>
      <c r="J407" s="10">
        <v>214.27</v>
      </c>
      <c r="K407" s="10">
        <v>218.97</v>
      </c>
      <c r="L407" s="10">
        <v>211.5</v>
      </c>
      <c r="M407" s="15">
        <f t="shared" si="18"/>
        <v>7.5886928476576188E-4</v>
      </c>
      <c r="N407" s="15">
        <f t="shared" si="19"/>
        <v>7.6181518927815883E-3</v>
      </c>
    </row>
    <row r="408" spans="1:14" x14ac:dyDescent="0.2">
      <c r="A408" s="4">
        <v>42443</v>
      </c>
      <c r="B408" s="5">
        <v>53.17</v>
      </c>
      <c r="C408" s="6">
        <v>24079770</v>
      </c>
      <c r="D408" s="5">
        <v>52.71</v>
      </c>
      <c r="E408" s="5">
        <v>53.59</v>
      </c>
      <c r="F408" s="5">
        <v>52.63</v>
      </c>
      <c r="G408" s="9">
        <v>42443</v>
      </c>
      <c r="H408" s="10">
        <v>215.15</v>
      </c>
      <c r="I408" s="11">
        <v>4062304</v>
      </c>
      <c r="J408" s="10">
        <v>212.65</v>
      </c>
      <c r="K408" s="10">
        <v>216.72</v>
      </c>
      <c r="L408" s="10">
        <v>210.64</v>
      </c>
      <c r="M408" s="15">
        <f t="shared" si="18"/>
        <v>-5.4716981132075793E-3</v>
      </c>
      <c r="N408" s="15">
        <f t="shared" si="19"/>
        <v>2.269994709758083E-2</v>
      </c>
    </row>
    <row r="409" spans="1:14" x14ac:dyDescent="0.2">
      <c r="A409" s="4">
        <v>42440</v>
      </c>
      <c r="B409" s="5">
        <v>53.07</v>
      </c>
      <c r="C409" s="6">
        <v>32267360</v>
      </c>
      <c r="D409" s="5">
        <v>53</v>
      </c>
      <c r="E409" s="5">
        <v>53.07</v>
      </c>
      <c r="F409" s="5">
        <v>52.38</v>
      </c>
      <c r="G409" s="9">
        <v>42440</v>
      </c>
      <c r="H409" s="10">
        <v>207.5</v>
      </c>
      <c r="I409" s="11">
        <v>3339148</v>
      </c>
      <c r="J409" s="10">
        <v>207.93</v>
      </c>
      <c r="K409" s="10">
        <v>209.42</v>
      </c>
      <c r="L409" s="10">
        <v>205.33</v>
      </c>
      <c r="M409" s="15">
        <f t="shared" si="18"/>
        <v>1.3225014169657712E-3</v>
      </c>
      <c r="N409" s="15">
        <f t="shared" si="19"/>
        <v>-9.8571428571427866E-3</v>
      </c>
    </row>
    <row r="410" spans="1:14" x14ac:dyDescent="0.2">
      <c r="A410" s="4">
        <v>42439</v>
      </c>
      <c r="B410" s="5">
        <v>52.05</v>
      </c>
      <c r="C410" s="6">
        <v>38385600</v>
      </c>
      <c r="D410" s="5">
        <v>52.93</v>
      </c>
      <c r="E410" s="5">
        <v>52.94</v>
      </c>
      <c r="F410" s="5">
        <v>51.16</v>
      </c>
      <c r="G410" s="9">
        <v>42439</v>
      </c>
      <c r="H410" s="10">
        <v>205.18</v>
      </c>
      <c r="I410" s="11">
        <v>5191602</v>
      </c>
      <c r="J410" s="10">
        <v>210</v>
      </c>
      <c r="K410" s="10">
        <v>213.29</v>
      </c>
      <c r="L410" s="10">
        <v>200.67099999999999</v>
      </c>
      <c r="M410" s="15">
        <f t="shared" si="18"/>
        <v>2.0042397379071097E-2</v>
      </c>
      <c r="N410" s="15">
        <f t="shared" si="19"/>
        <v>2.6794445530999411E-2</v>
      </c>
    </row>
    <row r="411" spans="1:14" x14ac:dyDescent="0.2">
      <c r="A411" s="4">
        <v>42438</v>
      </c>
      <c r="B411" s="5">
        <v>52.84</v>
      </c>
      <c r="C411" s="6">
        <v>28238270</v>
      </c>
      <c r="D411" s="5">
        <v>51.89</v>
      </c>
      <c r="E411" s="5">
        <v>52.85</v>
      </c>
      <c r="F411" s="5">
        <v>51.854999999999997</v>
      </c>
      <c r="G411" s="9">
        <v>42438</v>
      </c>
      <c r="H411" s="10">
        <v>208.72</v>
      </c>
      <c r="I411" s="11">
        <v>3207597</v>
      </c>
      <c r="J411" s="10">
        <v>204.52</v>
      </c>
      <c r="K411" s="10">
        <v>209.37260000000001</v>
      </c>
      <c r="L411" s="10">
        <v>202.79</v>
      </c>
      <c r="M411" s="15">
        <f t="shared" si="18"/>
        <v>2.1456692913385922E-2</v>
      </c>
      <c r="N411" s="15">
        <f t="shared" si="19"/>
        <v>5.0122850122851226E-3</v>
      </c>
    </row>
    <row r="412" spans="1:14" x14ac:dyDescent="0.2">
      <c r="A412" s="4">
        <v>42437</v>
      </c>
      <c r="B412" s="5">
        <v>51.65</v>
      </c>
      <c r="C412" s="6">
        <v>33822940</v>
      </c>
      <c r="D412" s="5">
        <v>50.8</v>
      </c>
      <c r="E412" s="5">
        <v>52.13</v>
      </c>
      <c r="F412" s="5">
        <v>50.594999999999999</v>
      </c>
      <c r="G412" s="9">
        <v>42437</v>
      </c>
      <c r="H412" s="10">
        <v>202.6</v>
      </c>
      <c r="I412" s="11">
        <v>4175498</v>
      </c>
      <c r="J412" s="10">
        <v>203.5</v>
      </c>
      <c r="K412" s="10">
        <v>207.5</v>
      </c>
      <c r="L412" s="10">
        <v>202.2</v>
      </c>
      <c r="M412" s="15">
        <f t="shared" si="18"/>
        <v>-1.4740108611326685E-2</v>
      </c>
      <c r="N412" s="15">
        <f t="shared" si="19"/>
        <v>2.9441521651153435E-2</v>
      </c>
    </row>
    <row r="413" spans="1:14" x14ac:dyDescent="0.2">
      <c r="A413" s="4">
        <v>42436</v>
      </c>
      <c r="B413" s="5">
        <v>51.03</v>
      </c>
      <c r="C413" s="6">
        <v>38426220</v>
      </c>
      <c r="D413" s="5">
        <v>51.56</v>
      </c>
      <c r="E413" s="5">
        <v>51.8</v>
      </c>
      <c r="F413" s="5">
        <v>50.58</v>
      </c>
      <c r="G413" s="9">
        <v>42436</v>
      </c>
      <c r="H413" s="10">
        <v>205.29</v>
      </c>
      <c r="I413" s="11">
        <v>5331097</v>
      </c>
      <c r="J413" s="10">
        <v>197.68</v>
      </c>
      <c r="K413" s="10">
        <v>209.7</v>
      </c>
      <c r="L413" s="10">
        <v>197.4</v>
      </c>
      <c r="M413" s="15">
        <f t="shared" si="18"/>
        <v>-1.6030534351144987E-2</v>
      </c>
      <c r="N413" s="15">
        <f t="shared" si="19"/>
        <v>-1.6161616161616266E-3</v>
      </c>
    </row>
    <row r="414" spans="1:14" x14ac:dyDescent="0.2">
      <c r="A414" s="4">
        <v>42433</v>
      </c>
      <c r="B414" s="5">
        <v>52.03</v>
      </c>
      <c r="C414" s="6">
        <v>33033010</v>
      </c>
      <c r="D414" s="5">
        <v>52.4</v>
      </c>
      <c r="E414" s="5">
        <v>52.45</v>
      </c>
      <c r="F414" s="5">
        <v>51.71</v>
      </c>
      <c r="G414" s="9">
        <v>42433</v>
      </c>
      <c r="H414" s="10">
        <v>201.04</v>
      </c>
      <c r="I414" s="11">
        <v>6479858</v>
      </c>
      <c r="J414" s="10">
        <v>198</v>
      </c>
      <c r="K414" s="10">
        <v>204.03</v>
      </c>
      <c r="L414" s="10">
        <v>197.5001</v>
      </c>
      <c r="M414" s="15">
        <f t="shared" si="18"/>
        <v>-1.0760808004530831E-2</v>
      </c>
      <c r="N414" s="15">
        <f t="shared" si="19"/>
        <v>5.1625239005736123E-2</v>
      </c>
    </row>
    <row r="415" spans="1:14" x14ac:dyDescent="0.2">
      <c r="A415" s="4">
        <v>42432</v>
      </c>
      <c r="B415" s="5">
        <v>52.35</v>
      </c>
      <c r="C415" s="6">
        <v>24423260</v>
      </c>
      <c r="D415" s="5">
        <v>52.97</v>
      </c>
      <c r="E415" s="5">
        <v>52.97</v>
      </c>
      <c r="F415" s="5">
        <v>51.78</v>
      </c>
      <c r="G415" s="9">
        <v>42432</v>
      </c>
      <c r="H415" s="10">
        <v>195.74</v>
      </c>
      <c r="I415" s="11">
        <v>4822993</v>
      </c>
      <c r="J415" s="10">
        <v>188.28</v>
      </c>
      <c r="K415" s="10">
        <v>197.42</v>
      </c>
      <c r="L415" s="10">
        <v>184.22</v>
      </c>
      <c r="M415" s="15">
        <f t="shared" si="18"/>
        <v>1.0684983781721114E-2</v>
      </c>
      <c r="N415" s="15">
        <f t="shared" si="19"/>
        <v>2.476460022859639E-2</v>
      </c>
    </row>
    <row r="416" spans="1:14" x14ac:dyDescent="0.2">
      <c r="A416" s="4">
        <v>42431</v>
      </c>
      <c r="B416" s="5">
        <v>52.95</v>
      </c>
      <c r="C416" s="6">
        <v>29269240</v>
      </c>
      <c r="D416" s="5">
        <v>52.41</v>
      </c>
      <c r="E416" s="5">
        <v>52.96</v>
      </c>
      <c r="F416" s="5">
        <v>52.155000000000001</v>
      </c>
      <c r="G416" s="9">
        <v>42431</v>
      </c>
      <c r="H416" s="10">
        <v>188.34</v>
      </c>
      <c r="I416" s="11">
        <v>4858631</v>
      </c>
      <c r="J416" s="10">
        <v>183.73</v>
      </c>
      <c r="K416" s="10">
        <v>188.52</v>
      </c>
      <c r="L416" s="10">
        <v>181.5</v>
      </c>
      <c r="M416" s="15">
        <f t="shared" si="18"/>
        <v>2.8251912889935227E-2</v>
      </c>
      <c r="N416" s="15">
        <f t="shared" si="19"/>
        <v>-5.4157014157014238E-2</v>
      </c>
    </row>
    <row r="417" spans="1:14" x14ac:dyDescent="0.2">
      <c r="A417" s="4">
        <v>42430</v>
      </c>
      <c r="B417" s="5">
        <v>52.58</v>
      </c>
      <c r="C417" s="6">
        <v>32999880</v>
      </c>
      <c r="D417" s="5">
        <v>50.97</v>
      </c>
      <c r="E417" s="5">
        <v>52.59</v>
      </c>
      <c r="F417" s="5">
        <v>50.919899999999998</v>
      </c>
      <c r="G417" s="9">
        <v>42430</v>
      </c>
      <c r="H417" s="10">
        <v>186.35</v>
      </c>
      <c r="I417" s="11">
        <v>6695704</v>
      </c>
      <c r="J417" s="10">
        <v>194.25</v>
      </c>
      <c r="K417" s="10">
        <v>195.94839999999999</v>
      </c>
      <c r="L417" s="10">
        <v>182.7</v>
      </c>
      <c r="M417" s="15">
        <f t="shared" si="18"/>
        <v>-7.4001947419669589E-3</v>
      </c>
      <c r="N417" s="15">
        <f t="shared" si="19"/>
        <v>9.6153846153845812E-3</v>
      </c>
    </row>
    <row r="418" spans="1:14" x14ac:dyDescent="0.2">
      <c r="A418" s="4">
        <v>42429</v>
      </c>
      <c r="B418" s="5">
        <v>50.88</v>
      </c>
      <c r="C418" s="6">
        <v>31632160</v>
      </c>
      <c r="D418" s="5">
        <v>51.35</v>
      </c>
      <c r="E418" s="5">
        <v>51.65</v>
      </c>
      <c r="F418" s="5">
        <v>50.66</v>
      </c>
      <c r="G418" s="9">
        <v>42429</v>
      </c>
      <c r="H418" s="10">
        <v>191.93</v>
      </c>
      <c r="I418" s="11">
        <v>4495402</v>
      </c>
      <c r="J418" s="10">
        <v>192.4</v>
      </c>
      <c r="K418" s="10">
        <v>196.35</v>
      </c>
      <c r="L418" s="10">
        <v>189.22200000000001</v>
      </c>
      <c r="M418" s="15">
        <f t="shared" si="18"/>
        <v>-2.3764258555133089E-2</v>
      </c>
      <c r="N418" s="15">
        <f t="shared" si="19"/>
        <v>1.9607843137255054E-2</v>
      </c>
    </row>
    <row r="419" spans="1:14" x14ac:dyDescent="0.2">
      <c r="A419" s="4">
        <v>42426</v>
      </c>
      <c r="B419" s="5">
        <v>51.3</v>
      </c>
      <c r="C419" s="6">
        <v>35945290</v>
      </c>
      <c r="D419" s="5">
        <v>52.6</v>
      </c>
      <c r="E419" s="5">
        <v>52.68</v>
      </c>
      <c r="F419" s="5">
        <v>51.1</v>
      </c>
      <c r="G419" s="9">
        <v>42426</v>
      </c>
      <c r="H419" s="10">
        <v>190.34</v>
      </c>
      <c r="I419" s="11">
        <v>6054061</v>
      </c>
      <c r="J419" s="10">
        <v>188.7</v>
      </c>
      <c r="K419" s="10">
        <v>192</v>
      </c>
      <c r="L419" s="10">
        <v>185</v>
      </c>
      <c r="M419" s="15">
        <f t="shared" si="18"/>
        <v>1.6818093949352519E-2</v>
      </c>
      <c r="N419" s="15">
        <f t="shared" si="19"/>
        <v>5.6255247691015864E-2</v>
      </c>
    </row>
    <row r="420" spans="1:14" x14ac:dyDescent="0.2">
      <c r="A420" s="4">
        <v>42425</v>
      </c>
      <c r="B420" s="5">
        <v>52.1</v>
      </c>
      <c r="C420" s="6">
        <v>26906570</v>
      </c>
      <c r="D420" s="5">
        <v>51.73</v>
      </c>
      <c r="E420" s="5">
        <v>52.1</v>
      </c>
      <c r="F420" s="5">
        <v>50.61</v>
      </c>
      <c r="G420" s="9">
        <v>42425</v>
      </c>
      <c r="H420" s="10">
        <v>187.43</v>
      </c>
      <c r="I420" s="11">
        <v>5727008</v>
      </c>
      <c r="J420" s="10">
        <v>178.65</v>
      </c>
      <c r="K420" s="10">
        <v>188.51920000000001</v>
      </c>
      <c r="L420" s="10">
        <v>175.2</v>
      </c>
      <c r="M420" s="15">
        <f t="shared" si="18"/>
        <v>2.051686723219559E-2</v>
      </c>
      <c r="N420" s="15">
        <f t="shared" si="19"/>
        <v>3.4153400868306871E-2</v>
      </c>
    </row>
    <row r="421" spans="1:14" x14ac:dyDescent="0.2">
      <c r="A421" s="4">
        <v>42424</v>
      </c>
      <c r="B421" s="5">
        <v>51.36</v>
      </c>
      <c r="C421" s="6">
        <v>32918630</v>
      </c>
      <c r="D421" s="5">
        <v>50.69</v>
      </c>
      <c r="E421" s="5">
        <v>51.5</v>
      </c>
      <c r="F421" s="5">
        <v>50.2</v>
      </c>
      <c r="G421" s="9">
        <v>42424</v>
      </c>
      <c r="H421" s="10">
        <v>179</v>
      </c>
      <c r="I421" s="11">
        <v>5385369</v>
      </c>
      <c r="J421" s="10">
        <v>172.75</v>
      </c>
      <c r="K421" s="10">
        <v>179.5</v>
      </c>
      <c r="L421" s="10">
        <v>167.84</v>
      </c>
      <c r="M421" s="15">
        <f t="shared" si="18"/>
        <v>-3.152464654184195E-2</v>
      </c>
      <c r="N421" s="15">
        <f t="shared" si="19"/>
        <v>-1.9357402361489529E-2</v>
      </c>
    </row>
    <row r="422" spans="1:14" x14ac:dyDescent="0.2">
      <c r="A422" s="4">
        <v>42423</v>
      </c>
      <c r="B422" s="5">
        <v>51.18</v>
      </c>
      <c r="C422" s="6">
        <v>28866480</v>
      </c>
      <c r="D422" s="5">
        <v>52.34</v>
      </c>
      <c r="E422" s="5">
        <v>52.37</v>
      </c>
      <c r="F422" s="5">
        <v>50.98</v>
      </c>
      <c r="G422" s="9">
        <v>42423</v>
      </c>
      <c r="H422" s="10">
        <v>177.21</v>
      </c>
      <c r="I422" s="11">
        <v>5982993</v>
      </c>
      <c r="J422" s="10">
        <v>176.16</v>
      </c>
      <c r="K422" s="10">
        <v>181.73</v>
      </c>
      <c r="L422" s="10">
        <v>173.68</v>
      </c>
      <c r="M422" s="15">
        <f t="shared" si="18"/>
        <v>1.1476664116296664E-3</v>
      </c>
      <c r="N422" s="15">
        <f t="shared" si="19"/>
        <v>3.5504349870679519E-2</v>
      </c>
    </row>
    <row r="423" spans="1:14" x14ac:dyDescent="0.2">
      <c r="A423" s="4">
        <v>42422</v>
      </c>
      <c r="B423" s="5">
        <v>52.65</v>
      </c>
      <c r="C423" s="6">
        <v>24992030</v>
      </c>
      <c r="D423" s="5">
        <v>52.28</v>
      </c>
      <c r="E423" s="5">
        <v>53</v>
      </c>
      <c r="F423" s="5">
        <v>52.28</v>
      </c>
      <c r="G423" s="9">
        <v>42422</v>
      </c>
      <c r="H423" s="10">
        <v>177.74</v>
      </c>
      <c r="I423" s="11">
        <v>5055340</v>
      </c>
      <c r="J423" s="10">
        <v>170.12</v>
      </c>
      <c r="K423" s="10">
        <v>178.91</v>
      </c>
      <c r="L423" s="10">
        <v>169.85</v>
      </c>
      <c r="M423" s="15">
        <f t="shared" si="18"/>
        <v>5.9649797960361628E-3</v>
      </c>
      <c r="N423" s="15">
        <f t="shared" si="19"/>
        <v>3.9472076255651967E-2</v>
      </c>
    </row>
    <row r="424" spans="1:14" x14ac:dyDescent="0.2">
      <c r="A424" s="4">
        <v>42419</v>
      </c>
      <c r="B424" s="5">
        <v>51.82</v>
      </c>
      <c r="C424" s="6">
        <v>33531580</v>
      </c>
      <c r="D424" s="5">
        <v>51.97</v>
      </c>
      <c r="E424" s="5">
        <v>52.28</v>
      </c>
      <c r="F424" s="5">
        <v>51.53</v>
      </c>
      <c r="G424" s="9">
        <v>42419</v>
      </c>
      <c r="H424" s="10">
        <v>166.58</v>
      </c>
      <c r="I424" s="11">
        <v>2955832</v>
      </c>
      <c r="J424" s="10">
        <v>163.66</v>
      </c>
      <c r="K424" s="10">
        <v>167.49</v>
      </c>
      <c r="L424" s="10">
        <v>162.5</v>
      </c>
      <c r="M424" s="15">
        <f t="shared" si="18"/>
        <v>-6.8794190712784253E-3</v>
      </c>
      <c r="N424" s="15">
        <f t="shared" si="19"/>
        <v>-5.0806170977844789E-2</v>
      </c>
    </row>
    <row r="425" spans="1:14" x14ac:dyDescent="0.2">
      <c r="A425" s="4">
        <v>42418</v>
      </c>
      <c r="B425" s="5">
        <v>52.19</v>
      </c>
      <c r="C425" s="6">
        <v>27016950</v>
      </c>
      <c r="D425" s="5">
        <v>52.33</v>
      </c>
      <c r="E425" s="5">
        <v>52.95</v>
      </c>
      <c r="F425" s="5">
        <v>52.1</v>
      </c>
      <c r="G425" s="9">
        <v>42418</v>
      </c>
      <c r="H425" s="10">
        <v>166.77</v>
      </c>
      <c r="I425" s="11">
        <v>3883107</v>
      </c>
      <c r="J425" s="10">
        <v>172.42</v>
      </c>
      <c r="K425" s="10">
        <v>172.95</v>
      </c>
      <c r="L425" s="10">
        <v>164.77</v>
      </c>
      <c r="M425" s="15">
        <f t="shared" si="18"/>
        <v>1.6313847348999655E-2</v>
      </c>
      <c r="N425" s="15">
        <f t="shared" si="19"/>
        <v>8.4402515723270399E-2</v>
      </c>
    </row>
    <row r="426" spans="1:14" x14ac:dyDescent="0.2">
      <c r="A426" s="4">
        <v>42417</v>
      </c>
      <c r="B426" s="5">
        <v>52.42</v>
      </c>
      <c r="C426" s="6">
        <v>40779580</v>
      </c>
      <c r="D426" s="5">
        <v>51.49</v>
      </c>
      <c r="E426" s="5">
        <v>52.77</v>
      </c>
      <c r="F426" s="5">
        <v>51.45</v>
      </c>
      <c r="G426" s="9">
        <v>42417</v>
      </c>
      <c r="H426" s="10">
        <v>168.68</v>
      </c>
      <c r="I426" s="11">
        <v>5820264</v>
      </c>
      <c r="J426" s="10">
        <v>159</v>
      </c>
      <c r="K426" s="10">
        <v>169.34</v>
      </c>
      <c r="L426" s="10">
        <v>156.68</v>
      </c>
      <c r="M426" s="15">
        <f t="shared" si="18"/>
        <v>1.1591355599214204E-2</v>
      </c>
      <c r="N426" s="15">
        <f t="shared" si="19"/>
        <v>1.890359168241984E-3</v>
      </c>
    </row>
    <row r="427" spans="1:14" x14ac:dyDescent="0.2">
      <c r="A427" s="4">
        <v>42416</v>
      </c>
      <c r="B427" s="5">
        <v>51.09</v>
      </c>
      <c r="C427" s="6">
        <v>36460400</v>
      </c>
      <c r="D427" s="5">
        <v>50.9</v>
      </c>
      <c r="E427" s="5">
        <v>51.09</v>
      </c>
      <c r="F427" s="5">
        <v>50.13</v>
      </c>
      <c r="G427" s="9">
        <v>42416</v>
      </c>
      <c r="H427" s="10">
        <v>155.16999999999999</v>
      </c>
      <c r="I427" s="11">
        <v>5561638</v>
      </c>
      <c r="J427" s="10">
        <v>158.69999999999999</v>
      </c>
      <c r="K427" s="10">
        <v>162.94999999999999</v>
      </c>
      <c r="L427" s="10">
        <v>154.11000000000001</v>
      </c>
      <c r="M427" s="15">
        <f t="shared" si="18"/>
        <v>1.2935323383084452E-2</v>
      </c>
      <c r="N427" s="15">
        <f t="shared" si="19"/>
        <v>2.3870967741935312E-2</v>
      </c>
    </row>
    <row r="428" spans="1:14" x14ac:dyDescent="0.2">
      <c r="A428" s="4">
        <v>42412</v>
      </c>
      <c r="B428" s="5">
        <v>50.5</v>
      </c>
      <c r="C428" s="6">
        <v>34216160</v>
      </c>
      <c r="D428" s="5">
        <v>50.25</v>
      </c>
      <c r="E428" s="5">
        <v>50.68</v>
      </c>
      <c r="F428" s="5">
        <v>49.75</v>
      </c>
      <c r="G428" s="9">
        <v>42412</v>
      </c>
      <c r="H428" s="10">
        <v>151.04</v>
      </c>
      <c r="I428" s="11">
        <v>7233264</v>
      </c>
      <c r="J428" s="10">
        <v>155</v>
      </c>
      <c r="K428" s="10">
        <v>157.01</v>
      </c>
      <c r="L428" s="10">
        <v>143.69999999999999</v>
      </c>
      <c r="M428" s="15">
        <f t="shared" si="18"/>
        <v>3.225143796220209E-2</v>
      </c>
      <c r="N428" s="15">
        <f t="shared" si="19"/>
        <v>1.9736842105263053E-2</v>
      </c>
    </row>
    <row r="429" spans="1:14" x14ac:dyDescent="0.2">
      <c r="A429" s="4">
        <v>42411</v>
      </c>
      <c r="B429" s="5">
        <v>49.69</v>
      </c>
      <c r="C429" s="6">
        <v>48855890</v>
      </c>
      <c r="D429" s="5">
        <v>48.68</v>
      </c>
      <c r="E429" s="5">
        <v>50.11</v>
      </c>
      <c r="F429" s="5">
        <v>48.51</v>
      </c>
      <c r="G429" s="9">
        <v>42411</v>
      </c>
      <c r="H429" s="10">
        <v>150.47</v>
      </c>
      <c r="I429" s="11">
        <v>14236900</v>
      </c>
      <c r="J429" s="10">
        <v>152</v>
      </c>
      <c r="K429" s="10">
        <v>163.26</v>
      </c>
      <c r="L429" s="10">
        <v>147</v>
      </c>
      <c r="M429" s="15">
        <f t="shared" si="18"/>
        <v>-2.4253357386249785E-2</v>
      </c>
      <c r="N429" s="15">
        <f t="shared" si="19"/>
        <v>9.966777408637828E-3</v>
      </c>
    </row>
    <row r="430" spans="1:14" x14ac:dyDescent="0.2">
      <c r="A430" s="4">
        <v>42410</v>
      </c>
      <c r="B430" s="5">
        <v>49.71</v>
      </c>
      <c r="C430" s="6">
        <v>38220450</v>
      </c>
      <c r="D430" s="5">
        <v>49.89</v>
      </c>
      <c r="E430" s="5">
        <v>50.39</v>
      </c>
      <c r="F430" s="5">
        <v>49.52</v>
      </c>
      <c r="G430" s="9">
        <v>42410</v>
      </c>
      <c r="H430" s="10">
        <v>143.66999999999999</v>
      </c>
      <c r="I430" s="11">
        <v>10104690</v>
      </c>
      <c r="J430" s="10">
        <v>150.5</v>
      </c>
      <c r="K430" s="10">
        <v>154.97</v>
      </c>
      <c r="L430" s="10">
        <v>141.74</v>
      </c>
      <c r="M430" s="15">
        <f t="shared" si="18"/>
        <v>1.7747858017135743E-2</v>
      </c>
      <c r="N430" s="15">
        <f t="shared" si="19"/>
        <v>5.7476110174255357E-2</v>
      </c>
    </row>
    <row r="431" spans="1:14" x14ac:dyDescent="0.2">
      <c r="A431" s="4">
        <v>42409</v>
      </c>
      <c r="B431" s="5">
        <v>49.28</v>
      </c>
      <c r="C431" s="6">
        <v>46589450</v>
      </c>
      <c r="D431" s="5">
        <v>49.02</v>
      </c>
      <c r="E431" s="5">
        <v>50.24</v>
      </c>
      <c r="F431" s="5">
        <v>48.67</v>
      </c>
      <c r="G431" s="9">
        <v>42409</v>
      </c>
      <c r="H431" s="10">
        <v>148.25</v>
      </c>
      <c r="I431" s="11">
        <v>8639661</v>
      </c>
      <c r="J431" s="10">
        <v>142.32</v>
      </c>
      <c r="K431" s="10">
        <v>159.79</v>
      </c>
      <c r="L431" s="10">
        <v>141.05000000000001</v>
      </c>
      <c r="M431" s="15">
        <f t="shared" si="18"/>
        <v>-1.0696266397578036E-2</v>
      </c>
      <c r="N431" s="15">
        <f t="shared" si="19"/>
        <v>-9.4109035358518223E-2</v>
      </c>
    </row>
    <row r="432" spans="1:14" x14ac:dyDescent="0.2">
      <c r="A432" s="4">
        <v>42408</v>
      </c>
      <c r="B432" s="5">
        <v>49.41</v>
      </c>
      <c r="C432" s="6">
        <v>58393070</v>
      </c>
      <c r="D432" s="5">
        <v>49.55</v>
      </c>
      <c r="E432" s="5">
        <v>49.57</v>
      </c>
      <c r="F432" s="5">
        <v>48.19</v>
      </c>
      <c r="G432" s="9">
        <v>42408</v>
      </c>
      <c r="H432" s="10">
        <v>147.99</v>
      </c>
      <c r="I432" s="11">
        <v>9306754</v>
      </c>
      <c r="J432" s="10">
        <v>157.10499999999999</v>
      </c>
      <c r="K432" s="10">
        <v>157.15</v>
      </c>
      <c r="L432" s="10">
        <v>146</v>
      </c>
      <c r="M432" s="15">
        <f t="shared" si="18"/>
        <v>-4.601463226800151E-2</v>
      </c>
      <c r="N432" s="15">
        <f t="shared" si="19"/>
        <v>-8.2866316403969797E-2</v>
      </c>
    </row>
    <row r="433" spans="1:14" x14ac:dyDescent="0.2">
      <c r="A433" s="4">
        <v>42405</v>
      </c>
      <c r="B433" s="5">
        <v>50.16</v>
      </c>
      <c r="C433" s="6">
        <v>61262540</v>
      </c>
      <c r="D433" s="5">
        <v>51.94</v>
      </c>
      <c r="E433" s="5">
        <v>52</v>
      </c>
      <c r="F433" s="5">
        <v>49.56</v>
      </c>
      <c r="G433" s="9">
        <v>42405</v>
      </c>
      <c r="H433" s="10">
        <v>162.6</v>
      </c>
      <c r="I433" s="11">
        <v>9434495</v>
      </c>
      <c r="J433" s="10">
        <v>171.3</v>
      </c>
      <c r="K433" s="10">
        <v>173</v>
      </c>
      <c r="L433" s="10">
        <v>157.74420000000001</v>
      </c>
      <c r="M433" s="15">
        <f t="shared" si="18"/>
        <v>-3.0710172744722319E-3</v>
      </c>
      <c r="N433" s="15">
        <f t="shared" si="19"/>
        <v>3.5149384885766466E-3</v>
      </c>
    </row>
    <row r="434" spans="1:14" x14ac:dyDescent="0.2">
      <c r="A434" s="4">
        <v>42404</v>
      </c>
      <c r="B434" s="5">
        <v>52</v>
      </c>
      <c r="C434" s="6">
        <v>46967100</v>
      </c>
      <c r="D434" s="5">
        <v>52.1</v>
      </c>
      <c r="E434" s="5">
        <v>52.81</v>
      </c>
      <c r="F434" s="5">
        <v>51.37</v>
      </c>
      <c r="G434" s="9">
        <v>42404</v>
      </c>
      <c r="H434" s="10">
        <v>175.33</v>
      </c>
      <c r="I434" s="11">
        <v>4379442</v>
      </c>
      <c r="J434" s="10">
        <v>170.7</v>
      </c>
      <c r="K434" s="10">
        <v>175.98</v>
      </c>
      <c r="L434" s="10">
        <v>166.99</v>
      </c>
      <c r="M434" s="15">
        <f t="shared" si="18"/>
        <v>-2.1596244131455333E-2</v>
      </c>
      <c r="N434" s="15">
        <f t="shared" si="19"/>
        <v>-7.021079579497802E-2</v>
      </c>
    </row>
    <row r="435" spans="1:14" x14ac:dyDescent="0.2">
      <c r="A435" s="4">
        <v>42403</v>
      </c>
      <c r="B435" s="5">
        <v>52.16</v>
      </c>
      <c r="C435" s="6">
        <v>57526850</v>
      </c>
      <c r="D435" s="5">
        <v>53.25</v>
      </c>
      <c r="E435" s="5">
        <v>53.39</v>
      </c>
      <c r="F435" s="5">
        <v>51.26</v>
      </c>
      <c r="G435" s="9">
        <v>42403</v>
      </c>
      <c r="H435" s="10">
        <v>173.48</v>
      </c>
      <c r="I435" s="11">
        <v>7927640</v>
      </c>
      <c r="J435" s="10">
        <v>183.59</v>
      </c>
      <c r="K435" s="10">
        <v>183.94</v>
      </c>
      <c r="L435" s="10">
        <v>170.18</v>
      </c>
      <c r="M435" s="15">
        <f t="shared" si="18"/>
        <v>-1.6983570241831281E-2</v>
      </c>
      <c r="N435" s="15">
        <f t="shared" si="19"/>
        <v>-4.5889200706787148E-2</v>
      </c>
    </row>
    <row r="436" spans="1:14" x14ac:dyDescent="0.2">
      <c r="A436" s="4">
        <v>42402</v>
      </c>
      <c r="B436" s="5">
        <v>53</v>
      </c>
      <c r="C436" s="6">
        <v>55388320</v>
      </c>
      <c r="D436" s="5">
        <v>54.17</v>
      </c>
      <c r="E436" s="5">
        <v>54.26</v>
      </c>
      <c r="F436" s="5">
        <v>52.65</v>
      </c>
      <c r="G436" s="9">
        <v>42402</v>
      </c>
      <c r="H436" s="10">
        <v>182.78</v>
      </c>
      <c r="I436" s="11">
        <v>5764817</v>
      </c>
      <c r="J436" s="10">
        <v>192.42</v>
      </c>
      <c r="K436" s="10">
        <v>193.12</v>
      </c>
      <c r="L436" s="10">
        <v>180.23</v>
      </c>
      <c r="M436" s="15">
        <f t="shared" si="18"/>
        <v>-1.2937317784256552E-2</v>
      </c>
      <c r="N436" s="15">
        <f t="shared" si="19"/>
        <v>1.938970120788297E-2</v>
      </c>
    </row>
    <row r="437" spans="1:14" x14ac:dyDescent="0.2">
      <c r="A437" s="4">
        <v>42401</v>
      </c>
      <c r="B437" s="5">
        <v>54.71</v>
      </c>
      <c r="C437" s="6">
        <v>44172930</v>
      </c>
      <c r="D437" s="5">
        <v>54.88</v>
      </c>
      <c r="E437" s="5">
        <v>55.09</v>
      </c>
      <c r="F437" s="5">
        <v>54.494999999999997</v>
      </c>
      <c r="G437" s="9">
        <v>42401</v>
      </c>
      <c r="H437" s="10">
        <v>196.94</v>
      </c>
      <c r="I437" s="11">
        <v>5295685</v>
      </c>
      <c r="J437" s="10">
        <v>188.76</v>
      </c>
      <c r="K437" s="10">
        <v>199.52</v>
      </c>
      <c r="L437" s="10">
        <v>182.75</v>
      </c>
      <c r="M437" s="15">
        <f t="shared" si="18"/>
        <v>2.7407272062855981E-3</v>
      </c>
      <c r="N437" s="15">
        <f t="shared" si="19"/>
        <v>-6.2648065280336285E-3</v>
      </c>
    </row>
    <row r="438" spans="1:14" x14ac:dyDescent="0.2">
      <c r="A438" s="4">
        <v>42398</v>
      </c>
      <c r="B438" s="5">
        <v>55.09</v>
      </c>
      <c r="C438" s="6">
        <v>83559310</v>
      </c>
      <c r="D438" s="5">
        <v>54.73</v>
      </c>
      <c r="E438" s="5">
        <v>55.09</v>
      </c>
      <c r="F438" s="5">
        <v>54</v>
      </c>
      <c r="G438" s="9">
        <v>42398</v>
      </c>
      <c r="H438" s="10">
        <v>191.2</v>
      </c>
      <c r="I438" s="11">
        <v>2848929</v>
      </c>
      <c r="J438" s="10">
        <v>189.95</v>
      </c>
      <c r="K438" s="10">
        <v>193.74</v>
      </c>
      <c r="L438" s="10">
        <v>188.08</v>
      </c>
      <c r="M438" s="15">
        <f t="shared" si="18"/>
        <v>5.5341303509448547E-2</v>
      </c>
      <c r="N438" s="15">
        <f t="shared" si="19"/>
        <v>-4.4027464751821288E-3</v>
      </c>
    </row>
    <row r="439" spans="1:14" x14ac:dyDescent="0.2">
      <c r="A439" s="4">
        <v>42397</v>
      </c>
      <c r="B439" s="5">
        <v>52.055</v>
      </c>
      <c r="C439" s="6">
        <v>61275100</v>
      </c>
      <c r="D439" s="5">
        <v>51.86</v>
      </c>
      <c r="E439" s="5">
        <v>52.21</v>
      </c>
      <c r="F439" s="5">
        <v>51.25</v>
      </c>
      <c r="G439" s="9">
        <v>42397</v>
      </c>
      <c r="H439" s="10">
        <v>189.7</v>
      </c>
      <c r="I439" s="11">
        <v>4586328</v>
      </c>
      <c r="J439" s="10">
        <v>190.79</v>
      </c>
      <c r="K439" s="10">
        <v>191.28</v>
      </c>
      <c r="L439" s="10">
        <v>182.41</v>
      </c>
      <c r="M439" s="15">
        <f t="shared" si="18"/>
        <v>-2.8840607575465471E-3</v>
      </c>
      <c r="N439" s="15">
        <f t="shared" si="19"/>
        <v>-8.2648924004574686E-3</v>
      </c>
    </row>
    <row r="440" spans="1:14" x14ac:dyDescent="0.2">
      <c r="A440" s="4">
        <v>42396</v>
      </c>
      <c r="B440" s="5">
        <v>51.22</v>
      </c>
      <c r="C440" s="6">
        <v>36647310</v>
      </c>
      <c r="D440" s="5">
        <v>52.01</v>
      </c>
      <c r="E440" s="5">
        <v>52.2</v>
      </c>
      <c r="F440" s="5">
        <v>51.020099999999999</v>
      </c>
      <c r="G440" s="9">
        <v>42396</v>
      </c>
      <c r="H440" s="10">
        <v>188.07</v>
      </c>
      <c r="I440" s="11">
        <v>3577353</v>
      </c>
      <c r="J440" s="10">
        <v>192.38</v>
      </c>
      <c r="K440" s="10">
        <v>193.26</v>
      </c>
      <c r="L440" s="10">
        <v>185.77</v>
      </c>
      <c r="M440" s="15">
        <f t="shared" si="18"/>
        <v>4.2479243097122144E-3</v>
      </c>
      <c r="N440" s="15">
        <f t="shared" si="19"/>
        <v>-2.1962379257752906E-2</v>
      </c>
    </row>
    <row r="441" spans="1:14" x14ac:dyDescent="0.2">
      <c r="A441" s="4">
        <v>42395</v>
      </c>
      <c r="B441" s="5">
        <v>52.17</v>
      </c>
      <c r="C441" s="6">
        <v>28768620</v>
      </c>
      <c r="D441" s="5">
        <v>51.79</v>
      </c>
      <c r="E441" s="5">
        <v>52.44</v>
      </c>
      <c r="F441" s="5">
        <v>51.55</v>
      </c>
      <c r="G441" s="9">
        <v>42395</v>
      </c>
      <c r="H441" s="10">
        <v>193.56</v>
      </c>
      <c r="I441" s="11">
        <v>4956918</v>
      </c>
      <c r="J441" s="10">
        <v>196.7</v>
      </c>
      <c r="K441" s="10">
        <v>197.82</v>
      </c>
      <c r="L441" s="10">
        <v>188.88</v>
      </c>
      <c r="M441" s="15">
        <f t="shared" si="18"/>
        <v>-2.8879476318829367E-3</v>
      </c>
      <c r="N441" s="15">
        <f t="shared" si="19"/>
        <v>-1.679496151154658E-2</v>
      </c>
    </row>
    <row r="442" spans="1:14" x14ac:dyDescent="0.2">
      <c r="A442" s="4">
        <v>42394</v>
      </c>
      <c r="B442" s="5">
        <v>51.79</v>
      </c>
      <c r="C442" s="6">
        <v>34654900</v>
      </c>
      <c r="D442" s="5">
        <v>51.94</v>
      </c>
      <c r="E442" s="5">
        <v>52.65</v>
      </c>
      <c r="F442" s="5">
        <v>51.65</v>
      </c>
      <c r="G442" s="9">
        <v>42394</v>
      </c>
      <c r="H442" s="10">
        <v>196.38</v>
      </c>
      <c r="I442" s="11">
        <v>2695408</v>
      </c>
      <c r="J442" s="10">
        <v>200.06</v>
      </c>
      <c r="K442" s="10">
        <v>203.57</v>
      </c>
      <c r="L442" s="10">
        <v>195.88</v>
      </c>
      <c r="M442" s="15">
        <f t="shared" si="18"/>
        <v>1.0309278350515427E-2</v>
      </c>
      <c r="N442" s="15">
        <f t="shared" si="19"/>
        <v>-2.3149301028803526E-2</v>
      </c>
    </row>
    <row r="443" spans="1:14" x14ac:dyDescent="0.2">
      <c r="A443" s="4">
        <v>42391</v>
      </c>
      <c r="B443" s="5">
        <v>52.29</v>
      </c>
      <c r="C443" s="6">
        <v>36881330</v>
      </c>
      <c r="D443" s="5">
        <v>51.41</v>
      </c>
      <c r="E443" s="5">
        <v>52.33</v>
      </c>
      <c r="F443" s="5">
        <v>51.26</v>
      </c>
      <c r="G443" s="9">
        <v>42391</v>
      </c>
      <c r="H443" s="10">
        <v>202.55</v>
      </c>
      <c r="I443" s="11">
        <v>3122066</v>
      </c>
      <c r="J443" s="10">
        <v>204.80099999999999</v>
      </c>
      <c r="K443" s="10">
        <v>205.5</v>
      </c>
      <c r="L443" s="10">
        <v>199.03</v>
      </c>
      <c r="M443" s="15">
        <f t="shared" si="18"/>
        <v>8.0392156862745257E-3</v>
      </c>
      <c r="N443" s="15">
        <f t="shared" si="19"/>
        <v>1.6129992557677886E-2</v>
      </c>
    </row>
    <row r="444" spans="1:14" x14ac:dyDescent="0.2">
      <c r="A444" s="4">
        <v>42390</v>
      </c>
      <c r="B444" s="5">
        <v>50.48</v>
      </c>
      <c r="C444" s="6">
        <v>40172530</v>
      </c>
      <c r="D444" s="5">
        <v>51</v>
      </c>
      <c r="E444" s="5">
        <v>51.58</v>
      </c>
      <c r="F444" s="5">
        <v>50.3</v>
      </c>
      <c r="G444" s="9">
        <v>42390</v>
      </c>
      <c r="H444" s="10">
        <v>199.97</v>
      </c>
      <c r="I444" s="11">
        <v>3164424</v>
      </c>
      <c r="J444" s="10">
        <v>201.55</v>
      </c>
      <c r="K444" s="10">
        <v>203.23</v>
      </c>
      <c r="L444" s="10">
        <v>195.02</v>
      </c>
      <c r="M444" s="15">
        <f t="shared" si="18"/>
        <v>2.0408163265306145E-2</v>
      </c>
      <c r="N444" s="15">
        <f t="shared" si="19"/>
        <v>1.0782347041123463E-2</v>
      </c>
    </row>
    <row r="445" spans="1:14" x14ac:dyDescent="0.2">
      <c r="A445" s="4">
        <v>42389</v>
      </c>
      <c r="B445" s="5">
        <v>50.79</v>
      </c>
      <c r="C445" s="6">
        <v>63249630</v>
      </c>
      <c r="D445" s="5">
        <v>49.98</v>
      </c>
      <c r="E445" s="5">
        <v>51.38</v>
      </c>
      <c r="F445" s="5">
        <v>49.1</v>
      </c>
      <c r="G445" s="9">
        <v>42389</v>
      </c>
      <c r="H445" s="10">
        <v>198.7</v>
      </c>
      <c r="I445" s="11">
        <v>5826110</v>
      </c>
      <c r="J445" s="10">
        <v>199.4</v>
      </c>
      <c r="K445" s="10">
        <v>201.28</v>
      </c>
      <c r="L445" s="10">
        <v>191.25</v>
      </c>
      <c r="M445" s="15">
        <f t="shared" si="18"/>
        <v>-2.9137529137529095E-2</v>
      </c>
      <c r="N445" s="15">
        <f t="shared" si="19"/>
        <v>-4.4607349911360283E-2</v>
      </c>
    </row>
    <row r="446" spans="1:14" x14ac:dyDescent="0.2">
      <c r="A446" s="4">
        <v>42388</v>
      </c>
      <c r="B446" s="5">
        <v>50.56</v>
      </c>
      <c r="C446" s="6">
        <v>43484630</v>
      </c>
      <c r="D446" s="5">
        <v>51.48</v>
      </c>
      <c r="E446" s="5">
        <v>51.68</v>
      </c>
      <c r="F446" s="5">
        <v>50.06</v>
      </c>
      <c r="G446" s="9">
        <v>42388</v>
      </c>
      <c r="H446" s="10">
        <v>204.72</v>
      </c>
      <c r="I446" s="11">
        <v>4031271</v>
      </c>
      <c r="J446" s="10">
        <v>208.71</v>
      </c>
      <c r="K446" s="10">
        <v>210.47</v>
      </c>
      <c r="L446" s="10">
        <v>200.78</v>
      </c>
      <c r="M446" s="15">
        <f t="shared" si="18"/>
        <v>3.3131943091013749E-3</v>
      </c>
      <c r="N446" s="15">
        <f t="shared" si="19"/>
        <v>4.8952103332160712E-2</v>
      </c>
    </row>
    <row r="447" spans="1:14" x14ac:dyDescent="0.2">
      <c r="A447" s="4">
        <v>42384</v>
      </c>
      <c r="B447" s="5">
        <v>50.99</v>
      </c>
      <c r="C447" s="6">
        <v>71037400</v>
      </c>
      <c r="D447" s="5">
        <v>51.31</v>
      </c>
      <c r="E447" s="5">
        <v>51.97</v>
      </c>
      <c r="F447" s="5">
        <v>50.34</v>
      </c>
      <c r="G447" s="9">
        <v>42384</v>
      </c>
      <c r="H447" s="10">
        <v>204.99</v>
      </c>
      <c r="I447" s="11">
        <v>5325773</v>
      </c>
      <c r="J447" s="10">
        <v>198.97</v>
      </c>
      <c r="K447" s="10">
        <v>205.07</v>
      </c>
      <c r="L447" s="10">
        <v>197.25</v>
      </c>
      <c r="M447" s="15">
        <f t="shared" si="18"/>
        <v>-1.32692307692307E-2</v>
      </c>
      <c r="N447" s="15">
        <f t="shared" si="19"/>
        <v>-1.6022946441818009E-2</v>
      </c>
    </row>
    <row r="448" spans="1:14" x14ac:dyDescent="0.2">
      <c r="A448" s="4">
        <v>42383</v>
      </c>
      <c r="B448" s="5">
        <v>53.11</v>
      </c>
      <c r="C448" s="6">
        <v>52227000</v>
      </c>
      <c r="D448" s="5">
        <v>52</v>
      </c>
      <c r="E448" s="5">
        <v>53.4163</v>
      </c>
      <c r="F448" s="5">
        <v>51.57</v>
      </c>
      <c r="G448" s="9">
        <v>42383</v>
      </c>
      <c r="H448" s="10">
        <v>206.18</v>
      </c>
      <c r="I448" s="11">
        <v>6490579</v>
      </c>
      <c r="J448" s="10">
        <v>202.21</v>
      </c>
      <c r="K448" s="10">
        <v>210</v>
      </c>
      <c r="L448" s="10">
        <v>193.38</v>
      </c>
      <c r="M448" s="15">
        <f t="shared" si="18"/>
        <v>-3.3457249070631967E-2</v>
      </c>
      <c r="N448" s="15">
        <f t="shared" si="19"/>
        <v>-4.6224234705909972E-2</v>
      </c>
    </row>
    <row r="449" spans="1:14" x14ac:dyDescent="0.2">
      <c r="A449" s="4">
        <v>42382</v>
      </c>
      <c r="B449" s="5">
        <v>51.64</v>
      </c>
      <c r="C449" s="6">
        <v>66862860</v>
      </c>
      <c r="D449" s="5">
        <v>53.8</v>
      </c>
      <c r="E449" s="5">
        <v>54.07</v>
      </c>
      <c r="F449" s="5">
        <v>51.303800000000003</v>
      </c>
      <c r="G449" s="9">
        <v>42382</v>
      </c>
      <c r="H449" s="10">
        <v>200.31</v>
      </c>
      <c r="I449" s="11">
        <v>4120993</v>
      </c>
      <c r="J449" s="10">
        <v>212.01</v>
      </c>
      <c r="K449" s="10">
        <v>212.65</v>
      </c>
      <c r="L449" s="10">
        <v>200</v>
      </c>
      <c r="M449" s="15">
        <f t="shared" si="18"/>
        <v>1.9711902956785377E-2</v>
      </c>
      <c r="N449" s="15">
        <f t="shared" si="19"/>
        <v>1.9376181474479726E-3</v>
      </c>
    </row>
    <row r="450" spans="1:14" x14ac:dyDescent="0.2">
      <c r="A450" s="4">
        <v>42381</v>
      </c>
      <c r="B450" s="5">
        <v>52.78</v>
      </c>
      <c r="C450" s="6">
        <v>36061760</v>
      </c>
      <c r="D450" s="5">
        <v>52.76</v>
      </c>
      <c r="E450" s="5">
        <v>53.1</v>
      </c>
      <c r="F450" s="5">
        <v>52.06</v>
      </c>
      <c r="G450" s="9">
        <v>42381</v>
      </c>
      <c r="H450" s="10">
        <v>209.97</v>
      </c>
      <c r="I450" s="11">
        <v>3079051</v>
      </c>
      <c r="J450" s="10">
        <v>211.6</v>
      </c>
      <c r="K450" s="10">
        <v>213.73949999999999</v>
      </c>
      <c r="L450" s="10">
        <v>205.31</v>
      </c>
      <c r="M450" s="15">
        <f t="shared" si="18"/>
        <v>4.7609979051608242E-3</v>
      </c>
      <c r="N450" s="15">
        <f t="shared" si="19"/>
        <v>-1.1261156020746732E-2</v>
      </c>
    </row>
    <row r="451" spans="1:14" x14ac:dyDescent="0.2">
      <c r="A451" s="4">
        <v>42380</v>
      </c>
      <c r="B451" s="5">
        <v>52.3</v>
      </c>
      <c r="C451" s="6">
        <v>36889200</v>
      </c>
      <c r="D451" s="5">
        <v>52.51</v>
      </c>
      <c r="E451" s="5">
        <v>52.85</v>
      </c>
      <c r="F451" s="5">
        <v>51.46</v>
      </c>
      <c r="G451" s="9">
        <v>42380</v>
      </c>
      <c r="H451" s="10">
        <v>207.85</v>
      </c>
      <c r="I451" s="11">
        <v>4090843</v>
      </c>
      <c r="J451" s="10">
        <v>214.01</v>
      </c>
      <c r="K451" s="10">
        <v>214.45</v>
      </c>
      <c r="L451" s="10">
        <v>203</v>
      </c>
      <c r="M451" s="15">
        <f t="shared" ref="M451:M507" si="20">D451/D452-1</f>
        <v>2.6732862325760109E-3</v>
      </c>
      <c r="N451" s="15">
        <f t="shared" ref="N451:N507" si="21">J451/J452-1</f>
        <v>-1.7671899384926193E-2</v>
      </c>
    </row>
    <row r="452" spans="1:14" x14ac:dyDescent="0.2">
      <c r="A452" s="4">
        <v>42377</v>
      </c>
      <c r="B452" s="5">
        <v>52.33</v>
      </c>
      <c r="C452" s="6">
        <v>48718970</v>
      </c>
      <c r="D452" s="5">
        <v>52.37</v>
      </c>
      <c r="E452" s="5">
        <v>53.28</v>
      </c>
      <c r="F452" s="5">
        <v>52.15</v>
      </c>
      <c r="G452" s="9">
        <v>42377</v>
      </c>
      <c r="H452" s="10">
        <v>211</v>
      </c>
      <c r="I452" s="11">
        <v>3572360</v>
      </c>
      <c r="J452" s="10">
        <v>217.86</v>
      </c>
      <c r="K452" s="10">
        <v>220.44</v>
      </c>
      <c r="L452" s="10">
        <v>210.77</v>
      </c>
      <c r="M452" s="15">
        <f t="shared" si="20"/>
        <v>-6.2618595825427725E-3</v>
      </c>
      <c r="N452" s="15">
        <f t="shared" si="21"/>
        <v>1.7134319996265024E-2</v>
      </c>
    </row>
    <row r="453" spans="1:14" x14ac:dyDescent="0.2">
      <c r="A453" s="4">
        <v>42376</v>
      </c>
      <c r="B453" s="5">
        <v>52.17</v>
      </c>
      <c r="C453" s="6">
        <v>56497950</v>
      </c>
      <c r="D453" s="5">
        <v>52.7</v>
      </c>
      <c r="E453" s="5">
        <v>53.484999999999999</v>
      </c>
      <c r="F453" s="5">
        <v>52.07</v>
      </c>
      <c r="G453" s="9">
        <v>42376</v>
      </c>
      <c r="H453" s="10">
        <v>215.65</v>
      </c>
      <c r="I453" s="11">
        <v>3550704</v>
      </c>
      <c r="J453" s="10">
        <v>214.19</v>
      </c>
      <c r="K453" s="10">
        <v>218.44</v>
      </c>
      <c r="L453" s="10">
        <v>213.67</v>
      </c>
      <c r="M453" s="15">
        <f t="shared" si="20"/>
        <v>-2.9823269513991169E-2</v>
      </c>
      <c r="N453" s="15">
        <f t="shared" si="21"/>
        <v>-2.6409090909090938E-2</v>
      </c>
    </row>
    <row r="454" spans="1:14" x14ac:dyDescent="0.2">
      <c r="A454" s="4">
        <v>42375</v>
      </c>
      <c r="B454" s="5">
        <v>54.05</v>
      </c>
      <c r="C454" s="6">
        <v>39498780</v>
      </c>
      <c r="D454" s="5">
        <v>54.32</v>
      </c>
      <c r="E454" s="5">
        <v>54.400100000000002</v>
      </c>
      <c r="F454" s="5">
        <v>53.64</v>
      </c>
      <c r="G454" s="9">
        <v>42375</v>
      </c>
      <c r="H454" s="10">
        <v>219.04</v>
      </c>
      <c r="I454" s="11">
        <v>3774353</v>
      </c>
      <c r="J454" s="10">
        <v>220</v>
      </c>
      <c r="K454" s="10">
        <v>220.05</v>
      </c>
      <c r="L454" s="10">
        <v>215.98</v>
      </c>
      <c r="M454" s="15">
        <f t="shared" si="20"/>
        <v>-1.1105042781722196E-2</v>
      </c>
      <c r="N454" s="15">
        <f t="shared" si="21"/>
        <v>-2.8096836896978283E-2</v>
      </c>
    </row>
    <row r="455" spans="1:14" x14ac:dyDescent="0.2">
      <c r="A455" s="4">
        <v>42374</v>
      </c>
      <c r="B455" s="5">
        <v>55.05</v>
      </c>
      <c r="C455" s="6">
        <v>34059040</v>
      </c>
      <c r="D455" s="5">
        <v>54.93</v>
      </c>
      <c r="E455" s="5">
        <v>55.39</v>
      </c>
      <c r="F455" s="5">
        <v>54.54</v>
      </c>
      <c r="G455" s="9">
        <v>42374</v>
      </c>
      <c r="H455" s="10">
        <v>223.43</v>
      </c>
      <c r="I455" s="11">
        <v>3185525</v>
      </c>
      <c r="J455" s="10">
        <v>226.36</v>
      </c>
      <c r="K455" s="10">
        <v>226.89</v>
      </c>
      <c r="L455" s="10">
        <v>220</v>
      </c>
      <c r="M455" s="15">
        <f t="shared" si="20"/>
        <v>1.1229749631811448E-2</v>
      </c>
      <c r="N455" s="15">
        <f t="shared" si="21"/>
        <v>-1.8897364771151115E-2</v>
      </c>
    </row>
    <row r="456" spans="1:14" x14ac:dyDescent="0.2">
      <c r="A456" s="4">
        <v>42373</v>
      </c>
      <c r="B456" s="5">
        <v>54.8</v>
      </c>
      <c r="C456" s="6">
        <v>53209740</v>
      </c>
      <c r="D456" s="5">
        <v>54.32</v>
      </c>
      <c r="E456" s="5">
        <v>54.8</v>
      </c>
      <c r="F456" s="5">
        <v>53.39</v>
      </c>
      <c r="G456" s="9">
        <v>42373</v>
      </c>
      <c r="H456" s="10">
        <v>223.41</v>
      </c>
      <c r="I456" s="11">
        <v>6823510</v>
      </c>
      <c r="J456" s="10">
        <v>230.72</v>
      </c>
      <c r="K456" s="10">
        <v>231.38</v>
      </c>
      <c r="L456" s="10">
        <v>219</v>
      </c>
      <c r="M456" s="15">
        <f t="shared" si="20"/>
        <v>-3.0692362598144118E-2</v>
      </c>
      <c r="N456" s="15">
        <f t="shared" si="21"/>
        <v>-3.2661104356211501E-2</v>
      </c>
    </row>
    <row r="457" spans="1:14" x14ac:dyDescent="0.2">
      <c r="A457" s="4">
        <v>42369</v>
      </c>
      <c r="B457" s="5">
        <v>55.48</v>
      </c>
      <c r="C457" s="6">
        <v>27329930</v>
      </c>
      <c r="D457" s="5">
        <v>56.04</v>
      </c>
      <c r="E457" s="5">
        <v>56.19</v>
      </c>
      <c r="F457" s="5">
        <v>55.42</v>
      </c>
      <c r="G457" s="9">
        <v>42369</v>
      </c>
      <c r="H457" s="10">
        <v>240.01</v>
      </c>
      <c r="I457" s="11">
        <v>2713817</v>
      </c>
      <c r="J457" s="10">
        <v>238.51</v>
      </c>
      <c r="K457" s="10">
        <v>243.45</v>
      </c>
      <c r="L457" s="10">
        <v>238.37</v>
      </c>
      <c r="M457" s="15">
        <f t="shared" si="20"/>
        <v>-7.6146626527359151E-3</v>
      </c>
      <c r="N457" s="15">
        <f t="shared" si="21"/>
        <v>8.0726965342350354E-3</v>
      </c>
    </row>
    <row r="458" spans="1:14" x14ac:dyDescent="0.2">
      <c r="A458" s="4">
        <v>42368</v>
      </c>
      <c r="B458" s="5">
        <v>56.31</v>
      </c>
      <c r="C458" s="6">
        <v>21690270</v>
      </c>
      <c r="D458" s="5">
        <v>56.47</v>
      </c>
      <c r="E458" s="5">
        <v>56.78</v>
      </c>
      <c r="F458" s="5">
        <v>56.287500000000001</v>
      </c>
      <c r="G458" s="9">
        <v>42368</v>
      </c>
      <c r="H458" s="10">
        <v>238.09</v>
      </c>
      <c r="I458" s="11">
        <v>3694448</v>
      </c>
      <c r="J458" s="10">
        <v>236.6</v>
      </c>
      <c r="K458" s="10">
        <v>243.63399999999999</v>
      </c>
      <c r="L458" s="10">
        <v>235.67070000000001</v>
      </c>
      <c r="M458" s="15">
        <f t="shared" si="20"/>
        <v>3.1977260614672876E-3</v>
      </c>
      <c r="N458" s="15">
        <f t="shared" si="21"/>
        <v>2.8427366773885021E-2</v>
      </c>
    </row>
    <row r="459" spans="1:14" x14ac:dyDescent="0.2">
      <c r="A459" s="4">
        <v>42367</v>
      </c>
      <c r="B459" s="5">
        <v>56.55</v>
      </c>
      <c r="C459" s="6">
        <v>27727810</v>
      </c>
      <c r="D459" s="5">
        <v>56.29</v>
      </c>
      <c r="E459" s="5">
        <v>56.85</v>
      </c>
      <c r="F459" s="5">
        <v>56.06</v>
      </c>
      <c r="G459" s="9">
        <v>42367</v>
      </c>
      <c r="H459" s="10">
        <v>237.19</v>
      </c>
      <c r="I459" s="11">
        <v>2402438</v>
      </c>
      <c r="J459" s="10">
        <v>230.06</v>
      </c>
      <c r="K459" s="10">
        <v>237.72</v>
      </c>
      <c r="L459" s="10">
        <v>229.547</v>
      </c>
      <c r="M459" s="15">
        <f t="shared" si="20"/>
        <v>1.6982836495031517E-2</v>
      </c>
      <c r="N459" s="15">
        <f t="shared" si="21"/>
        <v>-6.1773726726856992E-3</v>
      </c>
    </row>
    <row r="460" spans="1:14" x14ac:dyDescent="0.2">
      <c r="A460" s="4">
        <v>42366</v>
      </c>
      <c r="B460" s="5">
        <v>55.95</v>
      </c>
      <c r="C460" s="6">
        <v>21704030</v>
      </c>
      <c r="D460" s="5">
        <v>55.35</v>
      </c>
      <c r="E460" s="5">
        <v>55.95</v>
      </c>
      <c r="F460" s="5">
        <v>54.98</v>
      </c>
      <c r="G460" s="9">
        <v>42366</v>
      </c>
      <c r="H460" s="10">
        <v>228.95</v>
      </c>
      <c r="I460" s="11">
        <v>1900171</v>
      </c>
      <c r="J460" s="10">
        <v>231.49</v>
      </c>
      <c r="K460" s="10">
        <v>231.98</v>
      </c>
      <c r="L460" s="10">
        <v>225.54</v>
      </c>
      <c r="M460" s="15">
        <f t="shared" si="20"/>
        <v>-9.129967776584258E-3</v>
      </c>
      <c r="N460" s="15">
        <f t="shared" si="21"/>
        <v>4.0336571825121403E-3</v>
      </c>
    </row>
    <row r="461" spans="1:14" x14ac:dyDescent="0.2">
      <c r="A461" s="4">
        <v>42362</v>
      </c>
      <c r="B461" s="5">
        <v>55.67</v>
      </c>
      <c r="C461" s="6">
        <v>9570002</v>
      </c>
      <c r="D461" s="5">
        <v>55.86</v>
      </c>
      <c r="E461" s="5">
        <v>55.96</v>
      </c>
      <c r="F461" s="5">
        <v>55.43</v>
      </c>
      <c r="G461" s="9">
        <v>42362</v>
      </c>
      <c r="H461" s="10">
        <v>230.57</v>
      </c>
      <c r="I461" s="11">
        <v>710277</v>
      </c>
      <c r="J461" s="10">
        <v>230.56</v>
      </c>
      <c r="K461" s="10">
        <v>231.88</v>
      </c>
      <c r="L461" s="10">
        <v>228.28</v>
      </c>
      <c r="M461" s="15">
        <f t="shared" si="20"/>
        <v>2.8725314183122297E-3</v>
      </c>
      <c r="N461" s="15">
        <f t="shared" si="21"/>
        <v>-6.9773451632354488E-3</v>
      </c>
    </row>
    <row r="462" spans="1:14" x14ac:dyDescent="0.2">
      <c r="A462" s="4">
        <v>42361</v>
      </c>
      <c r="B462" s="5">
        <v>55.82</v>
      </c>
      <c r="C462" s="6">
        <v>27269200</v>
      </c>
      <c r="D462" s="5">
        <v>55.7</v>
      </c>
      <c r="E462" s="5">
        <v>55.88</v>
      </c>
      <c r="F462" s="5">
        <v>55.44</v>
      </c>
      <c r="G462" s="9">
        <v>42361</v>
      </c>
      <c r="H462" s="10">
        <v>229.7</v>
      </c>
      <c r="I462" s="11">
        <v>1551031</v>
      </c>
      <c r="J462" s="10">
        <v>232.18</v>
      </c>
      <c r="K462" s="10">
        <v>233.45</v>
      </c>
      <c r="L462" s="10">
        <v>228.13</v>
      </c>
      <c r="M462" s="15">
        <f t="shared" si="20"/>
        <v>1.2911438443353296E-2</v>
      </c>
      <c r="N462" s="15">
        <f t="shared" si="21"/>
        <v>-1.1957955657687536E-2</v>
      </c>
    </row>
    <row r="463" spans="1:14" x14ac:dyDescent="0.2">
      <c r="A463" s="4">
        <v>42360</v>
      </c>
      <c r="B463" s="5">
        <v>55.35</v>
      </c>
      <c r="C463" s="6">
        <v>28305310</v>
      </c>
      <c r="D463" s="5">
        <v>54.99</v>
      </c>
      <c r="E463" s="5">
        <v>55.48</v>
      </c>
      <c r="F463" s="5">
        <v>54.5</v>
      </c>
      <c r="G463" s="9">
        <v>42360</v>
      </c>
      <c r="H463" s="10">
        <v>229.95</v>
      </c>
      <c r="I463" s="11">
        <v>1958836</v>
      </c>
      <c r="J463" s="10">
        <v>234.99</v>
      </c>
      <c r="K463" s="10">
        <v>236.55</v>
      </c>
      <c r="L463" s="10">
        <v>229.63</v>
      </c>
      <c r="M463" s="15">
        <f t="shared" si="20"/>
        <v>2.0043731778425222E-3</v>
      </c>
      <c r="N463" s="15">
        <f t="shared" si="21"/>
        <v>1.4243169752686802E-2</v>
      </c>
    </row>
    <row r="464" spans="1:14" x14ac:dyDescent="0.2">
      <c r="A464" s="4">
        <v>42359</v>
      </c>
      <c r="B464" s="5">
        <v>54.83</v>
      </c>
      <c r="C464" s="6">
        <v>37221910</v>
      </c>
      <c r="D464" s="5">
        <v>54.88</v>
      </c>
      <c r="E464" s="5">
        <v>55.35</v>
      </c>
      <c r="F464" s="5">
        <v>54.226199999999999</v>
      </c>
      <c r="G464" s="9">
        <v>42359</v>
      </c>
      <c r="H464" s="10">
        <v>232.56</v>
      </c>
      <c r="I464" s="11">
        <v>1951581</v>
      </c>
      <c r="J464" s="10">
        <v>231.69</v>
      </c>
      <c r="K464" s="10">
        <v>235.83</v>
      </c>
      <c r="L464" s="10">
        <v>231.08</v>
      </c>
      <c r="M464" s="15">
        <f t="shared" si="20"/>
        <v>-1.595840057378517E-2</v>
      </c>
      <c r="N464" s="15">
        <f t="shared" si="21"/>
        <v>-5.1526471724848699E-3</v>
      </c>
    </row>
    <row r="465" spans="1:14" x14ac:dyDescent="0.2">
      <c r="A465" s="4">
        <v>42356</v>
      </c>
      <c r="B465" s="5">
        <v>54.13</v>
      </c>
      <c r="C465" s="6">
        <v>84141520</v>
      </c>
      <c r="D465" s="5">
        <v>55.77</v>
      </c>
      <c r="E465" s="5">
        <v>56</v>
      </c>
      <c r="F465" s="5">
        <v>54.03</v>
      </c>
      <c r="G465" s="9">
        <v>42356</v>
      </c>
      <c r="H465" s="10">
        <v>230.46</v>
      </c>
      <c r="I465" s="11">
        <v>3008057</v>
      </c>
      <c r="J465" s="10">
        <v>232.89</v>
      </c>
      <c r="K465" s="10">
        <v>235.9</v>
      </c>
      <c r="L465" s="10">
        <v>229.29</v>
      </c>
      <c r="M465" s="15">
        <f t="shared" si="20"/>
        <v>-1.0468417317246237E-2</v>
      </c>
      <c r="N465" s="15">
        <f t="shared" si="21"/>
        <v>-4.4883303411131781E-3</v>
      </c>
    </row>
    <row r="466" spans="1:14" x14ac:dyDescent="0.2">
      <c r="A466" s="4">
        <v>42355</v>
      </c>
      <c r="B466" s="5">
        <v>55.7</v>
      </c>
      <c r="C466" s="6">
        <v>41244620</v>
      </c>
      <c r="D466" s="5">
        <v>56.36</v>
      </c>
      <c r="E466" s="5">
        <v>56.79</v>
      </c>
      <c r="F466" s="5">
        <v>55.534799999999997</v>
      </c>
      <c r="G466" s="9">
        <v>42355</v>
      </c>
      <c r="H466" s="10">
        <v>233.39</v>
      </c>
      <c r="I466" s="11">
        <v>3294460</v>
      </c>
      <c r="J466" s="10">
        <v>233.94</v>
      </c>
      <c r="K466" s="10">
        <v>237.76</v>
      </c>
      <c r="L466" s="10">
        <v>229.81489999999999</v>
      </c>
      <c r="M466" s="15">
        <f t="shared" si="20"/>
        <v>1.4764133957508196E-2</v>
      </c>
      <c r="N466" s="15">
        <f t="shared" si="21"/>
        <v>5.330932012606926E-2</v>
      </c>
    </row>
    <row r="467" spans="1:14" x14ac:dyDescent="0.2">
      <c r="A467" s="4">
        <v>42354</v>
      </c>
      <c r="B467" s="5">
        <v>56.13</v>
      </c>
      <c r="C467" s="6">
        <v>37473420</v>
      </c>
      <c r="D467" s="5">
        <v>55.54</v>
      </c>
      <c r="E467" s="5">
        <v>56.244999999999997</v>
      </c>
      <c r="F467" s="5">
        <v>54.76</v>
      </c>
      <c r="G467" s="9">
        <v>42354</v>
      </c>
      <c r="H467" s="10">
        <v>234.51</v>
      </c>
      <c r="I467" s="11">
        <v>5100443</v>
      </c>
      <c r="J467" s="10">
        <v>222.1</v>
      </c>
      <c r="K467" s="10">
        <v>234.88</v>
      </c>
      <c r="L467" s="10">
        <v>220.73</v>
      </c>
      <c r="M467" s="15">
        <f t="shared" si="20"/>
        <v>-2.1559468199784382E-3</v>
      </c>
      <c r="N467" s="15">
        <f t="shared" si="21"/>
        <v>1.2622847353709332E-3</v>
      </c>
    </row>
    <row r="468" spans="1:14" x14ac:dyDescent="0.2">
      <c r="A468" s="4">
        <v>42353</v>
      </c>
      <c r="B468" s="5">
        <v>55.2</v>
      </c>
      <c r="C468" s="6">
        <v>39678290</v>
      </c>
      <c r="D468" s="5">
        <v>55.66</v>
      </c>
      <c r="E468" s="5">
        <v>55.9</v>
      </c>
      <c r="F468" s="5">
        <v>55.09</v>
      </c>
      <c r="G468" s="9">
        <v>42353</v>
      </c>
      <c r="H468" s="10">
        <v>221.09</v>
      </c>
      <c r="I468" s="11">
        <v>2241686</v>
      </c>
      <c r="J468" s="10">
        <v>221.82</v>
      </c>
      <c r="K468" s="10">
        <v>222.22</v>
      </c>
      <c r="L468" s="10">
        <v>218</v>
      </c>
      <c r="M468" s="15">
        <f t="shared" si="20"/>
        <v>2.4480029449659435E-2</v>
      </c>
      <c r="N468" s="15">
        <f t="shared" si="21"/>
        <v>1.9815180911222585E-2</v>
      </c>
    </row>
    <row r="469" spans="1:14" x14ac:dyDescent="0.2">
      <c r="A469" s="4">
        <v>42352</v>
      </c>
      <c r="B469" s="5">
        <v>55.14</v>
      </c>
      <c r="C469" s="6">
        <v>46963970</v>
      </c>
      <c r="D469" s="5">
        <v>54.33</v>
      </c>
      <c r="E469" s="5">
        <v>55.21</v>
      </c>
      <c r="F469" s="5">
        <v>53.68</v>
      </c>
      <c r="G469" s="9">
        <v>42352</v>
      </c>
      <c r="H469" s="10">
        <v>218.58</v>
      </c>
      <c r="I469" s="11">
        <v>2827797</v>
      </c>
      <c r="J469" s="10">
        <v>217.51</v>
      </c>
      <c r="K469" s="10">
        <v>220.92</v>
      </c>
      <c r="L469" s="10">
        <v>214.87</v>
      </c>
      <c r="M469" s="15">
        <f t="shared" si="20"/>
        <v>-6.945713763480188E-3</v>
      </c>
      <c r="N469" s="15">
        <f t="shared" si="21"/>
        <v>-3.4318948676966832E-2</v>
      </c>
    </row>
    <row r="470" spans="1:14" x14ac:dyDescent="0.2">
      <c r="A470" s="4">
        <v>42349</v>
      </c>
      <c r="B470" s="5">
        <v>54.06</v>
      </c>
      <c r="C470" s="6">
        <v>39535140</v>
      </c>
      <c r="D470" s="5">
        <v>54.71</v>
      </c>
      <c r="E470" s="5">
        <v>55.1</v>
      </c>
      <c r="F470" s="5">
        <v>54.01</v>
      </c>
      <c r="G470" s="9">
        <v>42349</v>
      </c>
      <c r="H470" s="10">
        <v>217.02</v>
      </c>
      <c r="I470" s="11">
        <v>3259114</v>
      </c>
      <c r="J470" s="10">
        <v>225.24</v>
      </c>
      <c r="K470" s="10">
        <v>225.75</v>
      </c>
      <c r="L470" s="10">
        <v>216.64</v>
      </c>
      <c r="M470" s="15">
        <f t="shared" si="20"/>
        <v>-1.2276584220978548E-2</v>
      </c>
      <c r="N470" s="15">
        <f t="shared" si="21"/>
        <v>2.3585955231186784E-3</v>
      </c>
    </row>
    <row r="471" spans="1:14" x14ac:dyDescent="0.2">
      <c r="A471" s="4">
        <v>42348</v>
      </c>
      <c r="B471" s="5">
        <v>55.27</v>
      </c>
      <c r="C471" s="6">
        <v>31771820</v>
      </c>
      <c r="D471" s="5">
        <v>55.39</v>
      </c>
      <c r="E471" s="5">
        <v>55.655000000000001</v>
      </c>
      <c r="F471" s="5">
        <v>55.01</v>
      </c>
      <c r="G471" s="9">
        <v>42348</v>
      </c>
      <c r="H471" s="10">
        <v>227.07</v>
      </c>
      <c r="I471" s="11">
        <v>2070088</v>
      </c>
      <c r="J471" s="10">
        <v>224.71</v>
      </c>
      <c r="K471" s="10">
        <v>228.49</v>
      </c>
      <c r="L471" s="10">
        <v>223.64</v>
      </c>
      <c r="M471" s="15">
        <f t="shared" si="20"/>
        <v>3.612064294744588E-4</v>
      </c>
      <c r="N471" s="15">
        <f t="shared" si="21"/>
        <v>-8.7781208645786313E-3</v>
      </c>
    </row>
    <row r="472" spans="1:14" x14ac:dyDescent="0.2">
      <c r="A472" s="4">
        <v>42347</v>
      </c>
      <c r="B472" s="5">
        <v>54.98</v>
      </c>
      <c r="C472" s="6">
        <v>36359780</v>
      </c>
      <c r="D472" s="5">
        <v>55.37</v>
      </c>
      <c r="E472" s="5">
        <v>55.87</v>
      </c>
      <c r="F472" s="5">
        <v>54.51</v>
      </c>
      <c r="G472" s="9">
        <v>42347</v>
      </c>
      <c r="H472" s="10">
        <v>224.52</v>
      </c>
      <c r="I472" s="11">
        <v>3057036</v>
      </c>
      <c r="J472" s="10">
        <v>226.7</v>
      </c>
      <c r="K472" s="10">
        <v>227.5</v>
      </c>
      <c r="L472" s="10">
        <v>220.72</v>
      </c>
      <c r="M472" s="15">
        <f t="shared" si="20"/>
        <v>-1.8027762754642129E-3</v>
      </c>
      <c r="N472" s="15">
        <f t="shared" si="21"/>
        <v>-3.6040787623067283E-3</v>
      </c>
    </row>
    <row r="473" spans="1:14" x14ac:dyDescent="0.2">
      <c r="A473" s="4">
        <v>42346</v>
      </c>
      <c r="B473" s="5">
        <v>55.79</v>
      </c>
      <c r="C473" s="6">
        <v>32752860</v>
      </c>
      <c r="D473" s="5">
        <v>55.47</v>
      </c>
      <c r="E473" s="5">
        <v>56.1</v>
      </c>
      <c r="F473" s="5">
        <v>54.99</v>
      </c>
      <c r="G473" s="9">
        <v>42346</v>
      </c>
      <c r="H473" s="10">
        <v>226.72</v>
      </c>
      <c r="I473" s="11">
        <v>2682259</v>
      </c>
      <c r="J473" s="10">
        <v>227.52</v>
      </c>
      <c r="K473" s="10">
        <v>228.8</v>
      </c>
      <c r="L473" s="10">
        <v>224.2</v>
      </c>
      <c r="M473" s="15">
        <f t="shared" si="20"/>
        <v>-5.7357949453307189E-3</v>
      </c>
      <c r="N473" s="15">
        <f t="shared" si="21"/>
        <v>-7.9051383399197928E-4</v>
      </c>
    </row>
    <row r="474" spans="1:14" x14ac:dyDescent="0.2">
      <c r="A474" s="4">
        <v>42345</v>
      </c>
      <c r="B474" s="5">
        <v>55.81</v>
      </c>
      <c r="C474" s="6">
        <v>30704980</v>
      </c>
      <c r="D474" s="5">
        <v>55.79</v>
      </c>
      <c r="E474" s="5">
        <v>55.97</v>
      </c>
      <c r="F474" s="5">
        <v>55.29</v>
      </c>
      <c r="G474" s="9">
        <v>42345</v>
      </c>
      <c r="H474" s="10">
        <v>231.13</v>
      </c>
      <c r="I474" s="11">
        <v>3140864</v>
      </c>
      <c r="J474" s="10">
        <v>227.7</v>
      </c>
      <c r="K474" s="10">
        <v>235.63</v>
      </c>
      <c r="L474" s="10">
        <v>226.15</v>
      </c>
      <c r="M474" s="15">
        <f t="shared" si="20"/>
        <v>3.085735402808587E-2</v>
      </c>
      <c r="N474" s="15">
        <f t="shared" si="21"/>
        <v>-2.0476641142562202E-2</v>
      </c>
    </row>
    <row r="475" spans="1:14" x14ac:dyDescent="0.2">
      <c r="A475" s="4">
        <v>42342</v>
      </c>
      <c r="B475" s="5">
        <v>55.91</v>
      </c>
      <c r="C475" s="6">
        <v>43954660</v>
      </c>
      <c r="D475" s="5">
        <v>54.12</v>
      </c>
      <c r="E475" s="5">
        <v>56.23</v>
      </c>
      <c r="F475" s="5">
        <v>54.1</v>
      </c>
      <c r="G475" s="9">
        <v>42342</v>
      </c>
      <c r="H475" s="10">
        <v>230.38</v>
      </c>
      <c r="I475" s="11">
        <v>2572014</v>
      </c>
      <c r="J475" s="10">
        <v>232.46</v>
      </c>
      <c r="K475" s="10">
        <v>233.27</v>
      </c>
      <c r="L475" s="10">
        <v>227.66</v>
      </c>
      <c r="M475" s="15">
        <f t="shared" si="20"/>
        <v>-2.4689133177149158E-2</v>
      </c>
      <c r="N475" s="15">
        <f t="shared" si="21"/>
        <v>-1.2824868354000318E-2</v>
      </c>
    </row>
    <row r="476" spans="1:14" x14ac:dyDescent="0.2">
      <c r="A476" s="4">
        <v>42341</v>
      </c>
      <c r="B476" s="5">
        <v>54.2</v>
      </c>
      <c r="C476" s="6">
        <v>38625370</v>
      </c>
      <c r="D476" s="5">
        <v>55.49</v>
      </c>
      <c r="E476" s="5">
        <v>55.77</v>
      </c>
      <c r="F476" s="5">
        <v>53.93</v>
      </c>
      <c r="G476" s="9">
        <v>42341</v>
      </c>
      <c r="H476" s="10">
        <v>232.71</v>
      </c>
      <c r="I476" s="11">
        <v>2937233</v>
      </c>
      <c r="J476" s="10">
        <v>235.48</v>
      </c>
      <c r="K476" s="10">
        <v>237.45</v>
      </c>
      <c r="L476" s="10">
        <v>230</v>
      </c>
      <c r="M476" s="15">
        <f t="shared" si="20"/>
        <v>3.0730296456977779E-3</v>
      </c>
      <c r="N476" s="15">
        <f t="shared" si="21"/>
        <v>-6.4135021097047051E-3</v>
      </c>
    </row>
    <row r="477" spans="1:14" x14ac:dyDescent="0.2">
      <c r="A477" s="4">
        <v>42340</v>
      </c>
      <c r="B477" s="5">
        <v>55.21</v>
      </c>
      <c r="C477" s="6">
        <v>47249030</v>
      </c>
      <c r="D477" s="5">
        <v>55.32</v>
      </c>
      <c r="E477" s="5">
        <v>55.96</v>
      </c>
      <c r="F477" s="5">
        <v>55.06</v>
      </c>
      <c r="G477" s="9">
        <v>42340</v>
      </c>
      <c r="H477" s="10">
        <v>231.99</v>
      </c>
      <c r="I477" s="11">
        <v>2980644</v>
      </c>
      <c r="J477" s="10">
        <v>237</v>
      </c>
      <c r="K477" s="10">
        <v>238.6</v>
      </c>
      <c r="L477" s="10">
        <v>231.23</v>
      </c>
      <c r="M477" s="15">
        <f t="shared" si="20"/>
        <v>1.6724866752435341E-2</v>
      </c>
      <c r="N477" s="15">
        <f t="shared" si="21"/>
        <v>2.5707608413399141E-2</v>
      </c>
    </row>
    <row r="478" spans="1:14" x14ac:dyDescent="0.2">
      <c r="A478" s="4">
        <v>42339</v>
      </c>
      <c r="B478" s="5">
        <v>55.22</v>
      </c>
      <c r="C478" s="6">
        <v>39912320</v>
      </c>
      <c r="D478" s="5">
        <v>54.41</v>
      </c>
      <c r="E478" s="5">
        <v>55.23</v>
      </c>
      <c r="F478" s="5">
        <v>54.3</v>
      </c>
      <c r="G478" s="9">
        <v>42339</v>
      </c>
      <c r="H478" s="10">
        <v>237.19</v>
      </c>
      <c r="I478" s="11">
        <v>3728562</v>
      </c>
      <c r="J478" s="10">
        <v>231.06</v>
      </c>
      <c r="K478" s="10">
        <v>238</v>
      </c>
      <c r="L478" s="10">
        <v>231.05</v>
      </c>
      <c r="M478" s="15">
        <f t="shared" si="20"/>
        <v>-2.3835716905024062E-3</v>
      </c>
      <c r="N478" s="15">
        <f t="shared" si="21"/>
        <v>-3.1494024763794037E-3</v>
      </c>
    </row>
    <row r="479" spans="1:14" x14ac:dyDescent="0.2">
      <c r="A479" s="4">
        <v>42338</v>
      </c>
      <c r="B479" s="5">
        <v>54.35</v>
      </c>
      <c r="C479" s="6">
        <v>54403560</v>
      </c>
      <c r="D479" s="5">
        <v>54.54</v>
      </c>
      <c r="E479" s="5">
        <v>54.96</v>
      </c>
      <c r="F479" s="5">
        <v>53.999899999999997</v>
      </c>
      <c r="G479" s="9">
        <v>42338</v>
      </c>
      <c r="H479" s="10">
        <v>230.26</v>
      </c>
      <c r="I479" s="11">
        <v>2591205</v>
      </c>
      <c r="J479" s="10">
        <v>231.79</v>
      </c>
      <c r="K479" s="10">
        <v>234.28</v>
      </c>
      <c r="L479" s="10">
        <v>229.08</v>
      </c>
      <c r="M479" s="15">
        <f t="shared" si="20"/>
        <v>1.3754646840148821E-2</v>
      </c>
      <c r="N479" s="15">
        <f t="shared" si="21"/>
        <v>3.1593525491213637E-3</v>
      </c>
    </row>
    <row r="480" spans="1:14" x14ac:dyDescent="0.2">
      <c r="A480" s="4">
        <v>42335</v>
      </c>
      <c r="B480" s="5">
        <v>53.93</v>
      </c>
      <c r="C480" s="6">
        <v>9009132</v>
      </c>
      <c r="D480" s="5">
        <v>53.8</v>
      </c>
      <c r="E480" s="5">
        <v>54.08</v>
      </c>
      <c r="F480" s="5">
        <v>53.79</v>
      </c>
      <c r="G480" s="9">
        <v>42335</v>
      </c>
      <c r="H480" s="10">
        <v>231.61</v>
      </c>
      <c r="I480" s="11">
        <v>1949353</v>
      </c>
      <c r="J480" s="10">
        <v>231.06</v>
      </c>
      <c r="K480" s="10">
        <v>232.25</v>
      </c>
      <c r="L480" s="10">
        <v>227.01</v>
      </c>
      <c r="M480" s="15">
        <f t="shared" si="20"/>
        <v>-5.3614346459605056E-3</v>
      </c>
      <c r="N480" s="15">
        <f t="shared" si="21"/>
        <v>4.3914339929520096E-2</v>
      </c>
    </row>
    <row r="481" spans="1:14" x14ac:dyDescent="0.2">
      <c r="A481" s="4">
        <v>42333</v>
      </c>
      <c r="B481" s="5">
        <v>53.69</v>
      </c>
      <c r="C481" s="6">
        <v>20987820</v>
      </c>
      <c r="D481" s="5">
        <v>54.09</v>
      </c>
      <c r="E481" s="5">
        <v>54.23</v>
      </c>
      <c r="F481" s="5">
        <v>53.69</v>
      </c>
      <c r="G481" s="9">
        <v>42333</v>
      </c>
      <c r="H481" s="10">
        <v>229.64</v>
      </c>
      <c r="I481" s="11">
        <v>3986945</v>
      </c>
      <c r="J481" s="10">
        <v>221.34</v>
      </c>
      <c r="K481" s="10">
        <v>230.82499999999999</v>
      </c>
      <c r="L481" s="10">
        <v>220.375</v>
      </c>
      <c r="M481" s="15">
        <f t="shared" si="20"/>
        <v>3.1528189910978721E-3</v>
      </c>
      <c r="N481" s="15">
        <f t="shared" si="21"/>
        <v>2.7719738125087101E-2</v>
      </c>
    </row>
    <row r="482" spans="1:14" x14ac:dyDescent="0.2">
      <c r="A482" s="4">
        <v>42332</v>
      </c>
      <c r="B482" s="5">
        <v>54.25</v>
      </c>
      <c r="C482" s="6">
        <v>24589530</v>
      </c>
      <c r="D482" s="5">
        <v>53.92</v>
      </c>
      <c r="E482" s="5">
        <v>54.44</v>
      </c>
      <c r="F482" s="5">
        <v>53.58</v>
      </c>
      <c r="G482" s="9">
        <v>42332</v>
      </c>
      <c r="H482" s="10">
        <v>218.25</v>
      </c>
      <c r="I482" s="11">
        <v>2478389</v>
      </c>
      <c r="J482" s="10">
        <v>215.37</v>
      </c>
      <c r="K482" s="10">
        <v>221</v>
      </c>
      <c r="L482" s="10">
        <v>215</v>
      </c>
      <c r="M482" s="15">
        <f t="shared" si="20"/>
        <v>-6.0829493087557474E-3</v>
      </c>
      <c r="N482" s="15">
        <f t="shared" si="21"/>
        <v>-9.1097308488612416E-3</v>
      </c>
    </row>
    <row r="483" spans="1:14" x14ac:dyDescent="0.2">
      <c r="A483" s="4">
        <v>42331</v>
      </c>
      <c r="B483" s="5">
        <v>54.19</v>
      </c>
      <c r="C483" s="6">
        <v>28218110</v>
      </c>
      <c r="D483" s="5">
        <v>54.25</v>
      </c>
      <c r="E483" s="5">
        <v>54.46</v>
      </c>
      <c r="F483" s="5">
        <v>53.75</v>
      </c>
      <c r="G483" s="9">
        <v>42331</v>
      </c>
      <c r="H483" s="10">
        <v>217.75</v>
      </c>
      <c r="I483" s="11">
        <v>2525196</v>
      </c>
      <c r="J483" s="10">
        <v>217.35</v>
      </c>
      <c r="K483" s="10">
        <v>219.18</v>
      </c>
      <c r="L483" s="10">
        <v>214.6798</v>
      </c>
      <c r="M483" s="15">
        <f t="shared" si="20"/>
        <v>0</v>
      </c>
      <c r="N483" s="15">
        <f t="shared" si="21"/>
        <v>-2.7473265023043592E-2</v>
      </c>
    </row>
    <row r="484" spans="1:14" x14ac:dyDescent="0.2">
      <c r="A484" s="4">
        <v>42328</v>
      </c>
      <c r="B484" s="5">
        <v>54.19</v>
      </c>
      <c r="C484" s="6">
        <v>37106670</v>
      </c>
      <c r="D484" s="5">
        <v>54.25</v>
      </c>
      <c r="E484" s="5">
        <v>54.3</v>
      </c>
      <c r="F484" s="5">
        <v>53.265000000000001</v>
      </c>
      <c r="G484" s="9">
        <v>42328</v>
      </c>
      <c r="H484" s="10">
        <v>220.01</v>
      </c>
      <c r="I484" s="11">
        <v>4394199</v>
      </c>
      <c r="J484" s="10">
        <v>223.49</v>
      </c>
      <c r="K484" s="10">
        <v>225</v>
      </c>
      <c r="L484" s="10">
        <v>213.58</v>
      </c>
      <c r="M484" s="15">
        <f t="shared" si="20"/>
        <v>4.8157066123355463E-3</v>
      </c>
      <c r="N484" s="15">
        <f t="shared" si="21"/>
        <v>1.3376258275142883E-2</v>
      </c>
    </row>
    <row r="485" spans="1:14" x14ac:dyDescent="0.2">
      <c r="A485" s="4">
        <v>42327</v>
      </c>
      <c r="B485" s="5">
        <v>53.94</v>
      </c>
      <c r="C485" s="6">
        <v>28141820</v>
      </c>
      <c r="D485" s="5">
        <v>53.99</v>
      </c>
      <c r="E485" s="5">
        <v>54.66</v>
      </c>
      <c r="F485" s="5">
        <v>53.780999999999999</v>
      </c>
      <c r="G485" s="9">
        <v>42327</v>
      </c>
      <c r="H485" s="10">
        <v>221.8</v>
      </c>
      <c r="I485" s="11">
        <v>2499593</v>
      </c>
      <c r="J485" s="10">
        <v>220.54</v>
      </c>
      <c r="K485" s="10">
        <v>226.19</v>
      </c>
      <c r="L485" s="10">
        <v>220.3</v>
      </c>
      <c r="M485" s="15">
        <f t="shared" si="20"/>
        <v>1.8679245283018897E-2</v>
      </c>
      <c r="N485" s="15">
        <f t="shared" si="21"/>
        <v>2.8158508158508067E-2</v>
      </c>
    </row>
    <row r="486" spans="1:14" x14ac:dyDescent="0.2">
      <c r="A486" s="4">
        <v>42326</v>
      </c>
      <c r="B486" s="5">
        <v>53.85</v>
      </c>
      <c r="C486" s="6">
        <v>29125950</v>
      </c>
      <c r="D486" s="5">
        <v>53</v>
      </c>
      <c r="E486" s="5">
        <v>53.98</v>
      </c>
      <c r="F486" s="5">
        <v>52.979900000000001</v>
      </c>
      <c r="G486" s="9">
        <v>42326</v>
      </c>
      <c r="H486" s="10">
        <v>221.07</v>
      </c>
      <c r="I486" s="11">
        <v>2810200</v>
      </c>
      <c r="J486" s="10">
        <v>214.5</v>
      </c>
      <c r="K486" s="10">
        <v>221.38</v>
      </c>
      <c r="L486" s="10">
        <v>212.52</v>
      </c>
      <c r="M486" s="15">
        <f t="shared" si="20"/>
        <v>-3.1972917058491479E-3</v>
      </c>
      <c r="N486" s="15">
        <f t="shared" si="21"/>
        <v>-3.2527881040891327E-3</v>
      </c>
    </row>
    <row r="487" spans="1:14" x14ac:dyDescent="0.2">
      <c r="A487" s="4">
        <v>42325</v>
      </c>
      <c r="B487" s="5">
        <v>52.97</v>
      </c>
      <c r="C487" s="6">
        <v>31546750</v>
      </c>
      <c r="D487" s="5">
        <v>53.17</v>
      </c>
      <c r="E487" s="5">
        <v>53.53</v>
      </c>
      <c r="F487" s="5">
        <v>52.85</v>
      </c>
      <c r="G487" s="9">
        <v>42325</v>
      </c>
      <c r="H487" s="10">
        <v>214</v>
      </c>
      <c r="I487" s="11">
        <v>2148326</v>
      </c>
      <c r="J487" s="10">
        <v>215.2</v>
      </c>
      <c r="K487" s="10">
        <v>216</v>
      </c>
      <c r="L487" s="10">
        <v>211.4</v>
      </c>
      <c r="M487" s="15">
        <f t="shared" si="20"/>
        <v>1.6955538809344528E-3</v>
      </c>
      <c r="N487" s="15">
        <f t="shared" si="21"/>
        <v>4.420398854869223E-2</v>
      </c>
    </row>
    <row r="488" spans="1:14" x14ac:dyDescent="0.2">
      <c r="A488" s="4">
        <v>42324</v>
      </c>
      <c r="B488" s="5">
        <v>53.765000000000001</v>
      </c>
      <c r="C488" s="6">
        <v>31944340</v>
      </c>
      <c r="D488" s="5">
        <v>53.08</v>
      </c>
      <c r="E488" s="5">
        <v>53.89</v>
      </c>
      <c r="F488" s="5">
        <v>52.85</v>
      </c>
      <c r="G488" s="9">
        <v>42324</v>
      </c>
      <c r="H488" s="10">
        <v>214.31</v>
      </c>
      <c r="I488" s="11">
        <v>2920362</v>
      </c>
      <c r="J488" s="10">
        <v>206.09</v>
      </c>
      <c r="K488" s="10">
        <v>214.98</v>
      </c>
      <c r="L488" s="10">
        <v>205.8</v>
      </c>
      <c r="M488" s="15">
        <f t="shared" si="20"/>
        <v>1.8843037497640047E-4</v>
      </c>
      <c r="N488" s="15">
        <f t="shared" si="21"/>
        <v>-3.2214134773420944E-2</v>
      </c>
    </row>
    <row r="489" spans="1:14" x14ac:dyDescent="0.2">
      <c r="A489" s="4">
        <v>42321</v>
      </c>
      <c r="B489" s="5">
        <v>52.84</v>
      </c>
      <c r="C489" s="6">
        <v>36796370</v>
      </c>
      <c r="D489" s="5">
        <v>53.07</v>
      </c>
      <c r="E489" s="5">
        <v>53.29</v>
      </c>
      <c r="F489" s="5">
        <v>52.53</v>
      </c>
      <c r="G489" s="9">
        <v>42321</v>
      </c>
      <c r="H489" s="10">
        <v>207.19</v>
      </c>
      <c r="I489" s="11">
        <v>3423139</v>
      </c>
      <c r="J489" s="10">
        <v>212.95</v>
      </c>
      <c r="K489" s="10">
        <v>212.99</v>
      </c>
      <c r="L489" s="10">
        <v>206.52</v>
      </c>
      <c r="M489" s="15">
        <f t="shared" si="20"/>
        <v>-7.6664173522811296E-3</v>
      </c>
      <c r="N489" s="15">
        <f t="shared" si="21"/>
        <v>-2.2492540739040612E-2</v>
      </c>
    </row>
    <row r="490" spans="1:14" x14ac:dyDescent="0.2">
      <c r="A490" s="4">
        <v>42320</v>
      </c>
      <c r="B490" s="5">
        <v>53.32</v>
      </c>
      <c r="C490" s="6">
        <v>35304350</v>
      </c>
      <c r="D490" s="5">
        <v>53.48</v>
      </c>
      <c r="E490" s="5">
        <v>53.979100000000003</v>
      </c>
      <c r="F490" s="5">
        <v>53.19</v>
      </c>
      <c r="G490" s="9">
        <v>42320</v>
      </c>
      <c r="H490" s="10">
        <v>212.94</v>
      </c>
      <c r="I490" s="11">
        <v>2913511</v>
      </c>
      <c r="J490" s="10">
        <v>217.85</v>
      </c>
      <c r="K490" s="10">
        <v>219</v>
      </c>
      <c r="L490" s="10">
        <v>212.66</v>
      </c>
      <c r="M490" s="15">
        <f t="shared" si="20"/>
        <v>-4.096834264432192E-3</v>
      </c>
      <c r="N490" s="15">
        <f t="shared" si="21"/>
        <v>3.6736005877746614E-4</v>
      </c>
    </row>
    <row r="491" spans="1:14" x14ac:dyDescent="0.2">
      <c r="A491" s="4">
        <v>42319</v>
      </c>
      <c r="B491" s="5">
        <v>53.65</v>
      </c>
      <c r="C491" s="6">
        <v>34010630</v>
      </c>
      <c r="D491" s="5">
        <v>53.7</v>
      </c>
      <c r="E491" s="5">
        <v>54.2</v>
      </c>
      <c r="F491" s="5">
        <v>53.46</v>
      </c>
      <c r="G491" s="9">
        <v>42319</v>
      </c>
      <c r="H491" s="10">
        <v>219.08</v>
      </c>
      <c r="I491" s="11">
        <v>3337501</v>
      </c>
      <c r="J491" s="10">
        <v>217.77</v>
      </c>
      <c r="K491" s="10">
        <v>219.48</v>
      </c>
      <c r="L491" s="10">
        <v>213.63</v>
      </c>
      <c r="M491" s="15">
        <f t="shared" si="20"/>
        <v>-6.8429813205104217E-3</v>
      </c>
      <c r="N491" s="15">
        <f t="shared" si="21"/>
        <v>-2.5550384821907857E-2</v>
      </c>
    </row>
    <row r="492" spans="1:14" x14ac:dyDescent="0.2">
      <c r="A492" s="4">
        <v>42318</v>
      </c>
      <c r="B492" s="5">
        <v>53.51</v>
      </c>
      <c r="C492" s="6">
        <v>55268090</v>
      </c>
      <c r="D492" s="5">
        <v>54.07</v>
      </c>
      <c r="E492" s="5">
        <v>54.13</v>
      </c>
      <c r="F492" s="5">
        <v>53.27</v>
      </c>
      <c r="G492" s="9">
        <v>42318</v>
      </c>
      <c r="H492" s="10">
        <v>216.5</v>
      </c>
      <c r="I492" s="11">
        <v>4612408</v>
      </c>
      <c r="J492" s="10">
        <v>223.48</v>
      </c>
      <c r="K492" s="10">
        <v>223.7</v>
      </c>
      <c r="L492" s="10">
        <v>216.08</v>
      </c>
      <c r="M492" s="15">
        <f t="shared" si="20"/>
        <v>-8.7992667277726477E-3</v>
      </c>
      <c r="N492" s="15">
        <f t="shared" si="21"/>
        <v>-4.0817202455041057E-2</v>
      </c>
    </row>
    <row r="493" spans="1:14" x14ac:dyDescent="0.2">
      <c r="A493" s="4">
        <v>42317</v>
      </c>
      <c r="B493" s="5">
        <v>54.16</v>
      </c>
      <c r="C493" s="6">
        <v>32498870</v>
      </c>
      <c r="D493" s="5">
        <v>54.55</v>
      </c>
      <c r="E493" s="5">
        <v>54.87</v>
      </c>
      <c r="F493" s="5">
        <v>53.56</v>
      </c>
      <c r="G493" s="9">
        <v>42317</v>
      </c>
      <c r="H493" s="10">
        <v>225.33</v>
      </c>
      <c r="I493" s="11">
        <v>3846179</v>
      </c>
      <c r="J493" s="10">
        <v>232.99</v>
      </c>
      <c r="K493" s="10">
        <v>232.99</v>
      </c>
      <c r="L493" s="10">
        <v>224.31</v>
      </c>
      <c r="M493" s="15">
        <f t="shared" si="20"/>
        <v>8.597577886659824E-3</v>
      </c>
      <c r="N493" s="15">
        <f t="shared" si="21"/>
        <v>9.9263112267014009E-3</v>
      </c>
    </row>
    <row r="494" spans="1:14" x14ac:dyDescent="0.2">
      <c r="A494" s="4">
        <v>42314</v>
      </c>
      <c r="B494" s="5">
        <v>54.92</v>
      </c>
      <c r="C494" s="6">
        <v>32835100</v>
      </c>
      <c r="D494" s="5">
        <v>54.085000000000001</v>
      </c>
      <c r="E494" s="5">
        <v>54.98</v>
      </c>
      <c r="F494" s="5">
        <v>53.963999999999999</v>
      </c>
      <c r="G494" s="9">
        <v>42314</v>
      </c>
      <c r="H494" s="10">
        <v>232.36</v>
      </c>
      <c r="I494" s="11">
        <v>2444264</v>
      </c>
      <c r="J494" s="10">
        <v>230.7</v>
      </c>
      <c r="K494" s="10">
        <v>233.35900000000001</v>
      </c>
      <c r="L494" s="10">
        <v>229.5</v>
      </c>
      <c r="M494" s="15">
        <f t="shared" si="20"/>
        <v>-7.4325564323729498E-3</v>
      </c>
      <c r="N494" s="15">
        <f t="shared" si="21"/>
        <v>5.204267499347992E-4</v>
      </c>
    </row>
    <row r="495" spans="1:14" x14ac:dyDescent="0.2">
      <c r="A495" s="4">
        <v>42313</v>
      </c>
      <c r="B495" s="5">
        <v>54.38</v>
      </c>
      <c r="C495" s="6">
        <v>31466080</v>
      </c>
      <c r="D495" s="5">
        <v>54.49</v>
      </c>
      <c r="E495" s="5">
        <v>54.7</v>
      </c>
      <c r="F495" s="5">
        <v>54</v>
      </c>
      <c r="G495" s="9">
        <v>42313</v>
      </c>
      <c r="H495" s="10">
        <v>231.77</v>
      </c>
      <c r="I495" s="11">
        <v>4494944</v>
      </c>
      <c r="J495" s="10">
        <v>230.58</v>
      </c>
      <c r="K495" s="10">
        <v>234.58430000000001</v>
      </c>
      <c r="L495" s="10">
        <v>229.19</v>
      </c>
      <c r="M495" s="15">
        <f t="shared" si="20"/>
        <v>5.7216685123662181E-3</v>
      </c>
      <c r="N495" s="15">
        <f t="shared" si="21"/>
        <v>1.5770925110132117E-2</v>
      </c>
    </row>
    <row r="496" spans="1:14" x14ac:dyDescent="0.2">
      <c r="A496" s="4">
        <v>42312</v>
      </c>
      <c r="B496" s="5">
        <v>54.4</v>
      </c>
      <c r="C496" s="6">
        <v>37084780</v>
      </c>
      <c r="D496" s="5">
        <v>54.18</v>
      </c>
      <c r="E496" s="5">
        <v>54.88</v>
      </c>
      <c r="F496" s="5">
        <v>54.06</v>
      </c>
      <c r="G496" s="9">
        <v>42312</v>
      </c>
      <c r="H496" s="10">
        <v>231.63</v>
      </c>
      <c r="I496" s="11">
        <v>12713530</v>
      </c>
      <c r="J496" s="10">
        <v>227</v>
      </c>
      <c r="K496" s="10">
        <v>232.74</v>
      </c>
      <c r="L496" s="10">
        <v>225.2</v>
      </c>
      <c r="M496" s="15">
        <f t="shared" si="20"/>
        <v>2.3616096731532199E-2</v>
      </c>
      <c r="N496" s="15">
        <f t="shared" si="21"/>
        <v>6.1491699789572252E-2</v>
      </c>
    </row>
    <row r="497" spans="1:14" x14ac:dyDescent="0.2">
      <c r="A497" s="4">
        <v>42311</v>
      </c>
      <c r="B497" s="5">
        <v>54.15</v>
      </c>
      <c r="C497" s="6">
        <v>36584100</v>
      </c>
      <c r="D497" s="5">
        <v>52.93</v>
      </c>
      <c r="E497" s="5">
        <v>54.39</v>
      </c>
      <c r="F497" s="5">
        <v>52.9</v>
      </c>
      <c r="G497" s="9">
        <v>42311</v>
      </c>
      <c r="H497" s="10">
        <v>208.35</v>
      </c>
      <c r="I497" s="11">
        <v>8065091</v>
      </c>
      <c r="J497" s="10">
        <v>213.85</v>
      </c>
      <c r="K497" s="10">
        <v>214.44</v>
      </c>
      <c r="L497" s="10">
        <v>207.75</v>
      </c>
      <c r="M497" s="15">
        <f t="shared" si="20"/>
        <v>1.5137180700093289E-3</v>
      </c>
      <c r="N497" s="15">
        <f t="shared" si="21"/>
        <v>2.3597549301167975E-2</v>
      </c>
    </row>
    <row r="498" spans="1:14" x14ac:dyDescent="0.2">
      <c r="A498" s="4">
        <v>42310</v>
      </c>
      <c r="B498" s="5">
        <v>53.24</v>
      </c>
      <c r="C498" s="6">
        <v>30229020</v>
      </c>
      <c r="D498" s="5">
        <v>52.85</v>
      </c>
      <c r="E498" s="5">
        <v>53.36</v>
      </c>
      <c r="F498" s="5">
        <v>52.62</v>
      </c>
      <c r="G498" s="9">
        <v>42310</v>
      </c>
      <c r="H498" s="10">
        <v>213.79</v>
      </c>
      <c r="I498" s="11">
        <v>3924514</v>
      </c>
      <c r="J498" s="10">
        <v>208.92</v>
      </c>
      <c r="K498" s="10">
        <v>215.8</v>
      </c>
      <c r="L498" s="10">
        <v>207.22</v>
      </c>
      <c r="M498" s="15">
        <f t="shared" si="20"/>
        <v>-8.8147036759189668E-3</v>
      </c>
      <c r="N498" s="15">
        <f t="shared" si="21"/>
        <v>-7.0342205323195017E-3</v>
      </c>
    </row>
    <row r="499" spans="1:14" x14ac:dyDescent="0.2">
      <c r="A499" s="4">
        <v>42307</v>
      </c>
      <c r="B499" s="5">
        <v>52.64</v>
      </c>
      <c r="C499" s="6">
        <v>46602700</v>
      </c>
      <c r="D499" s="5">
        <v>53.32</v>
      </c>
      <c r="E499" s="5">
        <v>53.99</v>
      </c>
      <c r="F499" s="5">
        <v>52.62</v>
      </c>
      <c r="G499" s="9">
        <v>42307</v>
      </c>
      <c r="H499" s="10">
        <v>206.93</v>
      </c>
      <c r="I499" s="11">
        <v>4432433</v>
      </c>
      <c r="J499" s="10">
        <v>210.4</v>
      </c>
      <c r="K499" s="10">
        <v>211.63</v>
      </c>
      <c r="L499" s="10">
        <v>203.89</v>
      </c>
      <c r="M499" s="15">
        <f t="shared" si="20"/>
        <v>-4.1090773253641411E-3</v>
      </c>
      <c r="N499" s="15">
        <f t="shared" si="21"/>
        <v>-6.3754427390790847E-3</v>
      </c>
    </row>
    <row r="500" spans="1:14" x14ac:dyDescent="0.2">
      <c r="A500" s="4">
        <v>42306</v>
      </c>
      <c r="B500" s="5">
        <v>53.36</v>
      </c>
      <c r="C500" s="6">
        <v>30109050</v>
      </c>
      <c r="D500" s="5">
        <v>53.54</v>
      </c>
      <c r="E500" s="5">
        <v>53.83</v>
      </c>
      <c r="F500" s="5">
        <v>53.22</v>
      </c>
      <c r="G500" s="9">
        <v>42306</v>
      </c>
      <c r="H500" s="10">
        <v>211.63</v>
      </c>
      <c r="I500" s="11">
        <v>1794743</v>
      </c>
      <c r="J500" s="10">
        <v>211.75</v>
      </c>
      <c r="K500" s="10">
        <v>213.74809999999999</v>
      </c>
      <c r="L500" s="10">
        <v>210.64</v>
      </c>
      <c r="M500" s="15">
        <f t="shared" si="20"/>
        <v>0</v>
      </c>
      <c r="N500" s="15">
        <f t="shared" si="21"/>
        <v>2.0822488287350893E-3</v>
      </c>
    </row>
    <row r="501" spans="1:14" x14ac:dyDescent="0.2">
      <c r="A501" s="4">
        <v>42305</v>
      </c>
      <c r="B501" s="5">
        <v>53.98</v>
      </c>
      <c r="C501" s="6">
        <v>46948360</v>
      </c>
      <c r="D501" s="5">
        <v>53.54</v>
      </c>
      <c r="E501" s="5">
        <v>53.98</v>
      </c>
      <c r="F501" s="5">
        <v>52.86</v>
      </c>
      <c r="G501" s="9">
        <v>42305</v>
      </c>
      <c r="H501" s="10">
        <v>212.96</v>
      </c>
      <c r="I501" s="11">
        <v>2726880</v>
      </c>
      <c r="J501" s="10">
        <v>211.31</v>
      </c>
      <c r="K501" s="10">
        <v>213.45</v>
      </c>
      <c r="L501" s="10">
        <v>208.3</v>
      </c>
      <c r="M501" s="15">
        <f t="shared" si="20"/>
        <v>-8.3348768290424369E-3</v>
      </c>
      <c r="N501" s="15">
        <f t="shared" si="21"/>
        <v>-1.6430832247253724E-2</v>
      </c>
    </row>
    <row r="502" spans="1:14" x14ac:dyDescent="0.2">
      <c r="A502" s="4">
        <v>42304</v>
      </c>
      <c r="B502" s="5">
        <v>53.69</v>
      </c>
      <c r="C502" s="6">
        <v>50959580</v>
      </c>
      <c r="D502" s="5">
        <v>53.99</v>
      </c>
      <c r="E502" s="5">
        <v>54.37</v>
      </c>
      <c r="F502" s="5">
        <v>53.58</v>
      </c>
      <c r="G502" s="9">
        <v>42304</v>
      </c>
      <c r="H502" s="10">
        <v>210.35</v>
      </c>
      <c r="I502" s="11">
        <v>3512832</v>
      </c>
      <c r="J502" s="10">
        <v>214.84</v>
      </c>
      <c r="K502" s="10">
        <v>217.1</v>
      </c>
      <c r="L502" s="10">
        <v>207.51</v>
      </c>
      <c r="M502" s="15">
        <f t="shared" si="20"/>
        <v>2.7793641728536045E-2</v>
      </c>
      <c r="N502" s="15">
        <f t="shared" si="21"/>
        <v>1.6368625224713718E-2</v>
      </c>
    </row>
    <row r="503" spans="1:14" x14ac:dyDescent="0.2">
      <c r="A503" s="4">
        <v>42303</v>
      </c>
      <c r="B503" s="5">
        <v>54.25</v>
      </c>
      <c r="C503" s="6">
        <v>64541790</v>
      </c>
      <c r="D503" s="5">
        <v>52.53</v>
      </c>
      <c r="E503" s="5">
        <v>54.32</v>
      </c>
      <c r="F503" s="5">
        <v>52.5</v>
      </c>
      <c r="G503" s="9">
        <v>42303</v>
      </c>
      <c r="H503" s="10">
        <v>215.26</v>
      </c>
      <c r="I503" s="11">
        <v>3388227</v>
      </c>
      <c r="J503" s="10">
        <v>211.38</v>
      </c>
      <c r="K503" s="10">
        <v>215.88</v>
      </c>
      <c r="L503" s="10">
        <v>210</v>
      </c>
      <c r="M503" s="15">
        <f t="shared" si="20"/>
        <v>4.3977055449331282E-3</v>
      </c>
      <c r="N503" s="15">
        <f t="shared" si="21"/>
        <v>-1.6837209302325573E-2</v>
      </c>
    </row>
    <row r="504" spans="1:14" x14ac:dyDescent="0.2">
      <c r="A504" s="4">
        <v>42300</v>
      </c>
      <c r="B504" s="5">
        <v>52.87</v>
      </c>
      <c r="C504" s="6">
        <v>135152900</v>
      </c>
      <c r="D504" s="5">
        <v>52.3</v>
      </c>
      <c r="E504" s="5">
        <v>54.07</v>
      </c>
      <c r="F504" s="5">
        <v>52.25</v>
      </c>
      <c r="G504" s="9">
        <v>42300</v>
      </c>
      <c r="H504" s="10">
        <v>209.09</v>
      </c>
      <c r="I504" s="11">
        <v>4226411</v>
      </c>
      <c r="J504" s="10">
        <v>215</v>
      </c>
      <c r="K504" s="10">
        <v>215.35</v>
      </c>
      <c r="L504" s="10">
        <v>207.69</v>
      </c>
      <c r="M504" s="15">
        <f t="shared" si="20"/>
        <v>0.10035766884073216</v>
      </c>
      <c r="N504" s="15">
        <f t="shared" si="21"/>
        <v>1.6260162601626105E-2</v>
      </c>
    </row>
    <row r="505" spans="1:14" x14ac:dyDescent="0.2">
      <c r="A505" s="4">
        <v>42299</v>
      </c>
      <c r="B505" s="5">
        <v>48.03</v>
      </c>
      <c r="C505" s="6">
        <v>55888280</v>
      </c>
      <c r="D505" s="5">
        <v>47.53</v>
      </c>
      <c r="E505" s="5">
        <v>48.95</v>
      </c>
      <c r="F505" s="5">
        <v>47.09</v>
      </c>
      <c r="G505" s="9">
        <v>42299</v>
      </c>
      <c r="H505" s="10">
        <v>211.72</v>
      </c>
      <c r="I505" s="11">
        <v>2818801</v>
      </c>
      <c r="J505" s="10">
        <v>211.56</v>
      </c>
      <c r="K505" s="10">
        <v>215.75</v>
      </c>
      <c r="L505" s="10">
        <v>209.4</v>
      </c>
      <c r="M505" s="15">
        <f t="shared" si="20"/>
        <v>-8.1385642737896724E-3</v>
      </c>
      <c r="N505" s="15">
        <f t="shared" si="21"/>
        <v>-2.0283975659229903E-3</v>
      </c>
    </row>
    <row r="506" spans="1:14" x14ac:dyDescent="0.2">
      <c r="A506" s="4">
        <v>42298</v>
      </c>
      <c r="B506" s="5">
        <v>47.2</v>
      </c>
      <c r="C506" s="6">
        <v>25222760</v>
      </c>
      <c r="D506" s="5">
        <v>47.92</v>
      </c>
      <c r="E506" s="5">
        <v>47.99</v>
      </c>
      <c r="F506" s="5">
        <v>47.11</v>
      </c>
      <c r="G506" s="9">
        <v>42298</v>
      </c>
      <c r="H506" s="10">
        <v>210.09</v>
      </c>
      <c r="I506" s="11">
        <v>4177956</v>
      </c>
      <c r="J506" s="10">
        <v>211.99</v>
      </c>
      <c r="K506" s="10">
        <v>214.81</v>
      </c>
      <c r="L506" s="10">
        <v>208.8</v>
      </c>
      <c r="M506" s="15">
        <f t="shared" si="20"/>
        <v>1.0118043844856706E-2</v>
      </c>
      <c r="N506" s="15">
        <f t="shared" si="21"/>
        <v>-6.9076058317231626E-2</v>
      </c>
    </row>
    <row r="507" spans="1:14" x14ac:dyDescent="0.2">
      <c r="A507" s="4">
        <v>42297</v>
      </c>
      <c r="B507" s="5">
        <v>47.77</v>
      </c>
      <c r="C507" s="6">
        <v>30794100</v>
      </c>
      <c r="D507" s="5">
        <v>47.44</v>
      </c>
      <c r="E507" s="5">
        <v>47.81</v>
      </c>
      <c r="F507" s="5">
        <v>47.02</v>
      </c>
      <c r="G507" s="9">
        <v>42297</v>
      </c>
      <c r="H507" s="10">
        <v>213.03</v>
      </c>
      <c r="I507" s="11">
        <v>14877020</v>
      </c>
      <c r="J507" s="10">
        <v>227.72</v>
      </c>
      <c r="K507" s="10">
        <v>228.6</v>
      </c>
      <c r="L507" s="10">
        <v>202</v>
      </c>
      <c r="M507" s="15"/>
      <c r="N507" s="15" t="e">
        <f t="shared" si="21"/>
        <v>#DIV/0!</v>
      </c>
    </row>
  </sheetData>
  <conditionalFormatting sqref="Z4:Z13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{FC7AFEFF-53E4-46C2-9EF8-BCE2AE28F726}</x14:id>
        </ext>
      </extLst>
    </cfRule>
  </conditionalFormatting>
  <conditionalFormatting sqref="AB4:AB13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{7D696164-C093-4D8D-8D10-4DF7F2B60C02}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C7AFEFF-53E4-46C2-9EF8-BCE2AE28F72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Z4:Z13</xm:sqref>
        </x14:conditionalFormatting>
        <x14:conditionalFormatting xmlns:xm="http://schemas.microsoft.com/office/excel/2006/main">
          <x14:cfRule type="dataBar" id="{7D696164-C093-4D8D-8D10-4DF7F2B60C0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AB4:AB13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Sheet1!MSFT</vt:lpstr>
      <vt:lpstr>Sheet1!TSLA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 Hwee Neo</dc:creator>
  <cp:lastModifiedBy>Meng Hwee Neo</cp:lastModifiedBy>
  <dcterms:created xsi:type="dcterms:W3CDTF">2017-10-22T00:33:07Z</dcterms:created>
  <dcterms:modified xsi:type="dcterms:W3CDTF">2017-10-22T07:41:04Z</dcterms:modified>
</cp:coreProperties>
</file>