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Joao\Dropbox\CT-script\"/>
    </mc:Choice>
  </mc:AlternateContent>
  <bookViews>
    <workbookView xWindow="0" yWindow="0" windowWidth="20490" windowHeight="7755"/>
  </bookViews>
  <sheets>
    <sheet name="Example" sheetId="1" r:id="rId1"/>
  </sheets>
  <calcPr calcId="152511"/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I21" i="1" l="1"/>
  <c r="I28" i="1"/>
  <c r="I29" i="1"/>
  <c r="I30" i="1"/>
  <c r="I31" i="1"/>
  <c r="I27" i="1"/>
  <c r="I25" i="1"/>
  <c r="I26" i="1"/>
  <c r="I24" i="1"/>
  <c r="I22" i="1"/>
  <c r="I23" i="1"/>
  <c r="F37" i="1" l="1"/>
  <c r="F36" i="1"/>
  <c r="F35" i="1"/>
  <c r="D37" i="1"/>
  <c r="D36" i="1"/>
  <c r="D35" i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H31" i="1"/>
  <c r="H30" i="1"/>
  <c r="H29" i="1"/>
  <c r="H28" i="1"/>
  <c r="H27" i="1"/>
</calcChain>
</file>

<file path=xl/sharedStrings.xml><?xml version="1.0" encoding="utf-8"?>
<sst xmlns="http://schemas.openxmlformats.org/spreadsheetml/2006/main" count="24" uniqueCount="21">
  <si>
    <t>Log</t>
  </si>
  <si>
    <t>Tree</t>
  </si>
  <si>
    <t>Knot</t>
  </si>
  <si>
    <t>Dgl_623_</t>
  </si>
  <si>
    <t>10_2015_</t>
  </si>
  <si>
    <t>05_28</t>
  </si>
  <si>
    <t>Beech</t>
  </si>
  <si>
    <t>Database 1</t>
  </si>
  <si>
    <t>Database 2</t>
  </si>
  <si>
    <t>Result from script should be:</t>
  </si>
  <si>
    <t>RadialPosition_mm</t>
  </si>
  <si>
    <t>Zposition_mm</t>
  </si>
  <si>
    <t>Sound_pos</t>
  </si>
  <si>
    <t>Sound_knot</t>
  </si>
  <si>
    <t>Azimuth_deg</t>
  </si>
  <si>
    <t>KE_mm</t>
  </si>
  <si>
    <t>DKB_mm</t>
  </si>
  <si>
    <t>DiameterV_mm</t>
  </si>
  <si>
    <t>DiameterH_mm</t>
  </si>
  <si>
    <t>MeanDiameter_mm</t>
  </si>
  <si>
    <t>Example of input to the script: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</si>
</sst>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A13" workbookViewId="0">
      <selection activeCell="V29" sqref="V29"/>
    </sheetView>
  </sheetViews>
  <sheetFormatPr defaultColWidth="11" defaultRowHeight="14.25" x14ac:dyDescent="0.2"/>
  <cols>
    <col min="1" max="1" width="7.75" style="1" bestFit="1" customWidth="1"/>
    <col min="2" max="2" width="8.125" style="1" bestFit="1" customWidth="1"/>
    <col min="3" max="3" width="5.375" style="1" bestFit="1" customWidth="1"/>
    <col min="4" max="4" width="15.75" style="1" bestFit="1" customWidth="1"/>
    <col min="5" max="6" width="12.75" style="1" bestFit="1" customWidth="1"/>
    <col min="7" max="7" width="15.75" style="1" bestFit="1" customWidth="1"/>
    <col min="8" max="8" width="11.75" style="1" bestFit="1" customWidth="1"/>
    <col min="9" max="9" width="9.75" style="1" bestFit="1" customWidth="1"/>
    <col min="10" max="20" width="1.75" style="1" bestFit="1" customWidth="1"/>
    <col min="21" max="21" width="11" style="1"/>
  </cols>
  <sheetData>
    <row r="1" spans="1:20" x14ac:dyDescent="0.2">
      <c r="A1" s="5" t="s">
        <v>20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2">
      <c r="A2" s="1" t="s">
        <v>3</v>
      </c>
      <c r="B2" s="1" t="s">
        <v>4</v>
      </c>
      <c r="C2" s="1" t="s">
        <v>5</v>
      </c>
      <c r="E2" s="1" t="s">
        <v>6</v>
      </c>
    </row>
    <row r="3" spans="1:20" x14ac:dyDescent="0.2">
      <c r="A3" s="1">
        <v>25</v>
      </c>
    </row>
    <row r="4" spans="1:20" x14ac:dyDescent="0.2">
      <c r="A4" s="1">
        <v>-27.2</v>
      </c>
      <c r="B4" s="1">
        <v>-32.4</v>
      </c>
      <c r="C4" s="1">
        <v>324.5</v>
      </c>
      <c r="D4" s="1">
        <v>64.400000000000006</v>
      </c>
      <c r="E4" s="1">
        <v>-1</v>
      </c>
      <c r="F4" s="1">
        <v>-1</v>
      </c>
      <c r="G4" s="1">
        <v>264</v>
      </c>
      <c r="H4" s="1">
        <v>-200</v>
      </c>
    </row>
    <row r="5" spans="1:20" x14ac:dyDescent="0.2">
      <c r="A5" s="1">
        <v>2.4</v>
      </c>
      <c r="B5" s="1">
        <v>3</v>
      </c>
      <c r="C5" s="1">
        <v>3.3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 x14ac:dyDescent="0.2">
      <c r="A6" s="1">
        <v>3.5</v>
      </c>
      <c r="B6" s="1">
        <v>4.0999999999999996</v>
      </c>
      <c r="C6" s="1">
        <v>4.3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x14ac:dyDescent="0.2">
      <c r="A7" s="1">
        <v>5.5</v>
      </c>
      <c r="B7" s="1">
        <v>5.5</v>
      </c>
      <c r="C7" s="1">
        <v>5.5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x14ac:dyDescent="0.2">
      <c r="A8" s="1">
        <v>-27.6</v>
      </c>
      <c r="B8" s="1">
        <v>-31.4</v>
      </c>
      <c r="C8" s="1">
        <v>296.3</v>
      </c>
      <c r="D8" s="1">
        <v>68.8</v>
      </c>
      <c r="E8" s="1">
        <v>-1</v>
      </c>
      <c r="F8" s="1">
        <v>-1</v>
      </c>
      <c r="G8" s="1">
        <v>134</v>
      </c>
      <c r="H8" s="1">
        <v>-200</v>
      </c>
    </row>
    <row r="9" spans="1:20" x14ac:dyDescent="0.2">
      <c r="A9" s="1">
        <v>1.8</v>
      </c>
      <c r="B9" s="1">
        <v>3.4</v>
      </c>
      <c r="C9" s="1">
        <v>2.7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x14ac:dyDescent="0.2">
      <c r="A10" s="1">
        <v>4.5</v>
      </c>
      <c r="B10" s="1">
        <v>5.6</v>
      </c>
      <c r="C10" s="1">
        <v>6.1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 x14ac:dyDescent="0.2">
      <c r="A11" s="1">
        <v>6.7</v>
      </c>
      <c r="B11" s="1">
        <v>6.3</v>
      </c>
      <c r="C11" s="1">
        <v>6.7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x14ac:dyDescent="0.2">
      <c r="A12" s="1">
        <v>-27.2</v>
      </c>
      <c r="B12" s="1">
        <v>-37.9</v>
      </c>
      <c r="C12" s="1">
        <v>511.5</v>
      </c>
      <c r="D12" s="1">
        <v>109.9</v>
      </c>
      <c r="E12" s="1">
        <v>-1</v>
      </c>
      <c r="F12" s="1">
        <v>-1</v>
      </c>
      <c r="G12" s="1">
        <v>92</v>
      </c>
      <c r="H12" s="1">
        <v>-200</v>
      </c>
    </row>
    <row r="13" spans="1:20" x14ac:dyDescent="0.2">
      <c r="A13" s="1">
        <v>3</v>
      </c>
      <c r="B13" s="1">
        <v>4.2</v>
      </c>
      <c r="C13" s="1">
        <v>4.9000000000000004</v>
      </c>
      <c r="D13" s="1">
        <v>5.5</v>
      </c>
      <c r="E13" s="1">
        <v>5.7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2">
      <c r="A14" s="1">
        <v>5.8</v>
      </c>
      <c r="B14" s="1">
        <v>7.5</v>
      </c>
      <c r="C14" s="1">
        <v>9</v>
      </c>
      <c r="D14" s="1">
        <v>10</v>
      </c>
      <c r="E14" s="1">
        <v>10.5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 x14ac:dyDescent="0.2">
      <c r="A15" s="1">
        <v>9.1</v>
      </c>
      <c r="B15" s="1">
        <v>9.6999999999999993</v>
      </c>
      <c r="C15" s="1">
        <v>9.3000000000000007</v>
      </c>
      <c r="D15" s="1">
        <v>8.3000000000000007</v>
      </c>
      <c r="E15" s="1">
        <v>6.4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7" spans="1:15" x14ac:dyDescent="0.2">
      <c r="A17" s="5" t="s">
        <v>9</v>
      </c>
      <c r="B17" s="5"/>
      <c r="C17" s="5"/>
      <c r="D17" s="5"/>
      <c r="E17" s="5"/>
      <c r="F17" s="5"/>
      <c r="G17" s="5"/>
      <c r="H17" s="5"/>
      <c r="I17" s="5"/>
      <c r="J17" s="2"/>
      <c r="K17" s="2"/>
      <c r="L17" s="2"/>
      <c r="M17" s="2"/>
      <c r="N17" s="2"/>
      <c r="O17" s="2"/>
    </row>
    <row r="18" spans="1:15" x14ac:dyDescent="0.2">
      <c r="A18" s="3"/>
      <c r="B18" s="3"/>
      <c r="C18" s="3"/>
      <c r="D18" s="3"/>
      <c r="E18" s="3"/>
      <c r="F18" s="3"/>
      <c r="G18" s="3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6" t="s">
        <v>7</v>
      </c>
      <c r="B19" s="6"/>
      <c r="C19" s="6"/>
      <c r="D19" s="6"/>
      <c r="E19" s="6"/>
      <c r="F19" s="6"/>
      <c r="G19" s="6"/>
      <c r="H19" s="6"/>
      <c r="I19" s="6"/>
    </row>
    <row r="20" spans="1:15" x14ac:dyDescent="0.2">
      <c r="A20" s="4" t="s">
        <v>1</v>
      </c>
      <c r="B20" s="4" t="s">
        <v>0</v>
      </c>
      <c r="C20" s="4" t="s">
        <v>2</v>
      </c>
      <c r="D20" s="4" t="s">
        <v>10</v>
      </c>
      <c r="E20" s="4" t="s">
        <v>17</v>
      </c>
      <c r="F20" s="4" t="s">
        <v>18</v>
      </c>
      <c r="G20" s="4" t="s">
        <v>19</v>
      </c>
      <c r="H20" s="4" t="s">
        <v>11</v>
      </c>
      <c r="I20" s="4" t="s">
        <v>12</v>
      </c>
    </row>
    <row r="21" spans="1:15" x14ac:dyDescent="0.2">
      <c r="A21" s="1">
        <v>623</v>
      </c>
      <c r="B21" s="1">
        <v>10</v>
      </c>
      <c r="C21" s="1">
        <v>1</v>
      </c>
      <c r="D21" s="1">
        <v>20</v>
      </c>
      <c r="E21" s="1">
        <f>A6</f>
        <v>3.5</v>
      </c>
      <c r="F21" s="1">
        <v>2.4</v>
      </c>
      <c r="G21" s="1">
        <f>AVERAGE(E21:F21)</f>
        <v>2.95</v>
      </c>
      <c r="H21" s="1">
        <f>A7+$C$4</f>
        <v>330</v>
      </c>
      <c r="I21" s="1">
        <f>IF(D21&gt;=$D$4,0,1)</f>
        <v>1</v>
      </c>
    </row>
    <row r="22" spans="1:15" x14ac:dyDescent="0.2">
      <c r="A22" s="1">
        <v>623</v>
      </c>
      <c r="B22" s="1">
        <v>10</v>
      </c>
      <c r="C22" s="1">
        <v>1</v>
      </c>
      <c r="D22" s="1">
        <v>40</v>
      </c>
      <c r="E22" s="1">
        <f>B6</f>
        <v>4.0999999999999996</v>
      </c>
      <c r="F22" s="1">
        <v>3</v>
      </c>
      <c r="G22" s="1">
        <f t="shared" ref="G22:G31" si="0">AVERAGE(E22:F22)</f>
        <v>3.55</v>
      </c>
      <c r="H22" s="1">
        <f>B7+$C$4</f>
        <v>330</v>
      </c>
      <c r="I22" s="1">
        <f>IF(D22&gt;=$D$4,0,1)</f>
        <v>1</v>
      </c>
    </row>
    <row r="23" spans="1:15" x14ac:dyDescent="0.2">
      <c r="A23" s="1">
        <v>623</v>
      </c>
      <c r="B23" s="1">
        <v>10</v>
      </c>
      <c r="C23" s="1">
        <v>1</v>
      </c>
      <c r="D23" s="1">
        <v>60</v>
      </c>
      <c r="E23" s="1">
        <f>C6</f>
        <v>4.3</v>
      </c>
      <c r="F23" s="1">
        <v>3.3</v>
      </c>
      <c r="G23" s="1">
        <f t="shared" si="0"/>
        <v>3.8</v>
      </c>
      <c r="H23" s="1">
        <f>C7+$C$4</f>
        <v>330</v>
      </c>
      <c r="I23" s="1">
        <f>IF(D23&gt;=$D$4,0,1)</f>
        <v>1</v>
      </c>
    </row>
    <row r="24" spans="1:15" x14ac:dyDescent="0.2">
      <c r="A24" s="1">
        <v>623</v>
      </c>
      <c r="B24" s="1">
        <v>10</v>
      </c>
      <c r="C24" s="1">
        <v>2</v>
      </c>
      <c r="D24" s="1">
        <v>20</v>
      </c>
      <c r="E24" s="1">
        <f>A10</f>
        <v>4.5</v>
      </c>
      <c r="F24" s="1">
        <v>1.8</v>
      </c>
      <c r="G24" s="1">
        <f t="shared" si="0"/>
        <v>3.15</v>
      </c>
      <c r="H24" s="1">
        <f>A11+$C$8</f>
        <v>303</v>
      </c>
      <c r="I24" s="1">
        <f>IF(D24&gt;=$D$8,0,1)</f>
        <v>1</v>
      </c>
    </row>
    <row r="25" spans="1:15" x14ac:dyDescent="0.2">
      <c r="A25" s="1">
        <v>623</v>
      </c>
      <c r="B25" s="1">
        <v>10</v>
      </c>
      <c r="C25" s="1">
        <v>2</v>
      </c>
      <c r="D25" s="1">
        <v>40</v>
      </c>
      <c r="E25" s="1">
        <f>B10</f>
        <v>5.6</v>
      </c>
      <c r="F25" s="1">
        <v>3.4</v>
      </c>
      <c r="G25" s="1">
        <f t="shared" si="0"/>
        <v>4.5</v>
      </c>
      <c r="H25" s="1">
        <f>B11+$C$8</f>
        <v>302.60000000000002</v>
      </c>
      <c r="I25" s="1">
        <f>IF(D25&gt;=$D$8,0,1)</f>
        <v>1</v>
      </c>
    </row>
    <row r="26" spans="1:15" x14ac:dyDescent="0.2">
      <c r="A26" s="1">
        <v>623</v>
      </c>
      <c r="B26" s="1">
        <v>10</v>
      </c>
      <c r="C26" s="1">
        <v>2</v>
      </c>
      <c r="D26" s="1">
        <v>60</v>
      </c>
      <c r="E26" s="1">
        <f>C10</f>
        <v>6.1</v>
      </c>
      <c r="F26" s="1">
        <v>2.7</v>
      </c>
      <c r="G26" s="1">
        <f t="shared" si="0"/>
        <v>4.4000000000000004</v>
      </c>
      <c r="H26" s="1">
        <f>C11+$C$8</f>
        <v>303</v>
      </c>
      <c r="I26" s="1">
        <f>IF(D26&gt;=$D$8,0,1)</f>
        <v>1</v>
      </c>
    </row>
    <row r="27" spans="1:15" x14ac:dyDescent="0.2">
      <c r="A27" s="1">
        <v>623</v>
      </c>
      <c r="B27" s="1">
        <v>10</v>
      </c>
      <c r="C27" s="1">
        <v>3</v>
      </c>
      <c r="D27" s="1">
        <v>20</v>
      </c>
      <c r="E27" s="1">
        <f>A14</f>
        <v>5.8</v>
      </c>
      <c r="F27" s="1">
        <v>3</v>
      </c>
      <c r="G27" s="1">
        <f t="shared" si="0"/>
        <v>4.4000000000000004</v>
      </c>
      <c r="H27" s="1">
        <f>A15+$C$12</f>
        <v>520.6</v>
      </c>
      <c r="I27" s="1">
        <f>IF(D27&gt;=$D$12,0,1)</f>
        <v>1</v>
      </c>
    </row>
    <row r="28" spans="1:15" x14ac:dyDescent="0.2">
      <c r="A28" s="1">
        <v>623</v>
      </c>
      <c r="B28" s="1">
        <v>10</v>
      </c>
      <c r="C28" s="1">
        <v>3</v>
      </c>
      <c r="D28" s="1">
        <v>40</v>
      </c>
      <c r="E28" s="1">
        <f>B14</f>
        <v>7.5</v>
      </c>
      <c r="F28" s="1">
        <v>4.2</v>
      </c>
      <c r="G28" s="1">
        <f t="shared" si="0"/>
        <v>5.85</v>
      </c>
      <c r="H28" s="1">
        <f>B15+$C$12</f>
        <v>521.20000000000005</v>
      </c>
      <c r="I28" s="1">
        <f>IF(D28&gt;=$D$12,0,1)</f>
        <v>1</v>
      </c>
    </row>
    <row r="29" spans="1:15" x14ac:dyDescent="0.2">
      <c r="A29" s="1">
        <v>623</v>
      </c>
      <c r="B29" s="1">
        <v>10</v>
      </c>
      <c r="C29" s="1">
        <v>3</v>
      </c>
      <c r="D29" s="1">
        <v>60</v>
      </c>
      <c r="E29" s="1">
        <f>C14</f>
        <v>9</v>
      </c>
      <c r="F29" s="1">
        <v>4.9000000000000004</v>
      </c>
      <c r="G29" s="1">
        <f t="shared" si="0"/>
        <v>6.95</v>
      </c>
      <c r="H29" s="1">
        <f>C15+$C$12</f>
        <v>520.79999999999995</v>
      </c>
      <c r="I29" s="1">
        <f>IF(D29&gt;=$D$12,0,1)</f>
        <v>1</v>
      </c>
    </row>
    <row r="30" spans="1:15" x14ac:dyDescent="0.2">
      <c r="A30" s="1">
        <v>623</v>
      </c>
      <c r="B30" s="1">
        <v>10</v>
      </c>
      <c r="C30" s="1">
        <v>3</v>
      </c>
      <c r="D30" s="1">
        <v>80</v>
      </c>
      <c r="E30" s="1">
        <f>D14</f>
        <v>10</v>
      </c>
      <c r="F30" s="1">
        <v>5.5</v>
      </c>
      <c r="G30" s="1">
        <f t="shared" si="0"/>
        <v>7.75</v>
      </c>
      <c r="H30" s="1">
        <f>D15+$C$12</f>
        <v>519.79999999999995</v>
      </c>
      <c r="I30" s="1">
        <f>IF(D30&gt;=$D$12,0,1)</f>
        <v>1</v>
      </c>
    </row>
    <row r="31" spans="1:15" x14ac:dyDescent="0.2">
      <c r="A31" s="1">
        <v>623</v>
      </c>
      <c r="B31" s="1">
        <v>10</v>
      </c>
      <c r="C31" s="1">
        <v>3</v>
      </c>
      <c r="D31" s="1">
        <v>100</v>
      </c>
      <c r="E31" s="1">
        <f>E14</f>
        <v>10.5</v>
      </c>
      <c r="F31" s="1">
        <v>5.7</v>
      </c>
      <c r="G31" s="1">
        <f t="shared" si="0"/>
        <v>8.1</v>
      </c>
      <c r="H31" s="1">
        <f>E15+$C$12</f>
        <v>517.9</v>
      </c>
      <c r="I31" s="1">
        <f>IF(D31&gt;=$D$12,0,1)</f>
        <v>1</v>
      </c>
    </row>
    <row r="33" spans="1:7" x14ac:dyDescent="0.2">
      <c r="A33" s="6" t="s">
        <v>8</v>
      </c>
      <c r="B33" s="6"/>
      <c r="C33" s="6"/>
      <c r="D33" s="6"/>
      <c r="E33" s="6"/>
      <c r="F33" s="6"/>
      <c r="G33" s="6"/>
    </row>
    <row r="34" spans="1:7" x14ac:dyDescent="0.2">
      <c r="A34" s="4" t="s">
        <v>1</v>
      </c>
      <c r="B34" s="4" t="s">
        <v>0</v>
      </c>
      <c r="C34" s="4" t="s">
        <v>2</v>
      </c>
      <c r="D34" s="4" t="s">
        <v>16</v>
      </c>
      <c r="E34" s="4" t="s">
        <v>15</v>
      </c>
      <c r="F34" s="4" t="s">
        <v>14</v>
      </c>
      <c r="G34" s="4" t="s">
        <v>13</v>
      </c>
    </row>
    <row r="35" spans="1:7" x14ac:dyDescent="0.2">
      <c r="A35" s="1">
        <v>623</v>
      </c>
      <c r="B35" s="1">
        <v>10</v>
      </c>
      <c r="C35" s="1">
        <v>1</v>
      </c>
      <c r="D35" s="1">
        <f>D4</f>
        <v>64.400000000000006</v>
      </c>
      <c r="E35" s="1">
        <v>64.400000000000006</v>
      </c>
      <c r="F35" s="1">
        <f>G4</f>
        <v>264</v>
      </c>
      <c r="G35" s="1">
        <v>1</v>
      </c>
    </row>
    <row r="36" spans="1:7" x14ac:dyDescent="0.2">
      <c r="A36" s="1">
        <v>623</v>
      </c>
      <c r="B36" s="1">
        <v>10</v>
      </c>
      <c r="C36" s="1">
        <v>2</v>
      </c>
      <c r="D36" s="1">
        <f>D8</f>
        <v>68.8</v>
      </c>
      <c r="E36" s="1">
        <v>68.8</v>
      </c>
      <c r="F36" s="1">
        <f>G8</f>
        <v>134</v>
      </c>
      <c r="G36" s="1">
        <v>1</v>
      </c>
    </row>
    <row r="37" spans="1:7" x14ac:dyDescent="0.2">
      <c r="A37" s="1">
        <v>623</v>
      </c>
      <c r="B37" s="1">
        <v>10</v>
      </c>
      <c r="C37" s="1">
        <v>3</v>
      </c>
      <c r="D37" s="1">
        <f>D12</f>
        <v>109.9</v>
      </c>
      <c r="E37" s="1">
        <v>109.9</v>
      </c>
      <c r="F37" s="1">
        <f>G12</f>
        <v>92</v>
      </c>
      <c r="G37" s="1">
        <v>1</v>
      </c>
    </row>
  </sheetData>
  <mergeCells count="4">
    <mergeCell ref="A1:T1"/>
    <mergeCell ref="A33:G33"/>
    <mergeCell ref="A19:I19"/>
    <mergeCell ref="A17:I17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Example</vt:lpstr>
    </vt:vector>
  </TitlesOfParts>
  <Company>LGL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Lais-Longo, Bruna (FORST)</dc:creator>
  <cp:lastModifiedBy>Pereira</cp:lastModifiedBy>
  <cp:lastPrinted>2017-06-06T06:59:37Z</cp:lastPrinted>
  <dcterms:created xsi:type="dcterms:W3CDTF">2017-03-07T09:14:22Z</dcterms:created>
  <dcterms:modified xsi:type="dcterms:W3CDTF">2017-06-22T17:58:34Z</dcterms:modified>
</cp:coreProperties>
</file>