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ESCOLA" sheetId="1" state="visible" r:id="rId2"/>
    <sheet name="DESPACHANTE" sheetId="2" state="visible" r:id="rId3"/>
  </sheets>
  <definedNames>
    <definedName function="false" hidden="true" localSheetId="0" name="_xlnm._FilterDatabase" vbProcedure="false">AUTOESCOLA!$A$2:$AJ$60</definedName>
    <definedName function="false" hidden="true" localSheetId="1" name="_xlnm._FilterDatabase" vbProcedure="false">DESPACHANTE!$A$2:$AJ$25</definedName>
    <definedName function="false" hidden="false" localSheetId="0" name="_xlnm._FilterDatabase" vbProcedure="false">AUTOESCOLA!$A$2:$AJ$59</definedName>
    <definedName function="false" hidden="false" localSheetId="1" name="_xlnm._FilterDatabase_0" vbProcedure="false">DESPACHANTE!$A$2:$AJ$24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<sst xmlns="http://schemas.openxmlformats.org/spreadsheetml/2006/main" count="115" uniqueCount="50">
  <si>
    <t xml:space="preserve">AUTOESCOLA – AVALIAÇÃO DE ALUNOS</t>
  </si>
  <si>
    <t xml:space="preserve">LIMPEZA</t>
  </si>
  <si>
    <t xml:space="preserve">INFRAESTRUTURA</t>
  </si>
  <si>
    <t xml:space="preserve">FROTA</t>
  </si>
  <si>
    <t xml:space="preserve">INFORMAÇÕES</t>
  </si>
  <si>
    <t xml:space="preserve">HORÁRIO</t>
  </si>
  <si>
    <t xml:space="preserve">PREÇO</t>
  </si>
  <si>
    <t xml:space="preserve">CONDIÇÕES</t>
  </si>
  <si>
    <t xml:space="preserve">ATENDIMENTO</t>
  </si>
  <si>
    <t xml:space="preserve">ORIENTAÇÕES</t>
  </si>
  <si>
    <t xml:space="preserve">AGILIDADE</t>
  </si>
  <si>
    <t xml:space="preserve">QUALIDADE</t>
  </si>
  <si>
    <t xml:space="preserve">PRAZO</t>
  </si>
  <si>
    <t xml:space="preserve">AULAS PRÁTICAS</t>
  </si>
  <si>
    <t xml:space="preserve">SORTEIO</t>
  </si>
  <si>
    <t xml:space="preserve">AVALIAÇÃO</t>
  </si>
  <si>
    <t xml:space="preserve">RECOMENDA</t>
  </si>
  <si>
    <t xml:space="preserve">NRO</t>
  </si>
  <si>
    <t xml:space="preserve">DATA</t>
  </si>
  <si>
    <t xml:space="preserve">%</t>
  </si>
  <si>
    <t xml:space="preserve">MÉDIAS – AUTOESCOLA</t>
  </si>
  <si>
    <t xml:space="preserve">MÊS</t>
  </si>
  <si>
    <t xml:space="preserve">EMOTICONS</t>
  </si>
  <si>
    <t xml:space="preserve">NOTAS</t>
  </si>
  <si>
    <t xml:space="preserve">ANO</t>
  </si>
  <si>
    <t xml:space="preserve">SET</t>
  </si>
  <si>
    <t xml:space="preserve">OUT</t>
  </si>
  <si>
    <t xml:space="preserve">NOV</t>
  </si>
  <si>
    <t xml:space="preserve">DEZ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</si>
  <si>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</si>
  <si>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</si>
  <si>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</si>
  <si>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</si>
  <si>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</si>
  <si>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</si>
  <si>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</si>
  <si>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</si>
  <si>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Soma SE …</t>
  </si>
  <si>
    <t xml:space="preserve">dez</t>
  </si>
  <si>
    <t xml:space="preserve">janeiro</t>
  </si>
  <si>
    <t xml:space="preserve"> </t>
  </si>
  <si>
    <t xml:space="preserve">NOTA</t>
  </si>
  <si>
    <t xml:space="preserve">“DEZ/19”</t>
  </si>
  <si>
    <t xml:space="preserve">“JAN/20”</t>
  </si>
  <si>
    <t xml:space="preserve">“FEV/20”</t>
  </si>
  <si>
    <t xml:space="preserve">12062</t>
  </si>
  <si>
    <t xml:space="preserve">DESPACHANTE – AVALIAÇÃO DE CLIENTES</t>
  </si>
  <si>
    <t xml:space="preserve">TRATADO</t>
  </si>
  <si>
    <t xml:space="preserve">BRINDES</t>
  </si>
  <si>
    <t xml:space="preserve">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</si>
</sst>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D/MM/YYYY"/>
    <numFmt numFmtId="167" formatCode="0.00"/>
    <numFmt numFmtId="168" formatCode="DD/MM/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7"/>
      <name val="Arial"/>
      <family val="2"/>
      <charset val="1"/>
    </font>
    <font>
      <b val="true"/>
      <i val="true"/>
      <sz val="13"/>
      <name val="Arial"/>
      <family val="2"/>
      <charset val="1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7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EEEEE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AJ18" activeCellId="0" sqref="AJ18"/>
    </sheetView>
  </sheetViews>
  <sheetFormatPr defaultRowHeight="18.55" zeroHeight="false" outlineLevelRow="0" outlineLevelCol="0"/>
  <cols>
    <col collapsed="false" customWidth="true" hidden="false" outlineLevel="0" max="32" min="1" style="1" width="6.42"/>
    <col collapsed="false" customWidth="false" hidden="false" outlineLevel="0" max="33" min="33" style="2" width="11.52"/>
    <col collapsed="false" customWidth="false" hidden="false" outlineLevel="0" max="34" min="34" style="3" width="11.52"/>
    <col collapsed="false" customWidth="false" hidden="false" outlineLevel="0" max="36" min="35" style="4" width="11.52"/>
    <col collapsed="false" customWidth="true" hidden="false" outlineLevel="0" max="37" min="37" style="5" width="9.59"/>
    <col collapsed="false" customWidth="true" hidden="false" outlineLevel="0" max="38" min="38" style="6" width="20.37"/>
    <col collapsed="false" customWidth="true" hidden="false" outlineLevel="0" max="39" min="39" style="5" width="18.06"/>
    <col collapsed="false" customWidth="true" hidden="false" outlineLevel="0" max="40" min="40" style="5" width="15.95"/>
    <col collapsed="false" customWidth="false" hidden="false" outlineLevel="0" max="41" min="41" style="5" width="11.52"/>
    <col collapsed="false" customWidth="true" hidden="false" outlineLevel="0" max="42" min="42" style="5" width="7.9"/>
    <col collapsed="false" customWidth="false" hidden="false" outlineLevel="0" max="1025" min="43" style="5" width="11.52"/>
  </cols>
  <sheetData>
    <row r="1" s="8" customFormat="true" ht="39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L1" s="9"/>
      <c r="AMG1" s="5"/>
      <c r="AMH1" s="5"/>
      <c r="AMI1" s="5"/>
      <c r="AMJ1" s="5"/>
    </row>
    <row r="2" s="15" customFormat="true" ht="18.45" hidden="false" customHeight="true" outlineLevel="0" collapsed="false">
      <c r="A2" s="10" t="s">
        <v>1</v>
      </c>
      <c r="B2" s="10"/>
      <c r="C2" s="11" t="s">
        <v>2</v>
      </c>
      <c r="D2" s="11"/>
      <c r="E2" s="10" t="s">
        <v>3</v>
      </c>
      <c r="F2" s="10"/>
      <c r="G2" s="11" t="s">
        <v>4</v>
      </c>
      <c r="H2" s="11"/>
      <c r="I2" s="10" t="s">
        <v>5</v>
      </c>
      <c r="J2" s="10"/>
      <c r="K2" s="11" t="s">
        <v>6</v>
      </c>
      <c r="L2" s="11"/>
      <c r="M2" s="10" t="s">
        <v>7</v>
      </c>
      <c r="N2" s="10"/>
      <c r="O2" s="11" t="s">
        <v>8</v>
      </c>
      <c r="P2" s="11"/>
      <c r="Q2" s="10" t="s">
        <v>9</v>
      </c>
      <c r="R2" s="10"/>
      <c r="S2" s="11" t="s">
        <v>10</v>
      </c>
      <c r="T2" s="11"/>
      <c r="U2" s="10" t="s">
        <v>11</v>
      </c>
      <c r="V2" s="10"/>
      <c r="W2" s="11" t="s">
        <v>12</v>
      </c>
      <c r="X2" s="11"/>
      <c r="Y2" s="10" t="s">
        <v>13</v>
      </c>
      <c r="Z2" s="10"/>
      <c r="AA2" s="11" t="s">
        <v>14</v>
      </c>
      <c r="AB2" s="11"/>
      <c r="AC2" s="10" t="s">
        <v>15</v>
      </c>
      <c r="AD2" s="10"/>
      <c r="AE2" s="11" t="s">
        <v>16</v>
      </c>
      <c r="AF2" s="11"/>
      <c r="AG2" s="12" t="s">
        <v>17</v>
      </c>
      <c r="AH2" s="13" t="s">
        <v>18</v>
      </c>
      <c r="AI2" s="14" t="s">
        <v>19</v>
      </c>
      <c r="AJ2" s="14"/>
      <c r="AL2" s="16" t="s">
        <v>20</v>
      </c>
      <c r="AM2" s="16"/>
      <c r="AN2" s="16"/>
      <c r="AO2" s="16"/>
      <c r="AMG2" s="17"/>
      <c r="AMH2" s="17"/>
      <c r="AMI2" s="17"/>
      <c r="AMJ2" s="17"/>
    </row>
    <row r="3" customFormat="false" ht="18.45" hidden="false" customHeight="true" outlineLevel="0" collapsed="false">
      <c r="A3" s="1" t="n">
        <v>1</v>
      </c>
      <c r="C3" s="1" t="n">
        <v>2</v>
      </c>
      <c r="E3" s="1" t="n">
        <v>2</v>
      </c>
      <c r="G3" s="1" t="n">
        <v>2</v>
      </c>
      <c r="I3" s="1" t="n">
        <v>2</v>
      </c>
      <c r="K3" s="1" t="n">
        <v>2</v>
      </c>
      <c r="M3" s="1" t="n">
        <v>2</v>
      </c>
      <c r="O3" s="1" t="n">
        <v>2</v>
      </c>
      <c r="Q3" s="1" t="n">
        <v>2</v>
      </c>
      <c r="S3" s="1" t="n">
        <v>2</v>
      </c>
      <c r="U3" s="1" t="n">
        <v>2</v>
      </c>
      <c r="W3" s="1" t="n">
        <v>2</v>
      </c>
      <c r="Y3" s="1" t="n">
        <v>2</v>
      </c>
      <c r="AA3" s="1" t="n">
        <v>2</v>
      </c>
      <c r="AC3" s="1" t="n">
        <v>2</v>
      </c>
      <c r="AE3" s="1" t="n">
        <v>2</v>
      </c>
      <c r="AG3" s="2" t="n">
        <v>12007</v>
      </c>
      <c r="AH3" s="3" t="n">
        <v>43724</v>
      </c>
      <c r="AI3" s="4" t="n">
        <f aca="false">((SUM(A3,C3,E3,G3,I3,K3,M3,O3,Q3,S3,U3,W3,Y3,AA3,AC3,AE3))/32)*100</f>
        <v>96.875</v>
      </c>
      <c r="AJ3" s="4" t="n">
        <f aca="false">((SUM(B3,D3,F3,H3,J3,L3,N3,P3,R3,T3,V3,X3,Z3,AB3,AD3,AF3))/160)*100</f>
        <v>0</v>
      </c>
      <c r="AL3" s="18" t="s">
        <v>21</v>
      </c>
      <c r="AM3" s="18" t="s">
        <v>22</v>
      </c>
      <c r="AN3" s="18" t="s">
        <v>23</v>
      </c>
      <c r="AO3" s="18" t="s">
        <v>24</v>
      </c>
    </row>
    <row r="4" customFormat="false" ht="18.45" hidden="false" customHeight="true" outlineLevel="0" collapsed="false">
      <c r="A4" s="1" t="n">
        <v>2</v>
      </c>
      <c r="C4" s="1" t="n">
        <v>2</v>
      </c>
      <c r="E4" s="1" t="n">
        <v>2</v>
      </c>
      <c r="G4" s="1" t="n">
        <v>2</v>
      </c>
      <c r="I4" s="1" t="n">
        <v>2</v>
      </c>
      <c r="K4" s="1" t="n">
        <v>2</v>
      </c>
      <c r="M4" s="1" t="n">
        <v>2</v>
      </c>
      <c r="O4" s="1" t="n">
        <v>2</v>
      </c>
      <c r="Q4" s="1" t="n">
        <v>2</v>
      </c>
      <c r="S4" s="1" t="n">
        <v>2</v>
      </c>
      <c r="U4" s="1" t="n">
        <v>2</v>
      </c>
      <c r="W4" s="1" t="n">
        <v>2</v>
      </c>
      <c r="Y4" s="1" t="n">
        <v>2</v>
      </c>
      <c r="AA4" s="1" t="n">
        <v>2</v>
      </c>
      <c r="AC4" s="1" t="n">
        <v>2</v>
      </c>
      <c r="AE4" s="1" t="n">
        <v>2</v>
      </c>
      <c r="AG4" s="2" t="n">
        <v>11695</v>
      </c>
      <c r="AH4" s="3" t="n">
        <v>43727</v>
      </c>
      <c r="AI4" s="4" t="n">
        <f aca="false">((SUM(A4,C4,E4,G4,I4,K4,M4,O4,Q4,S4,U4,W4,Y4,AA4,AC4,AE4))/32)*100</f>
        <v>100</v>
      </c>
      <c r="AJ4" s="4" t="n">
        <f aca="false">((SUM(B4,D4,F4,H4,J4,L4,N4,P4,R4,T4,V4,X4,Z4,AB4,AD4,AF4))/160)*100</f>
        <v>0</v>
      </c>
      <c r="AL4" s="19" t="s">
        <v>25</v>
      </c>
      <c r="AM4" s="20" t="n">
        <f aca="false">AVERAGEIF(AH3:AH58, "*/09/2019", AI3:AI58)</f>
        <v>88.75</v>
      </c>
      <c r="AN4" s="21" t="n">
        <f aca="false">AVERAGEIF(AH3:AH58, "*/09/2019", AJ3:AJ58)</f>
        <v>0</v>
      </c>
      <c r="AO4" s="22" t="n">
        <v>2019</v>
      </c>
    </row>
    <row r="5" customFormat="false" ht="18.45" hidden="false" customHeight="true" outlineLevel="0" collapsed="false">
      <c r="A5" s="1" t="n">
        <v>1</v>
      </c>
      <c r="C5" s="1" t="n">
        <v>2</v>
      </c>
      <c r="E5" s="1" t="n">
        <v>2</v>
      </c>
      <c r="G5" s="1" t="n">
        <v>1</v>
      </c>
      <c r="I5" s="1" t="n">
        <v>2</v>
      </c>
      <c r="K5" s="1" t="n">
        <v>2</v>
      </c>
      <c r="M5" s="1" t="n">
        <v>1</v>
      </c>
      <c r="O5" s="1" t="n">
        <v>2</v>
      </c>
      <c r="Q5" s="1" t="n">
        <v>2</v>
      </c>
      <c r="S5" s="1" t="n">
        <v>2</v>
      </c>
      <c r="U5" s="1" t="n">
        <v>2</v>
      </c>
      <c r="W5" s="1" t="n">
        <v>2</v>
      </c>
      <c r="Y5" s="1" t="n">
        <v>2</v>
      </c>
      <c r="AA5" s="1" t="n">
        <v>0</v>
      </c>
      <c r="AC5" s="1" t="n">
        <v>2</v>
      </c>
      <c r="AE5" s="1" t="n">
        <v>1</v>
      </c>
      <c r="AG5" s="2" t="n">
        <v>11792</v>
      </c>
      <c r="AH5" s="3" t="n">
        <v>43732</v>
      </c>
      <c r="AI5" s="4" t="n">
        <f aca="false">((SUM(A5,C5,E5,G5,I5,K5,M5,O5,Q5,S5,U5,W5,Y5,AA5,AC5,AE5))/32)*100</f>
        <v>81.25</v>
      </c>
      <c r="AJ5" s="4" t="n">
        <f aca="false">((SUM(B5,D5,F5,H5,J5,L5,N5,P5,R5,T5,V5,X5,Z5,AB5,AD5,AF5))/160)*100</f>
        <v>0</v>
      </c>
      <c r="AL5" s="21" t="s">
        <v>26</v>
      </c>
      <c r="AM5" s="20" t="n">
        <f aca="false">AVERAGEIF(AH3:AH58, "*/10/2019", AI3:AI58)</f>
        <v>70</v>
      </c>
      <c r="AN5" s="21" t="n">
        <f aca="false">AVERAGEIF(AH3:AH58, "*/10/2019", AJ3:AJ58)</f>
        <v>0</v>
      </c>
      <c r="AO5" s="22"/>
    </row>
    <row r="6" customFormat="false" ht="18.45" hidden="false" customHeight="true" outlineLevel="0" collapsed="false">
      <c r="A6" s="1" t="n">
        <v>2</v>
      </c>
      <c r="C6" s="1" t="n">
        <v>2</v>
      </c>
      <c r="E6" s="1" t="n">
        <v>2</v>
      </c>
      <c r="G6" s="1" t="n">
        <v>2</v>
      </c>
      <c r="I6" s="1" t="n">
        <v>2</v>
      </c>
      <c r="K6" s="1" t="n">
        <v>2</v>
      </c>
      <c r="M6" s="1" t="n">
        <v>1</v>
      </c>
      <c r="O6" s="1" t="n">
        <v>2</v>
      </c>
      <c r="Q6" s="1" t="n">
        <v>2</v>
      </c>
      <c r="S6" s="1" t="n">
        <v>2</v>
      </c>
      <c r="U6" s="1" t="n">
        <v>2</v>
      </c>
      <c r="W6" s="1" t="n">
        <v>2</v>
      </c>
      <c r="Y6" s="1" t="n">
        <v>2</v>
      </c>
      <c r="AA6" s="1" t="n">
        <v>0</v>
      </c>
      <c r="AC6" s="1" t="n">
        <v>2</v>
      </c>
      <c r="AE6" s="1" t="n">
        <v>1</v>
      </c>
      <c r="AG6" s="2" t="n">
        <v>11846</v>
      </c>
      <c r="AH6" s="3" t="n">
        <v>43732</v>
      </c>
      <c r="AI6" s="4" t="n">
        <f aca="false">((SUM(A6,C6,E6,G6,I6,K6,M6,O6,Q6,S6,U6,W6,Y6,AA6,AC6,AE6))/32)*100</f>
        <v>87.5</v>
      </c>
      <c r="AJ6" s="4" t="n">
        <f aca="false">((SUM(B6,D6,F6,H6,J6,L6,N6,P6,R6,T6,V6,X6,Z6,AB6,AD6,AF6))/160)*100</f>
        <v>0</v>
      </c>
      <c r="AL6" s="21" t="s">
        <v>27</v>
      </c>
      <c r="AM6" s="20" t="n">
        <f aca="false">AVERAGEIF(AH3:AH58, "*/11/2019", AI3:AI58)</f>
        <v>75</v>
      </c>
      <c r="AN6" s="21" t="n">
        <f aca="false">AVERAGEIF(AH3:AH58, "*/11/2019", AJ3:AJ58)</f>
        <v>0</v>
      </c>
      <c r="AO6" s="22"/>
    </row>
    <row r="7" customFormat="false" ht="18.45" hidden="false" customHeight="true" outlineLevel="0" collapsed="false">
      <c r="A7" s="1" t="n">
        <v>1</v>
      </c>
      <c r="C7" s="1" t="n">
        <v>2</v>
      </c>
      <c r="E7" s="1" t="n">
        <v>2</v>
      </c>
      <c r="G7" s="1" t="n">
        <v>2</v>
      </c>
      <c r="I7" s="1" t="n">
        <v>2</v>
      </c>
      <c r="K7" s="1" t="n">
        <v>1</v>
      </c>
      <c r="M7" s="1" t="n">
        <v>1</v>
      </c>
      <c r="O7" s="1" t="n">
        <v>2</v>
      </c>
      <c r="Q7" s="1" t="n">
        <v>2</v>
      </c>
      <c r="S7" s="1" t="n">
        <v>2</v>
      </c>
      <c r="U7" s="1" t="n">
        <v>2</v>
      </c>
      <c r="W7" s="1" t="n">
        <v>2</v>
      </c>
      <c r="Y7" s="1" t="n">
        <v>2</v>
      </c>
      <c r="AA7" s="1" t="n">
        <v>0</v>
      </c>
      <c r="AC7" s="1" t="n">
        <v>0</v>
      </c>
      <c r="AE7" s="1" t="n">
        <v>2</v>
      </c>
      <c r="AG7" s="2" t="n">
        <v>12048</v>
      </c>
      <c r="AH7" s="3" t="n">
        <v>43738</v>
      </c>
      <c r="AI7" s="4" t="n">
        <f aca="false">((SUM(A7,C7,E7,G7,I7,K7,M7,O7,Q7,S7,U7,W7,Y7,AA7,AC7,AE7))/32)*100</f>
        <v>78.125</v>
      </c>
      <c r="AJ7" s="4" t="n">
        <f aca="false">((SUM(B7,D7,F7,H7,J7,L7,N7,P7,R7,T7,V7,X7,Z7,AB7,AD7,AF7))/160)*100</f>
        <v>0</v>
      </c>
      <c r="AL7" s="21" t="s">
        <v>28</v>
      </c>
      <c r="AM7" s="20" t="n">
        <f aca="false">AVERAGEIF(AH3:AH58, "*/12/2019", AI3:AI58)</f>
        <v>34.5703125</v>
      </c>
      <c r="AN7" s="20" t="n">
        <f aca="false">AVERAGEIF(AH3:AH58, "*/12/2019", AJ3:AJ58)</f>
        <v>5.703125</v>
      </c>
      <c r="AO7" s="22"/>
    </row>
    <row r="8" customFormat="false" ht="18.45" hidden="false" customHeight="true" outlineLevel="0" collapsed="false">
      <c r="A8" s="1" t="n">
        <v>1</v>
      </c>
      <c r="C8" s="1" t="n">
        <v>1</v>
      </c>
      <c r="E8" s="1" t="n">
        <v>1</v>
      </c>
      <c r="G8" s="1" t="n">
        <v>1</v>
      </c>
      <c r="I8" s="1" t="n">
        <v>2</v>
      </c>
      <c r="K8" s="1" t="n">
        <v>0</v>
      </c>
      <c r="M8" s="1" t="n">
        <v>0</v>
      </c>
      <c r="O8" s="1" t="n">
        <v>2</v>
      </c>
      <c r="Q8" s="1" t="n">
        <v>2</v>
      </c>
      <c r="S8" s="1" t="n">
        <v>2</v>
      </c>
      <c r="U8" s="1" t="n">
        <v>0</v>
      </c>
      <c r="W8" s="1" t="n">
        <v>1</v>
      </c>
      <c r="Y8" s="1" t="n">
        <v>2</v>
      </c>
      <c r="AA8" s="1" t="n">
        <v>0</v>
      </c>
      <c r="AC8" s="1" t="n">
        <v>0</v>
      </c>
      <c r="AE8" s="1" t="n">
        <v>0</v>
      </c>
      <c r="AG8" s="2" t="n">
        <v>11700</v>
      </c>
      <c r="AH8" s="3" t="n">
        <v>43739</v>
      </c>
      <c r="AI8" s="4" t="n">
        <f aca="false">((SUM(A8,C8,E8,G8,I8,K8,M8,O8,Q8,S8,U8,W8,Y8,AA8,AC8,AE8))/32)*100</f>
        <v>46.875</v>
      </c>
      <c r="AJ8" s="4" t="n">
        <f aca="false">((SUM(B8,D8,F8,H8,J8,L8,N8,P8,R8,T8,V8,X8,Z8,AB8,AD8,AF8))/160)*100</f>
        <v>0</v>
      </c>
      <c r="AL8" s="23" t="s">
        <v>29</v>
      </c>
      <c r="AM8" s="24" t="n">
        <f aca="false">AVERAGEIF(AH3:AH58, "*/01/2020", AI3:AI58)</f>
        <v>71.875</v>
      </c>
      <c r="AN8" s="24" t="n">
        <f aca="false">AVERAGEIF(AH3:AH58, "*/01/2020", AJ3:AJ58)</f>
        <v>77.7403846153846</v>
      </c>
      <c r="AO8" s="25" t="n">
        <v>2020</v>
      </c>
    </row>
    <row r="9" customFormat="false" ht="18.45" hidden="false" customHeight="true" outlineLevel="0" collapsed="false">
      <c r="A9" s="1" t="n">
        <v>2</v>
      </c>
      <c r="C9" s="1" t="n">
        <v>2</v>
      </c>
      <c r="E9" s="1" t="n">
        <v>2</v>
      </c>
      <c r="G9" s="1" t="n">
        <v>2</v>
      </c>
      <c r="I9" s="1" t="n">
        <v>2</v>
      </c>
      <c r="K9" s="1" t="n">
        <v>2</v>
      </c>
      <c r="M9" s="1" t="n">
        <v>2</v>
      </c>
      <c r="O9" s="1" t="n">
        <v>2</v>
      </c>
      <c r="Q9" s="1" t="n">
        <v>2</v>
      </c>
      <c r="S9" s="1" t="n">
        <v>2</v>
      </c>
      <c r="U9" s="1" t="n">
        <v>2</v>
      </c>
      <c r="W9" s="1" t="n">
        <v>2</v>
      </c>
      <c r="Y9" s="1" t="n">
        <v>2</v>
      </c>
      <c r="AA9" s="1" t="n">
        <v>2</v>
      </c>
      <c r="AC9" s="1" t="n">
        <v>2</v>
      </c>
      <c r="AE9" s="1" t="n">
        <v>2</v>
      </c>
      <c r="AG9" s="2" t="n">
        <v>12223</v>
      </c>
      <c r="AH9" s="3" t="n">
        <v>43740</v>
      </c>
      <c r="AI9" s="4" t="n">
        <f aca="false">((SUM(A9,C9,E9,G9,I9,K9,M9,O9,Q9,S9,U9,W9,Y9,AA9,AC9,AE9))/32)*100</f>
        <v>100</v>
      </c>
      <c r="AJ9" s="4" t="n">
        <f aca="false">((SUM(B9,D9,F9,H9,J9,L9,N9,P9,R9,T9,V9,X9,Z9,AB9,AD9,AF9))/160)*100</f>
        <v>0</v>
      </c>
      <c r="AL9" s="23" t="s">
        <v>30</v>
      </c>
      <c r="AM9" s="24" t="n">
        <f aca="false">AVERAGEIF(AH3:AH58, "*/02/2020", AI3:AI58)</f>
        <v>25</v>
      </c>
      <c r="AN9" s="24" t="n">
        <f aca="false">AVERAGEIF(AH3:AH58, "*/02/2020", AJ3:AJ58)</f>
        <v>62.8125</v>
      </c>
      <c r="AO9" s="25"/>
    </row>
    <row r="10" customFormat="false" ht="18.45" hidden="false" customHeight="true" outlineLevel="0" collapsed="false">
      <c r="A10" s="1" t="n">
        <v>1</v>
      </c>
      <c r="C10" s="1" t="n">
        <v>1</v>
      </c>
      <c r="E10" s="1" t="n">
        <v>1</v>
      </c>
      <c r="G10" s="1" t="n">
        <v>1</v>
      </c>
      <c r="I10" s="1" t="n">
        <v>1</v>
      </c>
      <c r="K10" s="1" t="n">
        <v>1</v>
      </c>
      <c r="M10" s="1" t="n">
        <v>1</v>
      </c>
      <c r="O10" s="1" t="n">
        <v>1</v>
      </c>
      <c r="Q10" s="1" t="n">
        <v>1</v>
      </c>
      <c r="S10" s="1" t="n">
        <v>1</v>
      </c>
      <c r="U10" s="1" t="n">
        <v>1</v>
      </c>
      <c r="W10" s="1" t="n">
        <v>1</v>
      </c>
      <c r="Y10" s="1" t="n">
        <v>1</v>
      </c>
      <c r="AA10" s="1" t="n">
        <v>1</v>
      </c>
      <c r="AC10" s="1" t="n">
        <v>1</v>
      </c>
      <c r="AE10" s="1" t="n">
        <v>1</v>
      </c>
      <c r="AG10" s="2" t="n">
        <v>11710</v>
      </c>
      <c r="AH10" s="3" t="n">
        <v>43742</v>
      </c>
      <c r="AI10" s="4" t="n">
        <f aca="false">((SUM(A10,C10,E10,G10,I10,K10,M10,O10,Q10,S10,U10,W10,Y10,AA10,AC10,AE10))/32)*100</f>
        <v>50</v>
      </c>
      <c r="AJ10" s="4" t="n">
        <f aca="false">((SUM(B10,D10,F10,H10,J10,L10,N10,P10,R10,T10,V10,X10,Z10,AB10,AD10,AF10))/160)*100</f>
        <v>0</v>
      </c>
      <c r="AL10" s="23" t="s">
        <v>31</v>
      </c>
      <c r="AM10" s="26" t="e">
        <f aca="false">AVERAGEIF(AH3:AH58, "*/03/2020", AI3:AI58)</f>
        <v>#DIV/0!</v>
      </c>
      <c r="AN10" s="26" t="e">
        <f aca="false">AVERAGEIF(AH3:AH58, "*/03/2020", AJ3:AJ58)</f>
        <v>#DIV/0!</v>
      </c>
      <c r="AO10" s="25"/>
    </row>
    <row r="11" customFormat="false" ht="18.45" hidden="false" customHeight="true" outlineLevel="0" collapsed="false">
      <c r="A11" s="1" t="n">
        <v>0</v>
      </c>
      <c r="C11" s="1" t="n">
        <v>0</v>
      </c>
      <c r="E11" s="1" t="n">
        <v>0</v>
      </c>
      <c r="G11" s="1" t="n">
        <v>0</v>
      </c>
      <c r="I11" s="1" t="n">
        <v>0</v>
      </c>
      <c r="K11" s="1" t="n">
        <v>0</v>
      </c>
      <c r="M11" s="1" t="n">
        <v>0</v>
      </c>
      <c r="O11" s="1" t="n">
        <v>1</v>
      </c>
      <c r="Q11" s="1" t="n">
        <v>1</v>
      </c>
      <c r="S11" s="1" t="n">
        <v>2</v>
      </c>
      <c r="U11" s="1" t="n">
        <v>1</v>
      </c>
      <c r="W11" s="1" t="n">
        <v>1</v>
      </c>
      <c r="Y11" s="1" t="n">
        <v>2</v>
      </c>
      <c r="AA11" s="1" t="n">
        <v>0</v>
      </c>
      <c r="AC11" s="1" t="n">
        <v>1</v>
      </c>
      <c r="AE11" s="1" t="n">
        <v>1</v>
      </c>
      <c r="AG11" s="2" t="n">
        <v>11684</v>
      </c>
      <c r="AH11" s="3" t="n">
        <v>43747</v>
      </c>
      <c r="AI11" s="4" t="n">
        <f aca="false">((SUM(A11,C11,E11,G11,I11,K11,M11,O11,Q11,S11,U11,W11,Y11,AA11,AC11,AE11))/32)*100</f>
        <v>31.25</v>
      </c>
      <c r="AJ11" s="4" t="n">
        <f aca="false">((SUM(B11,D11,F11,H11,J11,L11,N11,P11,R11,T11,V11,X11,Z11,AB11,AD11,AF11))/160)*100</f>
        <v>0</v>
      </c>
      <c r="AL11" s="23" t="s">
        <v>32</v>
      </c>
      <c r="AM11" s="26" t="e">
        <f aca="false">AVERAGEIF(AH3:AH58, "*/04/2020", AI3:AI58)</f>
        <v>#DIV/0!</v>
      </c>
      <c r="AN11" s="26" t="e">
        <f aca="false">AVERAGEIF(AH3:AH58, "*/04/2020", AJ3:AJ58)</f>
        <v>#DIV/0!</v>
      </c>
      <c r="AO11" s="25"/>
    </row>
    <row r="12" customFormat="false" ht="18.45" hidden="false" customHeight="true" outlineLevel="0" collapsed="false">
      <c r="A12" s="1" t="n">
        <v>1</v>
      </c>
      <c r="C12" s="1" t="n">
        <v>1</v>
      </c>
      <c r="E12" s="1" t="n">
        <v>2</v>
      </c>
      <c r="G12" s="1" t="n">
        <v>1</v>
      </c>
      <c r="I12" s="1" t="n">
        <v>2</v>
      </c>
      <c r="K12" s="1" t="n">
        <v>1</v>
      </c>
      <c r="M12" s="1" t="n">
        <v>0</v>
      </c>
      <c r="O12" s="1" t="n">
        <v>2</v>
      </c>
      <c r="Q12" s="1" t="n">
        <v>2</v>
      </c>
      <c r="S12" s="1" t="n">
        <v>1</v>
      </c>
      <c r="U12" s="1" t="n">
        <v>1</v>
      </c>
      <c r="W12" s="1" t="n">
        <v>1</v>
      </c>
      <c r="Y12" s="1" t="n">
        <v>2</v>
      </c>
      <c r="AA12" s="1" t="n">
        <v>0</v>
      </c>
      <c r="AC12" s="1" t="n">
        <v>1</v>
      </c>
      <c r="AE12" s="1" t="n">
        <v>0</v>
      </c>
      <c r="AG12" s="2" t="n">
        <v>11981</v>
      </c>
      <c r="AH12" s="3" t="n">
        <v>43756</v>
      </c>
      <c r="AI12" s="4" t="n">
        <f aca="false">((SUM(A12,C12,E12,G12,I12,K12,M12,O12,Q12,S12,U12,W12,Y12,AA12,AC12,AE12))/32)*100</f>
        <v>56.25</v>
      </c>
      <c r="AJ12" s="4" t="n">
        <f aca="false">((SUM(B12,D12,F12,H12,J12,L12,N12,P12,R12,T12,V12,X12,Z12,AB12,AD12,AF12))/160)*100</f>
        <v>0</v>
      </c>
      <c r="AL12" s="23" t="s">
        <v>33</v>
      </c>
      <c r="AM12" s="26" t="e">
        <f aca="false">AVERAGEIF(AH3:AH58, "*/05/2020", AI3:AI58)</f>
        <v>#DIV/0!</v>
      </c>
      <c r="AN12" s="26" t="e">
        <f aca="false">AVERAGEIF(AH3:AH58, "*/05/2020", AJ3:AJ58)</f>
        <v>#DIV/0!</v>
      </c>
      <c r="AO12" s="25"/>
    </row>
    <row r="13" customFormat="false" ht="18.45" hidden="false" customHeight="true" outlineLevel="0" collapsed="false">
      <c r="A13" s="1" t="n">
        <v>2</v>
      </c>
      <c r="C13" s="1" t="n">
        <v>2</v>
      </c>
      <c r="E13" s="1" t="n">
        <v>2</v>
      </c>
      <c r="G13" s="1" t="n">
        <v>2</v>
      </c>
      <c r="I13" s="1" t="n">
        <v>2</v>
      </c>
      <c r="K13" s="1" t="n">
        <v>2</v>
      </c>
      <c r="M13" s="1" t="n">
        <v>2</v>
      </c>
      <c r="O13" s="1" t="n">
        <v>2</v>
      </c>
      <c r="Q13" s="1" t="n">
        <v>2</v>
      </c>
      <c r="S13" s="1" t="n">
        <v>2</v>
      </c>
      <c r="U13" s="1" t="n">
        <v>2</v>
      </c>
      <c r="W13" s="1" t="n">
        <v>2</v>
      </c>
      <c r="Y13" s="1" t="n">
        <v>2</v>
      </c>
      <c r="AA13" s="1" t="n">
        <v>2</v>
      </c>
      <c r="AC13" s="1" t="n">
        <v>2</v>
      </c>
      <c r="AE13" s="1" t="n">
        <v>2</v>
      </c>
      <c r="AG13" s="2" t="n">
        <v>12245</v>
      </c>
      <c r="AH13" s="3" t="n">
        <v>43757</v>
      </c>
      <c r="AI13" s="4" t="n">
        <f aca="false">((SUM(A13,C13,E13,G13,I13,K13,M13,O13,Q13,S13,U13,W13,Y13,AA13,AC13,AE13))/32)*100</f>
        <v>100</v>
      </c>
      <c r="AJ13" s="4" t="n">
        <f aca="false">((SUM(B13,D13,F13,H13,J13,L13,N13,P13,R13,T13,V13,X13,Z13,AB13,AD13,AF13))/160)*100</f>
        <v>0</v>
      </c>
      <c r="AL13" s="23" t="s">
        <v>34</v>
      </c>
      <c r="AM13" s="26" t="e">
        <f aca="false">AVERAGEIF(AH3:AH58, "*/06/2020", AI3:AI58)</f>
        <v>#DIV/0!</v>
      </c>
      <c r="AN13" s="26" t="e">
        <f aca="false">AVERAGEIF(AH3:AH58, "*/06/2020", AJ3:AJ58)</f>
        <v>#DIV/0!</v>
      </c>
      <c r="AO13" s="25"/>
    </row>
    <row r="14" customFormat="false" ht="18.45" hidden="false" customHeight="true" outlineLevel="0" collapsed="false">
      <c r="A14" s="1" t="n">
        <v>2</v>
      </c>
      <c r="C14" s="1" t="n">
        <v>2</v>
      </c>
      <c r="E14" s="1" t="n">
        <v>2</v>
      </c>
      <c r="G14" s="1" t="n">
        <v>2</v>
      </c>
      <c r="I14" s="1" t="n">
        <v>2</v>
      </c>
      <c r="K14" s="1" t="n">
        <v>2</v>
      </c>
      <c r="M14" s="1" t="n">
        <v>2</v>
      </c>
      <c r="O14" s="1" t="n">
        <v>2</v>
      </c>
      <c r="Q14" s="1" t="n">
        <v>2</v>
      </c>
      <c r="S14" s="1" t="n">
        <v>2</v>
      </c>
      <c r="U14" s="1" t="n">
        <v>2</v>
      </c>
      <c r="W14" s="1" t="n">
        <v>2</v>
      </c>
      <c r="Y14" s="1" t="n">
        <v>2</v>
      </c>
      <c r="AA14" s="1" t="n">
        <v>2</v>
      </c>
      <c r="AC14" s="1" t="n">
        <v>2</v>
      </c>
      <c r="AE14" s="1" t="n">
        <v>2</v>
      </c>
      <c r="AG14" s="2" t="n">
        <v>12258</v>
      </c>
      <c r="AH14" s="3" t="n">
        <v>43759</v>
      </c>
      <c r="AI14" s="4" t="n">
        <f aca="false">((SUM(A14,C14,E14,G14,I14,K14,M14,O14,Q14,S14,U14,W14,Y14,AA14,AC14,AE14))/32)*100</f>
        <v>100</v>
      </c>
      <c r="AJ14" s="4" t="n">
        <f aca="false">((SUM(B14,D14,F14,H14,J14,L14,N14,P14,R14,T14,V14,X14,Z14,AB14,AD14,AF14))/160)*100</f>
        <v>0</v>
      </c>
      <c r="AL14" s="23" t="s">
        <v>35</v>
      </c>
      <c r="AM14" s="26" t="e">
        <f aca="false">AVERAGEIF(AH3:AH58, "*/07/2020", AI3:AI58)</f>
        <v>#DIV/0!</v>
      </c>
      <c r="AN14" s="26" t="e">
        <f aca="false">AVERAGEIF(AH3:AH58, "*/07/2020", AJ3:AJ58)</f>
        <v>#DIV/0!</v>
      </c>
      <c r="AO14" s="25"/>
    </row>
    <row r="15" customFormat="false" ht="18.45" hidden="false" customHeight="true" outlineLevel="0" collapsed="false">
      <c r="A15" s="1" t="n">
        <v>1</v>
      </c>
      <c r="C15" s="1" t="n">
        <v>1</v>
      </c>
      <c r="E15" s="1" t="n">
        <v>1</v>
      </c>
      <c r="G15" s="1" t="n">
        <v>1</v>
      </c>
      <c r="I15" s="1" t="n">
        <v>2</v>
      </c>
      <c r="K15" s="1" t="n">
        <v>0</v>
      </c>
      <c r="M15" s="1" t="n">
        <v>1</v>
      </c>
      <c r="O15" s="1" t="n">
        <v>2</v>
      </c>
      <c r="Q15" s="1" t="n">
        <v>1</v>
      </c>
      <c r="S15" s="1" t="n">
        <v>1</v>
      </c>
      <c r="U15" s="1" t="n">
        <v>1</v>
      </c>
      <c r="W15" s="1" t="n">
        <v>0</v>
      </c>
      <c r="Y15" s="1" t="n">
        <v>2</v>
      </c>
      <c r="AA15" s="1" t="n">
        <v>0</v>
      </c>
      <c r="AC15" s="1" t="n">
        <v>0</v>
      </c>
      <c r="AE15" s="1" t="n">
        <v>0</v>
      </c>
      <c r="AG15" s="2" t="n">
        <v>11960</v>
      </c>
      <c r="AH15" s="3" t="n">
        <v>43760</v>
      </c>
      <c r="AI15" s="4" t="n">
        <f aca="false">((SUM(A15,C15,E15,G15,I15,K15,M15,O15,Q15,S15,U15,W15,Y15,AA15,AC15,AE15))/32)*100</f>
        <v>43.75</v>
      </c>
      <c r="AJ15" s="4" t="n">
        <f aca="false">((SUM(B15,D15,F15,H15,J15,L15,N15,P15,R15,T15,V15,X15,Z15,AB15,AD15,AF15))/160)*100</f>
        <v>0</v>
      </c>
      <c r="AL15" s="23" t="s">
        <v>36</v>
      </c>
      <c r="AM15" s="26" t="e">
        <f aca="false">AVERAGEIF(AH3:AH58, "*/08/2020", AI3:AI58)</f>
        <v>#DIV/0!</v>
      </c>
      <c r="AN15" s="26" t="e">
        <f aca="false">AVERAGEIF(AH3:AH58, "*/08/2020", AJ3:AJ58)</f>
        <v>#DIV/0!</v>
      </c>
      <c r="AO15" s="25"/>
    </row>
    <row r="16" customFormat="false" ht="18.45" hidden="false" customHeight="true" outlineLevel="0" collapsed="false">
      <c r="A16" s="1" t="n">
        <v>2</v>
      </c>
      <c r="C16" s="1" t="n">
        <v>2</v>
      </c>
      <c r="E16" s="1" t="n">
        <v>2</v>
      </c>
      <c r="G16" s="1" t="n">
        <v>2</v>
      </c>
      <c r="I16" s="1" t="n">
        <v>2</v>
      </c>
      <c r="K16" s="1" t="n">
        <v>2</v>
      </c>
      <c r="M16" s="1" t="n">
        <v>2</v>
      </c>
      <c r="O16" s="1" t="n">
        <v>2</v>
      </c>
      <c r="Q16" s="1" t="n">
        <v>2</v>
      </c>
      <c r="S16" s="1" t="n">
        <v>2</v>
      </c>
      <c r="U16" s="1" t="n">
        <v>2</v>
      </c>
      <c r="W16" s="1" t="n">
        <v>2</v>
      </c>
      <c r="Y16" s="1" t="n">
        <v>2</v>
      </c>
      <c r="AA16" s="1" t="n">
        <v>2</v>
      </c>
      <c r="AC16" s="1" t="n">
        <v>2</v>
      </c>
      <c r="AE16" s="1" t="n">
        <v>2</v>
      </c>
      <c r="AG16" s="2" t="n">
        <v>11893</v>
      </c>
      <c r="AH16" s="3" t="n">
        <v>43761</v>
      </c>
      <c r="AI16" s="4" t="n">
        <f aca="false">((SUM(A16,C16,E16,G16,I16,K16,M16,O16,Q16,S16,U16,W16,Y16,AA16,AC16,AE16))/32)*100</f>
        <v>100</v>
      </c>
      <c r="AJ16" s="4" t="n">
        <f aca="false">((SUM(B16,D16,F16,H16,J16,L16,N16,P16,R16,T16,V16,X16,Z16,AB16,AD16,AF16))/160)*100</f>
        <v>0</v>
      </c>
      <c r="AL16" s="23" t="s">
        <v>25</v>
      </c>
      <c r="AM16" s="26" t="e">
        <f aca="false">AVERAGEIF(AH3:AH58, "*/09/2020", AI3:AI58)</f>
        <v>#DIV/0!</v>
      </c>
      <c r="AN16" s="26" t="e">
        <f aca="false">AVERAGEIF(AH3:AH58, "*/09/2020", AJ3:AJ58)</f>
        <v>#DIV/0!</v>
      </c>
      <c r="AO16" s="25"/>
    </row>
    <row r="17" customFormat="false" ht="18.45" hidden="false" customHeight="true" outlineLevel="0" collapsed="false">
      <c r="A17" s="1" t="n">
        <v>2</v>
      </c>
      <c r="C17" s="1" t="n">
        <v>2</v>
      </c>
      <c r="E17" s="1" t="n">
        <v>2</v>
      </c>
      <c r="G17" s="1" t="n">
        <v>2</v>
      </c>
      <c r="I17" s="1" t="n">
        <v>2</v>
      </c>
      <c r="K17" s="1" t="n">
        <v>2</v>
      </c>
      <c r="M17" s="1" t="n">
        <v>1</v>
      </c>
      <c r="O17" s="1" t="n">
        <v>2</v>
      </c>
      <c r="Q17" s="1" t="n">
        <v>1</v>
      </c>
      <c r="S17" s="1" t="n">
        <v>1</v>
      </c>
      <c r="U17" s="1" t="n">
        <v>1</v>
      </c>
      <c r="W17" s="1" t="n">
        <v>1</v>
      </c>
      <c r="Y17" s="1" t="n">
        <v>2</v>
      </c>
      <c r="AA17" s="1" t="n">
        <v>0</v>
      </c>
      <c r="AC17" s="1" t="n">
        <v>1</v>
      </c>
      <c r="AE17" s="1" t="n">
        <v>1</v>
      </c>
      <c r="AG17" s="2" t="n">
        <v>12008</v>
      </c>
      <c r="AH17" s="3" t="n">
        <v>43767</v>
      </c>
      <c r="AI17" s="4" t="n">
        <f aca="false">((SUM(A17,C17,E17,G17,I17,K17,M17,O17,Q17,S17,U17,W17,Y17,AA17,AC17,AE17))/32)*100</f>
        <v>71.875</v>
      </c>
      <c r="AJ17" s="4" t="n">
        <f aca="false">((SUM(B17,D17,F17,H17,J17,L17,N17,P17,R17,T17,V17,X17,Z17,AB17,AD17,AF17))/160)*100</f>
        <v>0</v>
      </c>
      <c r="AL17" s="23" t="s">
        <v>26</v>
      </c>
      <c r="AM17" s="26" t="e">
        <f aca="false">AVERAGEIF(AH3:AH58, "*/10/2020", AI3:AI58)</f>
        <v>#DIV/0!</v>
      </c>
      <c r="AN17" s="26" t="e">
        <f aca="false">AVERAGEIF(AH3:AH58, "*/10/2020", AJ3:AJ58)</f>
        <v>#DIV/0!</v>
      </c>
      <c r="AO17" s="25"/>
    </row>
    <row r="18" customFormat="false" ht="18.45" hidden="false" customHeight="true" outlineLevel="0" collapsed="false">
      <c r="A18" s="1" t="n">
        <v>2</v>
      </c>
      <c r="C18" s="1" t="n">
        <v>2</v>
      </c>
      <c r="E18" s="1" t="n">
        <v>2</v>
      </c>
      <c r="G18" s="1" t="n">
        <v>2</v>
      </c>
      <c r="I18" s="1" t="n">
        <v>2</v>
      </c>
      <c r="K18" s="1" t="n">
        <v>2</v>
      </c>
      <c r="M18" s="1" t="n">
        <v>2</v>
      </c>
      <c r="O18" s="1" t="n">
        <v>2</v>
      </c>
      <c r="Q18" s="1" t="n">
        <v>2</v>
      </c>
      <c r="S18" s="1" t="n">
        <v>2</v>
      </c>
      <c r="U18" s="1" t="n">
        <v>2</v>
      </c>
      <c r="W18" s="1" t="n">
        <v>2</v>
      </c>
      <c r="Y18" s="1" t="n">
        <v>2</v>
      </c>
      <c r="AA18" s="1" t="n">
        <v>2</v>
      </c>
      <c r="AC18" s="1" t="n">
        <v>2</v>
      </c>
      <c r="AE18" s="1" t="n">
        <v>2</v>
      </c>
      <c r="AG18" s="2" t="n">
        <v>0</v>
      </c>
      <c r="AH18" s="3" t="n">
        <v>43775</v>
      </c>
      <c r="AI18" s="4" t="n">
        <f aca="false">((SUM(A18,C18,E18,G18,I18,K18,M18,O18,Q18,S18,U18,W18,Y18,AA18,AC18,AE18))/32)*100</f>
        <v>100</v>
      </c>
      <c r="AJ18" s="4" t="n">
        <f aca="false">((SUM(B18,D18,F18,H18,J18,L18,N18,P18,R18,T18,V18,X18,Z18,AB18,AD18,AF18))/160)*100</f>
        <v>0</v>
      </c>
      <c r="AL18" s="23" t="s">
        <v>27</v>
      </c>
      <c r="AM18" s="26" t="e">
        <f aca="false">AVERAGEIF(AH3:AH58, "*/11/2020", AI3:AI58)</f>
        <v>#DIV/0!</v>
      </c>
      <c r="AN18" s="26" t="e">
        <f aca="false">AVERAGEIF(AH3:AH58, "*/11/2020", AJ3:AJ58)</f>
        <v>#DIV/0!</v>
      </c>
      <c r="AO18" s="25"/>
    </row>
    <row r="19" customFormat="false" ht="18.45" hidden="false" customHeight="true" outlineLevel="0" collapsed="false">
      <c r="A19" s="1" t="n">
        <v>0</v>
      </c>
      <c r="C19" s="1" t="n">
        <v>0</v>
      </c>
      <c r="E19" s="1" t="n">
        <v>0</v>
      </c>
      <c r="G19" s="1" t="n">
        <v>0</v>
      </c>
      <c r="I19" s="1" t="n">
        <v>0</v>
      </c>
      <c r="K19" s="1" t="n">
        <v>0</v>
      </c>
      <c r="M19" s="1" t="n">
        <v>0</v>
      </c>
      <c r="O19" s="1" t="n">
        <v>0</v>
      </c>
      <c r="Q19" s="1" t="n">
        <v>0</v>
      </c>
      <c r="S19" s="1" t="n">
        <v>0</v>
      </c>
      <c r="U19" s="1" t="n">
        <v>0</v>
      </c>
      <c r="W19" s="1" t="n">
        <v>0</v>
      </c>
      <c r="Y19" s="1" t="n">
        <v>0</v>
      </c>
      <c r="AA19" s="1" t="n">
        <v>0</v>
      </c>
      <c r="AC19" s="1" t="n">
        <v>0</v>
      </c>
      <c r="AE19" s="1" t="n">
        <v>0</v>
      </c>
      <c r="AG19" s="2" t="n">
        <v>12137</v>
      </c>
      <c r="AH19" s="3" t="n">
        <v>43775</v>
      </c>
      <c r="AI19" s="4" t="n">
        <f aca="false">((SUM(A19,C19,E19,G19,I19,K19,M19,O19,Q19,S19,U19,W19,Y19,AA19,AC19,AE19))/32)*100</f>
        <v>0</v>
      </c>
      <c r="AJ19" s="4" t="n">
        <f aca="false">((SUM(B19,D19,F19,H19,J19,L19,N19,P19,R19,T19,V19,X19,Z19,AB19,AD19,AF19))/160)*100</f>
        <v>0</v>
      </c>
      <c r="AL19" s="23" t="s">
        <v>28</v>
      </c>
      <c r="AM19" s="26" t="e">
        <f aca="false">AVERAGEIF(AH3:AH58, "*/12/2020", AI3:AI58)</f>
        <v>#DIV/0!</v>
      </c>
      <c r="AN19" s="26" t="e">
        <f aca="false">AVERAGEIF(AH3:AH58, "*/12/2020", AJ3:AJ58)</f>
        <v>#DIV/0!</v>
      </c>
      <c r="AO19" s="25"/>
    </row>
    <row r="20" customFormat="false" ht="18.45" hidden="false" customHeight="true" outlineLevel="0" collapsed="false">
      <c r="A20" s="1" t="n">
        <v>1</v>
      </c>
      <c r="C20" s="1" t="n">
        <v>1</v>
      </c>
      <c r="E20" s="1" t="n">
        <v>0</v>
      </c>
      <c r="G20" s="1" t="n">
        <v>1</v>
      </c>
      <c r="I20" s="1" t="n">
        <v>2</v>
      </c>
      <c r="K20" s="1" t="n">
        <v>1</v>
      </c>
      <c r="M20" s="1" t="n">
        <v>2</v>
      </c>
      <c r="O20" s="1" t="n">
        <v>2</v>
      </c>
      <c r="Q20" s="1" t="n">
        <v>2</v>
      </c>
      <c r="S20" s="1" t="n">
        <v>0</v>
      </c>
      <c r="U20" s="1" t="n">
        <v>1</v>
      </c>
      <c r="W20" s="1" t="n">
        <v>0</v>
      </c>
      <c r="Y20" s="1" t="n">
        <v>2</v>
      </c>
      <c r="AA20" s="1" t="n">
        <v>0</v>
      </c>
      <c r="AC20" s="1" t="n">
        <v>0</v>
      </c>
      <c r="AE20" s="1" t="n">
        <v>0</v>
      </c>
      <c r="AG20" s="2" t="n">
        <v>12113</v>
      </c>
      <c r="AH20" s="3" t="n">
        <v>43776</v>
      </c>
      <c r="AI20" s="4" t="n">
        <f aca="false">((SUM(A20,C20,E20,G20,I20,K20,M20,O20,Q20,S20,U20,W20,Y20,AA20,AC20,AE20))/32)*100</f>
        <v>46.875</v>
      </c>
      <c r="AJ20" s="4" t="n">
        <f aca="false">((SUM(B20,D20,F20,H20,J20,L20,N20,P20,R20,T20,V20,X20,Z20,AB20,AD20,AF20))/160)*100</f>
        <v>0</v>
      </c>
      <c r="AL20" s="5"/>
    </row>
    <row r="21" customFormat="false" ht="18.45" hidden="false" customHeight="true" outlineLevel="0" collapsed="false">
      <c r="A21" s="1" t="n">
        <v>1</v>
      </c>
      <c r="C21" s="1" t="n">
        <v>1</v>
      </c>
      <c r="E21" s="1" t="n">
        <v>1</v>
      </c>
      <c r="G21" s="1" t="n">
        <v>1</v>
      </c>
      <c r="I21" s="1" t="n">
        <v>1</v>
      </c>
      <c r="K21" s="1" t="n">
        <v>1</v>
      </c>
      <c r="M21" s="1" t="n">
        <v>1</v>
      </c>
      <c r="O21" s="1" t="n">
        <v>1</v>
      </c>
      <c r="Q21" s="1" t="n">
        <v>1</v>
      </c>
      <c r="S21" s="1" t="n">
        <v>1</v>
      </c>
      <c r="U21" s="1" t="n">
        <v>1</v>
      </c>
      <c r="W21" s="1" t="n">
        <v>1</v>
      </c>
      <c r="Y21" s="1" t="n">
        <v>1</v>
      </c>
      <c r="AA21" s="1" t="n">
        <v>1</v>
      </c>
      <c r="AC21" s="1" t="n">
        <v>1</v>
      </c>
      <c r="AE21" s="1" t="n">
        <v>1</v>
      </c>
      <c r="AG21" s="2" t="n">
        <v>11903</v>
      </c>
      <c r="AH21" s="3" t="n">
        <v>43785</v>
      </c>
      <c r="AI21" s="4" t="n">
        <f aca="false">((SUM(A21,C21,E21,G21,I21,K21,M21,O21,Q21,S21,U21,W21,Y21,AA21,AC21,AE21))/32)*100</f>
        <v>50</v>
      </c>
      <c r="AJ21" s="4" t="n">
        <f aca="false">((SUM(B21,D21,F21,H21,J21,L21,N21,P21,R21,T21,V21,X21,Z21,AB21,AD21,AF21))/160)*100</f>
        <v>0</v>
      </c>
      <c r="AL21" s="5"/>
    </row>
    <row r="22" customFormat="false" ht="18.45" hidden="false" customHeight="true" outlineLevel="0" collapsed="false">
      <c r="C22" s="1" t="n">
        <v>2</v>
      </c>
      <c r="E22" s="1" t="n">
        <v>2</v>
      </c>
      <c r="G22" s="1" t="n">
        <v>2</v>
      </c>
      <c r="I22" s="1" t="n">
        <v>2</v>
      </c>
      <c r="K22" s="1" t="n">
        <v>2</v>
      </c>
      <c r="M22" s="1" t="n">
        <v>2</v>
      </c>
      <c r="O22" s="1" t="n">
        <v>2</v>
      </c>
      <c r="Q22" s="1" t="n">
        <v>2</v>
      </c>
      <c r="S22" s="1" t="n">
        <v>2</v>
      </c>
      <c r="U22" s="1" t="n">
        <v>2</v>
      </c>
      <c r="W22" s="1" t="n">
        <v>1</v>
      </c>
      <c r="Y22" s="1" t="n">
        <v>2</v>
      </c>
      <c r="AA22" s="1" t="n">
        <v>2</v>
      </c>
      <c r="AC22" s="1" t="n">
        <v>2</v>
      </c>
      <c r="AE22" s="1" t="n">
        <v>2</v>
      </c>
      <c r="AG22" s="2" t="n">
        <v>11887</v>
      </c>
      <c r="AH22" s="3" t="n">
        <v>43788</v>
      </c>
      <c r="AI22" s="4" t="n">
        <f aca="false">((SUM(A22,C22,E22,G22,I22,K22,M22,O22,Q22,S22,U22,W22,Y22,AA22,AC22,AE22))/32)*100</f>
        <v>90.625</v>
      </c>
      <c r="AJ22" s="4" t="n">
        <f aca="false">((SUM(B22,D22,F22,H22,J22,L22,N22,P22,R22,T22,V22,X22,Z22,AB22,AD22,AF22))/160)*100</f>
        <v>0</v>
      </c>
      <c r="AL22" s="5"/>
    </row>
    <row r="23" customFormat="false" ht="18.45" hidden="false" customHeight="true" outlineLevel="0" collapsed="false">
      <c r="A23" s="1" t="n">
        <v>2</v>
      </c>
      <c r="C23" s="1" t="n">
        <v>2</v>
      </c>
      <c r="E23" s="1" t="n">
        <v>2</v>
      </c>
      <c r="G23" s="1" t="n">
        <v>2</v>
      </c>
      <c r="I23" s="1" t="n">
        <v>2</v>
      </c>
      <c r="K23" s="1" t="n">
        <v>2</v>
      </c>
      <c r="M23" s="1" t="n">
        <v>2</v>
      </c>
      <c r="O23" s="1" t="n">
        <v>2</v>
      </c>
      <c r="Q23" s="1" t="n">
        <v>2</v>
      </c>
      <c r="S23" s="1" t="n">
        <v>2</v>
      </c>
      <c r="U23" s="1" t="n">
        <v>2</v>
      </c>
      <c r="W23" s="1" t="n">
        <v>2</v>
      </c>
      <c r="Y23" s="1" t="n">
        <v>2</v>
      </c>
      <c r="AA23" s="1" t="n">
        <v>1</v>
      </c>
      <c r="AC23" s="1" t="n">
        <v>1</v>
      </c>
      <c r="AE23" s="1" t="n">
        <v>1</v>
      </c>
      <c r="AG23" s="2" t="n">
        <v>12125</v>
      </c>
      <c r="AH23" s="3" t="n">
        <v>43788</v>
      </c>
      <c r="AI23" s="4" t="n">
        <f aca="false">((SUM(A23,C23,E23,G23,I23,K23,M23,O23,Q23,S23,U23,W23,Y23,AA23,AC23,AE23))/32)*100</f>
        <v>90.625</v>
      </c>
      <c r="AJ23" s="4" t="n">
        <f aca="false">((SUM(B23,D23,F23,H23,J23,L23,N23,P23,R23,T23,V23,X23,Z23,AB23,AD23,AF23))/160)*100</f>
        <v>0</v>
      </c>
      <c r="AL23" s="27"/>
      <c r="AM23" s="28"/>
      <c r="AN23" s="28"/>
    </row>
    <row r="24" customFormat="false" ht="18.45" hidden="false" customHeight="true" outlineLevel="0" collapsed="false">
      <c r="A24" s="1" t="n">
        <v>2</v>
      </c>
      <c r="C24" s="1" t="n">
        <v>2</v>
      </c>
      <c r="E24" s="1" t="n">
        <v>2</v>
      </c>
      <c r="G24" s="1" t="n">
        <v>2</v>
      </c>
      <c r="I24" s="1" t="n">
        <v>2</v>
      </c>
      <c r="K24" s="1" t="n">
        <v>2</v>
      </c>
      <c r="M24" s="1" t="n">
        <v>2</v>
      </c>
      <c r="O24" s="1" t="n">
        <v>2</v>
      </c>
      <c r="Q24" s="1" t="n">
        <v>2</v>
      </c>
      <c r="S24" s="1" t="n">
        <v>2</v>
      </c>
      <c r="U24" s="1" t="n">
        <v>2</v>
      </c>
      <c r="W24" s="1" t="n">
        <v>2</v>
      </c>
      <c r="Y24" s="1" t="n">
        <v>2</v>
      </c>
      <c r="AA24" s="1" t="n">
        <v>2</v>
      </c>
      <c r="AC24" s="1" t="n">
        <v>2</v>
      </c>
      <c r="AE24" s="1" t="n">
        <v>1</v>
      </c>
      <c r="AG24" s="2" t="n">
        <v>11882</v>
      </c>
      <c r="AH24" s="3" t="n">
        <v>43790</v>
      </c>
      <c r="AI24" s="4" t="n">
        <f aca="false">((SUM(A24,C24,E24,G24,I24,K24,M24,O24,Q24,S24,U24,W24,Y24,AA24,AC24,AE24))/32)*100</f>
        <v>96.875</v>
      </c>
      <c r="AJ24" s="4" t="n">
        <f aca="false">((SUM(B24,D24,F24,H24,J24,L24,N24,P24,R24,T24,V24,X24,Z24,AB24,AD24,AF24))/160)*100</f>
        <v>0</v>
      </c>
    </row>
    <row r="25" customFormat="false" ht="18.45" hidden="false" customHeight="true" outlineLevel="0" collapsed="false">
      <c r="A25" s="1" t="n">
        <v>2</v>
      </c>
      <c r="C25" s="1" t="n">
        <v>2</v>
      </c>
      <c r="E25" s="1" t="n">
        <v>2</v>
      </c>
      <c r="G25" s="1" t="n">
        <v>2</v>
      </c>
      <c r="I25" s="1" t="n">
        <v>2</v>
      </c>
      <c r="K25" s="1" t="n">
        <v>2</v>
      </c>
      <c r="M25" s="1" t="n">
        <v>2</v>
      </c>
      <c r="O25" s="1" t="n">
        <v>2</v>
      </c>
      <c r="Q25" s="1" t="n">
        <v>2</v>
      </c>
      <c r="S25" s="1" t="n">
        <v>2</v>
      </c>
      <c r="U25" s="1" t="n">
        <v>2</v>
      </c>
      <c r="W25" s="1" t="n">
        <v>2</v>
      </c>
      <c r="Y25" s="1" t="n">
        <v>2</v>
      </c>
      <c r="AA25" s="1" t="n">
        <v>2</v>
      </c>
      <c r="AC25" s="1" t="n">
        <v>2</v>
      </c>
      <c r="AE25" s="1" t="n">
        <v>2</v>
      </c>
      <c r="AG25" s="2" t="n">
        <v>11954</v>
      </c>
      <c r="AH25" s="3" t="n">
        <v>43790</v>
      </c>
      <c r="AI25" s="4" t="n">
        <f aca="false">((SUM(A25,C25,E25,G25,I25,K25,M25,O25,Q25,S25,U25,W25,Y25,AA25,AC25,AE25))/32)*100</f>
        <v>100</v>
      </c>
      <c r="AJ25" s="4" t="n">
        <f aca="false">((SUM(B25,D25,F25,H25,J25,L25,N25,P25,R25,T25,V25,X25,Z25,AB25,AD25,AF25))/160)*100</f>
        <v>0</v>
      </c>
    </row>
    <row r="26" customFormat="false" ht="18.45" hidden="false" customHeight="true" outlineLevel="0" collapsed="false">
      <c r="A26" s="1" t="n">
        <v>2</v>
      </c>
      <c r="C26" s="1" t="n">
        <v>2</v>
      </c>
      <c r="E26" s="1" t="n">
        <v>2</v>
      </c>
      <c r="G26" s="1" t="n">
        <v>2</v>
      </c>
      <c r="I26" s="1" t="n">
        <v>2</v>
      </c>
      <c r="K26" s="1" t="n">
        <v>2</v>
      </c>
      <c r="M26" s="1" t="n">
        <v>2</v>
      </c>
      <c r="O26" s="1" t="n">
        <v>2</v>
      </c>
      <c r="Q26" s="1" t="n">
        <v>2</v>
      </c>
      <c r="S26" s="1" t="n">
        <v>2</v>
      </c>
      <c r="U26" s="1" t="n">
        <v>2</v>
      </c>
      <c r="W26" s="1" t="n">
        <v>2</v>
      </c>
      <c r="Y26" s="1" t="n">
        <v>2</v>
      </c>
      <c r="AA26" s="1" t="n">
        <v>2</v>
      </c>
      <c r="AC26" s="1" t="n">
        <v>2</v>
      </c>
      <c r="AE26" s="1" t="n">
        <v>2</v>
      </c>
      <c r="AG26" s="2" t="n">
        <v>11788</v>
      </c>
      <c r="AH26" s="3" t="n">
        <v>43791</v>
      </c>
      <c r="AI26" s="4" t="n">
        <f aca="false">((SUM(A26,C26,E26,G26,I26,K26,M26,O26,Q26,S26,U26,W26,Y26,AA26,AC26,AE26))/32)*100</f>
        <v>100</v>
      </c>
      <c r="AJ26" s="4" t="n">
        <f aca="false">((SUM(B26,D26,F26,H26,J26,L26,N26,P26,R26,T26,V26,X26,Z26,AB26,AD26,AF26))/160)*100</f>
        <v>0</v>
      </c>
      <c r="AL26" s="5"/>
    </row>
    <row r="27" customFormat="false" ht="18.45" hidden="false" customHeight="true" outlineLevel="0" collapsed="false">
      <c r="A27" s="1" t="n">
        <v>1</v>
      </c>
      <c r="C27" s="1" t="n">
        <v>1</v>
      </c>
      <c r="E27" s="1" t="n">
        <v>0</v>
      </c>
      <c r="G27" s="1" t="n">
        <v>1</v>
      </c>
      <c r="I27" s="1" t="n">
        <v>1</v>
      </c>
      <c r="K27" s="1" t="n">
        <v>2</v>
      </c>
      <c r="M27" s="1" t="n">
        <v>2</v>
      </c>
      <c r="O27" s="1" t="n">
        <v>1</v>
      </c>
      <c r="Q27" s="1" t="n">
        <v>2</v>
      </c>
      <c r="S27" s="1" t="n">
        <v>1</v>
      </c>
      <c r="U27" s="1" t="n">
        <v>1</v>
      </c>
      <c r="W27" s="1" t="n">
        <v>1</v>
      </c>
      <c r="Y27" s="1" t="n">
        <v>2</v>
      </c>
      <c r="AA27" s="1" t="n">
        <v>1</v>
      </c>
      <c r="AC27" s="1" t="n">
        <v>1</v>
      </c>
      <c r="AE27" s="1" t="n">
        <v>2</v>
      </c>
      <c r="AG27" s="2" t="n">
        <v>11834</v>
      </c>
      <c r="AH27" s="3" t="n">
        <v>43804</v>
      </c>
      <c r="AI27" s="4" t="n">
        <f aca="false">((SUM(A27,C27,E27,G27,I27,K27,M27,O27,Q27,S27,U27,W27,Y27,AA27,AC27,AE27))/32)*100</f>
        <v>62.5</v>
      </c>
      <c r="AJ27" s="4" t="n">
        <f aca="false">((SUM(B27,D27,F27,H27,J27,L27,N27,P27,R27,T27,V27,X27,Z27,AB27,AD27,AF27))/160)*100</f>
        <v>0</v>
      </c>
      <c r="AL27" s="5"/>
    </row>
    <row r="28" customFormat="false" ht="18.45" hidden="false" customHeight="true" outlineLevel="0" collapsed="false">
      <c r="A28" s="1" t="n">
        <v>0</v>
      </c>
      <c r="C28" s="1" t="n">
        <v>0</v>
      </c>
      <c r="E28" s="1" t="n">
        <v>0</v>
      </c>
      <c r="G28" s="1" t="n">
        <v>0</v>
      </c>
      <c r="I28" s="1" t="n">
        <v>0</v>
      </c>
      <c r="K28" s="1" t="n">
        <v>0</v>
      </c>
      <c r="M28" s="1" t="n">
        <v>0</v>
      </c>
      <c r="O28" s="1" t="n">
        <v>0</v>
      </c>
      <c r="Q28" s="1" t="n">
        <v>0</v>
      </c>
      <c r="S28" s="1" t="n">
        <v>0</v>
      </c>
      <c r="U28" s="1" t="n">
        <v>0</v>
      </c>
      <c r="W28" s="1" t="n">
        <v>0</v>
      </c>
      <c r="Y28" s="1" t="n">
        <v>0</v>
      </c>
      <c r="AA28" s="1" t="n">
        <v>0</v>
      </c>
      <c r="AC28" s="1" t="n">
        <v>0</v>
      </c>
      <c r="AE28" s="1" t="n">
        <v>0</v>
      </c>
      <c r="AG28" s="2" t="n">
        <v>11929</v>
      </c>
      <c r="AH28" s="3" t="n">
        <v>43804</v>
      </c>
      <c r="AI28" s="4" t="n">
        <f aca="false">((SUM(A28,C28,E28,G28,I28,K28,M28,O28,Q28,S28,U28,W28,Y28,AA28,AC28,AE28))/32)*100</f>
        <v>0</v>
      </c>
      <c r="AJ28" s="4" t="n">
        <f aca="false">((SUM(B28,D28,F28,H28,J28,L28,N28,P28,R28,T28,V28,X28,Z28,AB28,AD28,AF28))/160)*100</f>
        <v>0</v>
      </c>
      <c r="AL28" s="29" t="s">
        <v>37</v>
      </c>
      <c r="AM28" s="29"/>
    </row>
    <row r="29" customFormat="false" ht="18.45" hidden="false" customHeight="true" outlineLevel="0" collapsed="false">
      <c r="A29" s="1" t="n">
        <v>1</v>
      </c>
      <c r="C29" s="1" t="n">
        <v>0</v>
      </c>
      <c r="E29" s="1" t="n">
        <v>0</v>
      </c>
      <c r="G29" s="1" t="n">
        <v>0</v>
      </c>
      <c r="I29" s="1" t="n">
        <v>0</v>
      </c>
      <c r="K29" s="1" t="n">
        <v>0</v>
      </c>
      <c r="M29" s="1" t="n">
        <v>0</v>
      </c>
      <c r="O29" s="1" t="n">
        <v>0</v>
      </c>
      <c r="Q29" s="1" t="n">
        <v>0</v>
      </c>
      <c r="S29" s="1" t="n">
        <v>0</v>
      </c>
      <c r="U29" s="1" t="n">
        <v>0</v>
      </c>
      <c r="W29" s="1" t="n">
        <v>1</v>
      </c>
      <c r="Y29" s="1" t="n">
        <v>0</v>
      </c>
      <c r="AA29" s="1" t="n">
        <v>1</v>
      </c>
      <c r="AC29" s="1" t="n">
        <v>0</v>
      </c>
      <c r="AE29" s="1" t="n">
        <v>0</v>
      </c>
      <c r="AG29" s="2" t="n">
        <v>11967</v>
      </c>
      <c r="AH29" s="3" t="n">
        <v>43804</v>
      </c>
      <c r="AI29" s="4" t="n">
        <f aca="false">((SUM(A29,C29,E29,G29,I29,K29,M29,O29,Q29,S29,U29,W29,Y29,AA29,AC29,AE29))/32)*100</f>
        <v>9.375</v>
      </c>
      <c r="AJ29" s="4" t="n">
        <f aca="false">((SUM(B29,D29,F29,H29,J29,L29,N29,P29,R29,T29,V29,X29,Z29,AB29,AD29,AF29))/160)*100</f>
        <v>0</v>
      </c>
      <c r="AL29" s="30" t="s">
        <v>38</v>
      </c>
      <c r="AM29" s="30" t="n">
        <f aca="false">SUMIF(AH3:AH58, "*/12/2019", AF3:AF58)</f>
        <v>9</v>
      </c>
    </row>
    <row r="30" customFormat="false" ht="18.45" hidden="false" customHeight="true" outlineLevel="0" collapsed="false">
      <c r="A30" s="1" t="n">
        <v>0</v>
      </c>
      <c r="C30" s="1" t="n">
        <v>0</v>
      </c>
      <c r="E30" s="1" t="n">
        <v>0</v>
      </c>
      <c r="G30" s="1" t="n">
        <v>0</v>
      </c>
      <c r="I30" s="1" t="n">
        <v>0</v>
      </c>
      <c r="K30" s="1" t="n">
        <v>0</v>
      </c>
      <c r="M30" s="1" t="n">
        <v>0</v>
      </c>
      <c r="O30" s="1" t="n">
        <v>0</v>
      </c>
      <c r="Q30" s="1" t="n">
        <v>0</v>
      </c>
      <c r="S30" s="1" t="n">
        <v>0</v>
      </c>
      <c r="U30" s="1" t="n">
        <v>0</v>
      </c>
      <c r="W30" s="1" t="n">
        <v>0</v>
      </c>
      <c r="Y30" s="1" t="n">
        <v>0</v>
      </c>
      <c r="AA30" s="1" t="n">
        <v>0</v>
      </c>
      <c r="AC30" s="1" t="n">
        <v>0</v>
      </c>
      <c r="AE30" s="1" t="n">
        <v>0</v>
      </c>
      <c r="AG30" s="2" t="n">
        <v>12011</v>
      </c>
      <c r="AH30" s="3" t="n">
        <v>43804</v>
      </c>
      <c r="AI30" s="4" t="n">
        <f aca="false">((SUM(A30,C30,E30,G30,I30,K30,M30,O30,Q30,S30,U30,W30,Y30,AA30,AC30,AE30))/32)*100</f>
        <v>0</v>
      </c>
      <c r="AJ30" s="4" t="n">
        <f aca="false">((SUM(B30,D30,F30,H30,J30,L30,N30,P30,R30,T30,V30,X30,Z30,AB30,AD30,AF30))/160)*100</f>
        <v>0</v>
      </c>
      <c r="AL30" s="30" t="s">
        <v>39</v>
      </c>
      <c r="AM30" s="30" t="n">
        <f aca="false">SUMIF(AH3:AH58, "*/01/2020", AF3:AF58)</f>
        <v>80</v>
      </c>
    </row>
    <row r="31" customFormat="false" ht="18.45" hidden="false" customHeight="true" outlineLevel="0" collapsed="false">
      <c r="A31" s="1" t="n">
        <v>2</v>
      </c>
      <c r="C31" s="1" t="n">
        <v>2</v>
      </c>
      <c r="E31" s="1" t="n">
        <v>2</v>
      </c>
      <c r="G31" s="1" t="n">
        <v>2</v>
      </c>
      <c r="I31" s="1" t="n">
        <v>2</v>
      </c>
      <c r="K31" s="1" t="s">
        <v>40</v>
      </c>
      <c r="M31" s="1" t="n">
        <v>2</v>
      </c>
      <c r="O31" s="1" t="n">
        <v>2</v>
      </c>
      <c r="Q31" s="1" t="n">
        <v>2</v>
      </c>
      <c r="U31" s="1" t="n">
        <v>2</v>
      </c>
      <c r="W31" s="1" t="n">
        <v>2</v>
      </c>
      <c r="Y31" s="1" t="n">
        <v>2</v>
      </c>
      <c r="AA31" s="1" t="n">
        <v>2</v>
      </c>
      <c r="AC31" s="1" t="n">
        <v>2</v>
      </c>
      <c r="AE31" s="1" t="n">
        <v>2</v>
      </c>
      <c r="AG31" s="2" t="n">
        <v>12277</v>
      </c>
      <c r="AH31" s="3" t="n">
        <v>43804</v>
      </c>
      <c r="AI31" s="4" t="n">
        <f aca="false">((SUM(A31,C31,E31,G31,I31,K31,M31,O31,Q31,S31,U31,W31,Y31,AA31,AC31,AE31))/32)*100</f>
        <v>87.5</v>
      </c>
      <c r="AJ31" s="4" t="n">
        <f aca="false">((SUM(B31,D31,F31,H31,J31,L31,N31,P31,R31,T31,V31,X31,Z31,AB31,AD31,AF31))/160)*100</f>
        <v>0</v>
      </c>
      <c r="AL31" s="30"/>
      <c r="AM31" s="30"/>
      <c r="AN31" s="31"/>
    </row>
    <row r="32" customFormat="false" ht="18.45" hidden="false" customHeight="true" outlineLevel="0" collapsed="false">
      <c r="A32" s="1" t="n">
        <v>0</v>
      </c>
      <c r="C32" s="1" t="n">
        <v>0</v>
      </c>
      <c r="E32" s="1" t="n">
        <v>0</v>
      </c>
      <c r="G32" s="1" t="n">
        <v>0</v>
      </c>
      <c r="I32" s="1" t="n">
        <v>0</v>
      </c>
      <c r="K32" s="1" t="n">
        <v>0</v>
      </c>
      <c r="M32" s="1" t="n">
        <v>0</v>
      </c>
      <c r="O32" s="1" t="n">
        <v>0</v>
      </c>
      <c r="Q32" s="1" t="n">
        <v>0</v>
      </c>
      <c r="S32" s="1" t="n">
        <v>0</v>
      </c>
      <c r="U32" s="1" t="n">
        <v>0</v>
      </c>
      <c r="W32" s="1" t="n">
        <v>0</v>
      </c>
      <c r="Y32" s="1" t="n">
        <v>0</v>
      </c>
      <c r="AA32" s="1" t="n">
        <v>0</v>
      </c>
      <c r="AC32" s="1" t="n">
        <v>0</v>
      </c>
      <c r="AE32" s="1" t="n">
        <v>0</v>
      </c>
      <c r="AG32" s="2" t="n">
        <v>15156</v>
      </c>
      <c r="AH32" s="3" t="n">
        <v>43804</v>
      </c>
      <c r="AI32" s="4" t="n">
        <f aca="false">((SUM(A32,C32,E32,G32,I32,K32,M32,O32,Q32,S32,U32,W32,Y32,AA32,AC32,AE32))/32)*100</f>
        <v>0</v>
      </c>
      <c r="AJ32" s="4" t="n">
        <f aca="false">((SUM(B32,D32,F32,H32,J32,L32,N32,P32,R32,T32,V32,X32,Z32,AB32,AD32,AF32))/160)*100</f>
        <v>0</v>
      </c>
      <c r="AL32" s="5"/>
      <c r="AN32" s="32"/>
    </row>
    <row r="33" customFormat="false" ht="18.45" hidden="false" customHeight="true" outlineLevel="0" collapsed="false">
      <c r="A33" s="1" t="n">
        <v>1</v>
      </c>
      <c r="C33" s="1" t="n">
        <v>1</v>
      </c>
      <c r="E33" s="1" t="n">
        <v>0</v>
      </c>
      <c r="G33" s="1" t="n">
        <v>0</v>
      </c>
      <c r="I33" s="1" t="n">
        <v>0</v>
      </c>
      <c r="K33" s="1" t="n">
        <v>0</v>
      </c>
      <c r="M33" s="1" t="n">
        <v>0</v>
      </c>
      <c r="O33" s="1" t="n">
        <v>0</v>
      </c>
      <c r="Q33" s="1" t="n">
        <v>0</v>
      </c>
      <c r="S33" s="1" t="n">
        <v>1</v>
      </c>
      <c r="U33" s="1" t="n">
        <v>0</v>
      </c>
      <c r="W33" s="1" t="n">
        <v>0</v>
      </c>
      <c r="Y33" s="1" t="n">
        <v>0</v>
      </c>
      <c r="AC33" s="1" t="n">
        <v>0</v>
      </c>
      <c r="AE33" s="1" t="n">
        <v>0</v>
      </c>
      <c r="AG33" s="2" t="n">
        <v>12231</v>
      </c>
      <c r="AH33" s="3" t="n">
        <v>43806</v>
      </c>
      <c r="AI33" s="4" t="n">
        <f aca="false">((SUM(A33,C33,E33,G33,I33,K33,M33,O33,Q33,S33,U33,W33,Y33,AA33,AC33,AE33))/32)*100</f>
        <v>9.375</v>
      </c>
      <c r="AJ33" s="4" t="n">
        <f aca="false">((SUM(B33,D33,F33,H33,J33,L33,N33,P33,R33,T33,V33,X33,Z33,AB33,AD33,AF33))/160)*100</f>
        <v>0</v>
      </c>
    </row>
    <row r="34" customFormat="false" ht="18.45" hidden="false" customHeight="true" outlineLevel="0" collapsed="false">
      <c r="A34" s="1" t="n">
        <v>0</v>
      </c>
      <c r="C34" s="1" t="n">
        <v>1</v>
      </c>
      <c r="E34" s="1" t="n">
        <v>1</v>
      </c>
      <c r="G34" s="1" t="n">
        <v>0</v>
      </c>
      <c r="I34" s="1" t="n">
        <v>1</v>
      </c>
      <c r="K34" s="1" t="n">
        <v>1</v>
      </c>
      <c r="M34" s="1" t="n">
        <v>1</v>
      </c>
      <c r="O34" s="1" t="n">
        <v>0</v>
      </c>
      <c r="Q34" s="1" t="n">
        <v>1</v>
      </c>
      <c r="S34" s="1" t="n">
        <v>0</v>
      </c>
      <c r="U34" s="1" t="n">
        <v>0</v>
      </c>
      <c r="W34" s="1" t="n">
        <v>1</v>
      </c>
      <c r="Y34" s="1" t="n">
        <v>0</v>
      </c>
      <c r="AA34" s="1" t="n">
        <v>1</v>
      </c>
      <c r="AC34" s="1" t="n">
        <v>1</v>
      </c>
      <c r="AE34" s="1" t="n">
        <v>0</v>
      </c>
      <c r="AG34" s="2" t="n">
        <v>12227</v>
      </c>
      <c r="AH34" s="3" t="n">
        <v>43808</v>
      </c>
      <c r="AI34" s="4" t="n">
        <f aca="false">((SUM(A34,C34,E34,G34,I34,K34,M34,O34,Q34,S34,U34,W34,Y34,AA34,AC34,AE34))/32)*100</f>
        <v>28.125</v>
      </c>
      <c r="AJ34" s="4" t="n">
        <f aca="false">((SUM(B34,D34,F34,H34,J34,L34,N34,P34,R34,T34,V34,X34,Z34,AB34,AD34,AF34))/160)*100</f>
        <v>0</v>
      </c>
    </row>
    <row r="35" customFormat="false" ht="18.45" hidden="false" customHeight="true" outlineLevel="0" collapsed="false">
      <c r="A35" s="1" t="n">
        <v>0</v>
      </c>
      <c r="C35" s="1" t="n">
        <v>1</v>
      </c>
      <c r="E35" s="1" t="n">
        <v>0</v>
      </c>
      <c r="G35" s="1" t="n">
        <v>1</v>
      </c>
      <c r="I35" s="1" t="n">
        <v>1</v>
      </c>
      <c r="K35" s="1" t="n">
        <v>2</v>
      </c>
      <c r="M35" s="1" t="n">
        <v>1</v>
      </c>
      <c r="O35" s="1" t="n">
        <v>0</v>
      </c>
      <c r="Q35" s="1" t="n">
        <v>1</v>
      </c>
      <c r="S35" s="1" t="n">
        <v>1</v>
      </c>
      <c r="U35" s="1" t="n">
        <v>2</v>
      </c>
      <c r="W35" s="1" t="n">
        <v>1</v>
      </c>
      <c r="Y35" s="1" t="n">
        <v>0</v>
      </c>
      <c r="AA35" s="1" t="n">
        <v>1</v>
      </c>
      <c r="AC35" s="1" t="n">
        <v>2</v>
      </c>
      <c r="AE35" s="1" t="n">
        <v>2</v>
      </c>
      <c r="AG35" s="2" t="n">
        <v>11900</v>
      </c>
      <c r="AH35" s="3" t="n">
        <v>43809</v>
      </c>
      <c r="AI35" s="4" t="n">
        <f aca="false">((SUM(A35,C35,E35,G35,I35,K35,M35,O35,Q35,S35,U35,W35,Y35,AA35,AC35,AE35))/32)*100</f>
        <v>50</v>
      </c>
      <c r="AJ35" s="4" t="n">
        <f aca="false">((SUM(B35,D35,F35,H35,J35,L35,N35,P35,R35,T35,V35,X35,Z35,AB35,AD35,AF35))/160)*100</f>
        <v>0</v>
      </c>
      <c r="AL35" s="16" t="s">
        <v>20</v>
      </c>
      <c r="AM35" s="16"/>
      <c r="AN35" s="16"/>
    </row>
    <row r="36" customFormat="false" ht="18.45" hidden="false" customHeight="true" outlineLevel="0" collapsed="false">
      <c r="A36" s="1" t="n">
        <v>2</v>
      </c>
      <c r="C36" s="1" t="n">
        <v>2</v>
      </c>
      <c r="E36" s="1" t="n">
        <v>2</v>
      </c>
      <c r="G36" s="1" t="n">
        <v>2</v>
      </c>
      <c r="I36" s="1" t="n">
        <v>2</v>
      </c>
      <c r="K36" s="1" t="n">
        <v>2</v>
      </c>
      <c r="M36" s="1" t="n">
        <v>2</v>
      </c>
      <c r="O36" s="1" t="n">
        <v>2</v>
      </c>
      <c r="Q36" s="1" t="n">
        <v>2</v>
      </c>
      <c r="S36" s="1" t="n">
        <v>2</v>
      </c>
      <c r="U36" s="1" t="n">
        <v>2</v>
      </c>
      <c r="W36" s="1" t="n">
        <v>2</v>
      </c>
      <c r="Y36" s="1" t="n">
        <v>2</v>
      </c>
      <c r="AA36" s="1" t="n">
        <v>2</v>
      </c>
      <c r="AC36" s="1" t="n">
        <v>2</v>
      </c>
      <c r="AE36" s="1" t="n">
        <v>2</v>
      </c>
      <c r="AG36" s="2" t="n">
        <v>11920</v>
      </c>
      <c r="AH36" s="3" t="n">
        <v>43809</v>
      </c>
      <c r="AI36" s="4" t="n">
        <f aca="false">((SUM(A36,C36,E36,G36,I36,K36,M36,O36,Q36,S36,U36,W36,Y36,AA36,AC36,AE36))/32)*100</f>
        <v>100</v>
      </c>
      <c r="AJ36" s="4" t="n">
        <f aca="false">((SUM(B36,D36,F36,H36,J36,L36,N36,P36,R36,T36,V36,X36,Z36,AB36,AD36,AF36))/160)*100</f>
        <v>0</v>
      </c>
      <c r="AL36" s="33"/>
      <c r="AM36" s="21" t="s">
        <v>22</v>
      </c>
      <c r="AN36" s="21" t="s">
        <v>41</v>
      </c>
    </row>
    <row r="37" customFormat="false" ht="18.45" hidden="false" customHeight="true" outlineLevel="0" collapsed="false">
      <c r="A37" s="1" t="n">
        <v>0</v>
      </c>
      <c r="C37" s="1" t="n">
        <v>0</v>
      </c>
      <c r="E37" s="1" t="n">
        <v>0</v>
      </c>
      <c r="G37" s="1" t="n">
        <v>0</v>
      </c>
      <c r="I37" s="1" t="n">
        <v>0</v>
      </c>
      <c r="K37" s="1" t="n">
        <v>0</v>
      </c>
      <c r="M37" s="1" t="n">
        <v>0</v>
      </c>
      <c r="O37" s="1" t="n">
        <v>0</v>
      </c>
      <c r="Q37" s="1" t="n">
        <v>0</v>
      </c>
      <c r="S37" s="1" t="n">
        <v>0</v>
      </c>
      <c r="U37" s="1" t="n">
        <v>0</v>
      </c>
      <c r="W37" s="1" t="n">
        <v>0</v>
      </c>
      <c r="Y37" s="1" t="n">
        <v>0</v>
      </c>
      <c r="AA37" s="1" t="n">
        <v>0</v>
      </c>
      <c r="AC37" s="1" t="n">
        <v>0</v>
      </c>
      <c r="AE37" s="1" t="n">
        <v>0</v>
      </c>
      <c r="AG37" s="2" t="n">
        <v>12143</v>
      </c>
      <c r="AH37" s="3" t="n">
        <v>43813</v>
      </c>
      <c r="AI37" s="4" t="n">
        <f aca="false">((SUM(A37,C37,E37,G37,I37,K37,M37,O37,Q37,S37,U37,W37,Y37,AA37,AC37,AE37))/32)*100</f>
        <v>0</v>
      </c>
      <c r="AJ37" s="4" t="n">
        <f aca="false">((SUM(B37,D37,F37,H37,J37,L37,N37,P37,R37,T37,V37,X37,Z37,AB37,AD37,AF37))/160)*100</f>
        <v>0</v>
      </c>
      <c r="AL37" s="19" t="s">
        <v>42</v>
      </c>
      <c r="AM37" s="34" t="n">
        <f aca="false">AVERAGE(AI4:AI19)</f>
        <v>71.6796875</v>
      </c>
      <c r="AN37" s="34" t="n">
        <f aca="false">AVERAGE(AJ18)</f>
        <v>0</v>
      </c>
    </row>
    <row r="38" customFormat="false" ht="18.45" hidden="false" customHeight="true" outlineLevel="0" collapsed="false">
      <c r="A38" s="1" t="n">
        <v>0</v>
      </c>
      <c r="C38" s="1" t="n">
        <v>0</v>
      </c>
      <c r="E38" s="1" t="n">
        <v>0</v>
      </c>
      <c r="G38" s="1" t="n">
        <v>0</v>
      </c>
      <c r="I38" s="1" t="n">
        <v>0</v>
      </c>
      <c r="K38" s="1" t="n">
        <v>1</v>
      </c>
      <c r="M38" s="1" t="n">
        <v>0</v>
      </c>
      <c r="O38" s="1" t="n">
        <v>0</v>
      </c>
      <c r="Q38" s="1" t="n">
        <v>0</v>
      </c>
      <c r="S38" s="1" t="n">
        <v>0</v>
      </c>
      <c r="U38" s="1" t="n">
        <v>0</v>
      </c>
      <c r="W38" s="1" t="n">
        <v>0</v>
      </c>
      <c r="Y38" s="1" t="n">
        <v>0</v>
      </c>
      <c r="AA38" s="1" t="n">
        <v>1</v>
      </c>
      <c r="AC38" s="1" t="n">
        <v>0</v>
      </c>
      <c r="AE38" s="1" t="n">
        <v>0</v>
      </c>
      <c r="AG38" s="2" t="n">
        <v>11911</v>
      </c>
      <c r="AH38" s="3" t="n">
        <v>43815</v>
      </c>
      <c r="AI38" s="4" t="n">
        <f aca="false">((SUM(A38,C38,E38,G38,I38,K38,M38,O38,Q38,S38,U38,W38,Y38,AA38,AC38,AE38))/32)*100</f>
        <v>6.25</v>
      </c>
      <c r="AJ38" s="4" t="n">
        <f aca="false">((SUM(B38,D38,F38,H38,J38,L38,N38,P38,R38,T38,V38,X38,Z38,AB38,AD38,AF38))/160)*100</f>
        <v>0</v>
      </c>
      <c r="AL38" s="21" t="s">
        <v>43</v>
      </c>
      <c r="AM38" s="34" t="n">
        <f aca="false">AVERAGE(AI20:AI32)</f>
        <v>56.4903846153846</v>
      </c>
      <c r="AN38" s="34" t="n">
        <f aca="false">AVERAGE(AJ20:AJ32)</f>
        <v>0</v>
      </c>
    </row>
    <row r="39" customFormat="false" ht="18.45" hidden="false" customHeight="true" outlineLevel="0" collapsed="false">
      <c r="A39" s="1" t="n">
        <v>0</v>
      </c>
      <c r="C39" s="1" t="n">
        <v>0</v>
      </c>
      <c r="E39" s="1" t="n">
        <v>0</v>
      </c>
      <c r="G39" s="1" t="n">
        <v>0</v>
      </c>
      <c r="I39" s="1" t="n">
        <v>0</v>
      </c>
      <c r="K39" s="1" t="n">
        <v>0</v>
      </c>
      <c r="M39" s="1" t="n">
        <v>0</v>
      </c>
      <c r="O39" s="1" t="n">
        <v>0</v>
      </c>
      <c r="Q39" s="1" t="n">
        <v>0</v>
      </c>
      <c r="S39" s="1" t="n">
        <v>0</v>
      </c>
      <c r="U39" s="1" t="n">
        <v>0</v>
      </c>
      <c r="W39" s="1" t="n">
        <v>0</v>
      </c>
      <c r="X39" s="1" t="s">
        <v>40</v>
      </c>
      <c r="Y39" s="1" t="n">
        <v>0</v>
      </c>
      <c r="AA39" s="1" t="n">
        <v>0</v>
      </c>
      <c r="AC39" s="1" t="n">
        <v>0</v>
      </c>
      <c r="AE39" s="1" t="n">
        <v>0</v>
      </c>
      <c r="AG39" s="2" t="n">
        <v>12286</v>
      </c>
      <c r="AH39" s="3" t="n">
        <v>43815</v>
      </c>
      <c r="AI39" s="4" t="n">
        <f aca="false">((SUM(A39,C39,E39,G39,I39,K39,M39,O39,Q39,S39,U39,W39,Y39,AA39,AC39,AE39))/32)*100</f>
        <v>0</v>
      </c>
      <c r="AJ39" s="4" t="n">
        <f aca="false">((SUM(B39,D39,F39,H39,J39,L39,N39,P39,R39,T39,V39,X39,Z39,AB39,AD39,AF39))/160)*100</f>
        <v>0</v>
      </c>
      <c r="AL39" s="21" t="s">
        <v>44</v>
      </c>
      <c r="AM39" s="34" t="n">
        <f aca="false">AVERAGE(AI33,AI35)</f>
        <v>29.6875</v>
      </c>
      <c r="AN39" s="34" t="n">
        <f aca="false">AVERAGE(AJ33:AJ35)</f>
        <v>0</v>
      </c>
    </row>
    <row r="40" customFormat="false" ht="18.45" hidden="false" customHeight="true" outlineLevel="0" collapsed="false">
      <c r="A40" s="1" t="n">
        <v>0</v>
      </c>
      <c r="C40" s="1" t="n">
        <v>0</v>
      </c>
      <c r="E40" s="1" t="n">
        <v>2</v>
      </c>
      <c r="G40" s="1" t="n">
        <v>1</v>
      </c>
      <c r="I40" s="1" t="n">
        <v>1</v>
      </c>
      <c r="K40" s="1" t="n">
        <v>0</v>
      </c>
      <c r="M40" s="1" t="n">
        <v>0</v>
      </c>
      <c r="O40" s="1" t="n">
        <v>0</v>
      </c>
      <c r="Q40" s="1" t="n">
        <v>1</v>
      </c>
      <c r="S40" s="1" t="n">
        <v>2</v>
      </c>
      <c r="U40" s="1" t="n">
        <v>1</v>
      </c>
      <c r="W40" s="1" t="n">
        <v>1</v>
      </c>
      <c r="Y40" s="1" t="n">
        <v>0</v>
      </c>
      <c r="AA40" s="1" t="n">
        <v>0</v>
      </c>
      <c r="AC40" s="1" t="n">
        <v>0</v>
      </c>
      <c r="AE40" s="1" t="n">
        <v>1</v>
      </c>
      <c r="AG40" s="2" t="n">
        <v>12188</v>
      </c>
      <c r="AH40" s="3" t="n">
        <v>43818</v>
      </c>
      <c r="AI40" s="4" t="n">
        <f aca="false">((SUM(A40,C40,E40,G40,I40,K40,M40,O40,Q40,S40,U40,W40,Y40,AA40,AC40,AE40))/32)*100</f>
        <v>31.25</v>
      </c>
      <c r="AJ40" s="4" t="n">
        <f aca="false">((SUM(B40,D40,F40,H40,J40,L40,N40,P40,R40,T40,V40,X40,Z40,AB40,AD40,AF40))/160)*100</f>
        <v>0</v>
      </c>
      <c r="AL40" s="35"/>
      <c r="AM40" s="36"/>
      <c r="AN40" s="36"/>
    </row>
    <row r="41" s="5" customFormat="true" ht="18.45" hidden="false" customHeight="true" outlineLevel="0" collapsed="false">
      <c r="A41" s="1" t="n">
        <v>2</v>
      </c>
      <c r="B41" s="1" t="n">
        <v>8</v>
      </c>
      <c r="C41" s="1" t="n">
        <v>2</v>
      </c>
      <c r="D41" s="1" t="n">
        <v>9</v>
      </c>
      <c r="E41" s="1" t="n">
        <v>2</v>
      </c>
      <c r="F41" s="1" t="n">
        <v>10</v>
      </c>
      <c r="G41" s="1" t="n">
        <v>2</v>
      </c>
      <c r="H41" s="1" t="n">
        <v>8</v>
      </c>
      <c r="I41" s="1" t="n">
        <v>2</v>
      </c>
      <c r="J41" s="1" t="n">
        <v>8</v>
      </c>
      <c r="K41" s="1" t="n">
        <v>2</v>
      </c>
      <c r="L41" s="1" t="n">
        <v>10</v>
      </c>
      <c r="M41" s="1" t="n">
        <v>2</v>
      </c>
      <c r="N41" s="1" t="n">
        <v>10</v>
      </c>
      <c r="O41" s="1" t="n">
        <v>2</v>
      </c>
      <c r="P41" s="1" t="n">
        <v>9</v>
      </c>
      <c r="Q41" s="1" t="n">
        <v>2</v>
      </c>
      <c r="R41" s="1" t="n">
        <v>10</v>
      </c>
      <c r="S41" s="1" t="n">
        <v>2</v>
      </c>
      <c r="T41" s="1" t="n">
        <v>10</v>
      </c>
      <c r="U41" s="1" t="n">
        <v>2</v>
      </c>
      <c r="V41" s="1" t="n">
        <v>10</v>
      </c>
      <c r="W41" s="1" t="n">
        <v>2</v>
      </c>
      <c r="X41" s="1" t="n">
        <v>9</v>
      </c>
      <c r="Y41" s="1" t="n">
        <v>2</v>
      </c>
      <c r="Z41" s="1" t="n">
        <v>9</v>
      </c>
      <c r="AA41" s="1" t="n">
        <v>2</v>
      </c>
      <c r="AB41" s="1" t="n">
        <v>7</v>
      </c>
      <c r="AC41" s="1" t="n">
        <v>2</v>
      </c>
      <c r="AD41" s="1" t="n">
        <v>10</v>
      </c>
      <c r="AE41" s="1" t="n">
        <v>2</v>
      </c>
      <c r="AF41" s="1" t="n">
        <v>9</v>
      </c>
      <c r="AG41" s="2" t="n">
        <v>12206</v>
      </c>
      <c r="AH41" s="3" t="n">
        <v>43819</v>
      </c>
      <c r="AI41" s="4" t="n">
        <f aca="false">((SUM(A41,C41,E41,G41,I41,K41,M41,O41,Q41,S41,U41,W41,Y41,AA41,AC41,AE41))/32)*100</f>
        <v>100</v>
      </c>
      <c r="AJ41" s="4" t="n">
        <f aca="false">((SUM(B41,D41,F41,H41,J41,L41,N41,P41,R41,T41,V41,X41,Z41,AB41,AD41,AF41))/160)*100</f>
        <v>91.25</v>
      </c>
    </row>
    <row r="42" customFormat="false" ht="18.45" hidden="false" customHeight="true" outlineLevel="0" collapsed="false">
      <c r="A42" s="1" t="n">
        <v>1</v>
      </c>
      <c r="C42" s="1" t="n">
        <v>1</v>
      </c>
      <c r="E42" s="1" t="n">
        <v>0</v>
      </c>
      <c r="G42" s="1" t="n">
        <v>2</v>
      </c>
      <c r="I42" s="1" t="n">
        <v>0</v>
      </c>
      <c r="K42" s="1" t="n">
        <v>1</v>
      </c>
      <c r="M42" s="1" t="n">
        <v>2</v>
      </c>
      <c r="O42" s="1" t="n">
        <v>2</v>
      </c>
      <c r="Q42" s="1" t="n">
        <v>1</v>
      </c>
      <c r="S42" s="1" t="n">
        <v>1</v>
      </c>
      <c r="U42" s="1" t="n">
        <v>1</v>
      </c>
      <c r="W42" s="1" t="n">
        <v>2</v>
      </c>
      <c r="Y42" s="1" t="n">
        <v>2</v>
      </c>
      <c r="AA42" s="1" t="n">
        <v>2</v>
      </c>
      <c r="AC42" s="1" t="n">
        <v>2</v>
      </c>
      <c r="AE42" s="1" t="n">
        <v>2</v>
      </c>
      <c r="AG42" s="2" t="n">
        <v>12179</v>
      </c>
      <c r="AH42" s="3" t="n">
        <v>43820</v>
      </c>
      <c r="AI42" s="4" t="n">
        <f aca="false">((SUM(A42,C42,E42,G42,I42,K42,M42,O42,Q42,S42,U42,W42,Y42,AA42,AC42,AE42))/32)*100</f>
        <v>68.75</v>
      </c>
      <c r="AJ42" s="4" t="n">
        <f aca="false">((SUM(B42,D42,F42,H42,J42,L42,N42,P42,R42,T42,V42,X42,Z42,AB42,AD42,AF42))/160)*100</f>
        <v>0</v>
      </c>
      <c r="AL42" s="5"/>
    </row>
    <row r="43" customFormat="false" ht="18.45" hidden="false" customHeight="true" outlineLevel="0" collapsed="false">
      <c r="A43" s="1" t="n">
        <v>2</v>
      </c>
      <c r="B43" s="1" t="n">
        <v>9</v>
      </c>
      <c r="C43" s="1" t="n">
        <v>2</v>
      </c>
      <c r="D43" s="1" t="n">
        <v>8</v>
      </c>
      <c r="E43" s="1" t="n">
        <v>2</v>
      </c>
      <c r="F43" s="1" t="n">
        <v>8</v>
      </c>
      <c r="G43" s="1" t="n">
        <v>1</v>
      </c>
      <c r="H43" s="1" t="n">
        <v>6</v>
      </c>
      <c r="I43" s="1" t="n">
        <v>2</v>
      </c>
      <c r="J43" s="1" t="n">
        <v>9</v>
      </c>
      <c r="K43" s="1" t="n">
        <v>2</v>
      </c>
      <c r="L43" s="1" t="n">
        <v>8</v>
      </c>
      <c r="M43" s="1" t="n">
        <v>2</v>
      </c>
      <c r="N43" s="1" t="n">
        <v>8</v>
      </c>
      <c r="O43" s="1" t="n">
        <v>2</v>
      </c>
      <c r="P43" s="1" t="n">
        <v>8</v>
      </c>
      <c r="Q43" s="1" t="n">
        <v>0</v>
      </c>
      <c r="R43" s="1" t="n">
        <v>3</v>
      </c>
      <c r="S43" s="1" t="n">
        <v>1</v>
      </c>
      <c r="T43" s="1" t="n">
        <v>6</v>
      </c>
      <c r="U43" s="1" t="n">
        <v>1</v>
      </c>
      <c r="V43" s="1" t="n">
        <v>7</v>
      </c>
      <c r="W43" s="1" t="n">
        <v>2</v>
      </c>
      <c r="X43" s="1" t="n">
        <v>8</v>
      </c>
      <c r="Y43" s="1" t="n">
        <v>1</v>
      </c>
      <c r="Z43" s="1" t="n">
        <v>6</v>
      </c>
      <c r="AC43" s="1" t="n">
        <v>1</v>
      </c>
      <c r="AD43" s="1" t="n">
        <v>7</v>
      </c>
      <c r="AE43" s="1" t="n">
        <v>1</v>
      </c>
      <c r="AF43" s="1" t="n">
        <v>7</v>
      </c>
      <c r="AG43" s="2" t="n">
        <v>12256</v>
      </c>
      <c r="AH43" s="3" t="n">
        <v>43838</v>
      </c>
      <c r="AI43" s="4" t="n">
        <f aca="false">((SUM(A43,C43,E43,G43,I43,K43,M43,O43,Q43,S43,U43,W43,Y43,AA43,AC43,AE43))/32)*100</f>
        <v>68.75</v>
      </c>
      <c r="AJ43" s="4" t="n">
        <f aca="false">((SUM(B43,D43,F43,H43,J43,L43,N43,P43,R43,T43,V43,X43,Z43,AB43,AD43,AF43))/160)*100</f>
        <v>67.5</v>
      </c>
      <c r="AL43" s="5"/>
    </row>
    <row r="44" s="5" customFormat="true" ht="18.45" hidden="false" customHeight="true" outlineLevel="0" collapsed="false">
      <c r="A44" s="1" t="n">
        <v>2</v>
      </c>
      <c r="B44" s="1" t="n">
        <v>8</v>
      </c>
      <c r="C44" s="1" t="n">
        <v>1</v>
      </c>
      <c r="D44" s="1" t="n">
        <v>6</v>
      </c>
      <c r="E44" s="1" t="n">
        <v>2</v>
      </c>
      <c r="F44" s="1" t="n">
        <v>9</v>
      </c>
      <c r="G44" s="1" t="n">
        <v>1</v>
      </c>
      <c r="H44" s="1" t="n">
        <v>6</v>
      </c>
      <c r="I44" s="1" t="n">
        <v>2</v>
      </c>
      <c r="J44" s="1" t="n">
        <v>9</v>
      </c>
      <c r="K44" s="1" t="n">
        <v>2</v>
      </c>
      <c r="L44" s="1" t="n">
        <v>10</v>
      </c>
      <c r="M44" s="1" t="n">
        <v>2</v>
      </c>
      <c r="N44" s="1" t="n">
        <v>10</v>
      </c>
      <c r="O44" s="1" t="n">
        <v>1</v>
      </c>
      <c r="P44" s="1" t="n">
        <v>8</v>
      </c>
      <c r="Q44" s="1" t="n">
        <v>1</v>
      </c>
      <c r="R44" s="1" t="n">
        <v>5</v>
      </c>
      <c r="S44" s="1" t="n">
        <v>1</v>
      </c>
      <c r="T44" s="1" t="n">
        <v>6</v>
      </c>
      <c r="U44" s="1" t="n">
        <v>1</v>
      </c>
      <c r="V44" s="1" t="n">
        <v>5</v>
      </c>
      <c r="W44" s="1" t="n">
        <v>2</v>
      </c>
      <c r="X44" s="1" t="n">
        <v>6</v>
      </c>
      <c r="Y44" s="1" t="n">
        <v>1</v>
      </c>
      <c r="Z44" s="1" t="n">
        <v>4</v>
      </c>
      <c r="AA44" s="1" t="n">
        <v>1</v>
      </c>
      <c r="AB44" s="1" t="n">
        <v>6</v>
      </c>
      <c r="AC44" s="1" t="n">
        <v>1</v>
      </c>
      <c r="AD44" s="1" t="n">
        <v>5</v>
      </c>
      <c r="AE44" s="1" t="n">
        <v>1</v>
      </c>
      <c r="AF44" s="1" t="n">
        <v>5</v>
      </c>
      <c r="AG44" s="2" t="n">
        <v>12023</v>
      </c>
      <c r="AH44" s="3" t="n">
        <v>43839</v>
      </c>
      <c r="AI44" s="4" t="n">
        <f aca="false">((SUM(A44,C44,E44,G44,I44,K44,M44,O44,Q44,S44,U44,W44,Y44,AA44,AC44,AE44))/32)*100</f>
        <v>68.75</v>
      </c>
      <c r="AJ44" s="4" t="n">
        <f aca="false">((SUM(B44,D44,F44,H44,J44,L44,N44,P44,R44,T44,V44,X44,Z44,AB44,AD44,AF44))/160)*100</f>
        <v>67.5</v>
      </c>
    </row>
    <row r="45" s="5" customFormat="true" ht="18.45" hidden="false" customHeight="true" outlineLevel="0" collapsed="false">
      <c r="A45" s="1" t="n">
        <v>1</v>
      </c>
      <c r="B45" s="1" t="n">
        <v>5</v>
      </c>
      <c r="C45" s="1" t="n">
        <v>1</v>
      </c>
      <c r="D45" s="1" t="n">
        <v>5</v>
      </c>
      <c r="E45" s="1" t="n">
        <v>1</v>
      </c>
      <c r="F45" s="1" t="n">
        <v>4</v>
      </c>
      <c r="G45" s="1" t="n">
        <v>2</v>
      </c>
      <c r="H45" s="1" t="n">
        <v>7</v>
      </c>
      <c r="I45" s="1" t="n">
        <v>2</v>
      </c>
      <c r="J45" s="1" t="n">
        <v>8</v>
      </c>
      <c r="K45" s="1" t="n">
        <v>2</v>
      </c>
      <c r="L45" s="1" t="n">
        <v>8</v>
      </c>
      <c r="M45" s="1" t="n">
        <v>2</v>
      </c>
      <c r="N45" s="1" t="n">
        <v>8</v>
      </c>
      <c r="O45" s="1" t="n">
        <v>2</v>
      </c>
      <c r="P45" s="1" t="n">
        <v>8</v>
      </c>
      <c r="Q45" s="1" t="n">
        <v>2</v>
      </c>
      <c r="R45" s="1" t="n">
        <v>7</v>
      </c>
      <c r="S45" s="1" t="n">
        <v>1</v>
      </c>
      <c r="T45" s="1" t="n">
        <v>6</v>
      </c>
      <c r="U45" s="1" t="n">
        <v>1</v>
      </c>
      <c r="V45" s="1" t="n">
        <v>4</v>
      </c>
      <c r="W45" s="1" t="n">
        <v>2</v>
      </c>
      <c r="X45" s="1" t="n">
        <v>5</v>
      </c>
      <c r="Y45" s="1" t="n">
        <v>2</v>
      </c>
      <c r="Z45" s="1" t="n">
        <v>10</v>
      </c>
      <c r="AA45" s="1" t="n">
        <v>0</v>
      </c>
      <c r="AB45" s="1" t="n">
        <v>0</v>
      </c>
      <c r="AC45" s="1" t="n">
        <v>1</v>
      </c>
      <c r="AD45" s="1" t="n">
        <v>5</v>
      </c>
      <c r="AE45" s="1" t="n">
        <v>0</v>
      </c>
      <c r="AF45" s="1" t="n">
        <v>1</v>
      </c>
      <c r="AG45" s="2" t="n">
        <v>12187</v>
      </c>
      <c r="AH45" s="3" t="n">
        <v>43839</v>
      </c>
      <c r="AI45" s="4" t="n">
        <f aca="false">((SUM(A45,C45,E45,G45,I45,K45,M45,O45,Q45,S45,U45,W45,Y45,AA45,AC45,AE45))/32)*100</f>
        <v>68.75</v>
      </c>
      <c r="AJ45" s="4" t="n">
        <f aca="false">((SUM(B45,D45,F45,H45,J45,L45,N45,P45,R45,T45,V45,X45,Z45,AB45,AD45,AF45))/160)*100</f>
        <v>56.875</v>
      </c>
    </row>
    <row r="46" customFormat="false" ht="18.45" hidden="false" customHeight="true" outlineLevel="0" collapsed="false">
      <c r="A46" s="1" t="n">
        <v>2</v>
      </c>
      <c r="B46" s="1" t="n">
        <v>10</v>
      </c>
      <c r="C46" s="1" t="n">
        <v>2</v>
      </c>
      <c r="D46" s="1" t="n">
        <v>10</v>
      </c>
      <c r="E46" s="1" t="n">
        <v>2</v>
      </c>
      <c r="F46" s="1" t="n">
        <v>10</v>
      </c>
      <c r="G46" s="1" t="n">
        <v>2</v>
      </c>
      <c r="H46" s="1" t="n">
        <v>10</v>
      </c>
      <c r="I46" s="1" t="n">
        <v>2</v>
      </c>
      <c r="J46" s="1" t="n">
        <v>10</v>
      </c>
      <c r="K46" s="1" t="n">
        <v>2</v>
      </c>
      <c r="L46" s="1" t="n">
        <v>10</v>
      </c>
      <c r="M46" s="1" t="n">
        <v>2</v>
      </c>
      <c r="N46" s="1" t="n">
        <v>10</v>
      </c>
      <c r="O46" s="1" t="n">
        <v>2</v>
      </c>
      <c r="P46" s="1" t="n">
        <v>10</v>
      </c>
      <c r="Q46" s="1" t="n">
        <v>2</v>
      </c>
      <c r="R46" s="1" t="n">
        <v>10</v>
      </c>
      <c r="S46" s="1" t="n">
        <v>2</v>
      </c>
      <c r="T46" s="1" t="n">
        <v>10</v>
      </c>
      <c r="U46" s="1" t="n">
        <v>2</v>
      </c>
      <c r="V46" s="1" t="n">
        <v>10</v>
      </c>
      <c r="W46" s="1" t="n">
        <v>2</v>
      </c>
      <c r="X46" s="1" t="n">
        <v>10</v>
      </c>
      <c r="Y46" s="1" t="n">
        <v>2</v>
      </c>
      <c r="Z46" s="1" t="n">
        <v>10</v>
      </c>
      <c r="AA46" s="1" t="n">
        <v>2</v>
      </c>
      <c r="AB46" s="1" t="n">
        <v>10</v>
      </c>
      <c r="AC46" s="1" t="n">
        <v>2</v>
      </c>
      <c r="AD46" s="1" t="n">
        <v>10</v>
      </c>
      <c r="AE46" s="1" t="n">
        <v>2</v>
      </c>
      <c r="AF46" s="1" t="n">
        <v>10</v>
      </c>
      <c r="AG46" s="2" t="n">
        <v>12191</v>
      </c>
      <c r="AH46" s="3" t="n">
        <v>43839</v>
      </c>
      <c r="AI46" s="4" t="n">
        <f aca="false">((SUM(A46,C46,E46,G46,I46,K46,M46,O46,Q46,S46,U46,W46,Y46,AA46,AC46,AE46))/32)*100</f>
        <v>100</v>
      </c>
      <c r="AJ46" s="4" t="n">
        <f aca="false">((SUM(B46,D46,F46,H46,J46,L46,N46,P46,R46,T46,V46,X46,Z46,AB46,AD46,AF46))/160)*100</f>
        <v>100</v>
      </c>
    </row>
    <row r="47" customFormat="false" ht="18.45" hidden="false" customHeight="true" outlineLevel="0" collapsed="false">
      <c r="A47" s="1" t="n">
        <v>1</v>
      </c>
      <c r="B47" s="1" t="n">
        <v>8</v>
      </c>
      <c r="C47" s="1" t="n">
        <v>1</v>
      </c>
      <c r="D47" s="1" t="n">
        <v>9</v>
      </c>
      <c r="E47" s="1" t="n">
        <v>1</v>
      </c>
      <c r="F47" s="1" t="n">
        <v>9</v>
      </c>
      <c r="G47" s="1" t="n">
        <v>2</v>
      </c>
      <c r="H47" s="1" t="n">
        <v>10</v>
      </c>
      <c r="J47" s="1" t="n">
        <v>10</v>
      </c>
      <c r="L47" s="1" t="n">
        <v>7</v>
      </c>
      <c r="N47" s="1" t="n">
        <v>8</v>
      </c>
      <c r="P47" s="1" t="n">
        <v>10</v>
      </c>
      <c r="R47" s="1" t="n">
        <v>10</v>
      </c>
      <c r="T47" s="1" t="n">
        <v>8</v>
      </c>
      <c r="V47" s="1" t="n">
        <v>9</v>
      </c>
      <c r="X47" s="1" t="n">
        <v>8</v>
      </c>
      <c r="Z47" s="1" t="n">
        <v>7</v>
      </c>
      <c r="AB47" s="1" t="n">
        <v>8</v>
      </c>
      <c r="AD47" s="1" t="n">
        <v>9</v>
      </c>
      <c r="AF47" s="1" t="n">
        <v>8</v>
      </c>
      <c r="AG47" s="2" t="n">
        <v>12217</v>
      </c>
      <c r="AH47" s="3" t="n">
        <v>43839</v>
      </c>
      <c r="AI47" s="4" t="n">
        <f aca="false">((SUM(A47,C47,E47,G47,I47,K47,M47,O47,Q47,S47,U47,W47,Y47,AA47,AC47,AE47))/32)*100</f>
        <v>15.625</v>
      </c>
      <c r="AJ47" s="4" t="n">
        <f aca="false">((SUM(B47,D47,F47,H47,J47,L47,N47,P47,R47,T47,V47,X47,Z47,AB47,AD47,AF47))/160)*100</f>
        <v>86.25</v>
      </c>
    </row>
    <row r="48" customFormat="false" ht="18.45" hidden="false" customHeight="true" outlineLevel="0" collapsed="false">
      <c r="A48" s="1" t="n">
        <v>2</v>
      </c>
      <c r="B48" s="1" t="n">
        <v>9</v>
      </c>
      <c r="C48" s="1" t="n">
        <v>2</v>
      </c>
      <c r="D48" s="1" t="n">
        <v>9</v>
      </c>
      <c r="E48" s="1" t="n">
        <v>2</v>
      </c>
      <c r="F48" s="1" t="n">
        <v>9</v>
      </c>
      <c r="G48" s="1" t="n">
        <v>2</v>
      </c>
      <c r="H48" s="1" t="n">
        <v>10</v>
      </c>
      <c r="I48" s="1" t="n">
        <v>2</v>
      </c>
      <c r="J48" s="1" t="n">
        <v>10</v>
      </c>
      <c r="K48" s="1" t="n">
        <v>2</v>
      </c>
      <c r="L48" s="1" t="n">
        <v>8</v>
      </c>
      <c r="M48" s="1" t="n">
        <v>2</v>
      </c>
      <c r="N48" s="1" t="n">
        <v>10</v>
      </c>
      <c r="O48" s="1" t="n">
        <v>2</v>
      </c>
      <c r="P48" s="1" t="n">
        <v>10</v>
      </c>
      <c r="Q48" s="1" t="n">
        <v>2</v>
      </c>
      <c r="R48" s="1" t="n">
        <v>10</v>
      </c>
      <c r="S48" s="1" t="n">
        <v>2</v>
      </c>
      <c r="T48" s="1" t="n">
        <v>10</v>
      </c>
      <c r="U48" s="1" t="n">
        <v>2</v>
      </c>
      <c r="V48" s="1" t="n">
        <v>10</v>
      </c>
      <c r="W48" s="1" t="n">
        <v>2</v>
      </c>
      <c r="X48" s="1" t="n">
        <v>10</v>
      </c>
      <c r="Y48" s="1" t="n">
        <v>2</v>
      </c>
      <c r="Z48" s="1" t="n">
        <v>10</v>
      </c>
      <c r="AB48" s="1" t="s">
        <v>40</v>
      </c>
      <c r="AC48" s="1" t="n">
        <v>2</v>
      </c>
      <c r="AD48" s="1" t="n">
        <v>10</v>
      </c>
      <c r="AE48" s="1" t="n">
        <v>2</v>
      </c>
      <c r="AF48" s="1" t="n">
        <v>10</v>
      </c>
      <c r="AG48" s="2" t="n">
        <v>12158</v>
      </c>
      <c r="AH48" s="3" t="n">
        <v>43840</v>
      </c>
      <c r="AI48" s="4" t="n">
        <f aca="false">((SUM(A48,C48,E48,G48,I48,K48,M48,O48,Q48,S48,U48,W48,Y48,AA48,AC48,AE48))/32)*100</f>
        <v>93.75</v>
      </c>
      <c r="AJ48" s="4" t="n">
        <f aca="false">((SUM(B48,D48,F48,H48,J48,L48,N48,P48,R48,T48,V48,X48,Z48,AB48,AD48,AF48))/160)*100</f>
        <v>90.625</v>
      </c>
    </row>
    <row r="49" customFormat="false" ht="18.45" hidden="false" customHeight="true" outlineLevel="0" collapsed="false">
      <c r="A49" s="1" t="n">
        <v>2</v>
      </c>
      <c r="B49" s="1" t="n">
        <v>9</v>
      </c>
      <c r="C49" s="1" t="n">
        <v>2</v>
      </c>
      <c r="D49" s="1" t="n">
        <v>9</v>
      </c>
      <c r="E49" s="1" t="n">
        <v>2</v>
      </c>
      <c r="F49" s="1" t="n">
        <v>10</v>
      </c>
      <c r="G49" s="1" t="n">
        <v>2</v>
      </c>
      <c r="H49" s="1" t="n">
        <v>8</v>
      </c>
      <c r="I49" s="1" t="n">
        <v>1</v>
      </c>
      <c r="J49" s="1" t="n">
        <v>8</v>
      </c>
      <c r="K49" s="1" t="n">
        <v>2</v>
      </c>
      <c r="L49" s="1" t="n">
        <v>10</v>
      </c>
      <c r="N49" s="1" t="n">
        <v>9</v>
      </c>
      <c r="O49" s="1" t="n">
        <v>2</v>
      </c>
      <c r="P49" s="1" t="n">
        <v>10</v>
      </c>
      <c r="Q49" s="1" t="n">
        <v>2</v>
      </c>
      <c r="R49" s="1" t="n">
        <v>6</v>
      </c>
      <c r="S49" s="1" t="n">
        <v>2</v>
      </c>
      <c r="T49" s="1" t="n">
        <v>8</v>
      </c>
      <c r="U49" s="1" t="n">
        <v>2</v>
      </c>
      <c r="V49" s="1" t="n">
        <v>10</v>
      </c>
      <c r="W49" s="1" t="n">
        <v>2</v>
      </c>
      <c r="X49" s="1" t="n">
        <v>10</v>
      </c>
      <c r="Y49" s="1" t="n">
        <v>2</v>
      </c>
      <c r="Z49" s="1" t="n">
        <v>10</v>
      </c>
      <c r="AA49" s="1" t="n">
        <v>2</v>
      </c>
      <c r="AB49" s="1" t="n">
        <v>10</v>
      </c>
      <c r="AC49" s="1" t="n">
        <v>2</v>
      </c>
      <c r="AD49" s="1" t="n">
        <v>9</v>
      </c>
      <c r="AE49" s="1" t="n">
        <v>2</v>
      </c>
      <c r="AF49" s="1" t="n">
        <v>10</v>
      </c>
      <c r="AG49" s="2" t="n">
        <v>12287</v>
      </c>
      <c r="AH49" s="3" t="n">
        <v>43840</v>
      </c>
      <c r="AI49" s="4" t="n">
        <f aca="false">((SUM(A49,C49,E49,G49,I49,K49,M49,O49,Q49,S49,U49,W49,Y49,AA49,AC49,AE49))/32)*100</f>
        <v>90.625</v>
      </c>
      <c r="AJ49" s="4" t="n">
        <f aca="false">((SUM(B49,D49,F49,H49,J49,L49,N49,P49,R49,T49,V49,X49,Z49,AB49,AD49,AF49))/160)*100</f>
        <v>91.25</v>
      </c>
    </row>
    <row r="50" customFormat="false" ht="18.45" hidden="false" customHeight="true" outlineLevel="0" collapsed="false">
      <c r="A50" s="1" t="n">
        <v>1</v>
      </c>
      <c r="B50" s="1" t="n">
        <v>7</v>
      </c>
      <c r="C50" s="1" t="n">
        <v>1</v>
      </c>
      <c r="D50" s="1" t="n">
        <v>6</v>
      </c>
      <c r="E50" s="1" t="n">
        <v>2</v>
      </c>
      <c r="F50" s="1" t="n">
        <v>9</v>
      </c>
      <c r="G50" s="1" t="n">
        <v>0</v>
      </c>
      <c r="H50" s="1" t="n">
        <v>2</v>
      </c>
      <c r="I50" s="1" t="n">
        <v>2</v>
      </c>
      <c r="J50" s="1" t="n">
        <v>8</v>
      </c>
      <c r="K50" s="1" t="n">
        <v>1</v>
      </c>
      <c r="L50" s="1" t="n">
        <v>8</v>
      </c>
      <c r="M50" s="1" t="n">
        <v>1</v>
      </c>
      <c r="N50" s="1" t="n">
        <v>7</v>
      </c>
      <c r="O50" s="1" t="n">
        <v>1</v>
      </c>
      <c r="P50" s="1" t="n">
        <v>7</v>
      </c>
      <c r="Q50" s="1" t="n">
        <v>1</v>
      </c>
      <c r="R50" s="1" t="n">
        <v>5</v>
      </c>
      <c r="S50" s="1" t="n">
        <v>0</v>
      </c>
      <c r="T50" s="1" t="n">
        <v>2</v>
      </c>
      <c r="U50" s="1" t="n">
        <v>0</v>
      </c>
      <c r="V50" s="1" t="n">
        <v>0</v>
      </c>
      <c r="W50" s="1" t="n">
        <v>1</v>
      </c>
      <c r="X50" s="1" t="n">
        <v>7</v>
      </c>
      <c r="Y50" s="1" t="n">
        <v>2</v>
      </c>
      <c r="Z50" s="1" t="n">
        <v>9</v>
      </c>
      <c r="AC50" s="1" t="n">
        <v>2</v>
      </c>
      <c r="AD50" s="1" t="n">
        <v>9</v>
      </c>
      <c r="AE50" s="1" t="n">
        <v>0</v>
      </c>
      <c r="AF50" s="1" t="n">
        <v>0</v>
      </c>
      <c r="AG50" s="2" t="n">
        <v>11899</v>
      </c>
      <c r="AH50" s="3" t="n">
        <v>43841</v>
      </c>
      <c r="AI50" s="4" t="n">
        <f aca="false">((SUM(A50,C50,E50,G50,I50,K50,M50,O50,Q50,S50,U50,W50,Y50,AA50,AC50,AE50))/32)*100</f>
        <v>46.875</v>
      </c>
      <c r="AJ50" s="4" t="n">
        <f aca="false">((SUM(B50,D50,F50,H50,J50,L50,N50,P50,R50,T50,V50,X50,Z50,AB50,AD50,AF50))/160)*100</f>
        <v>53.75</v>
      </c>
    </row>
    <row r="51" customFormat="false" ht="18.45" hidden="false" customHeight="true" outlineLevel="0" collapsed="false">
      <c r="B51" s="1" t="n">
        <v>2</v>
      </c>
      <c r="D51" s="1" t="n">
        <v>0</v>
      </c>
      <c r="F51" s="1" t="n">
        <v>0</v>
      </c>
      <c r="H51" s="1" t="n">
        <v>2</v>
      </c>
      <c r="J51" s="1" t="n">
        <v>5</v>
      </c>
      <c r="L51" s="1" t="n">
        <v>5</v>
      </c>
      <c r="N51" s="1" t="n">
        <v>5</v>
      </c>
      <c r="P51" s="1" t="n">
        <v>0</v>
      </c>
      <c r="R51" s="1" t="n">
        <v>0</v>
      </c>
      <c r="T51" s="1" t="n">
        <v>5</v>
      </c>
      <c r="V51" s="1" t="n">
        <v>0</v>
      </c>
      <c r="X51" s="1" t="n">
        <v>5</v>
      </c>
      <c r="Z51" s="1" t="n">
        <v>10</v>
      </c>
      <c r="AB51" s="1" t="n">
        <v>0</v>
      </c>
      <c r="AD51" s="1" t="n">
        <v>5</v>
      </c>
      <c r="AF51" s="1" t="n">
        <v>0</v>
      </c>
      <c r="AG51" s="2" t="n">
        <v>12175</v>
      </c>
      <c r="AH51" s="3" t="n">
        <v>43844</v>
      </c>
      <c r="AI51" s="4" t="n">
        <f aca="false">((SUM(A51,C51,E51,G51,I51,K51,M51,O51,Q51,S51,U51,W51,Y51,AA51,AC51,AE51))/32)*100</f>
        <v>0</v>
      </c>
      <c r="AJ51" s="4" t="n">
        <f aca="false">((SUM(B51,D51,F51,H51,J51,L51,N51,P51,R51,T51,V51,X51,Z51,AB51,AD51,AF51))/160)*100</f>
        <v>27.5</v>
      </c>
    </row>
    <row r="52" customFormat="false" ht="18.45" hidden="false" customHeight="true" outlineLevel="0" collapsed="false">
      <c r="A52" s="1" t="n">
        <v>2</v>
      </c>
      <c r="B52" s="1" t="n">
        <v>9</v>
      </c>
      <c r="C52" s="1" t="n">
        <v>1</v>
      </c>
      <c r="D52" s="1" t="n">
        <v>7</v>
      </c>
      <c r="E52" s="1" t="n">
        <v>2</v>
      </c>
      <c r="F52" s="1" t="n">
        <v>9</v>
      </c>
      <c r="G52" s="1" t="n">
        <v>1</v>
      </c>
      <c r="H52" s="1" t="n">
        <v>7</v>
      </c>
      <c r="I52" s="1" t="n">
        <v>2</v>
      </c>
      <c r="J52" s="1" t="n">
        <v>10</v>
      </c>
      <c r="K52" s="1" t="n">
        <v>2</v>
      </c>
      <c r="L52" s="1" t="n">
        <v>9</v>
      </c>
      <c r="M52" s="1" t="n">
        <v>2</v>
      </c>
      <c r="N52" s="1" t="n">
        <v>9</v>
      </c>
      <c r="O52" s="1" t="n">
        <v>2</v>
      </c>
      <c r="P52" s="1" t="n">
        <v>9</v>
      </c>
      <c r="Q52" s="1" t="n">
        <v>2</v>
      </c>
      <c r="R52" s="1" t="n">
        <v>9</v>
      </c>
      <c r="S52" s="1" t="n">
        <v>1</v>
      </c>
      <c r="T52" s="1" t="n">
        <v>8</v>
      </c>
      <c r="U52" s="1" t="n">
        <v>2</v>
      </c>
      <c r="V52" s="1" t="n">
        <v>9</v>
      </c>
      <c r="W52" s="1" t="n">
        <v>2</v>
      </c>
      <c r="X52" s="1" t="n">
        <v>9</v>
      </c>
      <c r="Y52" s="1" t="n">
        <v>2</v>
      </c>
      <c r="Z52" s="1" t="n">
        <v>10</v>
      </c>
      <c r="AA52" s="1" t="n">
        <v>1</v>
      </c>
      <c r="AC52" s="1" t="n">
        <v>2</v>
      </c>
      <c r="AD52" s="1" t="n">
        <v>8</v>
      </c>
      <c r="AG52" s="2" t="n">
        <v>12264</v>
      </c>
      <c r="AH52" s="3" t="n">
        <v>43857</v>
      </c>
      <c r="AI52" s="4" t="n">
        <f aca="false">((SUM(A52,C52,E52,G52,I52,K52,M52,O52,Q52,S52,U52,W52,Y52,AA52,AC52,AE52))/32)*100</f>
        <v>81.25</v>
      </c>
      <c r="AJ52" s="4" t="n">
        <f aca="false">((SUM(B52,D52,F52,H52,J52,L52,N52,P52,R52,T52,V52,X52,Z52,AB52,AD52,AF52))/160)*100</f>
        <v>76.25</v>
      </c>
    </row>
    <row r="53" customFormat="false" ht="18.45" hidden="false" customHeight="true" outlineLevel="0" collapsed="false">
      <c r="A53" s="1" t="n">
        <v>2</v>
      </c>
      <c r="B53" s="1" t="n">
        <v>10</v>
      </c>
      <c r="C53" s="1" t="n">
        <v>2</v>
      </c>
      <c r="D53" s="1" t="n">
        <v>8</v>
      </c>
      <c r="E53" s="1" t="n">
        <v>2</v>
      </c>
      <c r="F53" s="1" t="n">
        <v>8</v>
      </c>
      <c r="G53" s="1" t="n">
        <v>2</v>
      </c>
      <c r="H53" s="1" t="n">
        <v>10</v>
      </c>
      <c r="I53" s="1" t="n">
        <v>2</v>
      </c>
      <c r="J53" s="1" t="n">
        <v>10</v>
      </c>
      <c r="K53" s="1" t="n">
        <v>2</v>
      </c>
      <c r="L53" s="1" t="n">
        <v>8</v>
      </c>
      <c r="M53" s="1" t="n">
        <v>2</v>
      </c>
      <c r="N53" s="1" t="n">
        <v>10</v>
      </c>
      <c r="O53" s="1" t="n">
        <v>2</v>
      </c>
      <c r="P53" s="1" t="n">
        <v>10</v>
      </c>
      <c r="Q53" s="1" t="n">
        <v>2</v>
      </c>
      <c r="R53" s="1" t="n">
        <v>10</v>
      </c>
      <c r="S53" s="1" t="n">
        <v>2</v>
      </c>
      <c r="T53" s="1" t="n">
        <v>10</v>
      </c>
      <c r="U53" s="1" t="n">
        <v>2</v>
      </c>
      <c r="V53" s="1" t="n">
        <v>10</v>
      </c>
      <c r="W53" s="1" t="n">
        <v>2</v>
      </c>
      <c r="X53" s="1" t="n">
        <v>10</v>
      </c>
      <c r="Y53" s="1" t="n">
        <v>2</v>
      </c>
      <c r="Z53" s="1" t="n">
        <v>10</v>
      </c>
      <c r="AA53" s="1" t="n">
        <v>2</v>
      </c>
      <c r="AB53" s="1" t="n">
        <v>10</v>
      </c>
      <c r="AC53" s="1" t="n">
        <v>2</v>
      </c>
      <c r="AD53" s="1" t="n">
        <v>10</v>
      </c>
      <c r="AE53" s="1" t="n">
        <v>2</v>
      </c>
      <c r="AF53" s="1" t="n">
        <v>10</v>
      </c>
      <c r="AG53" s="2" t="n">
        <v>12222</v>
      </c>
      <c r="AH53" s="3" t="n">
        <v>43858</v>
      </c>
      <c r="AI53" s="4" t="n">
        <f aca="false">((SUM(A53,C53,E53,G53,I53,K53,M53,O53,Q53,S53,U53,W53,Y53,AA53,AC53,AE53))/32)*100</f>
        <v>100</v>
      </c>
      <c r="AJ53" s="4" t="n">
        <f aca="false">((SUM(B53,D53,F53,H53,J53,L53,N53,P53,R53,T53,V53,X53,Z53,AB53,AD53,AF53))/160)*100</f>
        <v>96.25</v>
      </c>
    </row>
    <row r="54" customFormat="false" ht="18.45" hidden="false" customHeight="true" outlineLevel="0" collapsed="false">
      <c r="A54" s="1" t="n">
        <v>2</v>
      </c>
      <c r="B54" s="1" t="n">
        <v>10</v>
      </c>
      <c r="C54" s="1" t="n">
        <v>2</v>
      </c>
      <c r="D54" s="1" t="n">
        <v>10</v>
      </c>
      <c r="E54" s="1" t="n">
        <v>2</v>
      </c>
      <c r="F54" s="1" t="n">
        <v>10</v>
      </c>
      <c r="G54" s="1" t="n">
        <v>2</v>
      </c>
      <c r="H54" s="1" t="n">
        <v>10</v>
      </c>
      <c r="I54" s="1" t="n">
        <v>2</v>
      </c>
      <c r="J54" s="1" t="n">
        <v>10</v>
      </c>
      <c r="K54" s="1" t="n">
        <v>2</v>
      </c>
      <c r="L54" s="1" t="n">
        <v>10</v>
      </c>
      <c r="M54" s="1" t="n">
        <v>2</v>
      </c>
      <c r="N54" s="1" t="n">
        <v>10</v>
      </c>
      <c r="O54" s="1" t="n">
        <v>2</v>
      </c>
      <c r="P54" s="1" t="n">
        <v>10</v>
      </c>
      <c r="Q54" s="1" t="n">
        <v>2</v>
      </c>
      <c r="R54" s="1" t="n">
        <v>10</v>
      </c>
      <c r="S54" s="1" t="n">
        <v>2</v>
      </c>
      <c r="T54" s="1" t="n">
        <v>10</v>
      </c>
      <c r="U54" s="1" t="n">
        <v>2</v>
      </c>
      <c r="V54" s="1" t="n">
        <v>10</v>
      </c>
      <c r="W54" s="1" t="n">
        <v>2</v>
      </c>
      <c r="X54" s="1" t="n">
        <v>10</v>
      </c>
      <c r="Y54" s="1" t="n">
        <v>2</v>
      </c>
      <c r="Z54" s="1" t="n">
        <v>10</v>
      </c>
      <c r="AA54" s="1" t="n">
        <v>2</v>
      </c>
      <c r="AB54" s="1" t="n">
        <v>10</v>
      </c>
      <c r="AC54" s="1" t="n">
        <v>2</v>
      </c>
      <c r="AD54" s="1" t="n">
        <v>10</v>
      </c>
      <c r="AE54" s="1" t="n">
        <v>2</v>
      </c>
      <c r="AF54" s="1" t="n">
        <v>10</v>
      </c>
      <c r="AG54" s="2" t="n">
        <v>12087</v>
      </c>
      <c r="AH54" s="3" t="n">
        <v>43860</v>
      </c>
      <c r="AI54" s="4" t="n">
        <f aca="false">((SUM(A54,C54,E54,G54,I54,K54,M54,O54,Q54,S54,U54,W54,Y54,AA54,AC54,AE54))/32)*100</f>
        <v>100</v>
      </c>
      <c r="AJ54" s="4" t="n">
        <f aca="false">((SUM(B54,D54,F54,H54,J54,L54,N54,P54,R54,T54,V54,X54,Z54,AB54,AD54,AF54))/160)*100</f>
        <v>100</v>
      </c>
    </row>
    <row r="55" customFormat="false" ht="18.45" hidden="false" customHeight="true" outlineLevel="0" collapsed="false">
      <c r="A55" s="1" t="n">
        <v>2</v>
      </c>
      <c r="B55" s="1" t="n">
        <v>10</v>
      </c>
      <c r="C55" s="1" t="n">
        <v>2</v>
      </c>
      <c r="D55" s="1" t="n">
        <v>9</v>
      </c>
      <c r="E55" s="1" t="n">
        <v>2</v>
      </c>
      <c r="F55" s="1" t="n">
        <v>8</v>
      </c>
      <c r="G55" s="1" t="n">
        <v>2</v>
      </c>
      <c r="H55" s="1" t="n">
        <v>10</v>
      </c>
      <c r="I55" s="1" t="n">
        <v>2</v>
      </c>
      <c r="J55" s="1" t="n">
        <v>10</v>
      </c>
      <c r="K55" s="1" t="n">
        <v>2</v>
      </c>
      <c r="L55" s="1" t="n">
        <v>10</v>
      </c>
      <c r="M55" s="1" t="n">
        <v>2</v>
      </c>
      <c r="N55" s="1" t="n">
        <v>10</v>
      </c>
      <c r="O55" s="1" t="n">
        <v>2</v>
      </c>
      <c r="P55" s="1" t="n">
        <v>10</v>
      </c>
      <c r="Q55" s="1" t="n">
        <v>2</v>
      </c>
      <c r="R55" s="1" t="n">
        <v>10</v>
      </c>
      <c r="S55" s="1" t="n">
        <v>2</v>
      </c>
      <c r="T55" s="1" t="n">
        <v>9</v>
      </c>
      <c r="U55" s="1" t="n">
        <v>2</v>
      </c>
      <c r="V55" s="1" t="n">
        <v>10</v>
      </c>
      <c r="W55" s="1" t="n">
        <v>2</v>
      </c>
      <c r="X55" s="1" t="n">
        <v>10</v>
      </c>
      <c r="Y55" s="1" t="n">
        <v>2</v>
      </c>
      <c r="Z55" s="1" t="n">
        <v>10</v>
      </c>
      <c r="AA55" s="1" t="n">
        <v>2</v>
      </c>
      <c r="AB55" s="1" t="n">
        <v>10</v>
      </c>
      <c r="AC55" s="1" t="n">
        <v>2</v>
      </c>
      <c r="AD55" s="1" t="n">
        <v>10</v>
      </c>
      <c r="AE55" s="1" t="n">
        <v>2</v>
      </c>
      <c r="AF55" s="1" t="n">
        <v>9</v>
      </c>
      <c r="AG55" s="2" t="n">
        <v>12272</v>
      </c>
      <c r="AH55" s="3" t="n">
        <v>43861</v>
      </c>
      <c r="AI55" s="4" t="n">
        <f aca="false">((SUM(A55,C55,E55,G55,I55,K55,M55,O55,Q55,S55,U55,W55,Y55,AA55,AC55,AE55))/32)*100</f>
        <v>100</v>
      </c>
      <c r="AJ55" s="4" t="n">
        <f aca="false">((SUM(B55,D55,F55,H55,J55,L55,N55,P55,R55,T55,V55,X55,Z55,AB55,AD55,AF55))/160)*100</f>
        <v>96.875</v>
      </c>
    </row>
    <row r="56" customFormat="false" ht="18.45" hidden="false" customHeight="true" outlineLevel="0" collapsed="false">
      <c r="A56" s="1" t="n">
        <v>1</v>
      </c>
      <c r="B56" s="1" t="n">
        <v>5</v>
      </c>
      <c r="C56" s="1" t="n">
        <v>1</v>
      </c>
      <c r="D56" s="1" t="n">
        <v>5</v>
      </c>
      <c r="E56" s="1" t="n">
        <v>0</v>
      </c>
      <c r="F56" s="1" t="n">
        <v>2</v>
      </c>
      <c r="G56" s="1" t="n">
        <v>0</v>
      </c>
      <c r="H56" s="1" t="n">
        <v>2</v>
      </c>
      <c r="I56" s="1" t="n">
        <v>1</v>
      </c>
      <c r="J56" s="1" t="n">
        <v>6</v>
      </c>
      <c r="K56" s="1" t="n">
        <v>0</v>
      </c>
      <c r="L56" s="1" t="n">
        <v>1</v>
      </c>
      <c r="M56" s="1" t="n">
        <v>0</v>
      </c>
      <c r="N56" s="1" t="n">
        <v>0</v>
      </c>
      <c r="O56" s="1" t="n">
        <v>1</v>
      </c>
      <c r="P56" s="1" t="n">
        <v>5</v>
      </c>
      <c r="Q56" s="1" t="n">
        <v>0</v>
      </c>
      <c r="R56" s="1" t="n">
        <v>1</v>
      </c>
      <c r="S56" s="1" t="n">
        <v>1</v>
      </c>
      <c r="T56" s="1" t="n">
        <v>4</v>
      </c>
      <c r="U56" s="1" t="n">
        <v>0</v>
      </c>
      <c r="V56" s="1" t="n">
        <v>2</v>
      </c>
      <c r="W56" s="1" t="n">
        <v>1</v>
      </c>
      <c r="X56" s="1" t="n">
        <v>4</v>
      </c>
      <c r="Y56" s="1" t="n">
        <v>1</v>
      </c>
      <c r="Z56" s="1" t="n">
        <v>4</v>
      </c>
      <c r="AA56" s="1" t="n">
        <v>0</v>
      </c>
      <c r="AB56" s="1" t="n">
        <v>0</v>
      </c>
      <c r="AC56" s="1" t="n">
        <v>0</v>
      </c>
      <c r="AD56" s="1" t="n">
        <v>4</v>
      </c>
      <c r="AE56" s="1" t="n">
        <v>0</v>
      </c>
      <c r="AF56" s="1" t="n">
        <v>0</v>
      </c>
      <c r="AG56" s="2" t="n">
        <v>12039</v>
      </c>
      <c r="AH56" s="3" t="n">
        <v>43871</v>
      </c>
      <c r="AI56" s="4" t="n">
        <f aca="false">((SUM(A56,C56,E56,G56,I56,K56,M56,O56,Q56,S56,U56,W56,Y56,AA56,AC56,AE56))/32)*100</f>
        <v>21.875</v>
      </c>
      <c r="AJ56" s="4" t="n">
        <f aca="false">((SUM(B56,D56,F56,H56,J56,L56,N56,P56,R56,T56,V56,X56,Z56,AB56,AD56,AF56))/160)*100</f>
        <v>28.125</v>
      </c>
    </row>
    <row r="57" customFormat="false" ht="18.45" hidden="false" customHeight="true" outlineLevel="0" collapsed="false">
      <c r="B57" s="1" t="n">
        <v>1</v>
      </c>
      <c r="D57" s="1" t="n">
        <v>8</v>
      </c>
      <c r="F57" s="1" t="n">
        <v>10</v>
      </c>
      <c r="H57" s="1" t="n">
        <v>9</v>
      </c>
      <c r="J57" s="1" t="n">
        <v>10</v>
      </c>
      <c r="L57" s="1" t="n">
        <v>10</v>
      </c>
      <c r="N57" s="1" t="n">
        <v>10</v>
      </c>
      <c r="P57" s="1" t="n">
        <v>10</v>
      </c>
      <c r="R57" s="1" t="n">
        <v>7</v>
      </c>
      <c r="T57" s="1" t="n">
        <v>7</v>
      </c>
      <c r="V57" s="1" t="n">
        <v>8</v>
      </c>
      <c r="X57" s="1" t="n">
        <v>10</v>
      </c>
      <c r="Z57" s="1" t="n">
        <v>9</v>
      </c>
      <c r="AB57" s="1" t="n">
        <v>8</v>
      </c>
      <c r="AD57" s="1" t="n">
        <v>8</v>
      </c>
      <c r="AF57" s="1" t="n">
        <v>10</v>
      </c>
      <c r="AG57" s="2" t="n">
        <v>11916</v>
      </c>
      <c r="AH57" s="3" t="n">
        <v>43872</v>
      </c>
      <c r="AI57" s="4" t="n">
        <f aca="false">((SUM(A57,C57,E57,G57,I57,K57,M57,O57,Q57,S57,U57,W57,Y57,AA57,AC57,AE57))/32)*100</f>
        <v>0</v>
      </c>
      <c r="AJ57" s="4" t="n">
        <f aca="false">((SUM(B57,D57,F57,H57,J57,L57,N57,P57,R57,T57,V57,X57,Z57,AB57,AD57,AF57))/160)*100</f>
        <v>84.375</v>
      </c>
    </row>
    <row r="58" customFormat="false" ht="18.45" hidden="false" customHeight="true" outlineLevel="0" collapsed="false">
      <c r="A58" s="1" t="n">
        <v>1</v>
      </c>
      <c r="B58" s="1" t="n">
        <v>9</v>
      </c>
      <c r="C58" s="1" t="n">
        <v>2</v>
      </c>
      <c r="D58" s="1" t="n">
        <v>9</v>
      </c>
      <c r="E58" s="1" t="n">
        <v>2</v>
      </c>
      <c r="F58" s="1" t="n">
        <v>9</v>
      </c>
      <c r="G58" s="1" t="n">
        <v>1</v>
      </c>
      <c r="H58" s="1" t="n">
        <v>9</v>
      </c>
      <c r="I58" s="1" t="n">
        <v>1</v>
      </c>
      <c r="J58" s="1" t="n">
        <v>9</v>
      </c>
      <c r="K58" s="1" t="n">
        <v>1</v>
      </c>
      <c r="L58" s="1" t="n">
        <v>9</v>
      </c>
      <c r="M58" s="1" t="n">
        <v>2</v>
      </c>
      <c r="N58" s="1" t="n">
        <v>10</v>
      </c>
      <c r="O58" s="1" t="n">
        <v>2</v>
      </c>
      <c r="P58" s="1" t="n">
        <v>10</v>
      </c>
      <c r="Q58" s="1" t="n">
        <v>1</v>
      </c>
      <c r="R58" s="1" t="n">
        <v>8</v>
      </c>
      <c r="S58" s="1" t="n">
        <v>0</v>
      </c>
      <c r="T58" s="1" t="n">
        <v>5</v>
      </c>
      <c r="U58" s="1" t="n">
        <v>1</v>
      </c>
      <c r="V58" s="1" t="n">
        <v>7</v>
      </c>
      <c r="W58" s="1" t="n">
        <v>0</v>
      </c>
      <c r="X58" s="1" t="n">
        <v>5</v>
      </c>
      <c r="Y58" s="1" t="n">
        <v>2</v>
      </c>
      <c r="Z58" s="1" t="n">
        <v>10</v>
      </c>
      <c r="AD58" s="1" t="n">
        <v>7.5</v>
      </c>
      <c r="AE58" s="1" t="n">
        <v>1</v>
      </c>
      <c r="AF58" s="1" t="n">
        <v>5</v>
      </c>
      <c r="AG58" s="2" t="n">
        <v>12111</v>
      </c>
      <c r="AH58" s="3" t="n">
        <v>43882</v>
      </c>
      <c r="AI58" s="4" t="n">
        <f aca="false">((SUM(A58,C58,E58,G58,I58,K58,M58,O58,Q58,S58,U58,W58,Y58,AA58,AC58,AE58))/32)*100</f>
        <v>53.125</v>
      </c>
      <c r="AJ58" s="4" t="n">
        <f aca="false">((SUM(B58,D58,F58,H58,J58,L58,N58,P58,R58,T58,V58,X58,Z58,AB58,AD58,AF58))/160)*100</f>
        <v>75.9375</v>
      </c>
    </row>
    <row r="59" s="37" customFormat="true" ht="18.45" hidden="false" customHeight="true" outlineLevel="0" collapsed="false">
      <c r="A59" s="37" t="n">
        <v>1</v>
      </c>
      <c r="B59" s="37" t="s">
        <v>40</v>
      </c>
      <c r="C59" s="37" t="n">
        <v>2</v>
      </c>
      <c r="D59" s="37" t="s">
        <v>40</v>
      </c>
      <c r="E59" s="37" t="n">
        <v>1</v>
      </c>
      <c r="F59" s="37" t="s">
        <v>40</v>
      </c>
      <c r="G59" s="37" t="n">
        <v>1</v>
      </c>
      <c r="H59" s="37" t="s">
        <v>40</v>
      </c>
      <c r="I59" s="37" t="n">
        <v>1</v>
      </c>
      <c r="J59" s="37" t="s">
        <v>40</v>
      </c>
      <c r="K59" s="37" t="n">
        <v>2</v>
      </c>
      <c r="L59" s="37" t="s">
        <v>40</v>
      </c>
      <c r="M59" s="37" t="n">
        <v>1</v>
      </c>
      <c r="N59" s="37" t="s">
        <v>40</v>
      </c>
      <c r="O59" s="37" t="n">
        <v>1</v>
      </c>
      <c r="P59" s="37" t="s">
        <v>40</v>
      </c>
      <c r="Q59" s="37" t="n">
        <v>1</v>
      </c>
      <c r="R59" s="37" t="s">
        <v>40</v>
      </c>
      <c r="S59" s="37" t="n">
        <v>2</v>
      </c>
      <c r="T59" s="37" t="s">
        <v>40</v>
      </c>
      <c r="U59" s="37" t="n">
        <v>1</v>
      </c>
      <c r="V59" s="37" t="s">
        <v>40</v>
      </c>
      <c r="W59" s="37" t="n">
        <v>1</v>
      </c>
      <c r="X59" s="37" t="s">
        <v>40</v>
      </c>
      <c r="Y59" s="37" t="n">
        <v>0</v>
      </c>
      <c r="Z59" s="37" t="s">
        <v>40</v>
      </c>
      <c r="AA59" s="37" t="n">
        <v>1</v>
      </c>
      <c r="AB59" s="37" t="s">
        <v>40</v>
      </c>
      <c r="AC59" s="37" t="n">
        <v>1</v>
      </c>
      <c r="AD59" s="37" t="s">
        <v>40</v>
      </c>
      <c r="AE59" s="37" t="n">
        <v>2</v>
      </c>
      <c r="AF59" s="37" t="s">
        <v>40</v>
      </c>
      <c r="AG59" s="38" t="s">
        <v>45</v>
      </c>
      <c r="AH59" s="39"/>
      <c r="AI59" s="4" t="n">
        <f aca="false">((SUM(A59,C59,E59,G59,I59,K59,M59,O59,Q59,S59,U59,W59,Y59,AA59,AC59,AE59))/32)*100</f>
        <v>59.375</v>
      </c>
      <c r="AJ59" s="40" t="n">
        <f aca="false">((SUM(B59,D59,F59,H59,J59,L59,N59,P59,R59,T59,V59,X59,Z59,AB59,AD59,AF59))/160)*100</f>
        <v>0</v>
      </c>
    </row>
    <row r="60" customFormat="false" ht="18.55" hidden="false" customHeight="false" outlineLevel="0" collapsed="false">
      <c r="A60" s="4" t="n">
        <f aca="false">(SUM(A3:A59))/(ROWS(A3:A59)*2)*100</f>
        <v>58.7719298245614</v>
      </c>
      <c r="B60" s="4" t="n">
        <f aca="false">(SUM(B3:B59))/(ROWS(B3:B59)*10)*100</f>
        <v>22.6315789473684</v>
      </c>
      <c r="C60" s="4" t="n">
        <f aca="false">(SUM(C3:C59))/(ROWS(C3:C59)*2)*100</f>
        <v>64.0350877192982</v>
      </c>
      <c r="D60" s="4" t="n">
        <f aca="false">(SUM(D3:D59))/(ROWS(D3:D59)*10)*100</f>
        <v>22.280701754386</v>
      </c>
      <c r="E60" s="4" t="n">
        <f aca="false">(SUM(E3:E59))/(ROWS(E3:E59)*2)*100</f>
        <v>63.1578947368421</v>
      </c>
      <c r="F60" s="4" t="n">
        <f aca="false">(SUM(F3:F59))/(ROWS(F3:F59)*10)*100</f>
        <v>23.5087719298246</v>
      </c>
      <c r="G60" s="4" t="n">
        <f aca="false">(SUM(G3:G59))/(ROWS(G3:G59)*2)*100</f>
        <v>60.5263157894737</v>
      </c>
      <c r="H60" s="4" t="n">
        <f aca="false">(SUM(H3:H59))/(ROWS(H3:H59)*10)*100</f>
        <v>22.1052631578947</v>
      </c>
      <c r="I60" s="4" t="n">
        <f aca="false">(SUM(I3:I59))/(ROWS(I3:I59)*2)*100</f>
        <v>66.6666666666667</v>
      </c>
      <c r="J60" s="4" t="n">
        <f aca="false">(SUM(J3:J59))/(ROWS(J3:J59)*10)*100</f>
        <v>26.3157894736842</v>
      </c>
      <c r="K60" s="4" t="n">
        <f aca="false">(SUM(K3:K59))/(ROWS(K3:K59)*2)*100</f>
        <v>61.4035087719298</v>
      </c>
      <c r="L60" s="4" t="n">
        <f aca="false">(SUM(L3:L59))/(ROWS(L3:L59)*10)*100</f>
        <v>24.7368421052632</v>
      </c>
      <c r="M60" s="4" t="n">
        <f aca="false">(SUM(M3:M59))/(ROWS(M3:M59)*2)*100</f>
        <v>58.7719298245614</v>
      </c>
      <c r="N60" s="4" t="n">
        <f aca="false">(SUM(N3:N59))/(ROWS(N3:N59)*10)*100</f>
        <v>25.2631578947368</v>
      </c>
      <c r="O60" s="4" t="n">
        <f aca="false">(SUM(O3:O59))/(ROWS(O3:O59)*2)*100</f>
        <v>66.6666666666667</v>
      </c>
      <c r="P60" s="4" t="n">
        <f aca="false">(SUM(P3:P59))/(ROWS(P3:P59)*10)*100</f>
        <v>25.2631578947368</v>
      </c>
      <c r="Q60" s="4" t="n">
        <f aca="false">(SUM(Q3:Q59))/(ROWS(Q3:Q59)*2)*100</f>
        <v>64.0350877192982</v>
      </c>
      <c r="R60" s="4" t="n">
        <f aca="false">(SUM(R3:R59))/(ROWS(R3:R59)*10)*100</f>
        <v>21.2280701754386</v>
      </c>
      <c r="S60" s="4" t="n">
        <f aca="false">(SUM(S3:S59))/(ROWS(S3:S59)*2)*100</f>
        <v>59.6491228070175</v>
      </c>
      <c r="T60" s="4" t="n">
        <f aca="false">(SUM(T3:T59))/(ROWS(T3:T59)*10)*100</f>
        <v>21.7543859649123</v>
      </c>
      <c r="U60" s="4" t="n">
        <f aca="false">(SUM(U3:U59))/(ROWS(U3:U59)*2)*100</f>
        <v>58.7719298245614</v>
      </c>
      <c r="V60" s="4" t="n">
        <f aca="false">(SUM(V3:V59))/(ROWS(V3:V59)*10)*100</f>
        <v>21.2280701754386</v>
      </c>
      <c r="W60" s="4" t="n">
        <f aca="false">(SUM(W3:W59))/(ROWS(W3:W59)*2)*100</f>
        <v>62.280701754386</v>
      </c>
      <c r="X60" s="4" t="n">
        <f aca="false">(SUM(X3:X59))/(ROWS(X3:X59)*10)*100</f>
        <v>23.859649122807</v>
      </c>
      <c r="Y60" s="4" t="n">
        <f aca="false">(SUM(Y3:Y59))/(ROWS(Y3:Y59)*2)*100</f>
        <v>67.5438596491228</v>
      </c>
      <c r="Z60" s="4" t="n">
        <f aca="false">(SUM(Z3:Z59))/(ROWS(Z3:Z59)*10)*100</f>
        <v>25.9649122807018</v>
      </c>
      <c r="AA60" s="4" t="n">
        <f aca="false">(SUM(AA3:AA59))/(ROWS(AA3:AA59)*2)*100</f>
        <v>44.7368421052632</v>
      </c>
      <c r="AB60" s="4" t="n">
        <f aca="false">(SUM(AB3:AB59))/(ROWS(AB3:AB59)*10)*100</f>
        <v>13.859649122807</v>
      </c>
      <c r="AC60" s="4" t="n">
        <f aca="false">(SUM(AC3:AC59))/(ROWS(AC3:AC59)*2)*100</f>
        <v>56.140350877193</v>
      </c>
      <c r="AD60" s="4" t="n">
        <f aca="false">(SUM(AD3:AD59))/(ROWS(AD3:AD59)*10)*100</f>
        <v>23.9473684210526</v>
      </c>
      <c r="AE60" s="4" t="n">
        <f aca="false">(SUM(AE3:AE59))/(ROWS(AE3:AE59)*2)*100</f>
        <v>52.6315789473684</v>
      </c>
      <c r="AF60" s="4" t="n">
        <f aca="false">(SUM(AF3:AF59))/(ROWS(AF3:AF59)*10)*100</f>
        <v>18.2456140350877</v>
      </c>
      <c r="AI60" s="4" t="n">
        <f aca="false">AVERAGE(AI3:AI59)</f>
        <v>60.3618421052632</v>
      </c>
      <c r="AJ60" s="4" t="n">
        <f aca="false">AVERAGE(AJ3:AJ59)</f>
        <v>22.6370614035088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2:AJ60"/>
  <mergeCells count="23">
    <mergeCell ref="A1:AJ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L2:AO2"/>
    <mergeCell ref="AO4:AO7"/>
    <mergeCell ref="AO8:AO19"/>
    <mergeCell ref="AL28:AM28"/>
    <mergeCell ref="AL35:AN3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2" min="1" style="32" width="6.42"/>
    <col collapsed="false" customWidth="true" hidden="false" outlineLevel="0" max="33" min="33" style="41" width="9.95"/>
    <col collapsed="false" customWidth="true" hidden="false" outlineLevel="0" max="34" min="34" style="42" width="15.28"/>
    <col collapsed="false" customWidth="true" hidden="false" outlineLevel="0" max="36" min="35" style="43" width="10.26"/>
    <col collapsed="false" customWidth="true" hidden="false" outlineLevel="0" max="37" min="37" style="5" width="6.42"/>
    <col collapsed="false" customWidth="false" hidden="false" outlineLevel="0" max="38" min="38" style="5" width="11.52"/>
    <col collapsed="false" customWidth="true" hidden="false" outlineLevel="0" max="39" min="39" style="5" width="16.93"/>
    <col collapsed="false" customWidth="true" hidden="false" outlineLevel="0" max="40" min="40" style="5" width="10.36"/>
    <col collapsed="false" customWidth="true" hidden="false" outlineLevel="0" max="1022" min="41" style="5" width="6.42"/>
    <col collapsed="false" customWidth="false" hidden="false" outlineLevel="0" max="1025" min="1023" style="5" width="11.52"/>
  </cols>
  <sheetData>
    <row r="1" s="8" customFormat="true" ht="39" hidden="false" customHeight="true" outlineLevel="0" collapsed="false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L1" s="9"/>
      <c r="AMG1" s="5"/>
      <c r="AMH1" s="5"/>
      <c r="AMI1" s="5"/>
      <c r="AMJ1" s="5"/>
    </row>
    <row r="2" s="15" customFormat="true" ht="18.45" hidden="false" customHeight="true" outlineLevel="0" collapsed="false">
      <c r="A2" s="45" t="s">
        <v>1</v>
      </c>
      <c r="B2" s="45"/>
      <c r="C2" s="46" t="s">
        <v>2</v>
      </c>
      <c r="D2" s="46"/>
      <c r="E2" s="45" t="s">
        <v>4</v>
      </c>
      <c r="F2" s="45"/>
      <c r="G2" s="46" t="s">
        <v>5</v>
      </c>
      <c r="H2" s="46"/>
      <c r="I2" s="45" t="s">
        <v>6</v>
      </c>
      <c r="J2" s="45"/>
      <c r="K2" s="46" t="s">
        <v>7</v>
      </c>
      <c r="L2" s="46"/>
      <c r="M2" s="45" t="s">
        <v>8</v>
      </c>
      <c r="N2" s="45"/>
      <c r="O2" s="46" t="s">
        <v>9</v>
      </c>
      <c r="P2" s="46"/>
      <c r="Q2" s="45" t="s">
        <v>47</v>
      </c>
      <c r="R2" s="45"/>
      <c r="S2" s="46" t="s">
        <v>10</v>
      </c>
      <c r="T2" s="46"/>
      <c r="U2" s="47" t="s">
        <v>11</v>
      </c>
      <c r="V2" s="47"/>
      <c r="W2" s="46" t="s">
        <v>12</v>
      </c>
      <c r="X2" s="46"/>
      <c r="Y2" s="47" t="s">
        <v>48</v>
      </c>
      <c r="Z2" s="47"/>
      <c r="AA2" s="46" t="s">
        <v>14</v>
      </c>
      <c r="AB2" s="46"/>
      <c r="AC2" s="47" t="s">
        <v>15</v>
      </c>
      <c r="AD2" s="47"/>
      <c r="AE2" s="46" t="s">
        <v>16</v>
      </c>
      <c r="AF2" s="46"/>
      <c r="AG2" s="48" t="s">
        <v>17</v>
      </c>
      <c r="AH2" s="49" t="s">
        <v>18</v>
      </c>
      <c r="AI2" s="50" t="s">
        <v>19</v>
      </c>
      <c r="AJ2" s="50"/>
      <c r="AL2" s="16" t="s">
        <v>20</v>
      </c>
      <c r="AM2" s="16"/>
      <c r="AN2" s="16"/>
      <c r="AO2" s="16"/>
      <c r="AMG2" s="5"/>
      <c r="AMH2" s="5"/>
      <c r="AMI2" s="5"/>
      <c r="AMJ2" s="5"/>
    </row>
    <row r="3" customFormat="false" ht="18.45" hidden="false" customHeight="true" outlineLevel="0" collapsed="false">
      <c r="A3" s="32" t="n">
        <v>1</v>
      </c>
      <c r="C3" s="32" t="n">
        <v>2</v>
      </c>
      <c r="E3" s="32" t="n">
        <v>1</v>
      </c>
      <c r="G3" s="32" t="n">
        <v>2</v>
      </c>
      <c r="I3" s="32" t="n">
        <v>2</v>
      </c>
      <c r="K3" s="32" t="n">
        <v>0</v>
      </c>
      <c r="M3" s="32" t="n">
        <v>2</v>
      </c>
      <c r="O3" s="32" t="n">
        <v>2</v>
      </c>
      <c r="Q3" s="32" t="n">
        <v>2</v>
      </c>
      <c r="S3" s="32" t="n">
        <v>1</v>
      </c>
      <c r="U3" s="32" t="n">
        <v>2</v>
      </c>
      <c r="W3" s="32" t="n">
        <v>2</v>
      </c>
      <c r="Y3" s="32" t="n">
        <v>0</v>
      </c>
      <c r="AA3" s="32" t="n">
        <v>0</v>
      </c>
      <c r="AC3" s="32" t="n">
        <v>2</v>
      </c>
      <c r="AE3" s="32" t="n">
        <v>1</v>
      </c>
      <c r="AG3" s="51" t="n">
        <v>12235</v>
      </c>
      <c r="AH3" s="42" t="n">
        <v>43721</v>
      </c>
      <c r="AI3" s="52" t="n">
        <f aca="false">((SUM(A3,C3,E3,G3,I3,K3,M3,O3,Q3,S3,U3,W3,Y3,AA3,AC3,AE3))/32)*100</f>
        <v>68.75</v>
      </c>
      <c r="AJ3" s="52" t="n">
        <f aca="false">((SUM(B3,D3,F3,H3,J3,L3,N3,P3,R3,T3,V3,X3,Z3,AB3,AD3,AF3))/160)*100</f>
        <v>0</v>
      </c>
      <c r="AL3" s="18" t="s">
        <v>21</v>
      </c>
      <c r="AM3" s="18" t="s">
        <v>22</v>
      </c>
      <c r="AN3" s="18" t="s">
        <v>23</v>
      </c>
      <c r="AO3" s="18" t="s">
        <v>24</v>
      </c>
    </row>
    <row r="4" customFormat="false" ht="18.45" hidden="false" customHeight="true" outlineLevel="0" collapsed="false">
      <c r="A4" s="32" t="n">
        <v>1</v>
      </c>
      <c r="C4" s="32" t="n">
        <v>1</v>
      </c>
      <c r="E4" s="32" t="n">
        <v>1</v>
      </c>
      <c r="G4" s="32" t="n">
        <v>2</v>
      </c>
      <c r="I4" s="32" t="n">
        <v>2</v>
      </c>
      <c r="K4" s="32" t="n">
        <v>1</v>
      </c>
      <c r="M4" s="32" t="n">
        <v>2</v>
      </c>
      <c r="O4" s="32" t="n">
        <v>2</v>
      </c>
      <c r="Q4" s="32" t="n">
        <v>2</v>
      </c>
      <c r="S4" s="32" t="n">
        <v>1</v>
      </c>
      <c r="U4" s="32" t="n">
        <v>2</v>
      </c>
      <c r="W4" s="32" t="n">
        <v>2</v>
      </c>
      <c r="Y4" s="32" t="n">
        <v>0</v>
      </c>
      <c r="AA4" s="32" t="n">
        <v>0</v>
      </c>
      <c r="AC4" s="32" t="n">
        <v>1</v>
      </c>
      <c r="AE4" s="32" t="n">
        <v>2</v>
      </c>
      <c r="AG4" s="51" t="n">
        <v>12249</v>
      </c>
      <c r="AH4" s="42" t="n">
        <v>43727</v>
      </c>
      <c r="AI4" s="52" t="n">
        <f aca="false">((SUM(A4,C4,E4,G4,I4,K4,M4,O4,Q4,S4,U4,W4,Y4,AA4,AC4,AE4))/32)*100</f>
        <v>68.75</v>
      </c>
      <c r="AJ4" s="52" t="n">
        <f aca="false">((SUM(B4,D4,F4,H4,J4,L4,N4,P4,R4,T4,V4,X4,Z4,AB4,AD4,AF4))/160)*100</f>
        <v>0</v>
      </c>
      <c r="AL4" s="19" t="s">
        <v>25</v>
      </c>
      <c r="AM4" s="20" t="n">
        <f aca="false">AVERAGEIF(AH3:AH58, "*/09/2019", AI3:AI58)</f>
        <v>71.875</v>
      </c>
      <c r="AN4" s="21" t="n">
        <f aca="false">AVERAGEIF(AH3:AH58, "*/09/2019", AJ3:AJ58)</f>
        <v>0</v>
      </c>
      <c r="AO4" s="22" t="n">
        <v>2019</v>
      </c>
    </row>
    <row r="5" customFormat="false" ht="18.45" hidden="false" customHeight="true" outlineLevel="0" collapsed="false">
      <c r="A5" s="32" t="n">
        <v>1</v>
      </c>
      <c r="C5" s="32" t="n">
        <v>2</v>
      </c>
      <c r="E5" s="32" t="n">
        <v>2</v>
      </c>
      <c r="G5" s="32" t="n">
        <v>2</v>
      </c>
      <c r="I5" s="32" t="n">
        <v>2</v>
      </c>
      <c r="K5" s="32" t="n">
        <v>0</v>
      </c>
      <c r="M5" s="32" t="n">
        <v>2</v>
      </c>
      <c r="O5" s="32" t="n">
        <v>2</v>
      </c>
      <c r="Q5" s="32" t="n">
        <v>2</v>
      </c>
      <c r="S5" s="32" t="n">
        <v>2</v>
      </c>
      <c r="U5" s="32" t="n">
        <v>2</v>
      </c>
      <c r="W5" s="32" t="n">
        <v>2</v>
      </c>
      <c r="Y5" s="32" t="n">
        <v>0</v>
      </c>
      <c r="AA5" s="32" t="n">
        <v>0</v>
      </c>
      <c r="AC5" s="32" t="n">
        <v>2</v>
      </c>
      <c r="AE5" s="32" t="n">
        <v>2</v>
      </c>
      <c r="AG5" s="51" t="n">
        <v>12129</v>
      </c>
      <c r="AH5" s="42" t="n">
        <v>43735</v>
      </c>
      <c r="AI5" s="52" t="n">
        <f aca="false">((SUM(A5,C5,E5,G5,I5,K5,M5,O5,Q5,S5,U5,W5,Y5,AA5,AC5,AE5))/32)*100</f>
        <v>78.125</v>
      </c>
      <c r="AJ5" s="52" t="n">
        <f aca="false">((SUM(B5,D5,F5,H5,J5,L5,N5,P5,R5,T5,V5,X5,Z5,AB5,AD5,AF5))/160)*100</f>
        <v>0</v>
      </c>
      <c r="AL5" s="21" t="s">
        <v>26</v>
      </c>
      <c r="AM5" s="20" t="n">
        <f aca="false">AVERAGEIF(AH3:AH58, "*/10/2019", AI3:AI58)</f>
        <v>69.7916666666667</v>
      </c>
      <c r="AN5" s="21" t="n">
        <f aca="false">AVERAGEIF(AH3:AH58, "*/10/2019", AJ3:AJ58)</f>
        <v>0</v>
      </c>
      <c r="AO5" s="22"/>
    </row>
    <row r="6" customFormat="false" ht="18.45" hidden="false" customHeight="true" outlineLevel="0" collapsed="false">
      <c r="A6" s="32" t="n">
        <v>2</v>
      </c>
      <c r="C6" s="32" t="n">
        <v>2</v>
      </c>
      <c r="E6" s="32" t="n">
        <v>2</v>
      </c>
      <c r="G6" s="32" t="n">
        <v>2</v>
      </c>
      <c r="I6" s="32" t="n">
        <v>2</v>
      </c>
      <c r="K6" s="32" t="n">
        <v>2</v>
      </c>
      <c r="M6" s="32" t="n">
        <v>2</v>
      </c>
      <c r="O6" s="32" t="n">
        <v>2</v>
      </c>
      <c r="Q6" s="32" t="n">
        <v>2</v>
      </c>
      <c r="S6" s="32" t="n">
        <v>2</v>
      </c>
      <c r="U6" s="32" t="n">
        <v>2</v>
      </c>
      <c r="W6" s="32" t="n">
        <v>2</v>
      </c>
      <c r="Y6" s="32" t="n">
        <v>2</v>
      </c>
      <c r="AA6" s="32" t="n">
        <v>2</v>
      </c>
      <c r="AC6" s="32" t="n">
        <v>2</v>
      </c>
      <c r="AE6" s="32" t="n">
        <v>2</v>
      </c>
      <c r="AG6" s="51" t="n">
        <v>12146</v>
      </c>
      <c r="AH6" s="42" t="n">
        <v>43741</v>
      </c>
      <c r="AI6" s="52" t="n">
        <f aca="false">((SUM(A6,C6,E6,G6,I6,K6,M6,O6,Q6,S6,U6,W6,Y6,AA6,AC6,AE6))/32)*100</f>
        <v>100</v>
      </c>
      <c r="AJ6" s="52" t="n">
        <f aca="false">((SUM(B6,D6,F6,H6,J6,L6,N6,P6,R6,T6,V6,X6,Z6,AB6,AD6,AF6))/160)*100</f>
        <v>0</v>
      </c>
      <c r="AL6" s="21" t="s">
        <v>27</v>
      </c>
      <c r="AM6" s="20" t="n">
        <f aca="false">AVERAGEIF(AH3:AH58, "*/11/2019", AI3:AI58)</f>
        <v>51.0416666666667</v>
      </c>
      <c r="AN6" s="21" t="n">
        <f aca="false">AVERAGEIF(AH3:AH58, "*/11/2019", AJ3:AJ58)</f>
        <v>0</v>
      </c>
      <c r="AO6" s="22"/>
    </row>
    <row r="7" customFormat="false" ht="18.45" hidden="false" customHeight="true" outlineLevel="0" collapsed="false">
      <c r="A7" s="32" t="n">
        <v>2</v>
      </c>
      <c r="C7" s="32" t="n">
        <v>1</v>
      </c>
      <c r="E7" s="32" t="n">
        <v>2</v>
      </c>
      <c r="G7" s="32" t="n">
        <v>1</v>
      </c>
      <c r="I7" s="32" t="n">
        <v>1</v>
      </c>
      <c r="K7" s="32" t="n">
        <v>2</v>
      </c>
      <c r="M7" s="32" t="n">
        <v>2</v>
      </c>
      <c r="O7" s="32" t="n">
        <v>2</v>
      </c>
      <c r="Q7" s="32" t="n">
        <v>2</v>
      </c>
      <c r="S7" s="32" t="n">
        <v>1</v>
      </c>
      <c r="U7" s="32" t="n">
        <v>2</v>
      </c>
      <c r="W7" s="32" t="n">
        <v>1</v>
      </c>
      <c r="Y7" s="32" t="n">
        <v>2</v>
      </c>
      <c r="AA7" s="32" t="n">
        <v>1</v>
      </c>
      <c r="AC7" s="32" t="n">
        <v>1</v>
      </c>
      <c r="AE7" s="32" t="n">
        <v>2</v>
      </c>
      <c r="AG7" s="51" t="n">
        <v>12280</v>
      </c>
      <c r="AH7" s="42" t="n">
        <v>43747</v>
      </c>
      <c r="AI7" s="52" t="n">
        <f aca="false">((SUM(A7,C7,E7,G7,I7,K7,M7,O7,Q7,S7,U7,W7,Y7,AA7,AC7,AE7))/32)*100</f>
        <v>78.125</v>
      </c>
      <c r="AJ7" s="52" t="n">
        <f aca="false">((SUM(B7,D7,F7,H7,J7,L7,N7,P7,R7,T7,V7,X7,Z7,AB7,AD7,AF7))/160)*100</f>
        <v>0</v>
      </c>
      <c r="AL7" s="21" t="s">
        <v>28</v>
      </c>
      <c r="AM7" s="20" t="n">
        <f aca="false">AVERAGEIF(AH3:AH58, "*/12/2019", AI3:AI58)</f>
        <v>48.4375</v>
      </c>
      <c r="AN7" s="20" t="n">
        <f aca="false">AVERAGEIF(AH3:AH58, "*/12/2019", AJ3:AJ58)</f>
        <v>0</v>
      </c>
      <c r="AO7" s="22"/>
    </row>
    <row r="8" customFormat="false" ht="18.45" hidden="false" customHeight="true" outlineLevel="0" collapsed="false">
      <c r="A8" s="32" t="n">
        <v>1</v>
      </c>
      <c r="C8" s="32" t="n">
        <v>0</v>
      </c>
      <c r="E8" s="32" t="n">
        <v>1</v>
      </c>
      <c r="G8" s="32" t="n">
        <v>1</v>
      </c>
      <c r="I8" s="32" t="n">
        <v>1</v>
      </c>
      <c r="K8" s="32" t="n">
        <v>2</v>
      </c>
      <c r="M8" s="32" t="n">
        <v>0</v>
      </c>
      <c r="O8" s="32" t="n">
        <v>1</v>
      </c>
      <c r="Q8" s="32" t="n">
        <v>1</v>
      </c>
      <c r="S8" s="32" t="n">
        <v>0</v>
      </c>
      <c r="U8" s="32" t="n">
        <v>1</v>
      </c>
      <c r="W8" s="32" t="n">
        <v>0</v>
      </c>
      <c r="Y8" s="32" t="n">
        <v>0</v>
      </c>
      <c r="AA8" s="32" t="n">
        <v>0</v>
      </c>
      <c r="AC8" s="32" t="n">
        <v>1</v>
      </c>
      <c r="AE8" s="32" t="n">
        <v>0</v>
      </c>
      <c r="AG8" s="51" t="n">
        <v>12026</v>
      </c>
      <c r="AH8" s="42" t="n">
        <v>43769</v>
      </c>
      <c r="AI8" s="52" t="n">
        <f aca="false">((SUM(A8,C8,E8,G8,I8,K8,M8,O8,Q8,S8,U8,W8,Y8,AA8,AC8,AE8))/32)*100</f>
        <v>31.25</v>
      </c>
      <c r="AJ8" s="52" t="n">
        <f aca="false">((SUM(B8,D8,F8,H8,J8,L8,N8,P8,R8,T8,V8,X8,Z8,AB8,AD8,AF8))/160)*100</f>
        <v>0</v>
      </c>
      <c r="AL8" s="23" t="s">
        <v>29</v>
      </c>
      <c r="AM8" s="24" t="n">
        <f aca="false">AVERAGEIF(AH3:AH58, "*/01/2020", AI3:AI58)</f>
        <v>73.75</v>
      </c>
      <c r="AN8" s="24" t="n">
        <f aca="false">AVERAGEIF(AH3:AH58, "*/01/2020", AJ3:AJ58)</f>
        <v>70.75</v>
      </c>
      <c r="AO8" s="25" t="n">
        <v>2020</v>
      </c>
    </row>
    <row r="9" customFormat="false" ht="18.45" hidden="false" customHeight="true" outlineLevel="0" collapsed="false">
      <c r="A9" s="32" t="n">
        <v>1</v>
      </c>
      <c r="C9" s="32" t="n">
        <v>1</v>
      </c>
      <c r="E9" s="32" t="n">
        <v>1</v>
      </c>
      <c r="G9" s="32" t="n">
        <v>0</v>
      </c>
      <c r="I9" s="32" t="n">
        <v>1</v>
      </c>
      <c r="K9" s="32" t="n">
        <v>0</v>
      </c>
      <c r="M9" s="32" t="n">
        <v>0</v>
      </c>
      <c r="O9" s="32" t="n">
        <v>1</v>
      </c>
      <c r="Q9" s="32" t="n">
        <v>0</v>
      </c>
      <c r="S9" s="32" t="n">
        <v>0</v>
      </c>
      <c r="U9" s="32" t="n">
        <v>0</v>
      </c>
      <c r="W9" s="32" t="n">
        <v>0</v>
      </c>
      <c r="Y9" s="32" t="n">
        <v>2</v>
      </c>
      <c r="AA9" s="32" t="n">
        <v>1</v>
      </c>
      <c r="AC9" s="32" t="n">
        <v>0</v>
      </c>
      <c r="AE9" s="32" t="n">
        <v>0</v>
      </c>
      <c r="AG9" s="51" t="n">
        <v>12319</v>
      </c>
      <c r="AH9" s="42" t="n">
        <v>43790</v>
      </c>
      <c r="AI9" s="52" t="n">
        <f aca="false">((SUM(A9,C9,E9,G9,I9,K9,M9,O9,Q9,S9,U9,W9,Y9,AA9,AC9,AE9))/32)*100</f>
        <v>25</v>
      </c>
      <c r="AJ9" s="52" t="n">
        <f aca="false">((SUM(B9,D9,F9,H9,J9,L9,N9,P9,R9,T9,V9,X9,Z9,AB9,AD9,AF9))/160)*100</f>
        <v>0</v>
      </c>
      <c r="AL9" s="23" t="s">
        <v>30</v>
      </c>
      <c r="AM9" s="24" t="e">
        <f aca="false">AVERAGEIF(AH3:AH58, "*/02/2020", AI3:AI58)</f>
        <v>#DIV/0!</v>
      </c>
      <c r="AN9" s="24" t="e">
        <f aca="false">AVERAGEIF(AH3:AH58, "*/02/2020", AJ3:AJ58)</f>
        <v>#DIV/0!</v>
      </c>
      <c r="AO9" s="25"/>
    </row>
    <row r="10" customFormat="false" ht="18.45" hidden="false" customHeight="true" outlineLevel="0" collapsed="false">
      <c r="A10" s="32" t="n">
        <v>0</v>
      </c>
      <c r="C10" s="32" t="n">
        <v>2</v>
      </c>
      <c r="E10" s="32" t="n">
        <v>2</v>
      </c>
      <c r="G10" s="32" t="n">
        <v>0</v>
      </c>
      <c r="I10" s="32" t="n">
        <v>2</v>
      </c>
      <c r="K10" s="32" t="n">
        <v>2</v>
      </c>
      <c r="M10" s="32" t="n">
        <v>2</v>
      </c>
      <c r="O10" s="32" t="n">
        <v>2</v>
      </c>
      <c r="Q10" s="32" t="n">
        <v>2</v>
      </c>
      <c r="S10" s="32" t="n">
        <v>2</v>
      </c>
      <c r="U10" s="32" t="n">
        <v>2</v>
      </c>
      <c r="W10" s="32" t="n">
        <v>2</v>
      </c>
      <c r="Y10" s="32" t="n">
        <v>0</v>
      </c>
      <c r="AA10" s="32" t="n">
        <v>0</v>
      </c>
      <c r="AC10" s="32" t="n">
        <v>2</v>
      </c>
      <c r="AE10" s="32" t="n">
        <v>2</v>
      </c>
      <c r="AG10" s="51" t="n">
        <v>12300</v>
      </c>
      <c r="AH10" s="42" t="n">
        <v>43792</v>
      </c>
      <c r="AI10" s="52" t="n">
        <f aca="false">((SUM(A10,C10,E10,G10,I10,K10,M10,O10,Q10,S10,U10,W10,Y10,AA10,AC10,AE10))/32)*100</f>
        <v>75</v>
      </c>
      <c r="AJ10" s="52" t="n">
        <f aca="false">((SUM(B10,D10,F10,H10,J10,L10,N10,P10,R10,T10,V10,X10,Z10,AB10,AD10,AF10))/160)*100</f>
        <v>0</v>
      </c>
      <c r="AL10" s="23" t="s">
        <v>31</v>
      </c>
      <c r="AM10" s="26" t="e">
        <f aca="false">AVERAGEIF(AH3:AH58, "*/03/2020", AI3:AI58)</f>
        <v>#DIV/0!</v>
      </c>
      <c r="AN10" s="26" t="e">
        <f aca="false">AVERAGEIF(AH3:AH58, "*/03/2020", AJ3:AJ58)</f>
        <v>#DIV/0!</v>
      </c>
      <c r="AO10" s="25"/>
    </row>
    <row r="11" customFormat="false" ht="18.45" hidden="false" customHeight="true" outlineLevel="0" collapsed="false">
      <c r="A11" s="32" t="n">
        <v>2</v>
      </c>
      <c r="B11" s="32" t="s">
        <v>40</v>
      </c>
      <c r="C11" s="32" t="n">
        <v>1</v>
      </c>
      <c r="E11" s="32" t="n">
        <v>2</v>
      </c>
      <c r="G11" s="32" t="n">
        <v>1</v>
      </c>
      <c r="I11" s="32" t="n">
        <v>1</v>
      </c>
      <c r="K11" s="32" t="n">
        <v>1</v>
      </c>
      <c r="M11" s="32" t="n">
        <v>1</v>
      </c>
      <c r="O11" s="32" t="n">
        <v>1</v>
      </c>
      <c r="Q11" s="32" t="n">
        <v>1</v>
      </c>
      <c r="S11" s="32" t="n">
        <v>1</v>
      </c>
      <c r="U11" s="32" t="n">
        <v>1</v>
      </c>
      <c r="W11" s="32" t="n">
        <v>0</v>
      </c>
      <c r="Y11" s="32" t="n">
        <v>1</v>
      </c>
      <c r="AA11" s="32" t="n">
        <v>1</v>
      </c>
      <c r="AC11" s="32" t="n">
        <v>1</v>
      </c>
      <c r="AE11" s="32" t="n">
        <v>1</v>
      </c>
      <c r="AG11" s="51" t="n">
        <v>12325</v>
      </c>
      <c r="AH11" s="42" t="n">
        <v>43797</v>
      </c>
      <c r="AI11" s="52" t="n">
        <f aca="false">((SUM(A11,C11,E11,G11,I11,K11,M11,O11,Q11,S11,U11,W11,Y11,AA11,AC11,AE11))/32)*100</f>
        <v>53.125</v>
      </c>
      <c r="AJ11" s="52" t="n">
        <f aca="false">((SUM(B11,D11,F11,H11,J11,L11,N11,P11,R11,T11,V11,X11,Z11,AB11,AD11,AF11))/160)*100</f>
        <v>0</v>
      </c>
      <c r="AL11" s="23" t="s">
        <v>32</v>
      </c>
      <c r="AM11" s="26" t="e">
        <f aca="false">AVERAGEIF(AH3:AH58, "*/04/2020", AI3:AI58)</f>
        <v>#DIV/0!</v>
      </c>
      <c r="AN11" s="26" t="e">
        <f aca="false">AVERAGEIF(AH3:AH58, "*/04/2020", AJ3:AJ58)</f>
        <v>#DIV/0!</v>
      </c>
      <c r="AO11" s="25"/>
    </row>
    <row r="12" customFormat="false" ht="18.45" hidden="false" customHeight="true" outlineLevel="0" collapsed="false">
      <c r="A12" s="32" t="n">
        <v>2</v>
      </c>
      <c r="C12" s="32" t="n">
        <v>2</v>
      </c>
      <c r="E12" s="32" t="n">
        <v>2</v>
      </c>
      <c r="G12" s="32" t="n">
        <v>2</v>
      </c>
      <c r="I12" s="32" t="n">
        <v>1</v>
      </c>
      <c r="K12" s="32" t="n">
        <v>1</v>
      </c>
      <c r="M12" s="32" t="n">
        <v>2</v>
      </c>
      <c r="O12" s="32" t="n">
        <v>2</v>
      </c>
      <c r="Q12" s="32" t="n">
        <v>2</v>
      </c>
      <c r="S12" s="32" t="n">
        <v>2</v>
      </c>
      <c r="U12" s="32" t="n">
        <v>2</v>
      </c>
      <c r="W12" s="32" t="n">
        <v>2</v>
      </c>
      <c r="Y12" s="32" t="n">
        <v>1</v>
      </c>
      <c r="AA12" s="32" t="n">
        <v>1</v>
      </c>
      <c r="AC12" s="32" t="n">
        <v>2</v>
      </c>
      <c r="AE12" s="32" t="n">
        <v>2</v>
      </c>
      <c r="AG12" s="51" t="n">
        <v>12333</v>
      </c>
      <c r="AH12" s="42" t="n">
        <v>43801</v>
      </c>
      <c r="AI12" s="53" t="n">
        <f aca="false">((SUM(A12,C12,E12,G12,I12,K12,M12,O12,Q12,S12,U12,W12,Y12,AA12,AC12,AE12))/32)*100</f>
        <v>87.5</v>
      </c>
      <c r="AJ12" s="53" t="n">
        <f aca="false">((SUM(B12,D12,F12,H12,J12,L12,N12,P12,R12,T12,V12,X12,Z12,AB12,AD12,AF12))/160)*100</f>
        <v>0</v>
      </c>
      <c r="AL12" s="23" t="s">
        <v>33</v>
      </c>
      <c r="AM12" s="26" t="e">
        <f aca="false">AVERAGEIF(AH3:AH58, "*/05/2020", AI3:AI58)</f>
        <v>#DIV/0!</v>
      </c>
      <c r="AN12" s="26" t="e">
        <f aca="false">AVERAGEIF(AH3:AH58, "*/05/2020", AJ3:AJ58)</f>
        <v>#DIV/0!</v>
      </c>
      <c r="AO12" s="25"/>
    </row>
    <row r="13" customFormat="false" ht="18.45" hidden="false" customHeight="true" outlineLevel="0" collapsed="false">
      <c r="A13" s="1" t="n">
        <v>2</v>
      </c>
      <c r="B13" s="1"/>
      <c r="C13" s="1" t="n">
        <v>2</v>
      </c>
      <c r="D13" s="1"/>
      <c r="E13" s="1" t="n">
        <v>2</v>
      </c>
      <c r="F13" s="1"/>
      <c r="G13" s="1" t="n">
        <v>2</v>
      </c>
      <c r="H13" s="1"/>
      <c r="I13" s="1" t="n">
        <v>2</v>
      </c>
      <c r="J13" s="1"/>
      <c r="K13" s="1" t="n">
        <v>2</v>
      </c>
      <c r="L13" s="1"/>
      <c r="M13" s="1" t="n">
        <v>2</v>
      </c>
      <c r="N13" s="1"/>
      <c r="O13" s="1" t="n">
        <v>2</v>
      </c>
      <c r="P13" s="1"/>
      <c r="Q13" s="1" t="n">
        <v>2</v>
      </c>
      <c r="R13" s="1"/>
      <c r="S13" s="1" t="n">
        <v>2</v>
      </c>
      <c r="T13" s="1"/>
      <c r="U13" s="1" t="n">
        <v>2</v>
      </c>
      <c r="V13" s="1"/>
      <c r="W13" s="1" t="n">
        <v>2</v>
      </c>
      <c r="X13" s="1"/>
      <c r="Y13" s="1" t="n">
        <v>2</v>
      </c>
      <c r="Z13" s="1"/>
      <c r="AA13" s="1" t="n">
        <v>2</v>
      </c>
      <c r="AB13" s="1"/>
      <c r="AC13" s="1" t="n">
        <v>2</v>
      </c>
      <c r="AD13" s="1"/>
      <c r="AE13" s="1" t="n">
        <v>2</v>
      </c>
      <c r="AF13" s="1"/>
      <c r="AG13" s="54" t="n">
        <v>12334</v>
      </c>
      <c r="AH13" s="42" t="n">
        <v>43801</v>
      </c>
      <c r="AI13" s="55" t="n">
        <f aca="false">((SUM(A13,C13,E13,G13,I13,K13,M13,O13,Q13,S13,U13,W13,Y13,AA13,AC13,AE13))/32)*100</f>
        <v>100</v>
      </c>
      <c r="AJ13" s="55" t="n">
        <f aca="false">((SUM(B13,D13,F13,H13,J13,L13,N13,P13,R13,T13,V13,X13,Z13,AB13,AD13,AF13))/160)*100</f>
        <v>0</v>
      </c>
      <c r="AL13" s="23" t="s">
        <v>34</v>
      </c>
      <c r="AM13" s="26" t="e">
        <f aca="false">AVERAGEIF(AH3:AH58, "*/06/2020", AI3:AI58)</f>
        <v>#DIV/0!</v>
      </c>
      <c r="AN13" s="26" t="e">
        <f aca="false">AVERAGEIF(AH3:AH58, "*/06/2020", AJ3:AJ58)</f>
        <v>#DIV/0!</v>
      </c>
      <c r="AO13" s="25"/>
    </row>
    <row r="14" customFormat="false" ht="18.45" hidden="false" customHeight="true" outlineLevel="0" collapsed="false">
      <c r="A14" s="32" t="n">
        <v>0</v>
      </c>
      <c r="C14" s="32" t="n">
        <v>0</v>
      </c>
      <c r="E14" s="32" t="n">
        <v>0</v>
      </c>
      <c r="G14" s="32" t="n">
        <v>0</v>
      </c>
      <c r="I14" s="32" t="n">
        <v>0</v>
      </c>
      <c r="K14" s="32" t="n">
        <v>0</v>
      </c>
      <c r="M14" s="32" t="n">
        <v>0</v>
      </c>
      <c r="O14" s="32" t="n">
        <v>0</v>
      </c>
      <c r="Q14" s="32" t="n">
        <v>0</v>
      </c>
      <c r="S14" s="32" t="n">
        <v>0</v>
      </c>
      <c r="U14" s="32" t="n">
        <v>0</v>
      </c>
      <c r="W14" s="32" t="n">
        <v>0</v>
      </c>
      <c r="Y14" s="32" t="n">
        <v>0</v>
      </c>
      <c r="AA14" s="32" t="n">
        <v>0</v>
      </c>
      <c r="AC14" s="32" t="n">
        <v>0</v>
      </c>
      <c r="AE14" s="32" t="n">
        <v>0</v>
      </c>
      <c r="AG14" s="51" t="n">
        <v>12310</v>
      </c>
      <c r="AH14" s="42" t="n">
        <v>43802</v>
      </c>
      <c r="AI14" s="52" t="n">
        <f aca="false">((SUM(A14,C14,E14,G14,I14,K14,M14,O14,Q14,S14,U14,W14,Y14,AA14,AC14,AE14))/32)*100</f>
        <v>0</v>
      </c>
      <c r="AJ14" s="52" t="n">
        <f aca="false">((SUM(B14,D14,F14,H14,J14,L14,N14,P14,R14,T14,V14,X14,Z14,AB14,AD14,AF14))/160)*100</f>
        <v>0</v>
      </c>
      <c r="AL14" s="23" t="s">
        <v>35</v>
      </c>
      <c r="AM14" s="26" t="e">
        <f aca="false">AVERAGEIF(AH3:AH58, "*/07/2020", AI3:AI58)</f>
        <v>#DIV/0!</v>
      </c>
      <c r="AN14" s="26" t="e">
        <f aca="false">AVERAGEIF(AH3:AH58, "*/07/2020", AJ3:AJ58)</f>
        <v>#DIV/0!</v>
      </c>
      <c r="AO14" s="25"/>
    </row>
    <row r="15" customFormat="false" ht="18.45" hidden="false" customHeight="true" outlineLevel="0" collapsed="false">
      <c r="A15" s="32" t="n">
        <v>0</v>
      </c>
      <c r="C15" s="32" t="n">
        <v>0</v>
      </c>
      <c r="E15" s="32" t="n">
        <v>0</v>
      </c>
      <c r="G15" s="32" t="n">
        <v>0</v>
      </c>
      <c r="I15" s="32" t="n">
        <v>0</v>
      </c>
      <c r="K15" s="32" t="n">
        <v>0</v>
      </c>
      <c r="M15" s="32" t="n">
        <v>0</v>
      </c>
      <c r="O15" s="32" t="n">
        <v>0</v>
      </c>
      <c r="Q15" s="32" t="n">
        <v>0</v>
      </c>
      <c r="S15" s="32" t="n">
        <v>0</v>
      </c>
      <c r="U15" s="32" t="n">
        <v>0</v>
      </c>
      <c r="W15" s="32" t="n">
        <v>0</v>
      </c>
      <c r="Y15" s="32" t="n">
        <v>0</v>
      </c>
      <c r="AA15" s="32" t="n">
        <v>0</v>
      </c>
      <c r="AC15" s="32" t="n">
        <v>0</v>
      </c>
      <c r="AE15" s="32" t="n">
        <v>0</v>
      </c>
      <c r="AG15" s="51" t="n">
        <v>12328</v>
      </c>
      <c r="AH15" s="42" t="n">
        <v>43806</v>
      </c>
      <c r="AI15" s="52" t="n">
        <f aca="false">((SUM(A15,C15,E15,G15,I15,K15,M15,O15,Q15,S15,U15,W15,Y15,AA15,AC15,AE15))/32)*100</f>
        <v>0</v>
      </c>
      <c r="AJ15" s="52" t="n">
        <f aca="false">((SUM(B15,D15,F15,H15,J15,L15,N15,P15,R15,T15,V15,X15,Z15,AB15,AD15,AF15))/160)*100</f>
        <v>0</v>
      </c>
      <c r="AL15" s="23" t="s">
        <v>36</v>
      </c>
      <c r="AM15" s="26" t="e">
        <f aca="false">AVERAGEIF(AH3:AH58, "*/08/2020", AI3:AI58)</f>
        <v>#DIV/0!</v>
      </c>
      <c r="AN15" s="26" t="e">
        <f aca="false">AVERAGEIF(AH3:AH58, "*/08/2020", AJ3:AJ58)</f>
        <v>#DIV/0!</v>
      </c>
      <c r="AO15" s="25"/>
    </row>
    <row r="16" customFormat="false" ht="18.45" hidden="false" customHeight="true" outlineLevel="0" collapsed="false">
      <c r="A16" s="32" t="n">
        <v>0</v>
      </c>
      <c r="C16" s="32" t="n">
        <v>0</v>
      </c>
      <c r="E16" s="32" t="n">
        <v>0</v>
      </c>
      <c r="G16" s="32" t="n">
        <v>0</v>
      </c>
      <c r="I16" s="32" t="n">
        <v>0</v>
      </c>
      <c r="K16" s="32" t="n">
        <v>0</v>
      </c>
      <c r="M16" s="32" t="n">
        <v>0</v>
      </c>
      <c r="O16" s="32" t="n">
        <v>0</v>
      </c>
      <c r="Q16" s="32" t="n">
        <v>0</v>
      </c>
      <c r="S16" s="32" t="n">
        <v>0</v>
      </c>
      <c r="U16" s="32" t="n">
        <v>0</v>
      </c>
      <c r="W16" s="32" t="n">
        <v>0</v>
      </c>
      <c r="Y16" s="32" t="n">
        <v>0</v>
      </c>
      <c r="AA16" s="32" t="n">
        <v>0</v>
      </c>
      <c r="AC16" s="32" t="n">
        <v>0</v>
      </c>
      <c r="AE16" s="32" t="n">
        <v>0</v>
      </c>
      <c r="AG16" s="51" t="n">
        <v>12368</v>
      </c>
      <c r="AH16" s="42" t="n">
        <v>43812</v>
      </c>
      <c r="AI16" s="52" t="n">
        <f aca="false">((SUM(A16,C16,E16,G16,I16,K16,M16,O16,Q16,S16,U16,W16,Y16,AA16,AC16,AE16))/32)*100</f>
        <v>0</v>
      </c>
      <c r="AJ16" s="52" t="n">
        <f aca="false">((SUM(B16,D16,F16,H16,J16,L16,N16,P16,R16,T16,V16,X16,Z16,AB16,AD16,AF16))/160)*100</f>
        <v>0</v>
      </c>
      <c r="AL16" s="23" t="s">
        <v>25</v>
      </c>
      <c r="AM16" s="26" t="e">
        <f aca="false">AVERAGEIF(AH3:AH58, "*/09/2020", AI3:AI58)</f>
        <v>#DIV/0!</v>
      </c>
      <c r="AN16" s="26" t="e">
        <f aca="false">AVERAGEIF(AH3:AH58, "*/09/2020", AJ3:AJ58)</f>
        <v>#DIV/0!</v>
      </c>
      <c r="AO16" s="25"/>
    </row>
    <row r="17" customFormat="false" ht="18.45" hidden="false" customHeight="true" outlineLevel="0" collapsed="false">
      <c r="A17" s="32" t="n">
        <v>2</v>
      </c>
      <c r="C17" s="32" t="n">
        <v>2</v>
      </c>
      <c r="E17" s="32" t="n">
        <v>2</v>
      </c>
      <c r="G17" s="32" t="n">
        <v>2</v>
      </c>
      <c r="I17" s="32" t="n">
        <v>2</v>
      </c>
      <c r="J17" s="32" t="s">
        <v>49</v>
      </c>
      <c r="K17" s="32" t="n">
        <v>2</v>
      </c>
      <c r="L17" s="32" t="s">
        <v>40</v>
      </c>
      <c r="M17" s="32" t="n">
        <v>2</v>
      </c>
      <c r="O17" s="32" t="n">
        <v>2</v>
      </c>
      <c r="Q17" s="32" t="n">
        <v>2</v>
      </c>
      <c r="S17" s="32" t="n">
        <v>2</v>
      </c>
      <c r="U17" s="32" t="n">
        <v>2</v>
      </c>
      <c r="W17" s="32" t="n">
        <v>2</v>
      </c>
      <c r="Y17" s="32" t="n">
        <v>2</v>
      </c>
      <c r="AA17" s="32" t="n">
        <v>2</v>
      </c>
      <c r="AC17" s="32" t="n">
        <v>2</v>
      </c>
      <c r="AE17" s="32" t="n">
        <v>2</v>
      </c>
      <c r="AG17" s="51" t="n">
        <v>8346</v>
      </c>
      <c r="AH17" s="42" t="n">
        <v>43819</v>
      </c>
      <c r="AI17" s="52" t="n">
        <f aca="false">((SUM(A17,C17,E17,G17,I17,K17,M17,O17,Q17,S17,U17,W17,Y17,AA17,AC17,AE17))/32)*100</f>
        <v>100</v>
      </c>
      <c r="AJ17" s="52" t="n">
        <f aca="false">((SUM(B17,D17,F17,H17,J17,L17,N17,P17,R17,T17,V17,X17,Z17,AB17,AD17,AF17))/160)*100</f>
        <v>0</v>
      </c>
      <c r="AL17" s="23" t="s">
        <v>26</v>
      </c>
      <c r="AM17" s="26" t="e">
        <f aca="false">AVERAGEIF(AH3:AH58, "*/10/2020", AI3:AI58)</f>
        <v>#DIV/0!</v>
      </c>
      <c r="AN17" s="26" t="e">
        <f aca="false">AVERAGEIF(AH3:AH58, "*/10/2020", AJ3:AJ58)</f>
        <v>#DIV/0!</v>
      </c>
      <c r="AO17" s="25"/>
    </row>
    <row r="18" customFormat="false" ht="18.45" hidden="false" customHeight="true" outlineLevel="0" collapsed="false">
      <c r="A18" s="32" t="n">
        <v>2</v>
      </c>
      <c r="C18" s="32" t="n">
        <v>2</v>
      </c>
      <c r="E18" s="32" t="n">
        <v>2</v>
      </c>
      <c r="G18" s="32" t="n">
        <v>2</v>
      </c>
      <c r="I18" s="32" t="n">
        <v>2</v>
      </c>
      <c r="K18" s="32" t="n">
        <v>2</v>
      </c>
      <c r="M18" s="32" t="n">
        <v>2</v>
      </c>
      <c r="O18" s="32" t="n">
        <v>2</v>
      </c>
      <c r="Q18" s="32" t="n">
        <v>2</v>
      </c>
      <c r="S18" s="32" t="n">
        <v>2</v>
      </c>
      <c r="U18" s="32" t="n">
        <v>2</v>
      </c>
      <c r="W18" s="32" t="n">
        <v>2</v>
      </c>
      <c r="Y18" s="32" t="n">
        <v>2</v>
      </c>
      <c r="AA18" s="32" t="n">
        <v>2</v>
      </c>
      <c r="AC18" s="32" t="n">
        <v>2</v>
      </c>
      <c r="AE18" s="32" t="n">
        <v>2</v>
      </c>
      <c r="AG18" s="51" t="n">
        <v>12367</v>
      </c>
      <c r="AH18" s="42" t="n">
        <v>43819</v>
      </c>
      <c r="AI18" s="52" t="n">
        <f aca="false">((SUM(A18,C18,E18,G18,I18,K18,M18,O18,Q18,S18,U18,W18,Y18,AA18,AC18,AE18))/32)*100</f>
        <v>100</v>
      </c>
      <c r="AJ18" s="52" t="n">
        <f aca="false">((SUM(B18,D18,F18,H18,J18,L18,N18,P18,R18,T18,V18,X18,Z18,AB18,AD18,AF18))/160)*100</f>
        <v>0</v>
      </c>
      <c r="AL18" s="23" t="s">
        <v>27</v>
      </c>
      <c r="AM18" s="26" t="e">
        <f aca="false">AVERAGEIF(AH3:AH58, "*/11/2020", AI3:AI58)</f>
        <v>#DIV/0!</v>
      </c>
      <c r="AN18" s="26" t="e">
        <f aca="false">AVERAGEIF(AH3:AH58, "*/11/2020", AJ3:AJ58)</f>
        <v>#DIV/0!</v>
      </c>
      <c r="AO18" s="25"/>
    </row>
    <row r="19" customFormat="false" ht="18.45" hidden="false" customHeight="true" outlineLevel="0" collapsed="false">
      <c r="AG19" s="51" t="n">
        <v>12368</v>
      </c>
      <c r="AH19" s="42" t="n">
        <v>43826</v>
      </c>
      <c r="AI19" s="52" t="n">
        <f aca="false">((SUM(A19,C19,E19,G19,I19,K19,M19,O19,Q19,S19,U19,W19,Y19,AA19,AC19,AE19))/32)*100</f>
        <v>0</v>
      </c>
      <c r="AJ19" s="52" t="n">
        <f aca="false">((SUM(B19,D19,F19,H19,J19,L19,N19,P19,R19,T19,V19,X19,Z19,AB19,AD19,AF19))/160)*100</f>
        <v>0</v>
      </c>
      <c r="AL19" s="23" t="s">
        <v>28</v>
      </c>
      <c r="AM19" s="26" t="e">
        <f aca="false">AVERAGEIF(AH3:AH58, "*/12/2020", AI3:AI58)</f>
        <v>#DIV/0!</v>
      </c>
      <c r="AN19" s="26" t="e">
        <f aca="false">AVERAGEIF(AH3:AH58, "*/12/2020", AJ3:AJ58)</f>
        <v>#DIV/0!</v>
      </c>
      <c r="AO19" s="25"/>
    </row>
    <row r="20" customFormat="false" ht="18.45" hidden="false" customHeight="true" outlineLevel="0" collapsed="false">
      <c r="A20" s="32" t="n">
        <v>2</v>
      </c>
      <c r="B20" s="32" t="n">
        <v>10</v>
      </c>
      <c r="C20" s="32" t="n">
        <v>2</v>
      </c>
      <c r="D20" s="32" t="n">
        <v>10</v>
      </c>
      <c r="E20" s="32" t="n">
        <v>2</v>
      </c>
      <c r="F20" s="32" t="n">
        <v>10</v>
      </c>
      <c r="G20" s="32" t="n">
        <v>2</v>
      </c>
      <c r="H20" s="32" t="n">
        <v>10</v>
      </c>
      <c r="I20" s="32" t="n">
        <v>2</v>
      </c>
      <c r="J20" s="32" t="n">
        <v>10</v>
      </c>
      <c r="K20" s="32" t="n">
        <v>2</v>
      </c>
      <c r="L20" s="32" t="n">
        <v>10</v>
      </c>
      <c r="M20" s="32" t="n">
        <v>2</v>
      </c>
      <c r="N20" s="32" t="n">
        <v>10</v>
      </c>
      <c r="O20" s="32" t="n">
        <v>2</v>
      </c>
      <c r="P20" s="32" t="n">
        <v>10</v>
      </c>
      <c r="Q20" s="32" t="n">
        <v>2</v>
      </c>
      <c r="R20" s="32" t="n">
        <v>10</v>
      </c>
      <c r="S20" s="32" t="n">
        <v>2</v>
      </c>
      <c r="T20" s="32" t="n">
        <v>10</v>
      </c>
      <c r="U20" s="32" t="n">
        <v>2</v>
      </c>
      <c r="V20" s="32" t="n">
        <v>10</v>
      </c>
      <c r="W20" s="32" t="n">
        <v>2</v>
      </c>
      <c r="X20" s="32" t="n">
        <v>10</v>
      </c>
      <c r="Y20" s="32" t="s">
        <v>40</v>
      </c>
      <c r="AG20" s="51" t="n">
        <v>12309</v>
      </c>
      <c r="AH20" s="42" t="n">
        <v>43838</v>
      </c>
      <c r="AI20" s="52" t="n">
        <f aca="false">((SUM(A20,C20,E20,G20,I20,K20,M20,O20,Q20,S20,U20,W20,Y20,AA20,AC20,AE20))/32)*100</f>
        <v>75</v>
      </c>
      <c r="AJ20" s="52" t="n">
        <f aca="false">((SUM(B20,D20,F20,H20,J20,L20,N20,P20,R20,T20,V20,X20,Z20,AB20,AD20,AF20))/160)*100</f>
        <v>75</v>
      </c>
    </row>
    <row r="21" customFormat="false" ht="18.45" hidden="false" customHeight="true" outlineLevel="0" collapsed="false">
      <c r="AG21" s="51" t="n">
        <v>12298</v>
      </c>
      <c r="AH21" s="42" t="n">
        <v>43854</v>
      </c>
      <c r="AI21" s="52" t="n">
        <f aca="false">((SUM(A21,C21,E21,G21,I21,K21,M21,O21,Q21,S21,U21,W21,Y21,AA21,AC21,AE21))/32)*100</f>
        <v>0</v>
      </c>
      <c r="AJ21" s="52" t="n">
        <f aca="false">((SUM(B21,D21,F21,H21,J21,L21,N21,P21,R21,T21,V21,X21,Z21,AB21,AD21,AF21))/160)*100</f>
        <v>0</v>
      </c>
    </row>
    <row r="22" customFormat="false" ht="18.45" hidden="false" customHeight="true" outlineLevel="0" collapsed="false">
      <c r="A22" s="32" t="n">
        <v>2</v>
      </c>
      <c r="B22" s="32" t="n">
        <v>10</v>
      </c>
      <c r="C22" s="32" t="n">
        <v>2</v>
      </c>
      <c r="D22" s="32" t="n">
        <v>10</v>
      </c>
      <c r="E22" s="32" t="n">
        <v>2</v>
      </c>
      <c r="F22" s="32" t="n">
        <v>8</v>
      </c>
      <c r="G22" s="32" t="n">
        <v>2</v>
      </c>
      <c r="H22" s="32" t="n">
        <v>8</v>
      </c>
      <c r="J22" s="32" t="n">
        <v>8</v>
      </c>
      <c r="K22" s="32" t="n">
        <v>2</v>
      </c>
      <c r="L22" s="32" t="n">
        <v>7</v>
      </c>
      <c r="M22" s="32" t="n">
        <v>2</v>
      </c>
      <c r="N22" s="32" t="n">
        <v>9</v>
      </c>
      <c r="O22" s="32" t="n">
        <v>2</v>
      </c>
      <c r="P22" s="32" t="n">
        <v>7</v>
      </c>
      <c r="Q22" s="32" t="n">
        <v>2</v>
      </c>
      <c r="R22" s="32" t="n">
        <v>7</v>
      </c>
      <c r="S22" s="32" t="n">
        <v>2</v>
      </c>
      <c r="T22" s="32" t="n">
        <v>8</v>
      </c>
      <c r="U22" s="32" t="n">
        <v>2</v>
      </c>
      <c r="V22" s="32" t="n">
        <v>7</v>
      </c>
      <c r="W22" s="32" t="n">
        <v>2</v>
      </c>
      <c r="X22" s="32" t="n">
        <v>7</v>
      </c>
      <c r="Y22" s="32" t="n">
        <v>2</v>
      </c>
      <c r="Z22" s="32" t="n">
        <v>8</v>
      </c>
      <c r="AA22" s="32" t="n">
        <v>2</v>
      </c>
      <c r="AB22" s="32" t="n">
        <v>7</v>
      </c>
      <c r="AC22" s="32" t="n">
        <v>2</v>
      </c>
      <c r="AD22" s="32" t="n">
        <v>7</v>
      </c>
      <c r="AE22" s="32" t="n">
        <v>2</v>
      </c>
      <c r="AF22" s="32" t="n">
        <v>8</v>
      </c>
      <c r="AG22" s="51" t="n">
        <v>12395</v>
      </c>
      <c r="AH22" s="42" t="n">
        <v>43854</v>
      </c>
      <c r="AI22" s="52" t="n">
        <f aca="false">((SUM(A22,C22,E22,G22,I22,K22,M22,O22,Q22,S22,U22,W22,Y22,AA22,AC22,AE22))/32)*100</f>
        <v>93.75</v>
      </c>
      <c r="AJ22" s="52" t="n">
        <f aca="false">((SUM(B22,D22,F22,H22,J22,L22,N22,P22,R22,T22,V22,X22,Z22,AB22,AD22,AF22))/160)*100</f>
        <v>78.75</v>
      </c>
    </row>
    <row r="23" customFormat="false" ht="18.45" hidden="false" customHeight="true" outlineLevel="0" collapsed="false">
      <c r="A23" s="32" t="n">
        <v>2</v>
      </c>
      <c r="B23" s="32" t="n">
        <v>10</v>
      </c>
      <c r="C23" s="32" t="n">
        <v>2</v>
      </c>
      <c r="D23" s="32" t="n">
        <v>10</v>
      </c>
      <c r="E23" s="32" t="n">
        <v>2</v>
      </c>
      <c r="F23" s="32" t="n">
        <v>10</v>
      </c>
      <c r="G23" s="32" t="n">
        <v>2</v>
      </c>
      <c r="H23" s="32" t="n">
        <v>10</v>
      </c>
      <c r="I23" s="32" t="n">
        <v>2</v>
      </c>
      <c r="J23" s="32" t="n">
        <v>10</v>
      </c>
      <c r="K23" s="32" t="n">
        <v>2</v>
      </c>
      <c r="L23" s="32" t="n">
        <v>10</v>
      </c>
      <c r="M23" s="32" t="n">
        <v>2</v>
      </c>
      <c r="N23" s="32" t="n">
        <v>10</v>
      </c>
      <c r="O23" s="32" t="n">
        <v>2</v>
      </c>
      <c r="P23" s="32" t="n">
        <v>10</v>
      </c>
      <c r="Q23" s="32" t="n">
        <v>2</v>
      </c>
      <c r="R23" s="32" t="n">
        <v>10</v>
      </c>
      <c r="S23" s="32" t="n">
        <v>2</v>
      </c>
      <c r="T23" s="32" t="n">
        <v>10</v>
      </c>
      <c r="U23" s="32" t="n">
        <v>2</v>
      </c>
      <c r="V23" s="32" t="n">
        <v>10</v>
      </c>
      <c r="W23" s="32" t="n">
        <v>2</v>
      </c>
      <c r="X23" s="32" t="n">
        <v>10</v>
      </c>
      <c r="Y23" s="32" t="n">
        <v>2</v>
      </c>
      <c r="Z23" s="32" t="n">
        <v>10</v>
      </c>
      <c r="AA23" s="32" t="n">
        <v>2</v>
      </c>
      <c r="AB23" s="32" t="n">
        <v>10</v>
      </c>
      <c r="AC23" s="32" t="n">
        <v>2</v>
      </c>
      <c r="AD23" s="32" t="n">
        <v>10</v>
      </c>
      <c r="AE23" s="32" t="n">
        <v>2</v>
      </c>
      <c r="AF23" s="32" t="n">
        <v>10</v>
      </c>
      <c r="AG23" s="51" t="n">
        <v>12421</v>
      </c>
      <c r="AH23" s="42" t="n">
        <v>43854</v>
      </c>
      <c r="AI23" s="52" t="n">
        <f aca="false">((SUM(A23,C23,E23,G23,I23,K23,M23,O23,Q23,S23,U23,W23,Y23,AA23,AC23,AE23))/32)*100</f>
        <v>100</v>
      </c>
      <c r="AJ23" s="52" t="n">
        <f aca="false">((SUM(B23,D23,F23,H23,J23,L23,N23,P23,R23,T23,V23,X23,Z23,AB23,AD23,AF23))/160)*100</f>
        <v>100</v>
      </c>
    </row>
    <row r="24" customFormat="false" ht="18.45" hidden="false" customHeight="true" outlineLevel="0" collapsed="false">
      <c r="A24" s="32" t="n">
        <v>2</v>
      </c>
      <c r="B24" s="32" t="n">
        <v>10</v>
      </c>
      <c r="C24" s="32" t="n">
        <v>2</v>
      </c>
      <c r="D24" s="32" t="n">
        <v>10</v>
      </c>
      <c r="E24" s="32" t="n">
        <v>2</v>
      </c>
      <c r="F24" s="32" t="n">
        <v>10</v>
      </c>
      <c r="G24" s="32" t="n">
        <v>2</v>
      </c>
      <c r="H24" s="32" t="n">
        <v>10</v>
      </c>
      <c r="I24" s="32" t="n">
        <v>2</v>
      </c>
      <c r="J24" s="32" t="n">
        <v>10</v>
      </c>
      <c r="K24" s="32" t="n">
        <v>2</v>
      </c>
      <c r="L24" s="32" t="n">
        <v>10</v>
      </c>
      <c r="M24" s="32" t="n">
        <v>2</v>
      </c>
      <c r="N24" s="32" t="n">
        <v>10</v>
      </c>
      <c r="O24" s="32" t="n">
        <v>2</v>
      </c>
      <c r="P24" s="32" t="n">
        <v>10</v>
      </c>
      <c r="Q24" s="32" t="n">
        <v>2</v>
      </c>
      <c r="R24" s="32" t="n">
        <v>10</v>
      </c>
      <c r="S24" s="32" t="n">
        <v>2</v>
      </c>
      <c r="T24" s="32" t="n">
        <v>10</v>
      </c>
      <c r="U24" s="32" t="n">
        <v>2</v>
      </c>
      <c r="V24" s="32" t="n">
        <v>10</v>
      </c>
      <c r="W24" s="32" t="n">
        <v>2</v>
      </c>
      <c r="X24" s="32" t="n">
        <v>10</v>
      </c>
      <c r="Y24" s="32" t="n">
        <v>2</v>
      </c>
      <c r="Z24" s="32" t="n">
        <v>10</v>
      </c>
      <c r="AA24" s="32" t="n">
        <v>2</v>
      </c>
      <c r="AB24" s="32" t="n">
        <v>10</v>
      </c>
      <c r="AC24" s="32" t="n">
        <v>2</v>
      </c>
      <c r="AD24" s="32" t="n">
        <v>10</v>
      </c>
      <c r="AE24" s="32" t="n">
        <v>2</v>
      </c>
      <c r="AF24" s="32" t="n">
        <v>10</v>
      </c>
      <c r="AG24" s="51" t="n">
        <v>12361</v>
      </c>
      <c r="AH24" s="42" t="n">
        <v>43857</v>
      </c>
      <c r="AI24" s="52" t="n">
        <f aca="false">((SUM(A24,C24,E24,G24,I24,K24,M24,O24,Q24,S24,U24,W24,Y24,AA24,AC24,AE24))/32)*100</f>
        <v>100</v>
      </c>
      <c r="AJ24" s="52" t="n">
        <f aca="false">((SUM(B24,D24,F24,H24,J24,L24,N24,P24,R24,T24,V24,X24,Z24,AB24,AD24,AF24))/160)*100</f>
        <v>100</v>
      </c>
    </row>
    <row r="25" s="31" customFormat="true" ht="18.45" hidden="false" customHeight="true" outlineLevel="0" collapsed="false">
      <c r="A25" s="56" t="n">
        <f aca="false">(SUM(A3:A24))/(ROWS(A3:A24)*2)*100</f>
        <v>61.3636363636364</v>
      </c>
      <c r="B25" s="56" t="n">
        <f aca="false">(SUM(B3:B24))/(ROWS(B3:B24)*10)*100</f>
        <v>18.1818181818182</v>
      </c>
      <c r="C25" s="56" t="n">
        <f aca="false">(SUM(C3:C24))/(ROWS(C3:C24)*2)*100</f>
        <v>63.6363636363636</v>
      </c>
      <c r="D25" s="56" t="n">
        <f aca="false">(SUM(D3:D24))/(ROWS(D3:D24)*10)*100</f>
        <v>18.1818181818182</v>
      </c>
      <c r="E25" s="56" t="n">
        <f aca="false">(SUM(E3:E24))/(ROWS(E3:E24)*2)*100</f>
        <v>68.1818181818182</v>
      </c>
      <c r="F25" s="56" t="n">
        <f aca="false">(SUM(F3:F24))/(ROWS(F3:F24)*10)*100</f>
        <v>17.2727272727273</v>
      </c>
      <c r="G25" s="56" t="n">
        <f aca="false">(SUM(G3:G24))/(ROWS(G3:G24)*2)*100</f>
        <v>61.3636363636364</v>
      </c>
      <c r="H25" s="56" t="n">
        <f aca="false">(SUM(H3:H24))/(ROWS(H3:H24)*10)*100</f>
        <v>17.2727272727273</v>
      </c>
      <c r="I25" s="56" t="n">
        <f aca="false">(SUM(I3:I24))/(ROWS(I3:I24)*2)*100</f>
        <v>61.3636363636364</v>
      </c>
      <c r="J25" s="56" t="n">
        <f aca="false">(SUM(J3:J24))/(ROWS(J3:J24)*10)*100</f>
        <v>17.2727272727273</v>
      </c>
      <c r="K25" s="56" t="n">
        <f aca="false">(SUM(K3:K24))/(ROWS(K3:K24)*2)*100</f>
        <v>56.8181818181818</v>
      </c>
      <c r="L25" s="56" t="n">
        <f aca="false">(SUM(L3:L24))/(ROWS(L3:L24)*10)*100</f>
        <v>16.8181818181818</v>
      </c>
      <c r="M25" s="56" t="n">
        <f aca="false">(SUM(M3:M24))/(ROWS(M3:M24)*2)*100</f>
        <v>65.9090909090909</v>
      </c>
      <c r="N25" s="56" t="n">
        <f aca="false">(SUM(N3:N24))/(ROWS(N3:N24)*10)*100</f>
        <v>17.7272727272727</v>
      </c>
      <c r="O25" s="56" t="n">
        <f aca="false">(SUM(O3:O24))/(ROWS(O3:O24)*2)*100</f>
        <v>70.4545454545455</v>
      </c>
      <c r="P25" s="56" t="n">
        <f aca="false">(SUM(P3:P24))/(ROWS(P3:P24)*10)*100</f>
        <v>16.8181818181818</v>
      </c>
      <c r="Q25" s="56" t="n">
        <f aca="false">(SUM(Q3:Q24))/(ROWS(Q3:Q24)*2)*100</f>
        <v>68.1818181818182</v>
      </c>
      <c r="R25" s="56" t="n">
        <f aca="false">(SUM(R3:R24))/(ROWS(R3:R24)*10)*100</f>
        <v>16.8181818181818</v>
      </c>
      <c r="S25" s="56" t="n">
        <f aca="false">(SUM(S3:S24))/(ROWS(S3:S24)*2)*100</f>
        <v>59.0909090909091</v>
      </c>
      <c r="T25" s="56" t="n">
        <f aca="false">(SUM(T3:T24))/(ROWS(T3:T24)*10)*100</f>
        <v>17.2727272727273</v>
      </c>
      <c r="U25" s="56" t="n">
        <f aca="false">(SUM(U3:U24))/(ROWS(U3:U24)*2)*100</f>
        <v>68.1818181818182</v>
      </c>
      <c r="V25" s="56" t="n">
        <f aca="false">(SUM(V3:V24))/(ROWS(V3:V24)*10)*100</f>
        <v>16.8181818181818</v>
      </c>
      <c r="W25" s="56" t="n">
        <f aca="false">(SUM(W3:W24))/(ROWS(W3:W24)*2)*100</f>
        <v>61.3636363636364</v>
      </c>
      <c r="X25" s="56" t="n">
        <f aca="false">(SUM(X3:X24))/(ROWS(X3:X24)*10)*100</f>
        <v>16.8181818181818</v>
      </c>
      <c r="Y25" s="56" t="n">
        <f aca="false">(SUM(Y3:Y24))/(ROWS(Y3:Y24)*2)*100</f>
        <v>45.4545454545455</v>
      </c>
      <c r="Z25" s="56" t="n">
        <f aca="false">(SUM(Z3:Z24))/(ROWS(Z3:Z24)*10)*100</f>
        <v>12.7272727272727</v>
      </c>
      <c r="AA25" s="56" t="n">
        <f aca="false">(SUM(AA3:AA24))/(ROWS(AA3:AA24)*2)*100</f>
        <v>40.9090909090909</v>
      </c>
      <c r="AB25" s="56" t="n">
        <f aca="false">(SUM(AB3:AB24))/(ROWS(AB3:AB24)*10)*100</f>
        <v>12.2727272727273</v>
      </c>
      <c r="AC25" s="56" t="n">
        <f aca="false">(SUM(AC3:AC24))/(ROWS(AC3:AC24)*2)*100</f>
        <v>59.0909090909091</v>
      </c>
      <c r="AD25" s="56" t="n">
        <f aca="false">(SUM(AD3:AD24))/(ROWS(AD3:AD24)*10)*100</f>
        <v>12.2727272727273</v>
      </c>
      <c r="AE25" s="56" t="n">
        <f aca="false">(SUM(AE3:AE24))/(ROWS(AE3:AE24)*2)*100</f>
        <v>59.0909090909091</v>
      </c>
      <c r="AF25" s="56" t="n">
        <f aca="false">(SUM(AF3:AF24))/(ROWS(AF3:AF24)*10)*100</f>
        <v>12.7272727272727</v>
      </c>
      <c r="AG25" s="57"/>
      <c r="AH25" s="42"/>
      <c r="AI25" s="56" t="n">
        <f aca="false">AVERAGE(AI3:AI24)</f>
        <v>60.6534090909091</v>
      </c>
      <c r="AJ25" s="56" t="n">
        <f aca="false">AVERAGE(AJ3:AJ24)</f>
        <v>16.0795454545455</v>
      </c>
    </row>
    <row r="26" customFormat="false" ht="18.45" hidden="false" customHeight="true" outlineLevel="0" collapsed="false"/>
    <row r="27" customFormat="false" ht="18.45" hidden="false" customHeight="true" outlineLevel="0" collapsed="false"/>
    <row r="28" customFormat="false" ht="18.45" hidden="false" customHeight="true" outlineLevel="0" collapsed="false"/>
    <row r="29" customFormat="false" ht="18.45" hidden="false" customHeight="true" outlineLevel="0" collapsed="false"/>
    <row r="30" customFormat="false" ht="18.45" hidden="false" customHeight="true" outlineLevel="0" collapsed="false"/>
    <row r="31" customFormat="false" ht="18.45" hidden="false" customHeight="true" outlineLevel="0" collapsed="false"/>
    <row r="32" customFormat="false" ht="18.45" hidden="false" customHeight="true" outlineLevel="0" collapsed="false"/>
    <row r="33" customFormat="false" ht="18.45" hidden="false" customHeight="true" outlineLevel="0" collapsed="false"/>
    <row r="34" customFormat="false" ht="18.45" hidden="false" customHeight="true" outlineLevel="0" collapsed="false"/>
    <row r="35" customFormat="false" ht="18.45" hidden="false" customHeight="true" outlineLevel="0" collapsed="false"/>
    <row r="36" customFormat="false" ht="18.45" hidden="false" customHeight="true" outlineLevel="0" collapsed="false"/>
    <row r="37" customFormat="false" ht="18.45" hidden="false" customHeight="true" outlineLevel="0" collapsed="false"/>
    <row r="38" customFormat="false" ht="18.45" hidden="false" customHeight="true" outlineLevel="0" collapsed="false"/>
    <row r="39" customFormat="false" ht="18.45" hidden="false" customHeight="true" outlineLevel="0" collapsed="false"/>
    <row r="40" customFormat="false" ht="18.45" hidden="false" customHeight="true" outlineLevel="0" collapsed="false"/>
    <row r="41" customFormat="false" ht="18.45" hidden="false" customHeight="true" outlineLevel="0" collapsed="false"/>
    <row r="42" customFormat="false" ht="18.45" hidden="false" customHeight="true" outlineLevel="0" collapsed="false"/>
    <row r="43" customFormat="false" ht="18.45" hidden="false" customHeight="true" outlineLevel="0" collapsed="false"/>
  </sheetData>
  <autoFilter ref="A2:AJ25"/>
  <mergeCells count="21">
    <mergeCell ref="A1:AJ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I2:AJ2"/>
    <mergeCell ref="AL2:AO2"/>
    <mergeCell ref="AO4:AO7"/>
    <mergeCell ref="AO8:AO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2020-02-22T13:05:13Z</dcterms:created>
  <dc:creator>openpyxl</dc:creator>
  <dc:description/>
  <dc:language>pt-BR</dc:language>
  <cp:lastModifiedBy/>
  <dcterms:modified xsi:type="dcterms:W3CDTF">2020-02-26T19:06:29Z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