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13"/>
  <workbookPr defaultThemeVersion="166925"/>
  <mc:AlternateContent xmlns:mc="http://schemas.openxmlformats.org/markup-compatibility/2006">
    <mc:Choice Requires="x15">
      <x15ac:absPath xmlns:x15ac="http://schemas.microsoft.com/office/spreadsheetml/2010/11/ac" url="/Users/adi/Desktop/TA_Adi/QE Statistik V2/"/>
    </mc:Choice>
  </mc:AlternateContent>
  <xr:revisionPtr revIDLastSave="0" documentId="13_ncr:1_{F3384ADB-8209-1746-B225-54A7685D2FDF}" xr6:coauthVersionLast="47" xr6:coauthVersionMax="47" xr10:uidLastSave="{00000000-0000-0000-0000-000000000000}"/>
  <bookViews>
    <workbookView xWindow="0" yWindow="500" windowWidth="33600" windowHeight="19540" firstSheet="4" activeTab="4" xr2:uid="{00000000-000D-0000-FFFF-FFFF00000000}"/>
  </bookViews>
  <sheets>
    <sheet name="what" sheetId="1" r:id="rId1"/>
    <sheet name="where" sheetId="2" r:id="rId2"/>
    <sheet name="who" sheetId="3" r:id="rId3"/>
    <sheet name="when" sheetId="4" r:id="rId4"/>
    <sheet name="hasil"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J2" i="1"/>
  <c r="I2" i="1"/>
  <c r="Y3" i="1"/>
  <c r="Z3" i="1"/>
  <c r="AA3" i="1"/>
  <c r="Y4" i="1"/>
  <c r="Z4" i="1"/>
  <c r="AA4" i="1"/>
  <c r="Y5" i="1"/>
  <c r="Z5" i="1"/>
  <c r="AA5" i="1"/>
  <c r="Y6" i="1"/>
  <c r="Z6" i="1"/>
  <c r="AA6" i="1"/>
  <c r="Y7" i="1"/>
  <c r="Z7" i="1"/>
  <c r="AA7" i="1"/>
  <c r="Y8" i="1"/>
  <c r="Z8" i="1"/>
  <c r="AA8" i="1"/>
  <c r="Y9" i="1"/>
  <c r="Z9" i="1"/>
  <c r="AA9" i="1"/>
  <c r="Y10" i="1"/>
  <c r="Z10" i="1"/>
  <c r="AA10" i="1"/>
  <c r="Y11" i="1"/>
  <c r="Z11" i="1"/>
  <c r="AA11" i="1"/>
  <c r="Y12" i="1"/>
  <c r="Z12" i="1"/>
  <c r="AA12" i="1"/>
  <c r="Y13" i="1"/>
  <c r="Z13" i="1"/>
  <c r="AA13" i="1"/>
  <c r="Y14" i="1"/>
  <c r="Z14" i="1"/>
  <c r="AA14" i="1"/>
  <c r="Y15" i="1"/>
  <c r="Z15" i="1"/>
  <c r="AA15" i="1"/>
  <c r="Y16" i="1"/>
  <c r="Z16" i="1"/>
  <c r="AA16" i="1"/>
  <c r="Y17" i="1"/>
  <c r="Z17" i="1"/>
  <c r="AA17" i="1"/>
  <c r="Y18" i="1"/>
  <c r="Z18" i="1"/>
  <c r="AA18" i="1"/>
  <c r="Y19" i="1"/>
  <c r="Z19" i="1"/>
  <c r="AA19" i="1"/>
  <c r="Y20" i="1"/>
  <c r="Z20" i="1"/>
  <c r="AA20" i="1"/>
  <c r="Y21" i="1"/>
  <c r="Z21" i="1"/>
  <c r="AA21" i="1"/>
  <c r="Y22" i="1"/>
  <c r="Z22" i="1"/>
  <c r="AA22" i="1"/>
  <c r="Y23" i="1"/>
  <c r="Z23" i="1"/>
  <c r="AA23" i="1"/>
  <c r="Y24" i="1"/>
  <c r="Z24" i="1"/>
  <c r="AA24" i="1"/>
  <c r="Y25" i="1"/>
  <c r="Z25" i="1"/>
  <c r="AA25" i="1"/>
  <c r="Y26" i="1"/>
  <c r="Z26" i="1"/>
  <c r="AA26" i="1"/>
  <c r="Y27" i="1"/>
  <c r="Z27" i="1"/>
  <c r="AA27" i="1"/>
  <c r="Y28" i="1"/>
  <c r="Z28" i="1"/>
  <c r="AA28" i="1"/>
  <c r="Y29" i="1"/>
  <c r="Z29" i="1"/>
  <c r="AA29" i="1"/>
  <c r="Y30" i="1"/>
  <c r="Z30" i="1"/>
  <c r="AA30" i="1"/>
  <c r="Y31" i="1"/>
  <c r="Z31" i="1"/>
  <c r="AA31" i="1"/>
  <c r="Y32" i="1"/>
  <c r="Z32" i="1"/>
  <c r="AA32" i="1"/>
  <c r="Y33" i="1"/>
  <c r="Z33" i="1"/>
  <c r="AA33" i="1"/>
  <c r="Y34" i="1"/>
  <c r="Z34" i="1"/>
  <c r="AA34" i="1"/>
  <c r="Y35" i="1"/>
  <c r="Z35" i="1"/>
  <c r="AA35" i="1"/>
  <c r="Y36" i="1"/>
  <c r="Z36" i="1"/>
  <c r="AA36" i="1"/>
  <c r="Y37" i="1"/>
  <c r="Z37" i="1"/>
  <c r="AA37" i="1"/>
  <c r="Y38" i="1"/>
  <c r="Z38" i="1"/>
  <c r="AA38" i="1"/>
  <c r="Y39" i="1"/>
  <c r="Z39" i="1"/>
  <c r="AA39" i="1"/>
  <c r="Y40" i="1"/>
  <c r="Z40" i="1"/>
  <c r="AA40" i="1"/>
  <c r="Y41" i="1"/>
  <c r="Z41" i="1"/>
  <c r="AA41" i="1"/>
  <c r="Y42" i="1"/>
  <c r="Z42" i="1"/>
  <c r="AA42" i="1"/>
  <c r="Y43" i="1"/>
  <c r="Z43" i="1"/>
  <c r="AA43" i="1"/>
  <c r="Y44" i="1"/>
  <c r="Z44" i="1"/>
  <c r="AA44" i="1"/>
  <c r="Y45" i="1"/>
  <c r="Z45" i="1"/>
  <c r="AA45" i="1"/>
  <c r="Y46" i="1"/>
  <c r="Z46" i="1"/>
  <c r="AA46" i="1"/>
  <c r="Y47" i="1"/>
  <c r="Z47" i="1"/>
  <c r="AA47" i="1"/>
  <c r="Y48" i="1"/>
  <c r="Z48" i="1"/>
  <c r="AA48" i="1"/>
  <c r="Y49" i="1"/>
  <c r="Z49" i="1"/>
  <c r="AA49" i="1"/>
  <c r="Y50" i="1"/>
  <c r="Z50" i="1"/>
  <c r="AA50" i="1"/>
  <c r="Y51" i="1"/>
  <c r="Z51" i="1"/>
  <c r="AA51" i="1"/>
  <c r="Y52" i="1"/>
  <c r="Z52" i="1"/>
  <c r="AA52" i="1"/>
  <c r="Y53" i="1"/>
  <c r="Z53" i="1"/>
  <c r="AA53" i="1"/>
  <c r="Y54" i="1"/>
  <c r="Z54" i="1"/>
  <c r="AA54" i="1"/>
  <c r="Y55" i="1"/>
  <c r="Z55" i="1"/>
  <c r="AA55" i="1"/>
  <c r="Y56" i="1"/>
  <c r="Z56" i="1"/>
  <c r="AA56" i="1"/>
  <c r="Y57" i="1"/>
  <c r="Z57" i="1"/>
  <c r="AA57" i="1"/>
  <c r="Y58" i="1"/>
  <c r="Z58" i="1"/>
  <c r="AA58" i="1"/>
  <c r="Y59" i="1"/>
  <c r="Z59" i="1"/>
  <c r="AA59" i="1"/>
  <c r="Y60" i="1"/>
  <c r="Z60" i="1"/>
  <c r="AA60" i="1"/>
  <c r="Y61" i="1"/>
  <c r="Z61" i="1"/>
  <c r="AA61" i="1"/>
  <c r="Y62" i="1"/>
  <c r="Z62" i="1"/>
  <c r="AA62" i="1"/>
  <c r="Y63" i="1"/>
  <c r="Z63" i="1"/>
  <c r="AA63" i="1"/>
  <c r="Y64" i="1"/>
  <c r="Z64" i="1"/>
  <c r="AA64" i="1"/>
  <c r="Y65" i="1"/>
  <c r="Z65" i="1"/>
  <c r="AA65" i="1"/>
  <c r="Y66" i="1"/>
  <c r="Z66" i="1"/>
  <c r="AA66" i="1"/>
  <c r="Y67" i="1"/>
  <c r="Z67" i="1"/>
  <c r="AA67" i="1"/>
  <c r="Y68" i="1"/>
  <c r="Z68" i="1"/>
  <c r="AA68" i="1"/>
  <c r="Y69" i="1"/>
  <c r="Z69" i="1"/>
  <c r="AA69" i="1"/>
  <c r="Y70" i="1"/>
  <c r="Z70" i="1"/>
  <c r="AA70" i="1"/>
  <c r="Y71" i="1"/>
  <c r="Z71" i="1"/>
  <c r="AA71" i="1"/>
  <c r="Y72" i="1"/>
  <c r="Z72" i="1"/>
  <c r="AA72" i="1"/>
  <c r="Y73" i="1"/>
  <c r="Z73" i="1"/>
  <c r="AA73" i="1"/>
  <c r="Y74" i="1"/>
  <c r="Z74" i="1"/>
  <c r="AA74" i="1"/>
  <c r="Y75" i="1"/>
  <c r="Z75" i="1"/>
  <c r="AA75" i="1"/>
  <c r="Y76" i="1"/>
  <c r="Z76" i="1"/>
  <c r="AA76" i="1"/>
  <c r="Y77" i="1"/>
  <c r="Z77" i="1"/>
  <c r="AA77" i="1"/>
  <c r="Y78" i="1"/>
  <c r="Z78" i="1"/>
  <c r="AA78" i="1"/>
  <c r="Y79" i="1"/>
  <c r="Z79" i="1"/>
  <c r="AA79" i="1"/>
  <c r="Y80" i="1"/>
  <c r="Z80" i="1"/>
  <c r="AA80" i="1"/>
  <c r="Y81" i="1"/>
  <c r="Z81" i="1"/>
  <c r="AA81" i="1"/>
  <c r="Y82" i="1"/>
  <c r="Z82" i="1"/>
  <c r="AA82" i="1"/>
  <c r="Y83" i="1"/>
  <c r="Z83" i="1"/>
  <c r="AA83" i="1"/>
  <c r="Y84" i="1"/>
  <c r="Z84" i="1"/>
  <c r="AA84" i="1"/>
  <c r="Y85" i="1"/>
  <c r="Z85" i="1"/>
  <c r="AA85" i="1"/>
  <c r="Y86" i="1"/>
  <c r="Z86" i="1"/>
  <c r="AA86" i="1"/>
  <c r="Y87" i="1"/>
  <c r="Z87" i="1"/>
  <c r="AA87" i="1"/>
  <c r="Y88" i="1"/>
  <c r="Z88" i="1"/>
  <c r="AA88" i="1"/>
  <c r="Y89" i="1"/>
  <c r="Z89" i="1"/>
  <c r="AA89" i="1"/>
  <c r="Y90" i="1"/>
  <c r="Z90" i="1"/>
  <c r="AA90" i="1"/>
  <c r="Y91" i="1"/>
  <c r="Z91" i="1"/>
  <c r="AA91" i="1"/>
  <c r="Y92" i="1"/>
  <c r="Z92" i="1"/>
  <c r="AA92" i="1"/>
  <c r="Y93" i="1"/>
  <c r="Z93" i="1"/>
  <c r="AA93" i="1"/>
  <c r="Y94" i="1"/>
  <c r="Z94" i="1"/>
  <c r="AA94" i="1"/>
  <c r="Y95" i="1"/>
  <c r="Z95" i="1"/>
  <c r="AA95" i="1"/>
  <c r="Y96" i="1"/>
  <c r="Z96" i="1"/>
  <c r="AA96" i="1"/>
  <c r="Y97" i="1"/>
  <c r="Z97" i="1"/>
  <c r="AA97" i="1"/>
  <c r="Y98" i="1"/>
  <c r="Z98" i="1"/>
  <c r="AA98" i="1"/>
  <c r="Y99" i="1"/>
  <c r="Z99" i="1"/>
  <c r="AA99" i="1"/>
  <c r="Y100" i="1"/>
  <c r="Z100" i="1"/>
  <c r="AA100" i="1"/>
  <c r="Y101" i="1"/>
  <c r="Z101" i="1"/>
  <c r="AA101" i="1"/>
  <c r="Y102" i="1"/>
  <c r="Z102" i="1"/>
  <c r="AA102" i="1"/>
  <c r="Y103" i="1"/>
  <c r="Z103" i="1"/>
  <c r="AA103" i="1"/>
  <c r="Y104" i="1"/>
  <c r="Z104" i="1"/>
  <c r="AA104" i="1"/>
  <c r="Y105" i="1"/>
  <c r="Z105" i="1"/>
  <c r="AA105" i="1"/>
  <c r="Y106" i="1"/>
  <c r="Z106" i="1"/>
  <c r="AA106" i="1"/>
  <c r="Y107" i="1"/>
  <c r="Z107" i="1"/>
  <c r="AA107" i="1"/>
  <c r="Y108" i="1"/>
  <c r="Z108" i="1"/>
  <c r="AA108" i="1"/>
  <c r="Y109" i="1"/>
  <c r="Z109" i="1"/>
  <c r="AA109" i="1"/>
  <c r="Y110" i="1"/>
  <c r="Z110" i="1"/>
  <c r="AA110" i="1"/>
  <c r="Y111" i="1"/>
  <c r="Z111" i="1"/>
  <c r="AA111" i="1"/>
  <c r="Y112" i="1"/>
  <c r="Z112" i="1"/>
  <c r="AA112" i="1"/>
  <c r="Y113" i="1"/>
  <c r="Z113" i="1"/>
  <c r="AA113" i="1"/>
  <c r="Y114" i="1"/>
  <c r="Z114" i="1"/>
  <c r="AA114" i="1"/>
  <c r="Y115" i="1"/>
  <c r="Z115" i="1"/>
  <c r="AA115" i="1"/>
  <c r="Y116" i="1"/>
  <c r="Z116" i="1"/>
  <c r="AA116" i="1"/>
  <c r="Y117" i="1"/>
  <c r="Z117" i="1"/>
  <c r="AA117" i="1"/>
  <c r="Y118" i="1"/>
  <c r="Z118" i="1"/>
  <c r="AA118" i="1"/>
  <c r="Y119" i="1"/>
  <c r="Z119" i="1"/>
  <c r="AA119" i="1"/>
  <c r="Y120" i="1"/>
  <c r="Z120" i="1"/>
  <c r="AA120" i="1"/>
  <c r="Y121" i="1"/>
  <c r="Z121" i="1"/>
  <c r="AA121" i="1"/>
  <c r="Y122" i="1"/>
  <c r="Z122" i="1"/>
  <c r="AA122" i="1"/>
  <c r="Y123" i="1"/>
  <c r="Z123" i="1"/>
  <c r="AA123" i="1"/>
  <c r="Y124" i="1"/>
  <c r="Z124" i="1"/>
  <c r="AA124" i="1"/>
  <c r="Y125" i="1"/>
  <c r="Z125" i="1"/>
  <c r="AA125" i="1"/>
  <c r="Y126" i="1"/>
  <c r="Z126" i="1"/>
  <c r="AA126" i="1"/>
  <c r="Y127" i="1"/>
  <c r="Z127" i="1"/>
  <c r="AA127" i="1"/>
  <c r="Y128" i="1"/>
  <c r="Z128" i="1"/>
  <c r="AA128" i="1"/>
  <c r="Y129" i="1"/>
  <c r="Z129" i="1"/>
  <c r="AA129" i="1"/>
  <c r="Y130" i="1"/>
  <c r="Z130" i="1"/>
  <c r="AA130" i="1"/>
  <c r="Y131" i="1"/>
  <c r="Z131" i="1"/>
  <c r="AA131" i="1"/>
  <c r="Y132" i="1"/>
  <c r="Z132" i="1"/>
  <c r="AA132" i="1"/>
  <c r="Y133" i="1"/>
  <c r="Z133" i="1"/>
  <c r="AA133" i="1"/>
  <c r="Y134" i="1"/>
  <c r="Z134" i="1"/>
  <c r="AA134" i="1"/>
  <c r="Y135" i="1"/>
  <c r="Z135" i="1"/>
  <c r="AA135" i="1"/>
  <c r="Y136" i="1"/>
  <c r="Z136" i="1"/>
  <c r="AA136" i="1"/>
  <c r="Y137" i="1"/>
  <c r="Z137" i="1"/>
  <c r="AA137" i="1"/>
  <c r="Y138" i="1"/>
  <c r="Z138" i="1"/>
  <c r="AA138" i="1"/>
  <c r="Y139" i="1"/>
  <c r="Z139" i="1"/>
  <c r="AA139" i="1"/>
  <c r="Y140" i="1"/>
  <c r="Z140" i="1"/>
  <c r="AA140" i="1"/>
  <c r="Y141" i="1"/>
  <c r="Z141" i="1"/>
  <c r="AA141" i="1"/>
  <c r="Y142" i="1"/>
  <c r="Z142" i="1"/>
  <c r="AA142" i="1"/>
  <c r="Y143" i="1"/>
  <c r="Z143" i="1"/>
  <c r="AA143" i="1"/>
  <c r="Y144" i="1"/>
  <c r="Z144" i="1"/>
  <c r="AA144" i="1"/>
  <c r="Y145" i="1"/>
  <c r="Z145" i="1"/>
  <c r="AA145" i="1"/>
  <c r="Y146" i="1"/>
  <c r="Z146" i="1"/>
  <c r="AA146" i="1"/>
  <c r="Y147" i="1"/>
  <c r="Z147" i="1"/>
  <c r="AA147" i="1"/>
  <c r="Y148" i="1"/>
  <c r="Z148" i="1"/>
  <c r="AA148" i="1"/>
  <c r="Y149" i="1"/>
  <c r="Z149" i="1"/>
  <c r="AA149" i="1"/>
  <c r="Y150" i="1"/>
  <c r="Z150" i="1"/>
  <c r="AA150" i="1"/>
  <c r="Y151" i="1"/>
  <c r="Z151" i="1"/>
  <c r="AA151" i="1"/>
  <c r="Y152" i="1"/>
  <c r="Z152" i="1"/>
  <c r="AA152" i="1"/>
  <c r="Y153" i="1"/>
  <c r="Z153" i="1"/>
  <c r="AA153" i="1"/>
  <c r="Y154" i="1"/>
  <c r="Z154" i="1"/>
  <c r="AA154" i="1"/>
  <c r="Y155" i="1"/>
  <c r="Z155" i="1"/>
  <c r="AA155" i="1"/>
  <c r="Y156" i="1"/>
  <c r="Z156" i="1"/>
  <c r="AA156" i="1"/>
  <c r="Y157" i="1"/>
  <c r="Z157" i="1"/>
  <c r="AA157" i="1"/>
  <c r="Y158" i="1"/>
  <c r="Z158" i="1"/>
  <c r="AA158" i="1"/>
  <c r="Y159" i="1"/>
  <c r="Z159" i="1"/>
  <c r="AA159" i="1"/>
  <c r="Y160" i="1"/>
  <c r="Z160" i="1"/>
  <c r="AA160" i="1"/>
  <c r="Y161" i="1"/>
  <c r="Z161" i="1"/>
  <c r="AA161" i="1"/>
  <c r="Y162" i="1"/>
  <c r="Z162" i="1"/>
  <c r="AA162" i="1"/>
  <c r="Y163" i="1"/>
  <c r="Z163" i="1"/>
  <c r="AA163" i="1"/>
  <c r="Y164" i="1"/>
  <c r="Z164" i="1"/>
  <c r="AA164" i="1"/>
  <c r="Y165" i="1"/>
  <c r="Z165" i="1"/>
  <c r="AA165" i="1"/>
  <c r="Y166" i="1"/>
  <c r="Z166" i="1"/>
  <c r="AA166" i="1"/>
  <c r="Y167" i="1"/>
  <c r="Z167" i="1"/>
  <c r="AA167" i="1"/>
  <c r="Y168" i="1"/>
  <c r="Z168" i="1"/>
  <c r="AA168" i="1"/>
  <c r="Y169" i="1"/>
  <c r="Z169" i="1"/>
  <c r="AA169" i="1"/>
  <c r="Y170" i="1"/>
  <c r="Z170" i="1"/>
  <c r="AA170" i="1"/>
  <c r="Y171" i="1"/>
  <c r="Z171" i="1"/>
  <c r="AA171" i="1"/>
  <c r="Y172" i="1"/>
  <c r="Z172" i="1"/>
  <c r="AA172" i="1"/>
  <c r="Y173" i="1"/>
  <c r="Z173" i="1"/>
  <c r="AA173" i="1"/>
  <c r="Y174" i="1"/>
  <c r="Z174" i="1"/>
  <c r="AA174" i="1"/>
  <c r="Y175" i="1"/>
  <c r="Z175" i="1"/>
  <c r="AA175" i="1"/>
  <c r="Y176" i="1"/>
  <c r="Z176" i="1"/>
  <c r="AA176" i="1"/>
  <c r="Y177" i="1"/>
  <c r="Z177" i="1"/>
  <c r="AA177" i="1"/>
  <c r="Y178" i="1"/>
  <c r="Z178" i="1"/>
  <c r="AA178" i="1"/>
  <c r="Y179" i="1"/>
  <c r="Z179" i="1"/>
  <c r="AA179" i="1"/>
  <c r="Y180" i="1"/>
  <c r="Z180" i="1"/>
  <c r="AA180" i="1"/>
  <c r="Y181" i="1"/>
  <c r="Z181" i="1"/>
  <c r="AA181" i="1"/>
  <c r="Y182" i="1"/>
  <c r="Z182" i="1"/>
  <c r="AA182" i="1"/>
  <c r="Y183" i="1"/>
  <c r="Z183" i="1"/>
  <c r="AA183" i="1"/>
  <c r="Y184" i="1"/>
  <c r="Z184" i="1"/>
  <c r="AA184" i="1"/>
  <c r="Y185" i="1"/>
  <c r="Z185" i="1"/>
  <c r="AA185" i="1"/>
  <c r="Y186" i="1"/>
  <c r="Z186" i="1"/>
  <c r="AA186" i="1"/>
  <c r="Y187" i="1"/>
  <c r="Z187" i="1"/>
  <c r="AA187" i="1"/>
  <c r="Y188" i="1"/>
  <c r="Z188" i="1"/>
  <c r="AA188" i="1"/>
  <c r="Y189" i="1"/>
  <c r="Z189" i="1"/>
  <c r="AA189" i="1"/>
  <c r="Y190" i="1"/>
  <c r="Z190" i="1"/>
  <c r="AA190" i="1"/>
  <c r="Y191" i="1"/>
  <c r="Z191" i="1"/>
  <c r="AA191" i="1"/>
  <c r="Y192" i="1"/>
  <c r="Z192" i="1"/>
  <c r="AA192" i="1"/>
  <c r="Y193" i="1"/>
  <c r="Z193" i="1"/>
  <c r="AA193" i="1"/>
  <c r="Y194" i="1"/>
  <c r="Z194" i="1"/>
  <c r="AA194" i="1"/>
  <c r="Y195" i="1"/>
  <c r="Z195" i="1"/>
  <c r="AA195" i="1"/>
  <c r="Y196" i="1"/>
  <c r="Z196" i="1"/>
  <c r="AA196" i="1"/>
  <c r="Y197" i="1"/>
  <c r="Z197" i="1"/>
  <c r="AA197" i="1"/>
  <c r="Y198" i="1"/>
  <c r="Z198" i="1"/>
  <c r="AA198" i="1"/>
  <c r="Y199" i="1"/>
  <c r="Z199" i="1"/>
  <c r="AA199" i="1"/>
  <c r="Y200" i="1"/>
  <c r="Z200" i="1"/>
  <c r="AA200" i="1"/>
  <c r="Y201" i="1"/>
  <c r="Z201" i="1"/>
  <c r="AA201" i="1"/>
  <c r="Y202" i="1"/>
  <c r="Z202" i="1"/>
  <c r="AA202" i="1"/>
  <c r="Y203" i="1"/>
  <c r="Z203" i="1"/>
  <c r="AA203" i="1"/>
  <c r="Y204" i="1"/>
  <c r="Z204" i="1"/>
  <c r="AA204" i="1"/>
  <c r="Y205" i="1"/>
  <c r="Z205" i="1"/>
  <c r="AA205" i="1"/>
  <c r="Y206" i="1"/>
  <c r="Z206" i="1"/>
  <c r="AA206" i="1"/>
  <c r="Y207" i="1"/>
  <c r="Z207" i="1"/>
  <c r="AA207" i="1"/>
  <c r="Y208" i="1"/>
  <c r="Z208" i="1"/>
  <c r="AA208" i="1"/>
  <c r="Y209" i="1"/>
  <c r="Z209" i="1"/>
  <c r="AA209" i="1"/>
  <c r="Y210" i="1"/>
  <c r="Z210" i="1"/>
  <c r="AA210" i="1"/>
  <c r="Y211" i="1"/>
  <c r="Z211" i="1"/>
  <c r="AA211" i="1"/>
  <c r="Y212" i="1"/>
  <c r="Z212" i="1"/>
  <c r="AA212" i="1"/>
  <c r="Y213" i="1"/>
  <c r="Z213" i="1"/>
  <c r="AA213" i="1"/>
  <c r="Y214" i="1"/>
  <c r="Z214" i="1"/>
  <c r="AA214" i="1"/>
  <c r="Y215" i="1"/>
  <c r="Z215" i="1"/>
  <c r="AA215" i="1"/>
  <c r="Y216" i="1"/>
  <c r="Z216" i="1"/>
  <c r="AA216" i="1"/>
  <c r="Y217" i="1"/>
  <c r="Z217" i="1"/>
  <c r="AA217" i="1"/>
  <c r="Y218" i="1"/>
  <c r="Z218" i="1"/>
  <c r="AA218" i="1"/>
  <c r="Y219" i="1"/>
  <c r="Z219" i="1"/>
  <c r="AA219" i="1"/>
  <c r="Y220" i="1"/>
  <c r="Z220" i="1"/>
  <c r="AA220" i="1"/>
  <c r="Y221" i="1"/>
  <c r="Z221" i="1"/>
  <c r="AA221" i="1"/>
  <c r="AA2" i="1"/>
  <c r="Z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 i="1"/>
  <c r="Y2" i="1"/>
  <c r="Q3" i="1"/>
  <c r="R3" i="1"/>
  <c r="S3" i="1"/>
  <c r="Q4" i="1"/>
  <c r="R4" i="1"/>
  <c r="S4" i="1"/>
  <c r="Q5" i="1"/>
  <c r="R5" i="1"/>
  <c r="S5" i="1"/>
  <c r="Q6" i="1"/>
  <c r="R6" i="1"/>
  <c r="S6" i="1"/>
  <c r="Q7" i="1"/>
  <c r="R7" i="1"/>
  <c r="S7" i="1"/>
  <c r="Q8" i="1"/>
  <c r="R8" i="1"/>
  <c r="S8" i="1"/>
  <c r="Q9" i="1"/>
  <c r="R9" i="1"/>
  <c r="S9" i="1"/>
  <c r="Q10" i="1"/>
  <c r="R10" i="1"/>
  <c r="S10" i="1"/>
  <c r="Q11" i="1"/>
  <c r="R11" i="1"/>
  <c r="S11" i="1"/>
  <c r="Q12" i="1"/>
  <c r="R12" i="1"/>
  <c r="S12" i="1"/>
  <c r="Q13" i="1"/>
  <c r="R13" i="1"/>
  <c r="S13" i="1"/>
  <c r="Q14" i="1"/>
  <c r="R14" i="1"/>
  <c r="S14" i="1"/>
  <c r="Q15" i="1"/>
  <c r="R15" i="1"/>
  <c r="S15" i="1"/>
  <c r="Q16" i="1"/>
  <c r="R16" i="1"/>
  <c r="S16" i="1"/>
  <c r="Q17" i="1"/>
  <c r="R17" i="1"/>
  <c r="S17" i="1"/>
  <c r="Q18" i="1"/>
  <c r="R18" i="1"/>
  <c r="S18" i="1"/>
  <c r="Q19" i="1"/>
  <c r="R19" i="1"/>
  <c r="S19" i="1"/>
  <c r="Q20" i="1"/>
  <c r="R20" i="1"/>
  <c r="S20" i="1"/>
  <c r="Q21" i="1"/>
  <c r="R21" i="1"/>
  <c r="S21" i="1"/>
  <c r="Q22" i="1"/>
  <c r="R22" i="1"/>
  <c r="S22" i="1"/>
  <c r="Q23" i="1"/>
  <c r="R23" i="1"/>
  <c r="S23" i="1"/>
  <c r="Q24" i="1"/>
  <c r="R24" i="1"/>
  <c r="S24" i="1"/>
  <c r="Q25" i="1"/>
  <c r="R25" i="1"/>
  <c r="S25" i="1"/>
  <c r="Q26" i="1"/>
  <c r="R26" i="1"/>
  <c r="S26" i="1"/>
  <c r="Q27" i="1"/>
  <c r="R27" i="1"/>
  <c r="S27" i="1"/>
  <c r="Q28" i="1"/>
  <c r="R28" i="1"/>
  <c r="S28" i="1"/>
  <c r="Q29" i="1"/>
  <c r="R29" i="1"/>
  <c r="S29" i="1"/>
  <c r="Q30" i="1"/>
  <c r="R30" i="1"/>
  <c r="S30" i="1"/>
  <c r="Q31" i="1"/>
  <c r="R31" i="1"/>
  <c r="S31" i="1"/>
  <c r="Q32" i="1"/>
  <c r="R32" i="1"/>
  <c r="S32" i="1"/>
  <c r="Q33" i="1"/>
  <c r="R33" i="1"/>
  <c r="S33" i="1"/>
  <c r="Q34" i="1"/>
  <c r="R34" i="1"/>
  <c r="S34" i="1"/>
  <c r="Q35" i="1"/>
  <c r="R35" i="1"/>
  <c r="S35" i="1"/>
  <c r="Q36" i="1"/>
  <c r="R36" i="1"/>
  <c r="S36" i="1"/>
  <c r="Q37" i="1"/>
  <c r="R37" i="1"/>
  <c r="S37" i="1"/>
  <c r="Q38" i="1"/>
  <c r="R38" i="1"/>
  <c r="S38" i="1"/>
  <c r="Q39" i="1"/>
  <c r="R39" i="1"/>
  <c r="S39" i="1"/>
  <c r="Q40" i="1"/>
  <c r="R40" i="1"/>
  <c r="S40" i="1"/>
  <c r="Q41" i="1"/>
  <c r="R41" i="1"/>
  <c r="S41" i="1"/>
  <c r="Q42" i="1"/>
  <c r="R42" i="1"/>
  <c r="S42" i="1"/>
  <c r="Q43" i="1"/>
  <c r="R43" i="1"/>
  <c r="S43" i="1"/>
  <c r="Q44" i="1"/>
  <c r="R44" i="1"/>
  <c r="S44" i="1"/>
  <c r="Q45" i="1"/>
  <c r="R45" i="1"/>
  <c r="S45" i="1"/>
  <c r="Q46" i="1"/>
  <c r="R46" i="1"/>
  <c r="S46" i="1"/>
  <c r="Q47" i="1"/>
  <c r="R47" i="1"/>
  <c r="S47" i="1"/>
  <c r="Q48" i="1"/>
  <c r="R48" i="1"/>
  <c r="S48" i="1"/>
  <c r="Q49" i="1"/>
  <c r="R49" i="1"/>
  <c r="S49" i="1"/>
  <c r="Q50" i="1"/>
  <c r="R50" i="1"/>
  <c r="S50" i="1"/>
  <c r="Q51" i="1"/>
  <c r="R51" i="1"/>
  <c r="S51" i="1"/>
  <c r="Q52" i="1"/>
  <c r="R52" i="1"/>
  <c r="S52" i="1"/>
  <c r="Q53" i="1"/>
  <c r="R53" i="1"/>
  <c r="S53" i="1"/>
  <c r="Q54" i="1"/>
  <c r="R54" i="1"/>
  <c r="S54" i="1"/>
  <c r="Q55" i="1"/>
  <c r="R55" i="1"/>
  <c r="S55" i="1"/>
  <c r="Q56" i="1"/>
  <c r="R56" i="1"/>
  <c r="S56" i="1"/>
  <c r="Q57" i="1"/>
  <c r="R57" i="1"/>
  <c r="S57" i="1"/>
  <c r="Q58" i="1"/>
  <c r="R58" i="1"/>
  <c r="S58" i="1"/>
  <c r="Q59" i="1"/>
  <c r="R59" i="1"/>
  <c r="S59" i="1"/>
  <c r="Q60" i="1"/>
  <c r="R60" i="1"/>
  <c r="S60" i="1"/>
  <c r="Q61" i="1"/>
  <c r="R61" i="1"/>
  <c r="S61" i="1"/>
  <c r="Q62" i="1"/>
  <c r="R62" i="1"/>
  <c r="S62" i="1"/>
  <c r="Q63" i="1"/>
  <c r="R63" i="1"/>
  <c r="S63" i="1"/>
  <c r="Q64" i="1"/>
  <c r="R64" i="1"/>
  <c r="S64" i="1"/>
  <c r="Q65" i="1"/>
  <c r="R65" i="1"/>
  <c r="S65" i="1"/>
  <c r="Q66" i="1"/>
  <c r="R66" i="1"/>
  <c r="S66" i="1"/>
  <c r="Q67" i="1"/>
  <c r="R67" i="1"/>
  <c r="S67" i="1"/>
  <c r="Q68" i="1"/>
  <c r="R68" i="1"/>
  <c r="S68" i="1"/>
  <c r="Q69" i="1"/>
  <c r="R69" i="1"/>
  <c r="S69" i="1"/>
  <c r="Q70" i="1"/>
  <c r="R70" i="1"/>
  <c r="S70" i="1"/>
  <c r="Q71" i="1"/>
  <c r="R71" i="1"/>
  <c r="S71" i="1"/>
  <c r="Q72" i="1"/>
  <c r="R72" i="1"/>
  <c r="S72" i="1"/>
  <c r="Q73" i="1"/>
  <c r="R73" i="1"/>
  <c r="S73" i="1"/>
  <c r="Q74" i="1"/>
  <c r="R74" i="1"/>
  <c r="S74" i="1"/>
  <c r="Q75" i="1"/>
  <c r="R75" i="1"/>
  <c r="S75" i="1"/>
  <c r="Q76" i="1"/>
  <c r="R76" i="1"/>
  <c r="S76" i="1"/>
  <c r="Q77" i="1"/>
  <c r="R77" i="1"/>
  <c r="S77" i="1"/>
  <c r="Q78" i="1"/>
  <c r="R78" i="1"/>
  <c r="S78" i="1"/>
  <c r="Q79" i="1"/>
  <c r="R79" i="1"/>
  <c r="S79" i="1"/>
  <c r="Q80" i="1"/>
  <c r="R80" i="1"/>
  <c r="S80" i="1"/>
  <c r="Q81" i="1"/>
  <c r="R81" i="1"/>
  <c r="S81" i="1"/>
  <c r="Q82" i="1"/>
  <c r="R82" i="1"/>
  <c r="S82" i="1"/>
  <c r="Q83" i="1"/>
  <c r="R83" i="1"/>
  <c r="S83" i="1"/>
  <c r="Q84" i="1"/>
  <c r="R84" i="1"/>
  <c r="S84" i="1"/>
  <c r="Q85" i="1"/>
  <c r="R85" i="1"/>
  <c r="S85" i="1"/>
  <c r="Q86" i="1"/>
  <c r="R86" i="1"/>
  <c r="S86" i="1"/>
  <c r="Q87" i="1"/>
  <c r="R87" i="1"/>
  <c r="S87" i="1"/>
  <c r="Q88" i="1"/>
  <c r="R88" i="1"/>
  <c r="S88" i="1"/>
  <c r="Q89" i="1"/>
  <c r="R89" i="1"/>
  <c r="S89" i="1"/>
  <c r="Q90" i="1"/>
  <c r="R90" i="1"/>
  <c r="S90" i="1"/>
  <c r="Q91" i="1"/>
  <c r="R91" i="1"/>
  <c r="S91" i="1"/>
  <c r="Q92" i="1"/>
  <c r="R92" i="1"/>
  <c r="S92" i="1"/>
  <c r="Q93" i="1"/>
  <c r="R93" i="1"/>
  <c r="S93" i="1"/>
  <c r="Q94" i="1"/>
  <c r="R94" i="1"/>
  <c r="S94" i="1"/>
  <c r="Q95" i="1"/>
  <c r="R95" i="1"/>
  <c r="S95" i="1"/>
  <c r="Q96" i="1"/>
  <c r="R96" i="1"/>
  <c r="S96" i="1"/>
  <c r="Q97" i="1"/>
  <c r="R97" i="1"/>
  <c r="S97" i="1"/>
  <c r="Q98" i="1"/>
  <c r="R98" i="1"/>
  <c r="S98" i="1"/>
  <c r="Q99" i="1"/>
  <c r="R99" i="1"/>
  <c r="S99" i="1"/>
  <c r="Q100" i="1"/>
  <c r="R100" i="1"/>
  <c r="S100" i="1"/>
  <c r="Q101" i="1"/>
  <c r="R101" i="1"/>
  <c r="S101" i="1"/>
  <c r="Q102" i="1"/>
  <c r="R102" i="1"/>
  <c r="S102" i="1"/>
  <c r="Q103" i="1"/>
  <c r="R103" i="1"/>
  <c r="S103" i="1"/>
  <c r="Q104" i="1"/>
  <c r="R104" i="1"/>
  <c r="S104" i="1"/>
  <c r="Q105" i="1"/>
  <c r="R105" i="1"/>
  <c r="S105" i="1"/>
  <c r="Q106" i="1"/>
  <c r="R106" i="1"/>
  <c r="S106" i="1"/>
  <c r="Q107" i="1"/>
  <c r="R107" i="1"/>
  <c r="S107" i="1"/>
  <c r="Q108" i="1"/>
  <c r="R108" i="1"/>
  <c r="S108" i="1"/>
  <c r="Q109" i="1"/>
  <c r="R109" i="1"/>
  <c r="S109" i="1"/>
  <c r="Q110" i="1"/>
  <c r="R110" i="1"/>
  <c r="S110" i="1"/>
  <c r="Q111" i="1"/>
  <c r="R111" i="1"/>
  <c r="S111" i="1"/>
  <c r="Q112" i="1"/>
  <c r="R112" i="1"/>
  <c r="S112" i="1"/>
  <c r="Q113" i="1"/>
  <c r="R113" i="1"/>
  <c r="S113" i="1"/>
  <c r="Q114" i="1"/>
  <c r="R114" i="1"/>
  <c r="S114" i="1"/>
  <c r="Q115" i="1"/>
  <c r="R115" i="1"/>
  <c r="S115" i="1"/>
  <c r="Q116" i="1"/>
  <c r="R116" i="1"/>
  <c r="S116" i="1"/>
  <c r="Q117" i="1"/>
  <c r="R117" i="1"/>
  <c r="S117" i="1"/>
  <c r="Q118" i="1"/>
  <c r="R118" i="1"/>
  <c r="S118" i="1"/>
  <c r="Q119" i="1"/>
  <c r="R119" i="1"/>
  <c r="S119" i="1"/>
  <c r="Q120" i="1"/>
  <c r="R120" i="1"/>
  <c r="S120" i="1"/>
  <c r="Q121" i="1"/>
  <c r="R121" i="1"/>
  <c r="S121" i="1"/>
  <c r="Q122" i="1"/>
  <c r="R122" i="1"/>
  <c r="S122" i="1"/>
  <c r="Q123" i="1"/>
  <c r="R123" i="1"/>
  <c r="S123" i="1"/>
  <c r="Q124" i="1"/>
  <c r="R124" i="1"/>
  <c r="S124" i="1"/>
  <c r="Q125" i="1"/>
  <c r="R125" i="1"/>
  <c r="S125" i="1"/>
  <c r="Q126" i="1"/>
  <c r="R126" i="1"/>
  <c r="S126" i="1"/>
  <c r="Q127" i="1"/>
  <c r="R127" i="1"/>
  <c r="S127" i="1"/>
  <c r="Q128" i="1"/>
  <c r="R128" i="1"/>
  <c r="S128" i="1"/>
  <c r="Q129" i="1"/>
  <c r="R129" i="1"/>
  <c r="S129" i="1"/>
  <c r="Q130" i="1"/>
  <c r="R130" i="1"/>
  <c r="S130" i="1"/>
  <c r="Q131" i="1"/>
  <c r="R131" i="1"/>
  <c r="S131" i="1"/>
  <c r="Q132" i="1"/>
  <c r="R132" i="1"/>
  <c r="S132" i="1"/>
  <c r="Q133" i="1"/>
  <c r="R133" i="1"/>
  <c r="S133" i="1"/>
  <c r="Q134" i="1"/>
  <c r="R134" i="1"/>
  <c r="S134" i="1"/>
  <c r="Q135" i="1"/>
  <c r="R135" i="1"/>
  <c r="S135" i="1"/>
  <c r="Q136" i="1"/>
  <c r="R136" i="1"/>
  <c r="S136" i="1"/>
  <c r="Q137" i="1"/>
  <c r="R137" i="1"/>
  <c r="S137" i="1"/>
  <c r="Q138" i="1"/>
  <c r="R138" i="1"/>
  <c r="S138" i="1"/>
  <c r="Q139" i="1"/>
  <c r="R139" i="1"/>
  <c r="S139" i="1"/>
  <c r="Q140" i="1"/>
  <c r="R140" i="1"/>
  <c r="S140" i="1"/>
  <c r="Q141" i="1"/>
  <c r="R141" i="1"/>
  <c r="S141" i="1"/>
  <c r="Q142" i="1"/>
  <c r="R142" i="1"/>
  <c r="S142" i="1"/>
  <c r="Q143" i="1"/>
  <c r="R143" i="1"/>
  <c r="S143" i="1"/>
  <c r="Q144" i="1"/>
  <c r="R144" i="1"/>
  <c r="S144" i="1"/>
  <c r="Q145" i="1"/>
  <c r="R145" i="1"/>
  <c r="S145" i="1"/>
  <c r="Q146" i="1"/>
  <c r="R146" i="1"/>
  <c r="S146" i="1"/>
  <c r="Q147" i="1"/>
  <c r="R147" i="1"/>
  <c r="S147" i="1"/>
  <c r="Q148" i="1"/>
  <c r="R148" i="1"/>
  <c r="S148" i="1"/>
  <c r="Q149" i="1"/>
  <c r="R149" i="1"/>
  <c r="S149" i="1"/>
  <c r="Q150" i="1"/>
  <c r="R150" i="1"/>
  <c r="S150" i="1"/>
  <c r="Q151" i="1"/>
  <c r="R151" i="1"/>
  <c r="S151" i="1"/>
  <c r="Q152" i="1"/>
  <c r="R152" i="1"/>
  <c r="S152" i="1"/>
  <c r="Q153" i="1"/>
  <c r="R153" i="1"/>
  <c r="S153" i="1"/>
  <c r="Q154" i="1"/>
  <c r="R154" i="1"/>
  <c r="S154" i="1"/>
  <c r="Q155" i="1"/>
  <c r="R155" i="1"/>
  <c r="S155" i="1"/>
  <c r="Q156" i="1"/>
  <c r="R156" i="1"/>
  <c r="S156" i="1"/>
  <c r="Q157" i="1"/>
  <c r="R157" i="1"/>
  <c r="S157" i="1"/>
  <c r="Q158" i="1"/>
  <c r="R158" i="1"/>
  <c r="S158" i="1"/>
  <c r="Q159" i="1"/>
  <c r="R159" i="1"/>
  <c r="S159" i="1"/>
  <c r="Q160" i="1"/>
  <c r="R160" i="1"/>
  <c r="S160" i="1"/>
  <c r="Q161" i="1"/>
  <c r="R161" i="1"/>
  <c r="S161" i="1"/>
  <c r="Q162" i="1"/>
  <c r="R162" i="1"/>
  <c r="S162" i="1"/>
  <c r="Q163" i="1"/>
  <c r="R163" i="1"/>
  <c r="S163" i="1"/>
  <c r="Q164" i="1"/>
  <c r="R164" i="1"/>
  <c r="S164" i="1"/>
  <c r="Q165" i="1"/>
  <c r="R165" i="1"/>
  <c r="S165" i="1"/>
  <c r="Q166" i="1"/>
  <c r="R166" i="1"/>
  <c r="S166" i="1"/>
  <c r="Q167" i="1"/>
  <c r="R167" i="1"/>
  <c r="S167" i="1"/>
  <c r="Q168" i="1"/>
  <c r="R168" i="1"/>
  <c r="S168" i="1"/>
  <c r="Q169" i="1"/>
  <c r="R169" i="1"/>
  <c r="S169" i="1"/>
  <c r="Q170" i="1"/>
  <c r="R170" i="1"/>
  <c r="S170" i="1"/>
  <c r="Q171" i="1"/>
  <c r="R171" i="1"/>
  <c r="S171" i="1"/>
  <c r="Q172" i="1"/>
  <c r="R172" i="1"/>
  <c r="S172" i="1"/>
  <c r="Q173" i="1"/>
  <c r="R173" i="1"/>
  <c r="S173" i="1"/>
  <c r="Q174" i="1"/>
  <c r="R174" i="1"/>
  <c r="S174" i="1"/>
  <c r="Q175" i="1"/>
  <c r="R175" i="1"/>
  <c r="S175" i="1"/>
  <c r="Q176" i="1"/>
  <c r="R176" i="1"/>
  <c r="S176" i="1"/>
  <c r="Q177" i="1"/>
  <c r="R177" i="1"/>
  <c r="S177" i="1"/>
  <c r="Q178" i="1"/>
  <c r="R178" i="1"/>
  <c r="S178" i="1"/>
  <c r="Q179" i="1"/>
  <c r="R179" i="1"/>
  <c r="S179" i="1"/>
  <c r="Q180" i="1"/>
  <c r="R180" i="1"/>
  <c r="S180" i="1"/>
  <c r="Q181" i="1"/>
  <c r="R181" i="1"/>
  <c r="S181" i="1"/>
  <c r="Q182" i="1"/>
  <c r="R182" i="1"/>
  <c r="S182" i="1"/>
  <c r="Q183" i="1"/>
  <c r="R183" i="1"/>
  <c r="S183" i="1"/>
  <c r="Q184" i="1"/>
  <c r="R184" i="1"/>
  <c r="S184" i="1"/>
  <c r="Q185" i="1"/>
  <c r="R185" i="1"/>
  <c r="S185" i="1"/>
  <c r="Q186" i="1"/>
  <c r="R186" i="1"/>
  <c r="S186" i="1"/>
  <c r="Q187" i="1"/>
  <c r="R187" i="1"/>
  <c r="S187" i="1"/>
  <c r="Q188" i="1"/>
  <c r="R188" i="1"/>
  <c r="S188" i="1"/>
  <c r="Q189" i="1"/>
  <c r="R189" i="1"/>
  <c r="S189" i="1"/>
  <c r="Q190" i="1"/>
  <c r="R190" i="1"/>
  <c r="S190" i="1"/>
  <c r="Q191" i="1"/>
  <c r="R191" i="1"/>
  <c r="S191" i="1"/>
  <c r="Q192" i="1"/>
  <c r="R192" i="1"/>
  <c r="S192" i="1"/>
  <c r="Q193" i="1"/>
  <c r="R193" i="1"/>
  <c r="S193" i="1"/>
  <c r="Q194" i="1"/>
  <c r="R194" i="1"/>
  <c r="S194" i="1"/>
  <c r="Q195" i="1"/>
  <c r="R195" i="1"/>
  <c r="S195" i="1"/>
  <c r="Q196" i="1"/>
  <c r="R196" i="1"/>
  <c r="S196" i="1"/>
  <c r="Q197" i="1"/>
  <c r="R197" i="1"/>
  <c r="S197" i="1"/>
  <c r="Q198" i="1"/>
  <c r="R198" i="1"/>
  <c r="S198" i="1"/>
  <c r="Q199" i="1"/>
  <c r="R199" i="1"/>
  <c r="S199" i="1"/>
  <c r="Q200" i="1"/>
  <c r="R200" i="1"/>
  <c r="S200" i="1"/>
  <c r="Q201" i="1"/>
  <c r="R201" i="1"/>
  <c r="S201" i="1"/>
  <c r="Q202" i="1"/>
  <c r="R202" i="1"/>
  <c r="S202" i="1"/>
  <c r="Q203" i="1"/>
  <c r="R203" i="1"/>
  <c r="S203" i="1"/>
  <c r="Q204" i="1"/>
  <c r="R204" i="1"/>
  <c r="S204" i="1"/>
  <c r="Q205" i="1"/>
  <c r="R205" i="1"/>
  <c r="S205" i="1"/>
  <c r="Q206" i="1"/>
  <c r="R206" i="1"/>
  <c r="S206" i="1"/>
  <c r="Q207" i="1"/>
  <c r="R207" i="1"/>
  <c r="S207" i="1"/>
  <c r="Q208" i="1"/>
  <c r="R208" i="1"/>
  <c r="S208" i="1"/>
  <c r="Q209" i="1"/>
  <c r="R209" i="1"/>
  <c r="S209" i="1"/>
  <c r="Q210" i="1"/>
  <c r="R210" i="1"/>
  <c r="S210" i="1"/>
  <c r="Q211" i="1"/>
  <c r="R211" i="1"/>
  <c r="S211" i="1"/>
  <c r="Q212" i="1"/>
  <c r="R212" i="1"/>
  <c r="S212" i="1"/>
  <c r="Q213" i="1"/>
  <c r="R213" i="1"/>
  <c r="S213" i="1"/>
  <c r="Q214" i="1"/>
  <c r="R214" i="1"/>
  <c r="S214" i="1"/>
  <c r="Q215" i="1"/>
  <c r="R215" i="1"/>
  <c r="S215" i="1"/>
  <c r="Q216" i="1"/>
  <c r="R216" i="1"/>
  <c r="S216" i="1"/>
  <c r="Q217" i="1"/>
  <c r="R217" i="1"/>
  <c r="S217" i="1"/>
  <c r="Q218" i="1"/>
  <c r="R218" i="1"/>
  <c r="S218" i="1"/>
  <c r="Q219" i="1"/>
  <c r="R219" i="1"/>
  <c r="S219" i="1"/>
  <c r="Q220" i="1"/>
  <c r="R220" i="1"/>
  <c r="S220" i="1"/>
  <c r="Q221" i="1"/>
  <c r="R221" i="1"/>
  <c r="S221" i="1"/>
  <c r="S2" i="1"/>
  <c r="R2" i="1"/>
  <c r="Q2" i="1"/>
  <c r="P3" i="1"/>
  <c r="X3" i="1" s="1"/>
  <c r="P4" i="1"/>
  <c r="X4" i="1" s="1"/>
  <c r="P5" i="1"/>
  <c r="X5" i="1" s="1"/>
  <c r="P6" i="1"/>
  <c r="X6" i="1" s="1"/>
  <c r="P7" i="1"/>
  <c r="X7" i="1" s="1"/>
  <c r="P8" i="1"/>
  <c r="X8" i="1" s="1"/>
  <c r="P9" i="1"/>
  <c r="X9" i="1" s="1"/>
  <c r="P10" i="1"/>
  <c r="X10" i="1" s="1"/>
  <c r="P11" i="1"/>
  <c r="X11" i="1" s="1"/>
  <c r="P12" i="1"/>
  <c r="X12" i="1" s="1"/>
  <c r="P13" i="1"/>
  <c r="X13" i="1" s="1"/>
  <c r="P14" i="1"/>
  <c r="X14" i="1" s="1"/>
  <c r="P15" i="1"/>
  <c r="X15" i="1" s="1"/>
  <c r="P16" i="1"/>
  <c r="X16" i="1" s="1"/>
  <c r="P17" i="1"/>
  <c r="X17" i="1" s="1"/>
  <c r="P18" i="1"/>
  <c r="X18" i="1" s="1"/>
  <c r="P19" i="1"/>
  <c r="X19" i="1" s="1"/>
  <c r="P20" i="1"/>
  <c r="X20" i="1" s="1"/>
  <c r="P21" i="1"/>
  <c r="X21" i="1" s="1"/>
  <c r="P22" i="1"/>
  <c r="X22" i="1" s="1"/>
  <c r="P23" i="1"/>
  <c r="X23" i="1" s="1"/>
  <c r="P24" i="1"/>
  <c r="X24" i="1" s="1"/>
  <c r="P25" i="1"/>
  <c r="X25" i="1" s="1"/>
  <c r="P26" i="1"/>
  <c r="X26" i="1" s="1"/>
  <c r="P27" i="1"/>
  <c r="X27" i="1" s="1"/>
  <c r="P28" i="1"/>
  <c r="X28" i="1" s="1"/>
  <c r="P29" i="1"/>
  <c r="X29" i="1" s="1"/>
  <c r="P30" i="1"/>
  <c r="X30" i="1" s="1"/>
  <c r="P31" i="1"/>
  <c r="X31" i="1" s="1"/>
  <c r="P32" i="1"/>
  <c r="X32" i="1" s="1"/>
  <c r="P33" i="1"/>
  <c r="X33" i="1" s="1"/>
  <c r="P34" i="1"/>
  <c r="X34" i="1" s="1"/>
  <c r="P35" i="1"/>
  <c r="X35" i="1" s="1"/>
  <c r="P36" i="1"/>
  <c r="X36" i="1" s="1"/>
  <c r="P37" i="1"/>
  <c r="X37" i="1" s="1"/>
  <c r="P38" i="1"/>
  <c r="X38" i="1" s="1"/>
  <c r="P39" i="1"/>
  <c r="X39" i="1" s="1"/>
  <c r="P40" i="1"/>
  <c r="X40" i="1" s="1"/>
  <c r="P41" i="1"/>
  <c r="X41" i="1" s="1"/>
  <c r="P42" i="1"/>
  <c r="X42" i="1" s="1"/>
  <c r="P43" i="1"/>
  <c r="X43" i="1" s="1"/>
  <c r="P44" i="1"/>
  <c r="X44" i="1" s="1"/>
  <c r="P45" i="1"/>
  <c r="X45" i="1" s="1"/>
  <c r="P46" i="1"/>
  <c r="X46" i="1" s="1"/>
  <c r="P47" i="1"/>
  <c r="X47" i="1" s="1"/>
  <c r="P48" i="1"/>
  <c r="X48" i="1" s="1"/>
  <c r="P49" i="1"/>
  <c r="X49" i="1" s="1"/>
  <c r="P50" i="1"/>
  <c r="X50" i="1" s="1"/>
  <c r="P51" i="1"/>
  <c r="X51" i="1" s="1"/>
  <c r="P52" i="1"/>
  <c r="X52" i="1" s="1"/>
  <c r="P53" i="1"/>
  <c r="X53" i="1" s="1"/>
  <c r="P54" i="1"/>
  <c r="X54" i="1" s="1"/>
  <c r="P55" i="1"/>
  <c r="X55" i="1" s="1"/>
  <c r="P56" i="1"/>
  <c r="X56" i="1" s="1"/>
  <c r="P57" i="1"/>
  <c r="X57" i="1" s="1"/>
  <c r="P58" i="1"/>
  <c r="X58" i="1" s="1"/>
  <c r="P59" i="1"/>
  <c r="X59" i="1" s="1"/>
  <c r="P60" i="1"/>
  <c r="X60" i="1" s="1"/>
  <c r="P61" i="1"/>
  <c r="X61" i="1" s="1"/>
  <c r="P62" i="1"/>
  <c r="X62" i="1" s="1"/>
  <c r="P63" i="1"/>
  <c r="X63" i="1" s="1"/>
  <c r="P64" i="1"/>
  <c r="X64" i="1" s="1"/>
  <c r="P65" i="1"/>
  <c r="X65" i="1" s="1"/>
  <c r="P66" i="1"/>
  <c r="X66" i="1" s="1"/>
  <c r="P67" i="1"/>
  <c r="X67" i="1" s="1"/>
  <c r="P68" i="1"/>
  <c r="X68" i="1" s="1"/>
  <c r="P69" i="1"/>
  <c r="X69" i="1" s="1"/>
  <c r="P70" i="1"/>
  <c r="X70" i="1" s="1"/>
  <c r="P71" i="1"/>
  <c r="X71" i="1" s="1"/>
  <c r="P72" i="1"/>
  <c r="X72" i="1" s="1"/>
  <c r="P73" i="1"/>
  <c r="X73" i="1" s="1"/>
  <c r="P74" i="1"/>
  <c r="X74" i="1" s="1"/>
  <c r="P75" i="1"/>
  <c r="X75" i="1" s="1"/>
  <c r="P76" i="1"/>
  <c r="X76" i="1" s="1"/>
  <c r="P77" i="1"/>
  <c r="X77" i="1" s="1"/>
  <c r="P78" i="1"/>
  <c r="X78" i="1" s="1"/>
  <c r="P79" i="1"/>
  <c r="X79" i="1" s="1"/>
  <c r="P80" i="1"/>
  <c r="X80" i="1" s="1"/>
  <c r="P81" i="1"/>
  <c r="X81" i="1" s="1"/>
  <c r="P82" i="1"/>
  <c r="X82" i="1" s="1"/>
  <c r="P83" i="1"/>
  <c r="X83" i="1" s="1"/>
  <c r="P84" i="1"/>
  <c r="X84" i="1" s="1"/>
  <c r="P85" i="1"/>
  <c r="X85" i="1" s="1"/>
  <c r="P86" i="1"/>
  <c r="X86" i="1" s="1"/>
  <c r="P87" i="1"/>
  <c r="X87" i="1" s="1"/>
  <c r="P88" i="1"/>
  <c r="X88" i="1" s="1"/>
  <c r="P89" i="1"/>
  <c r="X89" i="1" s="1"/>
  <c r="P90" i="1"/>
  <c r="X90" i="1" s="1"/>
  <c r="P91" i="1"/>
  <c r="X91" i="1" s="1"/>
  <c r="P92" i="1"/>
  <c r="X92" i="1" s="1"/>
  <c r="P93" i="1"/>
  <c r="X93" i="1" s="1"/>
  <c r="P94" i="1"/>
  <c r="X94" i="1" s="1"/>
  <c r="P95" i="1"/>
  <c r="X95" i="1" s="1"/>
  <c r="P96" i="1"/>
  <c r="X96" i="1" s="1"/>
  <c r="P97" i="1"/>
  <c r="X97" i="1" s="1"/>
  <c r="P98" i="1"/>
  <c r="X98" i="1" s="1"/>
  <c r="P99" i="1"/>
  <c r="X99" i="1" s="1"/>
  <c r="P100" i="1"/>
  <c r="X100" i="1" s="1"/>
  <c r="P101" i="1"/>
  <c r="X101" i="1" s="1"/>
  <c r="P102" i="1"/>
  <c r="X102" i="1" s="1"/>
  <c r="P103" i="1"/>
  <c r="X103" i="1" s="1"/>
  <c r="P104" i="1"/>
  <c r="X104" i="1" s="1"/>
  <c r="P105" i="1"/>
  <c r="X105" i="1" s="1"/>
  <c r="P106" i="1"/>
  <c r="X106" i="1" s="1"/>
  <c r="P107" i="1"/>
  <c r="X107" i="1" s="1"/>
  <c r="P108" i="1"/>
  <c r="X108" i="1" s="1"/>
  <c r="P109" i="1"/>
  <c r="X109" i="1" s="1"/>
  <c r="P110" i="1"/>
  <c r="X110" i="1" s="1"/>
  <c r="P111" i="1"/>
  <c r="X111" i="1" s="1"/>
  <c r="P112" i="1"/>
  <c r="X112" i="1" s="1"/>
  <c r="P113" i="1"/>
  <c r="X113" i="1" s="1"/>
  <c r="P114" i="1"/>
  <c r="X114" i="1" s="1"/>
  <c r="P115" i="1"/>
  <c r="X115" i="1" s="1"/>
  <c r="P116" i="1"/>
  <c r="X116" i="1" s="1"/>
  <c r="P117" i="1"/>
  <c r="X117" i="1" s="1"/>
  <c r="P118" i="1"/>
  <c r="X118" i="1" s="1"/>
  <c r="P119" i="1"/>
  <c r="X119" i="1" s="1"/>
  <c r="P120" i="1"/>
  <c r="X120" i="1" s="1"/>
  <c r="P121" i="1"/>
  <c r="X121" i="1" s="1"/>
  <c r="P122" i="1"/>
  <c r="X122" i="1" s="1"/>
  <c r="P123" i="1"/>
  <c r="X123" i="1" s="1"/>
  <c r="P124" i="1"/>
  <c r="X124" i="1" s="1"/>
  <c r="P125" i="1"/>
  <c r="X125" i="1" s="1"/>
  <c r="P126" i="1"/>
  <c r="X126" i="1" s="1"/>
  <c r="P127" i="1"/>
  <c r="X127" i="1" s="1"/>
  <c r="P128" i="1"/>
  <c r="X128" i="1" s="1"/>
  <c r="P129" i="1"/>
  <c r="X129" i="1" s="1"/>
  <c r="P130" i="1"/>
  <c r="X130" i="1" s="1"/>
  <c r="P131" i="1"/>
  <c r="X131" i="1" s="1"/>
  <c r="P132" i="1"/>
  <c r="X132" i="1" s="1"/>
  <c r="P133" i="1"/>
  <c r="X133" i="1" s="1"/>
  <c r="P134" i="1"/>
  <c r="X134" i="1" s="1"/>
  <c r="P135" i="1"/>
  <c r="X135" i="1" s="1"/>
  <c r="P136" i="1"/>
  <c r="X136" i="1" s="1"/>
  <c r="P137" i="1"/>
  <c r="X137" i="1" s="1"/>
  <c r="P138" i="1"/>
  <c r="X138" i="1" s="1"/>
  <c r="P139" i="1"/>
  <c r="X139" i="1" s="1"/>
  <c r="P140" i="1"/>
  <c r="X140" i="1" s="1"/>
  <c r="P141" i="1"/>
  <c r="X141" i="1" s="1"/>
  <c r="P142" i="1"/>
  <c r="X142" i="1" s="1"/>
  <c r="P143" i="1"/>
  <c r="X143" i="1" s="1"/>
  <c r="P144" i="1"/>
  <c r="X144" i="1" s="1"/>
  <c r="P145" i="1"/>
  <c r="X145" i="1" s="1"/>
  <c r="P146" i="1"/>
  <c r="X146" i="1" s="1"/>
  <c r="P147" i="1"/>
  <c r="X147" i="1" s="1"/>
  <c r="P148" i="1"/>
  <c r="X148" i="1" s="1"/>
  <c r="P149" i="1"/>
  <c r="X149" i="1" s="1"/>
  <c r="P150" i="1"/>
  <c r="X150" i="1" s="1"/>
  <c r="P151" i="1"/>
  <c r="X151" i="1" s="1"/>
  <c r="P152" i="1"/>
  <c r="X152" i="1" s="1"/>
  <c r="P153" i="1"/>
  <c r="X153" i="1" s="1"/>
  <c r="P154" i="1"/>
  <c r="X154" i="1" s="1"/>
  <c r="P155" i="1"/>
  <c r="X155" i="1" s="1"/>
  <c r="P156" i="1"/>
  <c r="X156" i="1" s="1"/>
  <c r="P157" i="1"/>
  <c r="X157" i="1" s="1"/>
  <c r="P158" i="1"/>
  <c r="X158" i="1" s="1"/>
  <c r="P159" i="1"/>
  <c r="X159" i="1" s="1"/>
  <c r="P160" i="1"/>
  <c r="X160" i="1" s="1"/>
  <c r="P161" i="1"/>
  <c r="X161" i="1" s="1"/>
  <c r="P162" i="1"/>
  <c r="X162" i="1" s="1"/>
  <c r="P163" i="1"/>
  <c r="X163" i="1" s="1"/>
  <c r="P164" i="1"/>
  <c r="X164" i="1" s="1"/>
  <c r="P165" i="1"/>
  <c r="X165" i="1" s="1"/>
  <c r="P166" i="1"/>
  <c r="X166" i="1" s="1"/>
  <c r="P167" i="1"/>
  <c r="X167" i="1" s="1"/>
  <c r="P168" i="1"/>
  <c r="X168" i="1" s="1"/>
  <c r="P169" i="1"/>
  <c r="X169" i="1" s="1"/>
  <c r="P170" i="1"/>
  <c r="X170" i="1" s="1"/>
  <c r="P171" i="1"/>
  <c r="X171" i="1" s="1"/>
  <c r="P172" i="1"/>
  <c r="X172" i="1" s="1"/>
  <c r="P173" i="1"/>
  <c r="X173" i="1" s="1"/>
  <c r="P174" i="1"/>
  <c r="X174" i="1" s="1"/>
  <c r="P175" i="1"/>
  <c r="X175" i="1" s="1"/>
  <c r="P176" i="1"/>
  <c r="X176" i="1" s="1"/>
  <c r="P177" i="1"/>
  <c r="X177" i="1" s="1"/>
  <c r="P178" i="1"/>
  <c r="X178" i="1" s="1"/>
  <c r="P179" i="1"/>
  <c r="X179" i="1" s="1"/>
  <c r="P180" i="1"/>
  <c r="X180" i="1" s="1"/>
  <c r="P181" i="1"/>
  <c r="X181" i="1" s="1"/>
  <c r="P182" i="1"/>
  <c r="X182" i="1" s="1"/>
  <c r="P183" i="1"/>
  <c r="X183" i="1" s="1"/>
  <c r="P184" i="1"/>
  <c r="X184" i="1" s="1"/>
  <c r="P185" i="1"/>
  <c r="X185" i="1" s="1"/>
  <c r="P186" i="1"/>
  <c r="X186" i="1" s="1"/>
  <c r="P187" i="1"/>
  <c r="X187" i="1" s="1"/>
  <c r="P188" i="1"/>
  <c r="X188" i="1" s="1"/>
  <c r="P189" i="1"/>
  <c r="X189" i="1" s="1"/>
  <c r="P190" i="1"/>
  <c r="X190" i="1" s="1"/>
  <c r="P191" i="1"/>
  <c r="X191" i="1" s="1"/>
  <c r="P192" i="1"/>
  <c r="X192" i="1" s="1"/>
  <c r="P193" i="1"/>
  <c r="X193" i="1" s="1"/>
  <c r="P194" i="1"/>
  <c r="X194" i="1" s="1"/>
  <c r="P195" i="1"/>
  <c r="X195" i="1" s="1"/>
  <c r="P196" i="1"/>
  <c r="X196" i="1" s="1"/>
  <c r="P197" i="1"/>
  <c r="X197" i="1" s="1"/>
  <c r="P198" i="1"/>
  <c r="X198" i="1" s="1"/>
  <c r="P199" i="1"/>
  <c r="X199" i="1" s="1"/>
  <c r="P200" i="1"/>
  <c r="X200" i="1" s="1"/>
  <c r="P201" i="1"/>
  <c r="X201" i="1" s="1"/>
  <c r="P202" i="1"/>
  <c r="X202" i="1" s="1"/>
  <c r="P203" i="1"/>
  <c r="X203" i="1" s="1"/>
  <c r="P204" i="1"/>
  <c r="X204" i="1" s="1"/>
  <c r="P205" i="1"/>
  <c r="X205" i="1" s="1"/>
  <c r="P206" i="1"/>
  <c r="X206" i="1" s="1"/>
  <c r="P207" i="1"/>
  <c r="X207" i="1" s="1"/>
  <c r="P208" i="1"/>
  <c r="X208" i="1" s="1"/>
  <c r="P209" i="1"/>
  <c r="X209" i="1" s="1"/>
  <c r="P210" i="1"/>
  <c r="X210" i="1" s="1"/>
  <c r="P211" i="1"/>
  <c r="X211" i="1" s="1"/>
  <c r="P212" i="1"/>
  <c r="X212" i="1" s="1"/>
  <c r="P213" i="1"/>
  <c r="X213" i="1" s="1"/>
  <c r="P214" i="1"/>
  <c r="X214" i="1" s="1"/>
  <c r="P215" i="1"/>
  <c r="X215" i="1" s="1"/>
  <c r="P216" i="1"/>
  <c r="X216" i="1" s="1"/>
  <c r="P217" i="1"/>
  <c r="X217" i="1" s="1"/>
  <c r="P218" i="1"/>
  <c r="X218" i="1" s="1"/>
  <c r="P219" i="1"/>
  <c r="X219" i="1" s="1"/>
  <c r="P220" i="1"/>
  <c r="X220" i="1" s="1"/>
  <c r="P221" i="1"/>
  <c r="X221" i="1" s="1"/>
  <c r="P2" i="1"/>
  <c r="X2"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 i="1"/>
  <c r="U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 i="4"/>
  <c r="P3" i="4"/>
  <c r="Q3" i="4"/>
  <c r="R3" i="4"/>
  <c r="S3" i="4"/>
  <c r="P4" i="4"/>
  <c r="Q4" i="4"/>
  <c r="R4" i="4"/>
  <c r="S4" i="4"/>
  <c r="P5" i="4"/>
  <c r="Q5" i="4"/>
  <c r="R5" i="4"/>
  <c r="S5" i="4"/>
  <c r="P6" i="4"/>
  <c r="Q6" i="4"/>
  <c r="R6" i="4"/>
  <c r="S6" i="4"/>
  <c r="P7" i="4"/>
  <c r="Q7" i="4"/>
  <c r="R7" i="4"/>
  <c r="S7" i="4"/>
  <c r="P8" i="4"/>
  <c r="Q8" i="4"/>
  <c r="R8" i="4"/>
  <c r="S8" i="4"/>
  <c r="P9" i="4"/>
  <c r="Q9" i="4"/>
  <c r="R9" i="4"/>
  <c r="S9" i="4"/>
  <c r="P10" i="4"/>
  <c r="Q10" i="4"/>
  <c r="R10" i="4"/>
  <c r="S10" i="4"/>
  <c r="P11" i="4"/>
  <c r="Q11" i="4"/>
  <c r="R11" i="4"/>
  <c r="S11" i="4"/>
  <c r="P12" i="4"/>
  <c r="Q12" i="4"/>
  <c r="R12" i="4"/>
  <c r="S12" i="4"/>
  <c r="P13" i="4"/>
  <c r="Q13" i="4"/>
  <c r="R13" i="4"/>
  <c r="S13" i="4"/>
  <c r="P14" i="4"/>
  <c r="Q14" i="4"/>
  <c r="R14" i="4"/>
  <c r="S14" i="4"/>
  <c r="P15" i="4"/>
  <c r="Q15" i="4"/>
  <c r="R15" i="4"/>
  <c r="S15" i="4"/>
  <c r="P16" i="4"/>
  <c r="Q16" i="4"/>
  <c r="R16" i="4"/>
  <c r="S16" i="4"/>
  <c r="P17" i="4"/>
  <c r="Q17" i="4"/>
  <c r="R17" i="4"/>
  <c r="S17" i="4"/>
  <c r="P18" i="4"/>
  <c r="Q18" i="4"/>
  <c r="R18" i="4"/>
  <c r="S18" i="4"/>
  <c r="P19" i="4"/>
  <c r="Q19" i="4"/>
  <c r="R19" i="4"/>
  <c r="S19" i="4"/>
  <c r="P20" i="4"/>
  <c r="Q20" i="4"/>
  <c r="R20" i="4"/>
  <c r="S20" i="4"/>
  <c r="P21" i="4"/>
  <c r="Q21" i="4"/>
  <c r="R21" i="4"/>
  <c r="S21" i="4"/>
  <c r="P22" i="4"/>
  <c r="Q22" i="4"/>
  <c r="R22" i="4"/>
  <c r="S22" i="4"/>
  <c r="P23" i="4"/>
  <c r="Q23" i="4"/>
  <c r="R23" i="4"/>
  <c r="S23" i="4"/>
  <c r="P24" i="4"/>
  <c r="Q24" i="4"/>
  <c r="R24" i="4"/>
  <c r="S24" i="4"/>
  <c r="P25" i="4"/>
  <c r="Q25" i="4"/>
  <c r="R25" i="4"/>
  <c r="S25" i="4"/>
  <c r="P26" i="4"/>
  <c r="Q26" i="4"/>
  <c r="R26" i="4"/>
  <c r="S26" i="4"/>
  <c r="P27" i="4"/>
  <c r="Q27" i="4"/>
  <c r="R27" i="4"/>
  <c r="S27" i="4"/>
  <c r="P28" i="4"/>
  <c r="Q28" i="4"/>
  <c r="R28" i="4"/>
  <c r="S28" i="4"/>
  <c r="P29" i="4"/>
  <c r="Q29" i="4"/>
  <c r="R29" i="4"/>
  <c r="S29" i="4"/>
  <c r="P30" i="4"/>
  <c r="Q30" i="4"/>
  <c r="R30" i="4"/>
  <c r="S30" i="4"/>
  <c r="P31" i="4"/>
  <c r="Q31" i="4"/>
  <c r="R31" i="4"/>
  <c r="S31" i="4"/>
  <c r="P32" i="4"/>
  <c r="Q32" i="4"/>
  <c r="R32" i="4"/>
  <c r="S32" i="4"/>
  <c r="P33" i="4"/>
  <c r="Q33" i="4"/>
  <c r="R33" i="4"/>
  <c r="S33" i="4"/>
  <c r="P34" i="4"/>
  <c r="Q34" i="4"/>
  <c r="R34" i="4"/>
  <c r="S34" i="4"/>
  <c r="P35" i="4"/>
  <c r="Q35" i="4"/>
  <c r="R35" i="4"/>
  <c r="S35" i="4"/>
  <c r="P36" i="4"/>
  <c r="Q36" i="4"/>
  <c r="R36" i="4"/>
  <c r="S36" i="4"/>
  <c r="P37" i="4"/>
  <c r="Q37" i="4"/>
  <c r="R37" i="4"/>
  <c r="S37" i="4"/>
  <c r="P38" i="4"/>
  <c r="Q38" i="4"/>
  <c r="R38" i="4"/>
  <c r="S38" i="4"/>
  <c r="P39" i="4"/>
  <c r="Q39" i="4"/>
  <c r="R39" i="4"/>
  <c r="S39" i="4"/>
  <c r="P40" i="4"/>
  <c r="Q40" i="4"/>
  <c r="R40" i="4"/>
  <c r="S40" i="4"/>
  <c r="P41" i="4"/>
  <c r="Q41" i="4"/>
  <c r="R41" i="4"/>
  <c r="S41" i="4"/>
  <c r="P42" i="4"/>
  <c r="Q42" i="4"/>
  <c r="R42" i="4"/>
  <c r="S42" i="4"/>
  <c r="P43" i="4"/>
  <c r="Q43" i="4"/>
  <c r="R43" i="4"/>
  <c r="S43" i="4"/>
  <c r="P44" i="4"/>
  <c r="Q44" i="4"/>
  <c r="R44" i="4"/>
  <c r="S44" i="4"/>
  <c r="P45" i="4"/>
  <c r="Q45" i="4"/>
  <c r="R45" i="4"/>
  <c r="S45" i="4"/>
  <c r="P46" i="4"/>
  <c r="Q46" i="4"/>
  <c r="R46" i="4"/>
  <c r="S46" i="4"/>
  <c r="P47" i="4"/>
  <c r="Q47" i="4"/>
  <c r="R47" i="4"/>
  <c r="S47" i="4"/>
  <c r="P48" i="4"/>
  <c r="Q48" i="4"/>
  <c r="R48" i="4"/>
  <c r="S48" i="4"/>
  <c r="P49" i="4"/>
  <c r="Q49" i="4"/>
  <c r="R49" i="4"/>
  <c r="S49" i="4"/>
  <c r="P50" i="4"/>
  <c r="Q50" i="4"/>
  <c r="R50" i="4"/>
  <c r="S50" i="4"/>
  <c r="P51" i="4"/>
  <c r="Q51" i="4"/>
  <c r="R51" i="4"/>
  <c r="S51" i="4"/>
  <c r="P52" i="4"/>
  <c r="Q52" i="4"/>
  <c r="R52" i="4"/>
  <c r="S52" i="4"/>
  <c r="P53" i="4"/>
  <c r="Q53" i="4"/>
  <c r="R53" i="4"/>
  <c r="S53" i="4"/>
  <c r="P54" i="4"/>
  <c r="Q54" i="4"/>
  <c r="R54" i="4"/>
  <c r="S54" i="4"/>
  <c r="P55" i="4"/>
  <c r="Q55" i="4"/>
  <c r="R55" i="4"/>
  <c r="S55" i="4"/>
  <c r="P56" i="4"/>
  <c r="Q56" i="4"/>
  <c r="R56" i="4"/>
  <c r="S56" i="4"/>
  <c r="P57" i="4"/>
  <c r="Q57" i="4"/>
  <c r="R57" i="4"/>
  <c r="S57" i="4"/>
  <c r="P58" i="4"/>
  <c r="Q58" i="4"/>
  <c r="R58" i="4"/>
  <c r="S58" i="4"/>
  <c r="P59" i="4"/>
  <c r="Q59" i="4"/>
  <c r="R59" i="4"/>
  <c r="S59" i="4"/>
  <c r="P60" i="4"/>
  <c r="Q60" i="4"/>
  <c r="R60" i="4"/>
  <c r="S60" i="4"/>
  <c r="P61" i="4"/>
  <c r="Q61" i="4"/>
  <c r="R61" i="4"/>
  <c r="S61" i="4"/>
  <c r="P62" i="4"/>
  <c r="Q62" i="4"/>
  <c r="R62" i="4"/>
  <c r="S62" i="4"/>
  <c r="P63" i="4"/>
  <c r="Q63" i="4"/>
  <c r="R63" i="4"/>
  <c r="S63" i="4"/>
  <c r="P64" i="4"/>
  <c r="Q64" i="4"/>
  <c r="R64" i="4"/>
  <c r="S64" i="4"/>
  <c r="P65" i="4"/>
  <c r="Q65" i="4"/>
  <c r="R65" i="4"/>
  <c r="S65" i="4"/>
  <c r="P66" i="4"/>
  <c r="Q66" i="4"/>
  <c r="R66" i="4"/>
  <c r="S66" i="4"/>
  <c r="P67" i="4"/>
  <c r="Q67" i="4"/>
  <c r="R67" i="4"/>
  <c r="S67" i="4"/>
  <c r="P68" i="4"/>
  <c r="Q68" i="4"/>
  <c r="R68" i="4"/>
  <c r="S68" i="4"/>
  <c r="P69" i="4"/>
  <c r="Q69" i="4"/>
  <c r="R69" i="4"/>
  <c r="S69" i="4"/>
  <c r="P70" i="4"/>
  <c r="Q70" i="4"/>
  <c r="R70" i="4"/>
  <c r="S70" i="4"/>
  <c r="P71" i="4"/>
  <c r="Q71" i="4"/>
  <c r="R71" i="4"/>
  <c r="S71" i="4"/>
  <c r="P72" i="4"/>
  <c r="Q72" i="4"/>
  <c r="R72" i="4"/>
  <c r="S72" i="4"/>
  <c r="P73" i="4"/>
  <c r="Q73" i="4"/>
  <c r="R73" i="4"/>
  <c r="S73" i="4"/>
  <c r="P74" i="4"/>
  <c r="Q74" i="4"/>
  <c r="R74" i="4"/>
  <c r="S74" i="4"/>
  <c r="P75" i="4"/>
  <c r="Q75" i="4"/>
  <c r="R75" i="4"/>
  <c r="S75" i="4"/>
  <c r="P76" i="4"/>
  <c r="Q76" i="4"/>
  <c r="R76" i="4"/>
  <c r="S76" i="4"/>
  <c r="P77" i="4"/>
  <c r="Q77" i="4"/>
  <c r="R77" i="4"/>
  <c r="S77" i="4"/>
  <c r="P78" i="4"/>
  <c r="Q78" i="4"/>
  <c r="R78" i="4"/>
  <c r="S78" i="4"/>
  <c r="P79" i="4"/>
  <c r="Q79" i="4"/>
  <c r="R79" i="4"/>
  <c r="S79" i="4"/>
  <c r="P80" i="4"/>
  <c r="Q80" i="4"/>
  <c r="R80" i="4"/>
  <c r="S80" i="4"/>
  <c r="P81" i="4"/>
  <c r="Q81" i="4"/>
  <c r="R81" i="4"/>
  <c r="S81" i="4"/>
  <c r="P82" i="4"/>
  <c r="Q82" i="4"/>
  <c r="R82" i="4"/>
  <c r="S82" i="4"/>
  <c r="P83" i="4"/>
  <c r="Q83" i="4"/>
  <c r="R83" i="4"/>
  <c r="S83" i="4"/>
  <c r="P84" i="4"/>
  <c r="Q84" i="4"/>
  <c r="R84" i="4"/>
  <c r="S84" i="4"/>
  <c r="P85" i="4"/>
  <c r="Q85" i="4"/>
  <c r="R85" i="4"/>
  <c r="S85" i="4"/>
  <c r="P86" i="4"/>
  <c r="Q86" i="4"/>
  <c r="R86" i="4"/>
  <c r="S86" i="4"/>
  <c r="P87" i="4"/>
  <c r="Q87" i="4"/>
  <c r="R87" i="4"/>
  <c r="S87" i="4"/>
  <c r="P88" i="4"/>
  <c r="Q88" i="4"/>
  <c r="R88" i="4"/>
  <c r="S88" i="4"/>
  <c r="P89" i="4"/>
  <c r="Q89" i="4"/>
  <c r="R89" i="4"/>
  <c r="S89" i="4"/>
  <c r="P90" i="4"/>
  <c r="Q90" i="4"/>
  <c r="R90" i="4"/>
  <c r="S90" i="4"/>
  <c r="P91" i="4"/>
  <c r="Q91" i="4"/>
  <c r="R91" i="4"/>
  <c r="S91" i="4"/>
  <c r="P92" i="4"/>
  <c r="Q92" i="4"/>
  <c r="R92" i="4"/>
  <c r="S92" i="4"/>
  <c r="P93" i="4"/>
  <c r="Q93" i="4"/>
  <c r="R93" i="4"/>
  <c r="S93" i="4"/>
  <c r="P94" i="4"/>
  <c r="Q94" i="4"/>
  <c r="R94" i="4"/>
  <c r="S94" i="4"/>
  <c r="P95" i="4"/>
  <c r="Q95" i="4"/>
  <c r="R95" i="4"/>
  <c r="S95" i="4"/>
  <c r="P96" i="4"/>
  <c r="Q96" i="4"/>
  <c r="R96" i="4"/>
  <c r="S96" i="4"/>
  <c r="P97" i="4"/>
  <c r="Q97" i="4"/>
  <c r="R97" i="4"/>
  <c r="S97" i="4"/>
  <c r="P98" i="4"/>
  <c r="Q98" i="4"/>
  <c r="R98" i="4"/>
  <c r="S98" i="4"/>
  <c r="P99" i="4"/>
  <c r="Q99" i="4"/>
  <c r="R99" i="4"/>
  <c r="S99" i="4"/>
  <c r="P100" i="4"/>
  <c r="Q100" i="4"/>
  <c r="R100" i="4"/>
  <c r="S100" i="4"/>
  <c r="P101" i="4"/>
  <c r="Q101" i="4"/>
  <c r="R101" i="4"/>
  <c r="S101" i="4"/>
  <c r="P102" i="4"/>
  <c r="Q102" i="4"/>
  <c r="R102" i="4"/>
  <c r="S102" i="4"/>
  <c r="P103" i="4"/>
  <c r="Q103" i="4"/>
  <c r="R103" i="4"/>
  <c r="S103" i="4"/>
  <c r="P104" i="4"/>
  <c r="Q104" i="4"/>
  <c r="R104" i="4"/>
  <c r="S104" i="4"/>
  <c r="P105" i="4"/>
  <c r="Q105" i="4"/>
  <c r="R105" i="4"/>
  <c r="S105" i="4"/>
  <c r="P106" i="4"/>
  <c r="Q106" i="4"/>
  <c r="R106" i="4"/>
  <c r="S106" i="4"/>
  <c r="P107" i="4"/>
  <c r="Q107" i="4"/>
  <c r="R107" i="4"/>
  <c r="S107" i="4"/>
  <c r="P108" i="4"/>
  <c r="Q108" i="4"/>
  <c r="R108" i="4"/>
  <c r="S108" i="4"/>
  <c r="P109" i="4"/>
  <c r="Q109" i="4"/>
  <c r="R109" i="4"/>
  <c r="S109" i="4"/>
  <c r="P110" i="4"/>
  <c r="Q110" i="4"/>
  <c r="R110" i="4"/>
  <c r="S110" i="4"/>
  <c r="P111" i="4"/>
  <c r="Q111" i="4"/>
  <c r="R111" i="4"/>
  <c r="S111" i="4"/>
  <c r="P112" i="4"/>
  <c r="Q112" i="4"/>
  <c r="R112" i="4"/>
  <c r="S112" i="4"/>
  <c r="P113" i="4"/>
  <c r="Q113" i="4"/>
  <c r="R113" i="4"/>
  <c r="S113" i="4"/>
  <c r="P114" i="4"/>
  <c r="Q114" i="4"/>
  <c r="R114" i="4"/>
  <c r="S114" i="4"/>
  <c r="P115" i="4"/>
  <c r="Q115" i="4"/>
  <c r="R115" i="4"/>
  <c r="S115" i="4"/>
  <c r="P116" i="4"/>
  <c r="Q116" i="4"/>
  <c r="R116" i="4"/>
  <c r="S116" i="4"/>
  <c r="P117" i="4"/>
  <c r="Q117" i="4"/>
  <c r="R117" i="4"/>
  <c r="S117" i="4"/>
  <c r="P118" i="4"/>
  <c r="Q118" i="4"/>
  <c r="R118" i="4"/>
  <c r="S118" i="4"/>
  <c r="P119" i="4"/>
  <c r="Q119" i="4"/>
  <c r="R119" i="4"/>
  <c r="S119" i="4"/>
  <c r="P120" i="4"/>
  <c r="Q120" i="4"/>
  <c r="R120" i="4"/>
  <c r="S120" i="4"/>
  <c r="P121" i="4"/>
  <c r="Q121" i="4"/>
  <c r="R121" i="4"/>
  <c r="S121" i="4"/>
  <c r="P122" i="4"/>
  <c r="Q122" i="4"/>
  <c r="R122" i="4"/>
  <c r="S122" i="4"/>
  <c r="P123" i="4"/>
  <c r="Q123" i="4"/>
  <c r="R123" i="4"/>
  <c r="S123" i="4"/>
  <c r="P124" i="4"/>
  <c r="Q124" i="4"/>
  <c r="R124" i="4"/>
  <c r="S124" i="4"/>
  <c r="P125" i="4"/>
  <c r="Q125" i="4"/>
  <c r="R125" i="4"/>
  <c r="S125" i="4"/>
  <c r="P126" i="4"/>
  <c r="Q126" i="4"/>
  <c r="R126" i="4"/>
  <c r="S126" i="4"/>
  <c r="P127" i="4"/>
  <c r="Q127" i="4"/>
  <c r="R127" i="4"/>
  <c r="S127" i="4"/>
  <c r="P128" i="4"/>
  <c r="Q128" i="4"/>
  <c r="R128" i="4"/>
  <c r="S128" i="4"/>
  <c r="P129" i="4"/>
  <c r="Q129" i="4"/>
  <c r="R129" i="4"/>
  <c r="S129" i="4"/>
  <c r="P130" i="4"/>
  <c r="Q130" i="4"/>
  <c r="R130" i="4"/>
  <c r="S130" i="4"/>
  <c r="P131" i="4"/>
  <c r="Q131" i="4"/>
  <c r="R131" i="4"/>
  <c r="S131" i="4"/>
  <c r="P132" i="4"/>
  <c r="Q132" i="4"/>
  <c r="R132" i="4"/>
  <c r="S132" i="4"/>
  <c r="P133" i="4"/>
  <c r="Q133" i="4"/>
  <c r="R133" i="4"/>
  <c r="S133" i="4"/>
  <c r="P134" i="4"/>
  <c r="Q134" i="4"/>
  <c r="R134" i="4"/>
  <c r="S134" i="4"/>
  <c r="P135" i="4"/>
  <c r="Q135" i="4"/>
  <c r="R135" i="4"/>
  <c r="S135" i="4"/>
  <c r="P136" i="4"/>
  <c r="Q136" i="4"/>
  <c r="R136" i="4"/>
  <c r="S136" i="4"/>
  <c r="P137" i="4"/>
  <c r="Q137" i="4"/>
  <c r="R137" i="4"/>
  <c r="S137" i="4"/>
  <c r="P138" i="4"/>
  <c r="Q138" i="4"/>
  <c r="R138" i="4"/>
  <c r="S138" i="4"/>
  <c r="P139" i="4"/>
  <c r="Q139" i="4"/>
  <c r="R139" i="4"/>
  <c r="S139" i="4"/>
  <c r="P140" i="4"/>
  <c r="Q140" i="4"/>
  <c r="R140" i="4"/>
  <c r="S140" i="4"/>
  <c r="P141" i="4"/>
  <c r="Q141" i="4"/>
  <c r="R141" i="4"/>
  <c r="S141" i="4"/>
  <c r="P142" i="4"/>
  <c r="Q142" i="4"/>
  <c r="R142" i="4"/>
  <c r="S142" i="4"/>
  <c r="P143" i="4"/>
  <c r="Q143" i="4"/>
  <c r="R143" i="4"/>
  <c r="S143" i="4"/>
  <c r="P144" i="4"/>
  <c r="Q144" i="4"/>
  <c r="R144" i="4"/>
  <c r="S144" i="4"/>
  <c r="P145" i="4"/>
  <c r="Q145" i="4"/>
  <c r="R145" i="4"/>
  <c r="S145" i="4"/>
  <c r="P146" i="4"/>
  <c r="Q146" i="4"/>
  <c r="R146" i="4"/>
  <c r="S146" i="4"/>
  <c r="P147" i="4"/>
  <c r="Q147" i="4"/>
  <c r="R147" i="4"/>
  <c r="S147" i="4"/>
  <c r="P148" i="4"/>
  <c r="Q148" i="4"/>
  <c r="R148" i="4"/>
  <c r="S148" i="4"/>
  <c r="P149" i="4"/>
  <c r="Q149" i="4"/>
  <c r="R149" i="4"/>
  <c r="S149" i="4"/>
  <c r="P150" i="4"/>
  <c r="Q150" i="4"/>
  <c r="R150" i="4"/>
  <c r="S150" i="4"/>
  <c r="P151" i="4"/>
  <c r="Q151" i="4"/>
  <c r="R151" i="4"/>
  <c r="S151" i="4"/>
  <c r="P152" i="4"/>
  <c r="Q152" i="4"/>
  <c r="R152" i="4"/>
  <c r="S152" i="4"/>
  <c r="P153" i="4"/>
  <c r="Q153" i="4"/>
  <c r="R153" i="4"/>
  <c r="S153" i="4"/>
  <c r="P154" i="4"/>
  <c r="Q154" i="4"/>
  <c r="R154" i="4"/>
  <c r="S154" i="4"/>
  <c r="P155" i="4"/>
  <c r="Q155" i="4"/>
  <c r="R155" i="4"/>
  <c r="S155" i="4"/>
  <c r="P156" i="4"/>
  <c r="Q156" i="4"/>
  <c r="R156" i="4"/>
  <c r="S156" i="4"/>
  <c r="P157" i="4"/>
  <c r="Q157" i="4"/>
  <c r="R157" i="4"/>
  <c r="S157" i="4"/>
  <c r="P158" i="4"/>
  <c r="Q158" i="4"/>
  <c r="R158" i="4"/>
  <c r="S158" i="4"/>
  <c r="P159" i="4"/>
  <c r="Q159" i="4"/>
  <c r="R159" i="4"/>
  <c r="S159" i="4"/>
  <c r="P160" i="4"/>
  <c r="Q160" i="4"/>
  <c r="R160" i="4"/>
  <c r="S160" i="4"/>
  <c r="P161" i="4"/>
  <c r="Q161" i="4"/>
  <c r="R161" i="4"/>
  <c r="S161" i="4"/>
  <c r="P162" i="4"/>
  <c r="Q162" i="4"/>
  <c r="R162" i="4"/>
  <c r="S162" i="4"/>
  <c r="P163" i="4"/>
  <c r="Q163" i="4"/>
  <c r="R163" i="4"/>
  <c r="S163" i="4"/>
  <c r="P164" i="4"/>
  <c r="Q164" i="4"/>
  <c r="R164" i="4"/>
  <c r="S164" i="4"/>
  <c r="P165" i="4"/>
  <c r="Q165" i="4"/>
  <c r="R165" i="4"/>
  <c r="S165" i="4"/>
  <c r="P166" i="4"/>
  <c r="Q166" i="4"/>
  <c r="R166" i="4"/>
  <c r="S166" i="4"/>
  <c r="P167" i="4"/>
  <c r="Q167" i="4"/>
  <c r="R167" i="4"/>
  <c r="S167" i="4"/>
  <c r="P168" i="4"/>
  <c r="Q168" i="4"/>
  <c r="R168" i="4"/>
  <c r="S168" i="4"/>
  <c r="P169" i="4"/>
  <c r="Q169" i="4"/>
  <c r="R169" i="4"/>
  <c r="S169" i="4"/>
  <c r="P170" i="4"/>
  <c r="Q170" i="4"/>
  <c r="R170" i="4"/>
  <c r="S170" i="4"/>
  <c r="P171" i="4"/>
  <c r="Q171" i="4"/>
  <c r="R171" i="4"/>
  <c r="S171" i="4"/>
  <c r="P172" i="4"/>
  <c r="Q172" i="4"/>
  <c r="R172" i="4"/>
  <c r="S172" i="4"/>
  <c r="P173" i="4"/>
  <c r="Q173" i="4"/>
  <c r="R173" i="4"/>
  <c r="S173" i="4"/>
  <c r="P174" i="4"/>
  <c r="Q174" i="4"/>
  <c r="R174" i="4"/>
  <c r="S174" i="4"/>
  <c r="P175" i="4"/>
  <c r="Q175" i="4"/>
  <c r="R175" i="4"/>
  <c r="S175" i="4"/>
  <c r="P176" i="4"/>
  <c r="Q176" i="4"/>
  <c r="R176" i="4"/>
  <c r="S176" i="4"/>
  <c r="P177" i="4"/>
  <c r="Q177" i="4"/>
  <c r="R177" i="4"/>
  <c r="S177" i="4"/>
  <c r="P178" i="4"/>
  <c r="Q178" i="4"/>
  <c r="R178" i="4"/>
  <c r="S178" i="4"/>
  <c r="P179" i="4"/>
  <c r="Q179" i="4"/>
  <c r="R179" i="4"/>
  <c r="S179" i="4"/>
  <c r="P180" i="4"/>
  <c r="Q180" i="4"/>
  <c r="R180" i="4"/>
  <c r="S180" i="4"/>
  <c r="P181" i="4"/>
  <c r="Q181" i="4"/>
  <c r="R181" i="4"/>
  <c r="S181" i="4"/>
  <c r="P182" i="4"/>
  <c r="Q182" i="4"/>
  <c r="R182" i="4"/>
  <c r="S182" i="4"/>
  <c r="P183" i="4"/>
  <c r="Q183" i="4"/>
  <c r="R183" i="4"/>
  <c r="S183" i="4"/>
  <c r="P184" i="4"/>
  <c r="Q184" i="4"/>
  <c r="R184" i="4"/>
  <c r="S184" i="4"/>
  <c r="P185" i="4"/>
  <c r="Q185" i="4"/>
  <c r="R185" i="4"/>
  <c r="S185" i="4"/>
  <c r="P186" i="4"/>
  <c r="Q186" i="4"/>
  <c r="R186" i="4"/>
  <c r="S186" i="4"/>
  <c r="P187" i="4"/>
  <c r="Q187" i="4"/>
  <c r="R187" i="4"/>
  <c r="S187" i="4"/>
  <c r="P188" i="4"/>
  <c r="Q188" i="4"/>
  <c r="R188" i="4"/>
  <c r="S188" i="4"/>
  <c r="P189" i="4"/>
  <c r="Q189" i="4"/>
  <c r="R189" i="4"/>
  <c r="S189" i="4"/>
  <c r="P190" i="4"/>
  <c r="Q190" i="4"/>
  <c r="R190" i="4"/>
  <c r="S190" i="4"/>
  <c r="P191" i="4"/>
  <c r="Q191" i="4"/>
  <c r="R191" i="4"/>
  <c r="S191" i="4"/>
  <c r="P192" i="4"/>
  <c r="Q192" i="4"/>
  <c r="R192" i="4"/>
  <c r="S192" i="4"/>
  <c r="P193" i="4"/>
  <c r="Q193" i="4"/>
  <c r="R193" i="4"/>
  <c r="S193" i="4"/>
  <c r="P194" i="4"/>
  <c r="Q194" i="4"/>
  <c r="R194" i="4"/>
  <c r="S194" i="4"/>
  <c r="P195" i="4"/>
  <c r="Q195" i="4"/>
  <c r="R195" i="4"/>
  <c r="S195" i="4"/>
  <c r="P196" i="4"/>
  <c r="Q196" i="4"/>
  <c r="R196" i="4"/>
  <c r="S196" i="4"/>
  <c r="P197" i="4"/>
  <c r="Q197" i="4"/>
  <c r="R197" i="4"/>
  <c r="S197" i="4"/>
  <c r="P198" i="4"/>
  <c r="Q198" i="4"/>
  <c r="R198" i="4"/>
  <c r="S198" i="4"/>
  <c r="P199" i="4"/>
  <c r="Q199" i="4"/>
  <c r="R199" i="4"/>
  <c r="S199" i="4"/>
  <c r="P200" i="4"/>
  <c r="Q200" i="4"/>
  <c r="R200" i="4"/>
  <c r="S200" i="4"/>
  <c r="P201" i="4"/>
  <c r="Q201" i="4"/>
  <c r="R201" i="4"/>
  <c r="S201" i="4"/>
  <c r="P202" i="4"/>
  <c r="Q202" i="4"/>
  <c r="R202" i="4"/>
  <c r="S202" i="4"/>
  <c r="P203" i="4"/>
  <c r="Q203" i="4"/>
  <c r="R203" i="4"/>
  <c r="S203" i="4"/>
  <c r="P204" i="4"/>
  <c r="Q204" i="4"/>
  <c r="R204" i="4"/>
  <c r="S204" i="4"/>
  <c r="P205" i="4"/>
  <c r="Q205" i="4"/>
  <c r="R205" i="4"/>
  <c r="S205" i="4"/>
  <c r="P206" i="4"/>
  <c r="Q206" i="4"/>
  <c r="R206" i="4"/>
  <c r="S206" i="4"/>
  <c r="P207" i="4"/>
  <c r="Q207" i="4"/>
  <c r="R207" i="4"/>
  <c r="S207" i="4"/>
  <c r="P208" i="4"/>
  <c r="Q208" i="4"/>
  <c r="R208" i="4"/>
  <c r="S208" i="4"/>
  <c r="P209" i="4"/>
  <c r="Q209" i="4"/>
  <c r="R209" i="4"/>
  <c r="S209" i="4"/>
  <c r="P210" i="4"/>
  <c r="Q210" i="4"/>
  <c r="R210" i="4"/>
  <c r="S210" i="4"/>
  <c r="P211" i="4"/>
  <c r="Q211" i="4"/>
  <c r="R211" i="4"/>
  <c r="S211" i="4"/>
  <c r="P212" i="4"/>
  <c r="Q212" i="4"/>
  <c r="R212" i="4"/>
  <c r="S212" i="4"/>
  <c r="P213" i="4"/>
  <c r="Q213" i="4"/>
  <c r="R213" i="4"/>
  <c r="S213" i="4"/>
  <c r="P214" i="4"/>
  <c r="Q214" i="4"/>
  <c r="R214" i="4"/>
  <c r="S214" i="4"/>
  <c r="P215" i="4"/>
  <c r="Q215" i="4"/>
  <c r="R215" i="4"/>
  <c r="S215" i="4"/>
  <c r="P216" i="4"/>
  <c r="Q216" i="4"/>
  <c r="R216" i="4"/>
  <c r="S216" i="4"/>
  <c r="P217" i="4"/>
  <c r="Q217" i="4"/>
  <c r="R217" i="4"/>
  <c r="S217" i="4"/>
  <c r="P218" i="4"/>
  <c r="Q218" i="4"/>
  <c r="R218" i="4"/>
  <c r="S218" i="4"/>
  <c r="P219" i="4"/>
  <c r="Q219" i="4"/>
  <c r="R219" i="4"/>
  <c r="S219" i="4"/>
  <c r="P220" i="4"/>
  <c r="Q220" i="4"/>
  <c r="R220" i="4"/>
  <c r="S220" i="4"/>
  <c r="P221" i="4"/>
  <c r="Q221" i="4"/>
  <c r="R221" i="4"/>
  <c r="S221" i="4"/>
  <c r="L6" i="4"/>
  <c r="M6" i="4"/>
  <c r="N6" i="4"/>
  <c r="O6" i="4"/>
  <c r="L7" i="4"/>
  <c r="M7" i="4"/>
  <c r="N7" i="4"/>
  <c r="O7" i="4"/>
  <c r="L8" i="4"/>
  <c r="M8" i="4"/>
  <c r="N8" i="4"/>
  <c r="O8" i="4"/>
  <c r="L9" i="4"/>
  <c r="M9" i="4"/>
  <c r="N9" i="4"/>
  <c r="O9" i="4"/>
  <c r="L10" i="4"/>
  <c r="M10" i="4"/>
  <c r="N10" i="4"/>
  <c r="O10" i="4"/>
  <c r="L11" i="4"/>
  <c r="M11" i="4"/>
  <c r="N11" i="4"/>
  <c r="O11" i="4"/>
  <c r="L12" i="4"/>
  <c r="M12" i="4"/>
  <c r="N12" i="4"/>
  <c r="O12" i="4"/>
  <c r="L13" i="4"/>
  <c r="M13" i="4"/>
  <c r="N13" i="4"/>
  <c r="O13" i="4"/>
  <c r="L14" i="4"/>
  <c r="M14" i="4"/>
  <c r="N14" i="4"/>
  <c r="O14" i="4"/>
  <c r="L15" i="4"/>
  <c r="M15" i="4"/>
  <c r="N15" i="4"/>
  <c r="O15" i="4"/>
  <c r="L16" i="4"/>
  <c r="M16" i="4"/>
  <c r="N16" i="4"/>
  <c r="O16" i="4"/>
  <c r="L17" i="4"/>
  <c r="M17" i="4"/>
  <c r="N17" i="4"/>
  <c r="O17" i="4"/>
  <c r="L18" i="4"/>
  <c r="M18" i="4"/>
  <c r="N18" i="4"/>
  <c r="O18" i="4"/>
  <c r="L19" i="4"/>
  <c r="M19" i="4"/>
  <c r="N19" i="4"/>
  <c r="O19" i="4"/>
  <c r="L20" i="4"/>
  <c r="M20" i="4"/>
  <c r="N20" i="4"/>
  <c r="O20" i="4"/>
  <c r="L21" i="4"/>
  <c r="M21" i="4"/>
  <c r="N21" i="4"/>
  <c r="O21" i="4"/>
  <c r="L22" i="4"/>
  <c r="M22" i="4"/>
  <c r="N22" i="4"/>
  <c r="O22" i="4"/>
  <c r="L23" i="4"/>
  <c r="M23" i="4"/>
  <c r="N23" i="4"/>
  <c r="O23" i="4"/>
  <c r="L24" i="4"/>
  <c r="M24" i="4"/>
  <c r="N24" i="4"/>
  <c r="O24" i="4"/>
  <c r="L25" i="4"/>
  <c r="M25" i="4"/>
  <c r="N25" i="4"/>
  <c r="O25" i="4"/>
  <c r="L26" i="4"/>
  <c r="M26" i="4"/>
  <c r="N26" i="4"/>
  <c r="O26" i="4"/>
  <c r="L27" i="4"/>
  <c r="M27" i="4"/>
  <c r="N27" i="4"/>
  <c r="O27" i="4"/>
  <c r="L28" i="4"/>
  <c r="M28" i="4"/>
  <c r="N28" i="4"/>
  <c r="O28" i="4"/>
  <c r="L29" i="4"/>
  <c r="M29" i="4"/>
  <c r="N29" i="4"/>
  <c r="O29" i="4"/>
  <c r="L30" i="4"/>
  <c r="M30" i="4"/>
  <c r="N30" i="4"/>
  <c r="O30" i="4"/>
  <c r="L31" i="4"/>
  <c r="M31" i="4"/>
  <c r="N31" i="4"/>
  <c r="O31" i="4"/>
  <c r="L32" i="4"/>
  <c r="M32" i="4"/>
  <c r="N32" i="4"/>
  <c r="O32" i="4"/>
  <c r="L33" i="4"/>
  <c r="M33" i="4"/>
  <c r="N33" i="4"/>
  <c r="O33" i="4"/>
  <c r="L34" i="4"/>
  <c r="M34" i="4"/>
  <c r="N34" i="4"/>
  <c r="O34" i="4"/>
  <c r="L35" i="4"/>
  <c r="M35" i="4"/>
  <c r="N35" i="4"/>
  <c r="O35" i="4"/>
  <c r="L36" i="4"/>
  <c r="M36" i="4"/>
  <c r="N36" i="4"/>
  <c r="O36" i="4"/>
  <c r="L37" i="4"/>
  <c r="M37" i="4"/>
  <c r="N37" i="4"/>
  <c r="O37" i="4"/>
  <c r="L38" i="4"/>
  <c r="M38" i="4"/>
  <c r="N38" i="4"/>
  <c r="O38" i="4"/>
  <c r="L39" i="4"/>
  <c r="M39" i="4"/>
  <c r="N39" i="4"/>
  <c r="O39" i="4"/>
  <c r="L40" i="4"/>
  <c r="M40" i="4"/>
  <c r="N40" i="4"/>
  <c r="O40" i="4"/>
  <c r="L41" i="4"/>
  <c r="M41" i="4"/>
  <c r="N41" i="4"/>
  <c r="O41" i="4"/>
  <c r="L42" i="4"/>
  <c r="M42" i="4"/>
  <c r="N42" i="4"/>
  <c r="O42" i="4"/>
  <c r="L43" i="4"/>
  <c r="M43" i="4"/>
  <c r="N43" i="4"/>
  <c r="O43" i="4"/>
  <c r="L44" i="4"/>
  <c r="M44" i="4"/>
  <c r="N44" i="4"/>
  <c r="O44" i="4"/>
  <c r="L45" i="4"/>
  <c r="M45" i="4"/>
  <c r="N45" i="4"/>
  <c r="O45" i="4"/>
  <c r="L46" i="4"/>
  <c r="M46" i="4"/>
  <c r="N46" i="4"/>
  <c r="O46" i="4"/>
  <c r="L47" i="4"/>
  <c r="M47" i="4"/>
  <c r="N47" i="4"/>
  <c r="O47" i="4"/>
  <c r="L48" i="4"/>
  <c r="M48" i="4"/>
  <c r="N48" i="4"/>
  <c r="O48" i="4"/>
  <c r="L49" i="4"/>
  <c r="M49" i="4"/>
  <c r="N49" i="4"/>
  <c r="O49" i="4"/>
  <c r="L50" i="4"/>
  <c r="M50" i="4"/>
  <c r="N50" i="4"/>
  <c r="O50" i="4"/>
  <c r="L51" i="4"/>
  <c r="M51" i="4"/>
  <c r="N51" i="4"/>
  <c r="O51" i="4"/>
  <c r="L52" i="4"/>
  <c r="M52" i="4"/>
  <c r="N52" i="4"/>
  <c r="O52" i="4"/>
  <c r="L53" i="4"/>
  <c r="M53" i="4"/>
  <c r="N53" i="4"/>
  <c r="O53" i="4"/>
  <c r="L54" i="4"/>
  <c r="M54" i="4"/>
  <c r="N54" i="4"/>
  <c r="O54" i="4"/>
  <c r="L55" i="4"/>
  <c r="M55" i="4"/>
  <c r="N55" i="4"/>
  <c r="O55" i="4"/>
  <c r="L56" i="4"/>
  <c r="M56" i="4"/>
  <c r="N56" i="4"/>
  <c r="O56" i="4"/>
  <c r="L57" i="4"/>
  <c r="M57" i="4"/>
  <c r="N57" i="4"/>
  <c r="O57" i="4"/>
  <c r="L58" i="4"/>
  <c r="M58" i="4"/>
  <c r="N58" i="4"/>
  <c r="O58" i="4"/>
  <c r="L59" i="4"/>
  <c r="M59" i="4"/>
  <c r="N59" i="4"/>
  <c r="O59" i="4"/>
  <c r="L60" i="4"/>
  <c r="M60" i="4"/>
  <c r="N60" i="4"/>
  <c r="O60" i="4"/>
  <c r="L61" i="4"/>
  <c r="M61" i="4"/>
  <c r="N61" i="4"/>
  <c r="O61" i="4"/>
  <c r="L62" i="4"/>
  <c r="M62" i="4"/>
  <c r="N62" i="4"/>
  <c r="O62" i="4"/>
  <c r="L63" i="4"/>
  <c r="M63" i="4"/>
  <c r="N63" i="4"/>
  <c r="O63" i="4"/>
  <c r="L64" i="4"/>
  <c r="M64" i="4"/>
  <c r="N64" i="4"/>
  <c r="O64" i="4"/>
  <c r="L65" i="4"/>
  <c r="M65" i="4"/>
  <c r="N65" i="4"/>
  <c r="O65" i="4"/>
  <c r="L66" i="4"/>
  <c r="M66" i="4"/>
  <c r="N66" i="4"/>
  <c r="O66" i="4"/>
  <c r="L67" i="4"/>
  <c r="M67" i="4"/>
  <c r="N67" i="4"/>
  <c r="O67" i="4"/>
  <c r="L68" i="4"/>
  <c r="M68" i="4"/>
  <c r="N68" i="4"/>
  <c r="O68" i="4"/>
  <c r="L69" i="4"/>
  <c r="M69" i="4"/>
  <c r="N69" i="4"/>
  <c r="O69" i="4"/>
  <c r="L70" i="4"/>
  <c r="M70" i="4"/>
  <c r="N70" i="4"/>
  <c r="O70" i="4"/>
  <c r="L71" i="4"/>
  <c r="M71" i="4"/>
  <c r="N71" i="4"/>
  <c r="O71" i="4"/>
  <c r="L72" i="4"/>
  <c r="M72" i="4"/>
  <c r="N72" i="4"/>
  <c r="O72" i="4"/>
  <c r="L73" i="4"/>
  <c r="M73" i="4"/>
  <c r="N73" i="4"/>
  <c r="O73" i="4"/>
  <c r="L74" i="4"/>
  <c r="M74" i="4"/>
  <c r="N74" i="4"/>
  <c r="O74" i="4"/>
  <c r="L75" i="4"/>
  <c r="M75" i="4"/>
  <c r="N75" i="4"/>
  <c r="O75" i="4"/>
  <c r="L76" i="4"/>
  <c r="M76" i="4"/>
  <c r="N76" i="4"/>
  <c r="O76" i="4"/>
  <c r="L77" i="4"/>
  <c r="M77" i="4"/>
  <c r="N77" i="4"/>
  <c r="O77" i="4"/>
  <c r="L78" i="4"/>
  <c r="M78" i="4"/>
  <c r="N78" i="4"/>
  <c r="O78" i="4"/>
  <c r="L79" i="4"/>
  <c r="M79" i="4"/>
  <c r="N79" i="4"/>
  <c r="O79" i="4"/>
  <c r="L80" i="4"/>
  <c r="M80" i="4"/>
  <c r="N80" i="4"/>
  <c r="O80" i="4"/>
  <c r="L81" i="4"/>
  <c r="M81" i="4"/>
  <c r="N81" i="4"/>
  <c r="O81" i="4"/>
  <c r="L82" i="4"/>
  <c r="M82" i="4"/>
  <c r="N82" i="4"/>
  <c r="O82" i="4"/>
  <c r="L83" i="4"/>
  <c r="M83" i="4"/>
  <c r="N83" i="4"/>
  <c r="O83" i="4"/>
  <c r="L84" i="4"/>
  <c r="M84" i="4"/>
  <c r="N84" i="4"/>
  <c r="O84" i="4"/>
  <c r="L85" i="4"/>
  <c r="M85" i="4"/>
  <c r="N85" i="4"/>
  <c r="O85" i="4"/>
  <c r="L86" i="4"/>
  <c r="M86" i="4"/>
  <c r="N86" i="4"/>
  <c r="O86" i="4"/>
  <c r="L87" i="4"/>
  <c r="M87" i="4"/>
  <c r="N87" i="4"/>
  <c r="O87" i="4"/>
  <c r="L88" i="4"/>
  <c r="M88" i="4"/>
  <c r="N88" i="4"/>
  <c r="O88" i="4"/>
  <c r="L89" i="4"/>
  <c r="M89" i="4"/>
  <c r="N89" i="4"/>
  <c r="O89" i="4"/>
  <c r="L90" i="4"/>
  <c r="M90" i="4"/>
  <c r="N90" i="4"/>
  <c r="O90" i="4"/>
  <c r="L91" i="4"/>
  <c r="M91" i="4"/>
  <c r="N91" i="4"/>
  <c r="O91" i="4"/>
  <c r="L92" i="4"/>
  <c r="M92" i="4"/>
  <c r="N92" i="4"/>
  <c r="O92" i="4"/>
  <c r="L93" i="4"/>
  <c r="M93" i="4"/>
  <c r="N93" i="4"/>
  <c r="O93" i="4"/>
  <c r="L94" i="4"/>
  <c r="M94" i="4"/>
  <c r="N94" i="4"/>
  <c r="O94" i="4"/>
  <c r="L95" i="4"/>
  <c r="M95" i="4"/>
  <c r="N95" i="4"/>
  <c r="O95" i="4"/>
  <c r="L96" i="4"/>
  <c r="M96" i="4"/>
  <c r="N96" i="4"/>
  <c r="O96" i="4"/>
  <c r="L97" i="4"/>
  <c r="M97" i="4"/>
  <c r="N97" i="4"/>
  <c r="O97" i="4"/>
  <c r="L98" i="4"/>
  <c r="M98" i="4"/>
  <c r="N98" i="4"/>
  <c r="O98" i="4"/>
  <c r="L99" i="4"/>
  <c r="M99" i="4"/>
  <c r="N99" i="4"/>
  <c r="O99" i="4"/>
  <c r="L100" i="4"/>
  <c r="M100" i="4"/>
  <c r="N100" i="4"/>
  <c r="O100" i="4"/>
  <c r="L101" i="4"/>
  <c r="M101" i="4"/>
  <c r="N101" i="4"/>
  <c r="O101" i="4"/>
  <c r="L102" i="4"/>
  <c r="M102" i="4"/>
  <c r="N102" i="4"/>
  <c r="O102" i="4"/>
  <c r="L103" i="4"/>
  <c r="M103" i="4"/>
  <c r="N103" i="4"/>
  <c r="O103" i="4"/>
  <c r="L104" i="4"/>
  <c r="M104" i="4"/>
  <c r="N104" i="4"/>
  <c r="O104" i="4"/>
  <c r="L105" i="4"/>
  <c r="M105" i="4"/>
  <c r="N105" i="4"/>
  <c r="O105" i="4"/>
  <c r="L106" i="4"/>
  <c r="M106" i="4"/>
  <c r="N106" i="4"/>
  <c r="O106" i="4"/>
  <c r="L107" i="4"/>
  <c r="M107" i="4"/>
  <c r="N107" i="4"/>
  <c r="O107" i="4"/>
  <c r="L108" i="4"/>
  <c r="M108" i="4"/>
  <c r="N108" i="4"/>
  <c r="O108" i="4"/>
  <c r="L109" i="4"/>
  <c r="M109" i="4"/>
  <c r="N109" i="4"/>
  <c r="O109" i="4"/>
  <c r="L110" i="4"/>
  <c r="M110" i="4"/>
  <c r="N110" i="4"/>
  <c r="O110" i="4"/>
  <c r="L111" i="4"/>
  <c r="M111" i="4"/>
  <c r="N111" i="4"/>
  <c r="O111" i="4"/>
  <c r="L112" i="4"/>
  <c r="M112" i="4"/>
  <c r="N112" i="4"/>
  <c r="O112" i="4"/>
  <c r="L113" i="4"/>
  <c r="M113" i="4"/>
  <c r="N113" i="4"/>
  <c r="O113" i="4"/>
  <c r="L114" i="4"/>
  <c r="M114" i="4"/>
  <c r="N114" i="4"/>
  <c r="O114" i="4"/>
  <c r="L115" i="4"/>
  <c r="M115" i="4"/>
  <c r="N115" i="4"/>
  <c r="O115" i="4"/>
  <c r="L116" i="4"/>
  <c r="M116" i="4"/>
  <c r="N116" i="4"/>
  <c r="O116" i="4"/>
  <c r="L117" i="4"/>
  <c r="M117" i="4"/>
  <c r="N117" i="4"/>
  <c r="O117" i="4"/>
  <c r="L118" i="4"/>
  <c r="M118" i="4"/>
  <c r="N118" i="4"/>
  <c r="O118" i="4"/>
  <c r="L119" i="4"/>
  <c r="M119" i="4"/>
  <c r="N119" i="4"/>
  <c r="O119" i="4"/>
  <c r="L120" i="4"/>
  <c r="M120" i="4"/>
  <c r="N120" i="4"/>
  <c r="O120" i="4"/>
  <c r="L121" i="4"/>
  <c r="M121" i="4"/>
  <c r="N121" i="4"/>
  <c r="O121" i="4"/>
  <c r="L122" i="4"/>
  <c r="M122" i="4"/>
  <c r="N122" i="4"/>
  <c r="O122" i="4"/>
  <c r="L123" i="4"/>
  <c r="M123" i="4"/>
  <c r="N123" i="4"/>
  <c r="O123" i="4"/>
  <c r="L124" i="4"/>
  <c r="M124" i="4"/>
  <c r="N124" i="4"/>
  <c r="O124" i="4"/>
  <c r="L125" i="4"/>
  <c r="M125" i="4"/>
  <c r="N125" i="4"/>
  <c r="O125" i="4"/>
  <c r="L126" i="4"/>
  <c r="M126" i="4"/>
  <c r="N126" i="4"/>
  <c r="O126" i="4"/>
  <c r="L127" i="4"/>
  <c r="M127" i="4"/>
  <c r="N127" i="4"/>
  <c r="O127" i="4"/>
  <c r="L128" i="4"/>
  <c r="M128" i="4"/>
  <c r="N128" i="4"/>
  <c r="O128" i="4"/>
  <c r="L129" i="4"/>
  <c r="M129" i="4"/>
  <c r="N129" i="4"/>
  <c r="O129" i="4"/>
  <c r="L130" i="4"/>
  <c r="M130" i="4"/>
  <c r="N130" i="4"/>
  <c r="O130" i="4"/>
  <c r="L131" i="4"/>
  <c r="M131" i="4"/>
  <c r="N131" i="4"/>
  <c r="O131" i="4"/>
  <c r="L132" i="4"/>
  <c r="M132" i="4"/>
  <c r="N132" i="4"/>
  <c r="O132" i="4"/>
  <c r="L133" i="4"/>
  <c r="M133" i="4"/>
  <c r="N133" i="4"/>
  <c r="O133" i="4"/>
  <c r="L134" i="4"/>
  <c r="M134" i="4"/>
  <c r="N134" i="4"/>
  <c r="O134" i="4"/>
  <c r="L135" i="4"/>
  <c r="M135" i="4"/>
  <c r="N135" i="4"/>
  <c r="O135" i="4"/>
  <c r="L136" i="4"/>
  <c r="M136" i="4"/>
  <c r="N136" i="4"/>
  <c r="O136" i="4"/>
  <c r="L137" i="4"/>
  <c r="M137" i="4"/>
  <c r="N137" i="4"/>
  <c r="O137" i="4"/>
  <c r="L138" i="4"/>
  <c r="M138" i="4"/>
  <c r="N138" i="4"/>
  <c r="O138" i="4"/>
  <c r="L139" i="4"/>
  <c r="M139" i="4"/>
  <c r="N139" i="4"/>
  <c r="O139" i="4"/>
  <c r="L140" i="4"/>
  <c r="M140" i="4"/>
  <c r="N140" i="4"/>
  <c r="O140" i="4"/>
  <c r="L141" i="4"/>
  <c r="M141" i="4"/>
  <c r="N141" i="4"/>
  <c r="O141" i="4"/>
  <c r="L142" i="4"/>
  <c r="M142" i="4"/>
  <c r="N142" i="4"/>
  <c r="O142" i="4"/>
  <c r="L143" i="4"/>
  <c r="M143" i="4"/>
  <c r="N143" i="4"/>
  <c r="O143" i="4"/>
  <c r="L144" i="4"/>
  <c r="M144" i="4"/>
  <c r="N144" i="4"/>
  <c r="O144" i="4"/>
  <c r="L145" i="4"/>
  <c r="M145" i="4"/>
  <c r="N145" i="4"/>
  <c r="O145" i="4"/>
  <c r="L146" i="4"/>
  <c r="M146" i="4"/>
  <c r="N146" i="4"/>
  <c r="O146" i="4"/>
  <c r="L147" i="4"/>
  <c r="M147" i="4"/>
  <c r="N147" i="4"/>
  <c r="O147" i="4"/>
  <c r="L148" i="4"/>
  <c r="M148" i="4"/>
  <c r="N148" i="4"/>
  <c r="O148" i="4"/>
  <c r="L149" i="4"/>
  <c r="M149" i="4"/>
  <c r="N149" i="4"/>
  <c r="O149" i="4"/>
  <c r="L150" i="4"/>
  <c r="M150" i="4"/>
  <c r="N150" i="4"/>
  <c r="O150" i="4"/>
  <c r="L151" i="4"/>
  <c r="M151" i="4"/>
  <c r="N151" i="4"/>
  <c r="O151" i="4"/>
  <c r="L152" i="4"/>
  <c r="M152" i="4"/>
  <c r="N152" i="4"/>
  <c r="O152" i="4"/>
  <c r="L153" i="4"/>
  <c r="M153" i="4"/>
  <c r="N153" i="4"/>
  <c r="O153" i="4"/>
  <c r="L154" i="4"/>
  <c r="M154" i="4"/>
  <c r="N154" i="4"/>
  <c r="O154" i="4"/>
  <c r="L155" i="4"/>
  <c r="M155" i="4"/>
  <c r="N155" i="4"/>
  <c r="O155" i="4"/>
  <c r="L156" i="4"/>
  <c r="M156" i="4"/>
  <c r="N156" i="4"/>
  <c r="O156" i="4"/>
  <c r="L157" i="4"/>
  <c r="M157" i="4"/>
  <c r="N157" i="4"/>
  <c r="O157" i="4"/>
  <c r="L158" i="4"/>
  <c r="M158" i="4"/>
  <c r="N158" i="4"/>
  <c r="O158" i="4"/>
  <c r="L159" i="4"/>
  <c r="M159" i="4"/>
  <c r="N159" i="4"/>
  <c r="O159" i="4"/>
  <c r="L160" i="4"/>
  <c r="M160" i="4"/>
  <c r="N160" i="4"/>
  <c r="O160" i="4"/>
  <c r="L161" i="4"/>
  <c r="M161" i="4"/>
  <c r="N161" i="4"/>
  <c r="O161" i="4"/>
  <c r="L162" i="4"/>
  <c r="M162" i="4"/>
  <c r="N162" i="4"/>
  <c r="O162" i="4"/>
  <c r="L163" i="4"/>
  <c r="M163" i="4"/>
  <c r="N163" i="4"/>
  <c r="O163" i="4"/>
  <c r="L164" i="4"/>
  <c r="M164" i="4"/>
  <c r="N164" i="4"/>
  <c r="O164" i="4"/>
  <c r="L165" i="4"/>
  <c r="M165" i="4"/>
  <c r="N165" i="4"/>
  <c r="O165" i="4"/>
  <c r="L166" i="4"/>
  <c r="M166" i="4"/>
  <c r="N166" i="4"/>
  <c r="O166" i="4"/>
  <c r="L167" i="4"/>
  <c r="M167" i="4"/>
  <c r="N167" i="4"/>
  <c r="O167" i="4"/>
  <c r="L168" i="4"/>
  <c r="M168" i="4"/>
  <c r="N168" i="4"/>
  <c r="O168" i="4"/>
  <c r="L169" i="4"/>
  <c r="M169" i="4"/>
  <c r="N169" i="4"/>
  <c r="O169" i="4"/>
  <c r="L170" i="4"/>
  <c r="M170" i="4"/>
  <c r="N170" i="4"/>
  <c r="O170" i="4"/>
  <c r="L171" i="4"/>
  <c r="M171" i="4"/>
  <c r="N171" i="4"/>
  <c r="O171" i="4"/>
  <c r="L172" i="4"/>
  <c r="M172" i="4"/>
  <c r="N172" i="4"/>
  <c r="O172" i="4"/>
  <c r="L173" i="4"/>
  <c r="M173" i="4"/>
  <c r="N173" i="4"/>
  <c r="O173" i="4"/>
  <c r="L174" i="4"/>
  <c r="M174" i="4"/>
  <c r="N174" i="4"/>
  <c r="O174" i="4"/>
  <c r="L175" i="4"/>
  <c r="M175" i="4"/>
  <c r="N175" i="4"/>
  <c r="O175" i="4"/>
  <c r="L176" i="4"/>
  <c r="M176" i="4"/>
  <c r="N176" i="4"/>
  <c r="O176" i="4"/>
  <c r="L177" i="4"/>
  <c r="M177" i="4"/>
  <c r="N177" i="4"/>
  <c r="O177" i="4"/>
  <c r="L178" i="4"/>
  <c r="M178" i="4"/>
  <c r="N178" i="4"/>
  <c r="O178" i="4"/>
  <c r="L179" i="4"/>
  <c r="M179" i="4"/>
  <c r="N179" i="4"/>
  <c r="O179" i="4"/>
  <c r="L180" i="4"/>
  <c r="M180" i="4"/>
  <c r="N180" i="4"/>
  <c r="O180" i="4"/>
  <c r="L181" i="4"/>
  <c r="M181" i="4"/>
  <c r="N181" i="4"/>
  <c r="O181" i="4"/>
  <c r="L182" i="4"/>
  <c r="M182" i="4"/>
  <c r="N182" i="4"/>
  <c r="O182" i="4"/>
  <c r="L183" i="4"/>
  <c r="M183" i="4"/>
  <c r="N183" i="4"/>
  <c r="O183" i="4"/>
  <c r="L184" i="4"/>
  <c r="M184" i="4"/>
  <c r="N184" i="4"/>
  <c r="O184" i="4"/>
  <c r="L185" i="4"/>
  <c r="M185" i="4"/>
  <c r="N185" i="4"/>
  <c r="O185" i="4"/>
  <c r="L186" i="4"/>
  <c r="M186" i="4"/>
  <c r="N186" i="4"/>
  <c r="O186" i="4"/>
  <c r="L187" i="4"/>
  <c r="M187" i="4"/>
  <c r="N187" i="4"/>
  <c r="O187" i="4"/>
  <c r="L188" i="4"/>
  <c r="M188" i="4"/>
  <c r="N188" i="4"/>
  <c r="O188" i="4"/>
  <c r="L189" i="4"/>
  <c r="M189" i="4"/>
  <c r="N189" i="4"/>
  <c r="O189" i="4"/>
  <c r="L190" i="4"/>
  <c r="M190" i="4"/>
  <c r="N190" i="4"/>
  <c r="O190" i="4"/>
  <c r="L191" i="4"/>
  <c r="M191" i="4"/>
  <c r="N191" i="4"/>
  <c r="O191" i="4"/>
  <c r="L192" i="4"/>
  <c r="M192" i="4"/>
  <c r="N192" i="4"/>
  <c r="O192" i="4"/>
  <c r="L193" i="4"/>
  <c r="M193" i="4"/>
  <c r="N193" i="4"/>
  <c r="O193" i="4"/>
  <c r="L194" i="4"/>
  <c r="M194" i="4"/>
  <c r="N194" i="4"/>
  <c r="O194" i="4"/>
  <c r="L195" i="4"/>
  <c r="M195" i="4"/>
  <c r="N195" i="4"/>
  <c r="O195" i="4"/>
  <c r="L196" i="4"/>
  <c r="M196" i="4"/>
  <c r="N196" i="4"/>
  <c r="O196" i="4"/>
  <c r="L197" i="4"/>
  <c r="M197" i="4"/>
  <c r="N197" i="4"/>
  <c r="O197" i="4"/>
  <c r="L198" i="4"/>
  <c r="M198" i="4"/>
  <c r="N198" i="4"/>
  <c r="O198" i="4"/>
  <c r="L199" i="4"/>
  <c r="M199" i="4"/>
  <c r="N199" i="4"/>
  <c r="O199" i="4"/>
  <c r="L200" i="4"/>
  <c r="M200" i="4"/>
  <c r="N200" i="4"/>
  <c r="O200" i="4"/>
  <c r="L201" i="4"/>
  <c r="M201" i="4"/>
  <c r="N201" i="4"/>
  <c r="O201" i="4"/>
  <c r="L202" i="4"/>
  <c r="M202" i="4"/>
  <c r="N202" i="4"/>
  <c r="O202" i="4"/>
  <c r="L203" i="4"/>
  <c r="M203" i="4"/>
  <c r="N203" i="4"/>
  <c r="O203" i="4"/>
  <c r="L204" i="4"/>
  <c r="M204" i="4"/>
  <c r="N204" i="4"/>
  <c r="O204" i="4"/>
  <c r="L205" i="4"/>
  <c r="M205" i="4"/>
  <c r="N205" i="4"/>
  <c r="O205" i="4"/>
  <c r="L206" i="4"/>
  <c r="M206" i="4"/>
  <c r="N206" i="4"/>
  <c r="O206" i="4"/>
  <c r="L207" i="4"/>
  <c r="M207" i="4"/>
  <c r="N207" i="4"/>
  <c r="O207" i="4"/>
  <c r="L208" i="4"/>
  <c r="M208" i="4"/>
  <c r="N208" i="4"/>
  <c r="O208" i="4"/>
  <c r="L209" i="4"/>
  <c r="M209" i="4"/>
  <c r="N209" i="4"/>
  <c r="O209" i="4"/>
  <c r="L210" i="4"/>
  <c r="M210" i="4"/>
  <c r="N210" i="4"/>
  <c r="O210" i="4"/>
  <c r="L211" i="4"/>
  <c r="M211" i="4"/>
  <c r="N211" i="4"/>
  <c r="O211" i="4"/>
  <c r="L212" i="4"/>
  <c r="M212" i="4"/>
  <c r="N212" i="4"/>
  <c r="O212" i="4"/>
  <c r="L213" i="4"/>
  <c r="M213" i="4"/>
  <c r="N213" i="4"/>
  <c r="O213" i="4"/>
  <c r="L214" i="4"/>
  <c r="M214" i="4"/>
  <c r="N214" i="4"/>
  <c r="O214" i="4"/>
  <c r="L215" i="4"/>
  <c r="M215" i="4"/>
  <c r="N215" i="4"/>
  <c r="O215" i="4"/>
  <c r="L216" i="4"/>
  <c r="M216" i="4"/>
  <c r="N216" i="4"/>
  <c r="O216" i="4"/>
  <c r="L217" i="4"/>
  <c r="M217" i="4"/>
  <c r="N217" i="4"/>
  <c r="O217" i="4"/>
  <c r="L218" i="4"/>
  <c r="M218" i="4"/>
  <c r="N218" i="4"/>
  <c r="O218" i="4"/>
  <c r="L219" i="4"/>
  <c r="M219" i="4"/>
  <c r="N219" i="4"/>
  <c r="O219" i="4"/>
  <c r="L220" i="4"/>
  <c r="M220" i="4"/>
  <c r="N220" i="4"/>
  <c r="O220" i="4"/>
  <c r="L221" i="4"/>
  <c r="M221" i="4"/>
  <c r="N221" i="4"/>
  <c r="O221" i="4"/>
  <c r="L3" i="4"/>
  <c r="M3" i="4"/>
  <c r="N3" i="4"/>
  <c r="O3" i="4"/>
  <c r="L4" i="4"/>
  <c r="M4" i="4"/>
  <c r="N4" i="4"/>
  <c r="O4" i="4"/>
  <c r="L5" i="4"/>
  <c r="M5" i="4"/>
  <c r="N5" i="4"/>
  <c r="O5" i="4"/>
  <c r="S2" i="4"/>
  <c r="R2" i="4"/>
  <c r="Q2" i="4"/>
  <c r="P2" i="4"/>
  <c r="N2" i="4"/>
  <c r="O2" i="4"/>
  <c r="M2" i="4"/>
  <c r="L2" i="4"/>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 i="3"/>
  <c r="Q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O2" i="3"/>
  <c r="N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M2" i="3"/>
  <c r="L2" i="3"/>
  <c r="Q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O2"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M2" i="2"/>
  <c r="L2" i="2"/>
  <c r="N3" i="1"/>
  <c r="V3" i="1" s="1"/>
  <c r="N4" i="1"/>
  <c r="V4" i="1" s="1"/>
  <c r="N5" i="1"/>
  <c r="V5" i="1" s="1"/>
  <c r="N6" i="1"/>
  <c r="V6" i="1" s="1"/>
  <c r="N7" i="1"/>
  <c r="V7" i="1" s="1"/>
  <c r="N8" i="1"/>
  <c r="V8" i="1" s="1"/>
  <c r="N9" i="1"/>
  <c r="V9" i="1" s="1"/>
  <c r="N10" i="1"/>
  <c r="V10" i="1" s="1"/>
  <c r="N11" i="1"/>
  <c r="V11" i="1" s="1"/>
  <c r="N12" i="1"/>
  <c r="V12" i="1" s="1"/>
  <c r="N13" i="1"/>
  <c r="V13" i="1" s="1"/>
  <c r="N14" i="1"/>
  <c r="V14" i="1" s="1"/>
  <c r="N15" i="1"/>
  <c r="V15" i="1" s="1"/>
  <c r="N16" i="1"/>
  <c r="V16" i="1" s="1"/>
  <c r="N17" i="1"/>
  <c r="V17" i="1" s="1"/>
  <c r="N18" i="1"/>
  <c r="V18" i="1" s="1"/>
  <c r="N19" i="1"/>
  <c r="V19" i="1" s="1"/>
  <c r="N20" i="1"/>
  <c r="V20" i="1" s="1"/>
  <c r="N21" i="1"/>
  <c r="V21" i="1" s="1"/>
  <c r="N22" i="1"/>
  <c r="V22" i="1" s="1"/>
  <c r="N23" i="1"/>
  <c r="V23" i="1" s="1"/>
  <c r="N24" i="1"/>
  <c r="V24" i="1" s="1"/>
  <c r="N25" i="1"/>
  <c r="V25" i="1" s="1"/>
  <c r="N26" i="1"/>
  <c r="V26" i="1" s="1"/>
  <c r="N27" i="1"/>
  <c r="V27" i="1" s="1"/>
  <c r="N28" i="1"/>
  <c r="V28" i="1" s="1"/>
  <c r="N29" i="1"/>
  <c r="V29" i="1" s="1"/>
  <c r="N30" i="1"/>
  <c r="V30" i="1" s="1"/>
  <c r="N31" i="1"/>
  <c r="V31" i="1" s="1"/>
  <c r="N32" i="1"/>
  <c r="V32" i="1" s="1"/>
  <c r="N33" i="1"/>
  <c r="V33" i="1" s="1"/>
  <c r="N34" i="1"/>
  <c r="V34" i="1" s="1"/>
  <c r="N35" i="1"/>
  <c r="V35" i="1" s="1"/>
  <c r="N36" i="1"/>
  <c r="V36" i="1" s="1"/>
  <c r="N37" i="1"/>
  <c r="V37" i="1" s="1"/>
  <c r="N38" i="1"/>
  <c r="V38" i="1" s="1"/>
  <c r="N39" i="1"/>
  <c r="V39" i="1" s="1"/>
  <c r="N40" i="1"/>
  <c r="V40" i="1" s="1"/>
  <c r="N41" i="1"/>
  <c r="V41" i="1" s="1"/>
  <c r="N42" i="1"/>
  <c r="V42" i="1" s="1"/>
  <c r="N43" i="1"/>
  <c r="V43" i="1" s="1"/>
  <c r="N44" i="1"/>
  <c r="V44" i="1" s="1"/>
  <c r="N45" i="1"/>
  <c r="V45" i="1" s="1"/>
  <c r="N46" i="1"/>
  <c r="V46" i="1" s="1"/>
  <c r="N47" i="1"/>
  <c r="V47" i="1" s="1"/>
  <c r="N48" i="1"/>
  <c r="V48" i="1" s="1"/>
  <c r="N49" i="1"/>
  <c r="V49" i="1" s="1"/>
  <c r="N50" i="1"/>
  <c r="V50" i="1" s="1"/>
  <c r="N51" i="1"/>
  <c r="V51" i="1" s="1"/>
  <c r="N52" i="1"/>
  <c r="V52" i="1" s="1"/>
  <c r="N53" i="1"/>
  <c r="V53" i="1" s="1"/>
  <c r="N54" i="1"/>
  <c r="V54" i="1" s="1"/>
  <c r="N55" i="1"/>
  <c r="V55" i="1" s="1"/>
  <c r="N56" i="1"/>
  <c r="V56" i="1" s="1"/>
  <c r="N57" i="1"/>
  <c r="V57" i="1" s="1"/>
  <c r="N58" i="1"/>
  <c r="V58" i="1" s="1"/>
  <c r="N59" i="1"/>
  <c r="V59" i="1" s="1"/>
  <c r="N60" i="1"/>
  <c r="V60" i="1" s="1"/>
  <c r="N61" i="1"/>
  <c r="V61" i="1" s="1"/>
  <c r="N62" i="1"/>
  <c r="V62" i="1" s="1"/>
  <c r="N63" i="1"/>
  <c r="V63" i="1" s="1"/>
  <c r="N64" i="1"/>
  <c r="V64" i="1" s="1"/>
  <c r="N65" i="1"/>
  <c r="V65" i="1" s="1"/>
  <c r="N66" i="1"/>
  <c r="V66" i="1" s="1"/>
  <c r="N67" i="1"/>
  <c r="V67" i="1" s="1"/>
  <c r="N68" i="1"/>
  <c r="V68" i="1" s="1"/>
  <c r="N69" i="1"/>
  <c r="V69" i="1" s="1"/>
  <c r="N70" i="1"/>
  <c r="V70" i="1" s="1"/>
  <c r="N71" i="1"/>
  <c r="V71" i="1" s="1"/>
  <c r="N72" i="1"/>
  <c r="V72" i="1" s="1"/>
  <c r="N73" i="1"/>
  <c r="V73" i="1" s="1"/>
  <c r="N74" i="1"/>
  <c r="V74" i="1" s="1"/>
  <c r="N75" i="1"/>
  <c r="V75" i="1" s="1"/>
  <c r="N76" i="1"/>
  <c r="V76" i="1" s="1"/>
  <c r="N77" i="1"/>
  <c r="V77" i="1" s="1"/>
  <c r="N78" i="1"/>
  <c r="V78" i="1" s="1"/>
  <c r="N79" i="1"/>
  <c r="V79" i="1" s="1"/>
  <c r="N80" i="1"/>
  <c r="V80" i="1" s="1"/>
  <c r="N81" i="1"/>
  <c r="V81" i="1" s="1"/>
  <c r="N82" i="1"/>
  <c r="V82" i="1" s="1"/>
  <c r="N83" i="1"/>
  <c r="V83" i="1" s="1"/>
  <c r="N84" i="1"/>
  <c r="V84" i="1" s="1"/>
  <c r="N85" i="1"/>
  <c r="V85" i="1" s="1"/>
  <c r="N86" i="1"/>
  <c r="V86" i="1" s="1"/>
  <c r="N87" i="1"/>
  <c r="V87" i="1" s="1"/>
  <c r="N88" i="1"/>
  <c r="V88" i="1" s="1"/>
  <c r="N89" i="1"/>
  <c r="V89" i="1" s="1"/>
  <c r="N90" i="1"/>
  <c r="V90" i="1" s="1"/>
  <c r="N91" i="1"/>
  <c r="V91" i="1" s="1"/>
  <c r="N92" i="1"/>
  <c r="V92" i="1" s="1"/>
  <c r="N93" i="1"/>
  <c r="V93" i="1" s="1"/>
  <c r="N94" i="1"/>
  <c r="V94" i="1" s="1"/>
  <c r="N95" i="1"/>
  <c r="V95" i="1" s="1"/>
  <c r="N96" i="1"/>
  <c r="V96" i="1" s="1"/>
  <c r="N97" i="1"/>
  <c r="V97" i="1" s="1"/>
  <c r="N98" i="1"/>
  <c r="V98" i="1" s="1"/>
  <c r="N99" i="1"/>
  <c r="V99" i="1" s="1"/>
  <c r="N100" i="1"/>
  <c r="V100" i="1" s="1"/>
  <c r="N101" i="1"/>
  <c r="V101" i="1" s="1"/>
  <c r="N102" i="1"/>
  <c r="V102" i="1" s="1"/>
  <c r="N103" i="1"/>
  <c r="V103" i="1" s="1"/>
  <c r="N104" i="1"/>
  <c r="V104" i="1" s="1"/>
  <c r="N105" i="1"/>
  <c r="V105" i="1" s="1"/>
  <c r="N106" i="1"/>
  <c r="V106" i="1" s="1"/>
  <c r="N107" i="1"/>
  <c r="V107" i="1" s="1"/>
  <c r="N108" i="1"/>
  <c r="V108" i="1" s="1"/>
  <c r="N109" i="1"/>
  <c r="V109" i="1" s="1"/>
  <c r="N110" i="1"/>
  <c r="V110" i="1" s="1"/>
  <c r="N111" i="1"/>
  <c r="V111" i="1" s="1"/>
  <c r="N112" i="1"/>
  <c r="V112" i="1" s="1"/>
  <c r="N113" i="1"/>
  <c r="V113" i="1" s="1"/>
  <c r="N114" i="1"/>
  <c r="V114" i="1" s="1"/>
  <c r="N115" i="1"/>
  <c r="V115" i="1" s="1"/>
  <c r="N116" i="1"/>
  <c r="V116" i="1" s="1"/>
  <c r="N117" i="1"/>
  <c r="V117" i="1" s="1"/>
  <c r="N118" i="1"/>
  <c r="V118" i="1" s="1"/>
  <c r="N119" i="1"/>
  <c r="V119" i="1" s="1"/>
  <c r="N120" i="1"/>
  <c r="V120" i="1" s="1"/>
  <c r="N121" i="1"/>
  <c r="V121" i="1" s="1"/>
  <c r="N122" i="1"/>
  <c r="V122" i="1" s="1"/>
  <c r="N123" i="1"/>
  <c r="V123" i="1" s="1"/>
  <c r="N124" i="1"/>
  <c r="V124" i="1" s="1"/>
  <c r="N125" i="1"/>
  <c r="V125" i="1" s="1"/>
  <c r="N126" i="1"/>
  <c r="V126" i="1" s="1"/>
  <c r="N127" i="1"/>
  <c r="V127" i="1" s="1"/>
  <c r="N128" i="1"/>
  <c r="V128" i="1" s="1"/>
  <c r="N129" i="1"/>
  <c r="V129" i="1" s="1"/>
  <c r="N130" i="1"/>
  <c r="V130" i="1" s="1"/>
  <c r="N131" i="1"/>
  <c r="V131" i="1" s="1"/>
  <c r="N132" i="1"/>
  <c r="V132" i="1" s="1"/>
  <c r="N133" i="1"/>
  <c r="V133" i="1" s="1"/>
  <c r="N134" i="1"/>
  <c r="V134" i="1" s="1"/>
  <c r="N135" i="1"/>
  <c r="V135" i="1" s="1"/>
  <c r="N136" i="1"/>
  <c r="V136" i="1" s="1"/>
  <c r="N137" i="1"/>
  <c r="V137" i="1" s="1"/>
  <c r="N138" i="1"/>
  <c r="V138" i="1" s="1"/>
  <c r="N139" i="1"/>
  <c r="V139" i="1" s="1"/>
  <c r="N140" i="1"/>
  <c r="V140" i="1" s="1"/>
  <c r="N141" i="1"/>
  <c r="V141" i="1" s="1"/>
  <c r="N142" i="1"/>
  <c r="V142" i="1" s="1"/>
  <c r="N143" i="1"/>
  <c r="V143" i="1" s="1"/>
  <c r="N144" i="1"/>
  <c r="V144" i="1" s="1"/>
  <c r="N145" i="1"/>
  <c r="V145" i="1" s="1"/>
  <c r="N146" i="1"/>
  <c r="V146" i="1" s="1"/>
  <c r="N147" i="1"/>
  <c r="V147" i="1" s="1"/>
  <c r="N148" i="1"/>
  <c r="V148" i="1" s="1"/>
  <c r="N149" i="1"/>
  <c r="V149" i="1" s="1"/>
  <c r="N150" i="1"/>
  <c r="V150" i="1" s="1"/>
  <c r="N151" i="1"/>
  <c r="V151" i="1" s="1"/>
  <c r="N152" i="1"/>
  <c r="V152" i="1" s="1"/>
  <c r="N153" i="1"/>
  <c r="V153" i="1" s="1"/>
  <c r="N154" i="1"/>
  <c r="V154" i="1" s="1"/>
  <c r="N155" i="1"/>
  <c r="V155" i="1" s="1"/>
  <c r="N156" i="1"/>
  <c r="V156" i="1" s="1"/>
  <c r="N157" i="1"/>
  <c r="V157" i="1" s="1"/>
  <c r="N158" i="1"/>
  <c r="V158" i="1" s="1"/>
  <c r="N159" i="1"/>
  <c r="V159" i="1" s="1"/>
  <c r="N160" i="1"/>
  <c r="V160" i="1" s="1"/>
  <c r="N161" i="1"/>
  <c r="V161" i="1" s="1"/>
  <c r="N162" i="1"/>
  <c r="V162" i="1" s="1"/>
  <c r="N163" i="1"/>
  <c r="V163" i="1" s="1"/>
  <c r="N164" i="1"/>
  <c r="V164" i="1" s="1"/>
  <c r="N165" i="1"/>
  <c r="V165" i="1" s="1"/>
  <c r="N166" i="1"/>
  <c r="V166" i="1" s="1"/>
  <c r="N167" i="1"/>
  <c r="V167" i="1" s="1"/>
  <c r="N168" i="1"/>
  <c r="V168" i="1" s="1"/>
  <c r="N169" i="1"/>
  <c r="V169" i="1" s="1"/>
  <c r="N170" i="1"/>
  <c r="V170" i="1" s="1"/>
  <c r="N171" i="1"/>
  <c r="V171" i="1" s="1"/>
  <c r="N172" i="1"/>
  <c r="V172" i="1" s="1"/>
  <c r="N173" i="1"/>
  <c r="V173" i="1" s="1"/>
  <c r="N174" i="1"/>
  <c r="V174" i="1" s="1"/>
  <c r="N175" i="1"/>
  <c r="V175" i="1" s="1"/>
  <c r="N176" i="1"/>
  <c r="V176" i="1" s="1"/>
  <c r="N177" i="1"/>
  <c r="V177" i="1" s="1"/>
  <c r="N178" i="1"/>
  <c r="V178" i="1" s="1"/>
  <c r="N179" i="1"/>
  <c r="V179" i="1" s="1"/>
  <c r="N180" i="1"/>
  <c r="V180" i="1" s="1"/>
  <c r="N181" i="1"/>
  <c r="V181" i="1" s="1"/>
  <c r="N182" i="1"/>
  <c r="V182" i="1" s="1"/>
  <c r="N183" i="1"/>
  <c r="V183" i="1" s="1"/>
  <c r="N184" i="1"/>
  <c r="V184" i="1" s="1"/>
  <c r="N185" i="1"/>
  <c r="V185" i="1" s="1"/>
  <c r="N186" i="1"/>
  <c r="V186" i="1" s="1"/>
  <c r="N187" i="1"/>
  <c r="V187" i="1" s="1"/>
  <c r="N188" i="1"/>
  <c r="V188" i="1" s="1"/>
  <c r="N189" i="1"/>
  <c r="V189" i="1" s="1"/>
  <c r="N190" i="1"/>
  <c r="V190" i="1" s="1"/>
  <c r="N191" i="1"/>
  <c r="V191" i="1" s="1"/>
  <c r="N192" i="1"/>
  <c r="V192" i="1" s="1"/>
  <c r="N193" i="1"/>
  <c r="V193" i="1" s="1"/>
  <c r="N194" i="1"/>
  <c r="V194" i="1" s="1"/>
  <c r="N195" i="1"/>
  <c r="V195" i="1" s="1"/>
  <c r="N196" i="1"/>
  <c r="V196" i="1" s="1"/>
  <c r="N197" i="1"/>
  <c r="V197" i="1" s="1"/>
  <c r="N198" i="1"/>
  <c r="V198" i="1" s="1"/>
  <c r="N199" i="1"/>
  <c r="V199" i="1" s="1"/>
  <c r="N200" i="1"/>
  <c r="V200" i="1" s="1"/>
  <c r="N201" i="1"/>
  <c r="V201" i="1" s="1"/>
  <c r="N202" i="1"/>
  <c r="V202" i="1" s="1"/>
  <c r="N203" i="1"/>
  <c r="V203" i="1" s="1"/>
  <c r="N204" i="1"/>
  <c r="V204" i="1" s="1"/>
  <c r="N205" i="1"/>
  <c r="V205" i="1" s="1"/>
  <c r="N206" i="1"/>
  <c r="V206" i="1" s="1"/>
  <c r="N207" i="1"/>
  <c r="V207" i="1" s="1"/>
  <c r="N208" i="1"/>
  <c r="V208" i="1" s="1"/>
  <c r="N209" i="1"/>
  <c r="V209" i="1" s="1"/>
  <c r="N210" i="1"/>
  <c r="V210" i="1" s="1"/>
  <c r="N211" i="1"/>
  <c r="V211" i="1" s="1"/>
  <c r="N212" i="1"/>
  <c r="V212" i="1" s="1"/>
  <c r="N213" i="1"/>
  <c r="V213" i="1" s="1"/>
  <c r="N214" i="1"/>
  <c r="V214" i="1" s="1"/>
  <c r="N215" i="1"/>
  <c r="V215" i="1" s="1"/>
  <c r="N216" i="1"/>
  <c r="V216" i="1" s="1"/>
  <c r="N217" i="1"/>
  <c r="V217" i="1" s="1"/>
  <c r="N218" i="1"/>
  <c r="V218" i="1" s="1"/>
  <c r="N219" i="1"/>
  <c r="V219" i="1" s="1"/>
  <c r="N220" i="1"/>
  <c r="V220" i="1" s="1"/>
  <c r="N221" i="1"/>
  <c r="V221" i="1" s="1"/>
  <c r="N2" i="1"/>
  <c r="V2" i="1" s="1"/>
  <c r="O22" i="1"/>
  <c r="W22" i="1" s="1"/>
  <c r="O23" i="1"/>
  <c r="W23" i="1" s="1"/>
  <c r="O24" i="1"/>
  <c r="W24" i="1" s="1"/>
  <c r="O25" i="1"/>
  <c r="W25" i="1" s="1"/>
  <c r="O26" i="1"/>
  <c r="W26" i="1" s="1"/>
  <c r="O27" i="1"/>
  <c r="W27" i="1" s="1"/>
  <c r="O28" i="1"/>
  <c r="W28" i="1" s="1"/>
  <c r="O29" i="1"/>
  <c r="W29" i="1" s="1"/>
  <c r="O30" i="1"/>
  <c r="W30" i="1" s="1"/>
  <c r="O31" i="1"/>
  <c r="W31" i="1" s="1"/>
  <c r="O32" i="1"/>
  <c r="W32" i="1" s="1"/>
  <c r="O33" i="1"/>
  <c r="W33" i="1" s="1"/>
  <c r="O34" i="1"/>
  <c r="W34" i="1" s="1"/>
  <c r="O35" i="1"/>
  <c r="W35" i="1" s="1"/>
  <c r="O36" i="1"/>
  <c r="W36" i="1" s="1"/>
  <c r="O37" i="1"/>
  <c r="W37" i="1" s="1"/>
  <c r="O38" i="1"/>
  <c r="W38" i="1" s="1"/>
  <c r="O39" i="1"/>
  <c r="W39" i="1" s="1"/>
  <c r="O40" i="1"/>
  <c r="W40" i="1" s="1"/>
  <c r="O41" i="1"/>
  <c r="W41" i="1" s="1"/>
  <c r="O42" i="1"/>
  <c r="W42" i="1" s="1"/>
  <c r="O43" i="1"/>
  <c r="W43" i="1" s="1"/>
  <c r="O44" i="1"/>
  <c r="W44" i="1" s="1"/>
  <c r="O45" i="1"/>
  <c r="W45" i="1" s="1"/>
  <c r="O46" i="1"/>
  <c r="W46" i="1" s="1"/>
  <c r="O47" i="1"/>
  <c r="W47" i="1" s="1"/>
  <c r="O48" i="1"/>
  <c r="W48" i="1" s="1"/>
  <c r="O49" i="1"/>
  <c r="W49" i="1" s="1"/>
  <c r="O50" i="1"/>
  <c r="W50" i="1" s="1"/>
  <c r="O51" i="1"/>
  <c r="W51" i="1" s="1"/>
  <c r="O52" i="1"/>
  <c r="W52" i="1" s="1"/>
  <c r="O53" i="1"/>
  <c r="W53" i="1" s="1"/>
  <c r="O54" i="1"/>
  <c r="W54" i="1" s="1"/>
  <c r="O55" i="1"/>
  <c r="W55" i="1" s="1"/>
  <c r="O56" i="1"/>
  <c r="W56" i="1" s="1"/>
  <c r="O57" i="1"/>
  <c r="W57" i="1" s="1"/>
  <c r="O58" i="1"/>
  <c r="W58" i="1" s="1"/>
  <c r="O59" i="1"/>
  <c r="W59" i="1" s="1"/>
  <c r="O60" i="1"/>
  <c r="W60" i="1" s="1"/>
  <c r="O61" i="1"/>
  <c r="W61" i="1" s="1"/>
  <c r="O62" i="1"/>
  <c r="W62" i="1" s="1"/>
  <c r="O63" i="1"/>
  <c r="W63" i="1" s="1"/>
  <c r="O64" i="1"/>
  <c r="W64" i="1" s="1"/>
  <c r="O65" i="1"/>
  <c r="W65" i="1" s="1"/>
  <c r="O66" i="1"/>
  <c r="W66" i="1" s="1"/>
  <c r="O67" i="1"/>
  <c r="W67" i="1" s="1"/>
  <c r="O68" i="1"/>
  <c r="W68" i="1" s="1"/>
  <c r="O69" i="1"/>
  <c r="W69" i="1" s="1"/>
  <c r="O70" i="1"/>
  <c r="W70" i="1" s="1"/>
  <c r="O71" i="1"/>
  <c r="W71" i="1" s="1"/>
  <c r="O72" i="1"/>
  <c r="W72" i="1" s="1"/>
  <c r="O73" i="1"/>
  <c r="W73" i="1" s="1"/>
  <c r="O74" i="1"/>
  <c r="W74" i="1" s="1"/>
  <c r="O75" i="1"/>
  <c r="W75" i="1" s="1"/>
  <c r="O76" i="1"/>
  <c r="W76" i="1" s="1"/>
  <c r="O77" i="1"/>
  <c r="W77" i="1" s="1"/>
  <c r="O78" i="1"/>
  <c r="W78" i="1" s="1"/>
  <c r="O79" i="1"/>
  <c r="W79" i="1" s="1"/>
  <c r="O80" i="1"/>
  <c r="W80" i="1" s="1"/>
  <c r="O81" i="1"/>
  <c r="W81" i="1" s="1"/>
  <c r="O82" i="1"/>
  <c r="W82" i="1" s="1"/>
  <c r="O83" i="1"/>
  <c r="W83" i="1" s="1"/>
  <c r="O84" i="1"/>
  <c r="W84" i="1" s="1"/>
  <c r="O85" i="1"/>
  <c r="W85" i="1" s="1"/>
  <c r="O86" i="1"/>
  <c r="W86" i="1" s="1"/>
  <c r="O87" i="1"/>
  <c r="W87" i="1" s="1"/>
  <c r="O88" i="1"/>
  <c r="W88" i="1" s="1"/>
  <c r="O89" i="1"/>
  <c r="W89" i="1" s="1"/>
  <c r="O90" i="1"/>
  <c r="W90" i="1" s="1"/>
  <c r="O91" i="1"/>
  <c r="W91" i="1" s="1"/>
  <c r="O92" i="1"/>
  <c r="W92" i="1" s="1"/>
  <c r="O93" i="1"/>
  <c r="W93" i="1" s="1"/>
  <c r="O94" i="1"/>
  <c r="W94" i="1" s="1"/>
  <c r="O95" i="1"/>
  <c r="W95" i="1" s="1"/>
  <c r="O96" i="1"/>
  <c r="W96" i="1" s="1"/>
  <c r="O97" i="1"/>
  <c r="W97" i="1" s="1"/>
  <c r="O98" i="1"/>
  <c r="W98" i="1" s="1"/>
  <c r="O99" i="1"/>
  <c r="W99" i="1" s="1"/>
  <c r="O100" i="1"/>
  <c r="W100" i="1" s="1"/>
  <c r="O101" i="1"/>
  <c r="W101" i="1" s="1"/>
  <c r="O102" i="1"/>
  <c r="W102" i="1" s="1"/>
  <c r="O103" i="1"/>
  <c r="W103" i="1" s="1"/>
  <c r="O104" i="1"/>
  <c r="W104" i="1" s="1"/>
  <c r="O105" i="1"/>
  <c r="W105" i="1" s="1"/>
  <c r="O106" i="1"/>
  <c r="W106" i="1" s="1"/>
  <c r="O107" i="1"/>
  <c r="W107" i="1" s="1"/>
  <c r="O108" i="1"/>
  <c r="W108" i="1" s="1"/>
  <c r="O109" i="1"/>
  <c r="W109" i="1" s="1"/>
  <c r="O110" i="1"/>
  <c r="W110" i="1" s="1"/>
  <c r="O111" i="1"/>
  <c r="W111" i="1" s="1"/>
  <c r="O112" i="1"/>
  <c r="W112" i="1" s="1"/>
  <c r="O113" i="1"/>
  <c r="W113" i="1" s="1"/>
  <c r="O114" i="1"/>
  <c r="W114" i="1" s="1"/>
  <c r="O115" i="1"/>
  <c r="W115" i="1" s="1"/>
  <c r="O116" i="1"/>
  <c r="W116" i="1" s="1"/>
  <c r="O117" i="1"/>
  <c r="W117" i="1" s="1"/>
  <c r="O118" i="1"/>
  <c r="W118" i="1" s="1"/>
  <c r="O119" i="1"/>
  <c r="W119" i="1" s="1"/>
  <c r="O120" i="1"/>
  <c r="W120" i="1" s="1"/>
  <c r="O121" i="1"/>
  <c r="W121" i="1" s="1"/>
  <c r="O122" i="1"/>
  <c r="W122" i="1" s="1"/>
  <c r="O123" i="1"/>
  <c r="W123" i="1" s="1"/>
  <c r="O124" i="1"/>
  <c r="W124" i="1" s="1"/>
  <c r="O125" i="1"/>
  <c r="W125" i="1" s="1"/>
  <c r="O126" i="1"/>
  <c r="W126" i="1" s="1"/>
  <c r="O127" i="1"/>
  <c r="W127" i="1" s="1"/>
  <c r="O128" i="1"/>
  <c r="W128" i="1" s="1"/>
  <c r="O129" i="1"/>
  <c r="W129" i="1" s="1"/>
  <c r="O130" i="1"/>
  <c r="W130" i="1" s="1"/>
  <c r="O131" i="1"/>
  <c r="W131" i="1" s="1"/>
  <c r="O132" i="1"/>
  <c r="W132" i="1" s="1"/>
  <c r="O133" i="1"/>
  <c r="W133" i="1" s="1"/>
  <c r="O134" i="1"/>
  <c r="W134" i="1" s="1"/>
  <c r="O135" i="1"/>
  <c r="W135" i="1" s="1"/>
  <c r="O136" i="1"/>
  <c r="W136" i="1" s="1"/>
  <c r="O137" i="1"/>
  <c r="W137" i="1" s="1"/>
  <c r="O138" i="1"/>
  <c r="W138" i="1" s="1"/>
  <c r="O139" i="1"/>
  <c r="W139" i="1" s="1"/>
  <c r="O140" i="1"/>
  <c r="W140" i="1" s="1"/>
  <c r="O141" i="1"/>
  <c r="W141" i="1" s="1"/>
  <c r="O142" i="1"/>
  <c r="W142" i="1" s="1"/>
  <c r="O143" i="1"/>
  <c r="W143" i="1" s="1"/>
  <c r="O144" i="1"/>
  <c r="W144" i="1" s="1"/>
  <c r="O145" i="1"/>
  <c r="W145" i="1" s="1"/>
  <c r="O146" i="1"/>
  <c r="W146" i="1" s="1"/>
  <c r="O147" i="1"/>
  <c r="W147" i="1" s="1"/>
  <c r="O148" i="1"/>
  <c r="W148" i="1" s="1"/>
  <c r="O149" i="1"/>
  <c r="W149" i="1" s="1"/>
  <c r="O150" i="1"/>
  <c r="W150" i="1" s="1"/>
  <c r="O151" i="1"/>
  <c r="W151" i="1" s="1"/>
  <c r="O152" i="1"/>
  <c r="W152" i="1" s="1"/>
  <c r="O153" i="1"/>
  <c r="W153" i="1" s="1"/>
  <c r="O154" i="1"/>
  <c r="W154" i="1" s="1"/>
  <c r="O155" i="1"/>
  <c r="W155" i="1" s="1"/>
  <c r="O156" i="1"/>
  <c r="W156" i="1" s="1"/>
  <c r="O157" i="1"/>
  <c r="W157" i="1" s="1"/>
  <c r="O158" i="1"/>
  <c r="W158" i="1" s="1"/>
  <c r="O159" i="1"/>
  <c r="W159" i="1" s="1"/>
  <c r="O160" i="1"/>
  <c r="W160" i="1" s="1"/>
  <c r="O161" i="1"/>
  <c r="W161" i="1" s="1"/>
  <c r="O162" i="1"/>
  <c r="W162" i="1" s="1"/>
  <c r="O163" i="1"/>
  <c r="W163" i="1" s="1"/>
  <c r="O164" i="1"/>
  <c r="W164" i="1" s="1"/>
  <c r="O165" i="1"/>
  <c r="W165" i="1" s="1"/>
  <c r="O166" i="1"/>
  <c r="W166" i="1" s="1"/>
  <c r="O167" i="1"/>
  <c r="W167" i="1" s="1"/>
  <c r="O168" i="1"/>
  <c r="W168" i="1" s="1"/>
  <c r="O169" i="1"/>
  <c r="W169" i="1" s="1"/>
  <c r="O170" i="1"/>
  <c r="W170" i="1" s="1"/>
  <c r="O171" i="1"/>
  <c r="W171" i="1" s="1"/>
  <c r="O172" i="1"/>
  <c r="W172" i="1" s="1"/>
  <c r="O173" i="1"/>
  <c r="W173" i="1" s="1"/>
  <c r="O174" i="1"/>
  <c r="W174" i="1" s="1"/>
  <c r="O175" i="1"/>
  <c r="W175" i="1" s="1"/>
  <c r="O176" i="1"/>
  <c r="W176" i="1" s="1"/>
  <c r="O177" i="1"/>
  <c r="W177" i="1" s="1"/>
  <c r="O178" i="1"/>
  <c r="W178" i="1" s="1"/>
  <c r="O179" i="1"/>
  <c r="W179" i="1" s="1"/>
  <c r="O180" i="1"/>
  <c r="W180" i="1" s="1"/>
  <c r="O181" i="1"/>
  <c r="W181" i="1" s="1"/>
  <c r="O182" i="1"/>
  <c r="W182" i="1" s="1"/>
  <c r="O183" i="1"/>
  <c r="W183" i="1" s="1"/>
  <c r="O184" i="1"/>
  <c r="W184" i="1" s="1"/>
  <c r="O185" i="1"/>
  <c r="W185" i="1" s="1"/>
  <c r="O186" i="1"/>
  <c r="W186" i="1" s="1"/>
  <c r="O187" i="1"/>
  <c r="W187" i="1" s="1"/>
  <c r="O188" i="1"/>
  <c r="W188" i="1" s="1"/>
  <c r="O189" i="1"/>
  <c r="W189" i="1" s="1"/>
  <c r="O190" i="1"/>
  <c r="W190" i="1" s="1"/>
  <c r="O191" i="1"/>
  <c r="W191" i="1" s="1"/>
  <c r="O192" i="1"/>
  <c r="W192" i="1" s="1"/>
  <c r="O193" i="1"/>
  <c r="W193" i="1" s="1"/>
  <c r="O194" i="1"/>
  <c r="W194" i="1" s="1"/>
  <c r="O195" i="1"/>
  <c r="W195" i="1" s="1"/>
  <c r="O196" i="1"/>
  <c r="W196" i="1" s="1"/>
  <c r="O197" i="1"/>
  <c r="W197" i="1" s="1"/>
  <c r="O198" i="1"/>
  <c r="W198" i="1" s="1"/>
  <c r="O199" i="1"/>
  <c r="W199" i="1" s="1"/>
  <c r="O200" i="1"/>
  <c r="W200" i="1" s="1"/>
  <c r="O201" i="1"/>
  <c r="W201" i="1" s="1"/>
  <c r="O202" i="1"/>
  <c r="W202" i="1" s="1"/>
  <c r="O203" i="1"/>
  <c r="W203" i="1" s="1"/>
  <c r="O204" i="1"/>
  <c r="W204" i="1" s="1"/>
  <c r="O205" i="1"/>
  <c r="W205" i="1" s="1"/>
  <c r="O206" i="1"/>
  <c r="W206" i="1" s="1"/>
  <c r="O207" i="1"/>
  <c r="W207" i="1" s="1"/>
  <c r="O208" i="1"/>
  <c r="W208" i="1" s="1"/>
  <c r="O209" i="1"/>
  <c r="W209" i="1" s="1"/>
  <c r="O210" i="1"/>
  <c r="W210" i="1" s="1"/>
  <c r="O211" i="1"/>
  <c r="W211" i="1" s="1"/>
  <c r="O212" i="1"/>
  <c r="W212" i="1" s="1"/>
  <c r="O213" i="1"/>
  <c r="W213" i="1" s="1"/>
  <c r="O214" i="1"/>
  <c r="W214" i="1" s="1"/>
  <c r="O215" i="1"/>
  <c r="W215" i="1" s="1"/>
  <c r="O216" i="1"/>
  <c r="W216" i="1" s="1"/>
  <c r="O217" i="1"/>
  <c r="W217" i="1" s="1"/>
  <c r="O218" i="1"/>
  <c r="W218" i="1" s="1"/>
  <c r="O219" i="1"/>
  <c r="W219" i="1" s="1"/>
  <c r="O220" i="1"/>
  <c r="W220" i="1" s="1"/>
  <c r="O221" i="1"/>
  <c r="W221" i="1" s="1"/>
  <c r="O3" i="1"/>
  <c r="W3" i="1" s="1"/>
  <c r="O4" i="1"/>
  <c r="W4" i="1" s="1"/>
  <c r="O5" i="1"/>
  <c r="W5" i="1" s="1"/>
  <c r="O6" i="1"/>
  <c r="W6" i="1" s="1"/>
  <c r="O7" i="1"/>
  <c r="W7" i="1" s="1"/>
  <c r="O8" i="1"/>
  <c r="W8" i="1" s="1"/>
  <c r="O9" i="1"/>
  <c r="W9" i="1" s="1"/>
  <c r="O10" i="1"/>
  <c r="W10" i="1" s="1"/>
  <c r="O11" i="1"/>
  <c r="W11" i="1" s="1"/>
  <c r="O12" i="1"/>
  <c r="W12" i="1" s="1"/>
  <c r="O13" i="1"/>
  <c r="W13" i="1" s="1"/>
  <c r="O14" i="1"/>
  <c r="W14" i="1" s="1"/>
  <c r="O15" i="1"/>
  <c r="W15" i="1" s="1"/>
  <c r="O16" i="1"/>
  <c r="W16" i="1" s="1"/>
  <c r="O17" i="1"/>
  <c r="W17" i="1" s="1"/>
  <c r="O18" i="1"/>
  <c r="W18" i="1" s="1"/>
  <c r="O19" i="1"/>
  <c r="W19" i="1" s="1"/>
  <c r="O20" i="1"/>
  <c r="W20" i="1" s="1"/>
  <c r="O21" i="1"/>
  <c r="W21" i="1" s="1"/>
  <c r="O2" i="1"/>
  <c r="W2" i="1" s="1"/>
  <c r="L3" i="1"/>
  <c r="T3" i="1" s="1"/>
  <c r="L4" i="1"/>
  <c r="T4" i="1" s="1"/>
  <c r="L5" i="1"/>
  <c r="T5" i="1" s="1"/>
  <c r="L6" i="1"/>
  <c r="T6" i="1" s="1"/>
  <c r="L7" i="1"/>
  <c r="T7" i="1" s="1"/>
  <c r="L8" i="1"/>
  <c r="T8" i="1" s="1"/>
  <c r="L9" i="1"/>
  <c r="T9" i="1" s="1"/>
  <c r="L10" i="1"/>
  <c r="T10" i="1" s="1"/>
  <c r="L11" i="1"/>
  <c r="T11" i="1" s="1"/>
  <c r="L12" i="1"/>
  <c r="T12" i="1" s="1"/>
  <c r="L13" i="1"/>
  <c r="T13" i="1" s="1"/>
  <c r="L14" i="1"/>
  <c r="T14" i="1" s="1"/>
  <c r="L15" i="1"/>
  <c r="T15" i="1" s="1"/>
  <c r="L16" i="1"/>
  <c r="T16" i="1" s="1"/>
  <c r="L17" i="1"/>
  <c r="T17" i="1" s="1"/>
  <c r="L18" i="1"/>
  <c r="T18" i="1" s="1"/>
  <c r="L19" i="1"/>
  <c r="T19" i="1" s="1"/>
  <c r="L20" i="1"/>
  <c r="T20" i="1" s="1"/>
  <c r="L21" i="1"/>
  <c r="T21" i="1" s="1"/>
  <c r="L22" i="1"/>
  <c r="T22" i="1" s="1"/>
  <c r="L23" i="1"/>
  <c r="T23" i="1" s="1"/>
  <c r="L24" i="1"/>
  <c r="T24" i="1" s="1"/>
  <c r="L25" i="1"/>
  <c r="T25" i="1" s="1"/>
  <c r="L26" i="1"/>
  <c r="T26" i="1" s="1"/>
  <c r="L27" i="1"/>
  <c r="T27" i="1" s="1"/>
  <c r="L28" i="1"/>
  <c r="T28" i="1" s="1"/>
  <c r="L29" i="1"/>
  <c r="T29" i="1" s="1"/>
  <c r="L30" i="1"/>
  <c r="T30" i="1" s="1"/>
  <c r="L31" i="1"/>
  <c r="T31" i="1" s="1"/>
  <c r="L32" i="1"/>
  <c r="T32" i="1" s="1"/>
  <c r="L33" i="1"/>
  <c r="T33" i="1" s="1"/>
  <c r="L34" i="1"/>
  <c r="T34" i="1" s="1"/>
  <c r="L35" i="1"/>
  <c r="T35" i="1" s="1"/>
  <c r="L36" i="1"/>
  <c r="T36" i="1" s="1"/>
  <c r="L37" i="1"/>
  <c r="T37" i="1" s="1"/>
  <c r="L38" i="1"/>
  <c r="T38" i="1" s="1"/>
  <c r="L39" i="1"/>
  <c r="T39" i="1" s="1"/>
  <c r="L40" i="1"/>
  <c r="T40" i="1" s="1"/>
  <c r="L41" i="1"/>
  <c r="T41" i="1" s="1"/>
  <c r="L42" i="1"/>
  <c r="T42" i="1" s="1"/>
  <c r="L43" i="1"/>
  <c r="T43" i="1" s="1"/>
  <c r="L44" i="1"/>
  <c r="T44" i="1" s="1"/>
  <c r="L45" i="1"/>
  <c r="T45" i="1" s="1"/>
  <c r="L46" i="1"/>
  <c r="T46" i="1" s="1"/>
  <c r="L47" i="1"/>
  <c r="T47" i="1" s="1"/>
  <c r="L48" i="1"/>
  <c r="T48" i="1" s="1"/>
  <c r="L49" i="1"/>
  <c r="T49" i="1" s="1"/>
  <c r="L50" i="1"/>
  <c r="T50" i="1" s="1"/>
  <c r="L51" i="1"/>
  <c r="T51" i="1" s="1"/>
  <c r="L52" i="1"/>
  <c r="T52" i="1" s="1"/>
  <c r="L53" i="1"/>
  <c r="T53" i="1" s="1"/>
  <c r="L54" i="1"/>
  <c r="T54" i="1" s="1"/>
  <c r="L55" i="1"/>
  <c r="T55" i="1" s="1"/>
  <c r="L56" i="1"/>
  <c r="T56" i="1" s="1"/>
  <c r="L57" i="1"/>
  <c r="T57" i="1" s="1"/>
  <c r="L58" i="1"/>
  <c r="T58" i="1" s="1"/>
  <c r="L59" i="1"/>
  <c r="T59" i="1" s="1"/>
  <c r="L60" i="1"/>
  <c r="T60" i="1" s="1"/>
  <c r="L61" i="1"/>
  <c r="T61" i="1" s="1"/>
  <c r="L62" i="1"/>
  <c r="T62" i="1" s="1"/>
  <c r="L63" i="1"/>
  <c r="T63" i="1" s="1"/>
  <c r="L64" i="1"/>
  <c r="T64" i="1" s="1"/>
  <c r="L65" i="1"/>
  <c r="T65" i="1" s="1"/>
  <c r="L66" i="1"/>
  <c r="T66" i="1" s="1"/>
  <c r="L67" i="1"/>
  <c r="T67" i="1" s="1"/>
  <c r="L68" i="1"/>
  <c r="T68" i="1" s="1"/>
  <c r="L69" i="1"/>
  <c r="T69" i="1" s="1"/>
  <c r="L70" i="1"/>
  <c r="T70" i="1" s="1"/>
  <c r="L71" i="1"/>
  <c r="T71" i="1" s="1"/>
  <c r="L72" i="1"/>
  <c r="T72" i="1" s="1"/>
  <c r="L73" i="1"/>
  <c r="T73" i="1" s="1"/>
  <c r="L74" i="1"/>
  <c r="T74" i="1" s="1"/>
  <c r="L75" i="1"/>
  <c r="T75" i="1" s="1"/>
  <c r="L76" i="1"/>
  <c r="T76" i="1" s="1"/>
  <c r="L77" i="1"/>
  <c r="T77" i="1" s="1"/>
  <c r="L78" i="1"/>
  <c r="T78" i="1" s="1"/>
  <c r="L79" i="1"/>
  <c r="T79" i="1" s="1"/>
  <c r="L80" i="1"/>
  <c r="T80" i="1" s="1"/>
  <c r="L81" i="1"/>
  <c r="T81" i="1" s="1"/>
  <c r="L82" i="1"/>
  <c r="T82" i="1" s="1"/>
  <c r="L83" i="1"/>
  <c r="T83" i="1" s="1"/>
  <c r="L84" i="1"/>
  <c r="T84" i="1" s="1"/>
  <c r="L85" i="1"/>
  <c r="T85" i="1" s="1"/>
  <c r="L86" i="1"/>
  <c r="T86" i="1" s="1"/>
  <c r="L87" i="1"/>
  <c r="T87" i="1" s="1"/>
  <c r="L88" i="1"/>
  <c r="T88" i="1" s="1"/>
  <c r="L89" i="1"/>
  <c r="T89" i="1" s="1"/>
  <c r="L90" i="1"/>
  <c r="T90" i="1" s="1"/>
  <c r="L91" i="1"/>
  <c r="T91" i="1" s="1"/>
  <c r="L92" i="1"/>
  <c r="T92" i="1" s="1"/>
  <c r="L93" i="1"/>
  <c r="T93" i="1" s="1"/>
  <c r="L94" i="1"/>
  <c r="T94" i="1" s="1"/>
  <c r="L95" i="1"/>
  <c r="T95" i="1" s="1"/>
  <c r="L96" i="1"/>
  <c r="T96" i="1" s="1"/>
  <c r="L97" i="1"/>
  <c r="T97" i="1" s="1"/>
  <c r="L98" i="1"/>
  <c r="T98" i="1" s="1"/>
  <c r="L99" i="1"/>
  <c r="T99" i="1" s="1"/>
  <c r="L100" i="1"/>
  <c r="T100" i="1" s="1"/>
  <c r="L101" i="1"/>
  <c r="T101" i="1" s="1"/>
  <c r="L102" i="1"/>
  <c r="T102" i="1" s="1"/>
  <c r="L103" i="1"/>
  <c r="T103" i="1" s="1"/>
  <c r="L104" i="1"/>
  <c r="T104" i="1" s="1"/>
  <c r="L105" i="1"/>
  <c r="T105" i="1" s="1"/>
  <c r="L106" i="1"/>
  <c r="T106" i="1" s="1"/>
  <c r="L107" i="1"/>
  <c r="T107" i="1" s="1"/>
  <c r="L108" i="1"/>
  <c r="T108" i="1" s="1"/>
  <c r="L109" i="1"/>
  <c r="T109" i="1" s="1"/>
  <c r="L110" i="1"/>
  <c r="T110" i="1" s="1"/>
  <c r="L111" i="1"/>
  <c r="T111" i="1" s="1"/>
  <c r="L112" i="1"/>
  <c r="T112" i="1" s="1"/>
  <c r="L113" i="1"/>
  <c r="T113" i="1" s="1"/>
  <c r="L114" i="1"/>
  <c r="T114" i="1" s="1"/>
  <c r="L115" i="1"/>
  <c r="T115" i="1" s="1"/>
  <c r="L116" i="1"/>
  <c r="T116" i="1" s="1"/>
  <c r="L117" i="1"/>
  <c r="T117" i="1" s="1"/>
  <c r="L118" i="1"/>
  <c r="T118" i="1" s="1"/>
  <c r="L119" i="1"/>
  <c r="T119" i="1" s="1"/>
  <c r="L120" i="1"/>
  <c r="T120" i="1" s="1"/>
  <c r="L121" i="1"/>
  <c r="T121" i="1" s="1"/>
  <c r="L122" i="1"/>
  <c r="T122" i="1" s="1"/>
  <c r="L123" i="1"/>
  <c r="T123" i="1" s="1"/>
  <c r="L124" i="1"/>
  <c r="T124" i="1" s="1"/>
  <c r="L125" i="1"/>
  <c r="T125" i="1" s="1"/>
  <c r="L126" i="1"/>
  <c r="T126" i="1" s="1"/>
  <c r="L127" i="1"/>
  <c r="T127" i="1" s="1"/>
  <c r="L128" i="1"/>
  <c r="T128" i="1" s="1"/>
  <c r="L129" i="1"/>
  <c r="T129" i="1" s="1"/>
  <c r="L130" i="1"/>
  <c r="T130" i="1" s="1"/>
  <c r="L131" i="1"/>
  <c r="T131" i="1" s="1"/>
  <c r="L132" i="1"/>
  <c r="T132" i="1" s="1"/>
  <c r="L133" i="1"/>
  <c r="T133" i="1" s="1"/>
  <c r="L134" i="1"/>
  <c r="T134" i="1" s="1"/>
  <c r="L135" i="1"/>
  <c r="T135" i="1" s="1"/>
  <c r="L136" i="1"/>
  <c r="T136" i="1" s="1"/>
  <c r="L137" i="1"/>
  <c r="T137" i="1" s="1"/>
  <c r="L138" i="1"/>
  <c r="T138" i="1" s="1"/>
  <c r="L139" i="1"/>
  <c r="T139" i="1" s="1"/>
  <c r="L140" i="1"/>
  <c r="T140" i="1" s="1"/>
  <c r="L141" i="1"/>
  <c r="T141" i="1" s="1"/>
  <c r="L142" i="1"/>
  <c r="T142" i="1" s="1"/>
  <c r="L143" i="1"/>
  <c r="T143" i="1" s="1"/>
  <c r="L144" i="1"/>
  <c r="T144" i="1" s="1"/>
  <c r="L145" i="1"/>
  <c r="T145" i="1" s="1"/>
  <c r="L146" i="1"/>
  <c r="T146" i="1" s="1"/>
  <c r="L147" i="1"/>
  <c r="T147" i="1" s="1"/>
  <c r="L148" i="1"/>
  <c r="T148" i="1" s="1"/>
  <c r="L149" i="1"/>
  <c r="T149" i="1" s="1"/>
  <c r="L150" i="1"/>
  <c r="T150" i="1" s="1"/>
  <c r="L151" i="1"/>
  <c r="T151" i="1" s="1"/>
  <c r="L152" i="1"/>
  <c r="T152" i="1" s="1"/>
  <c r="L153" i="1"/>
  <c r="T153" i="1" s="1"/>
  <c r="L154" i="1"/>
  <c r="T154" i="1" s="1"/>
  <c r="L155" i="1"/>
  <c r="T155" i="1" s="1"/>
  <c r="L156" i="1"/>
  <c r="T156" i="1" s="1"/>
  <c r="L157" i="1"/>
  <c r="T157" i="1" s="1"/>
  <c r="L158" i="1"/>
  <c r="T158" i="1" s="1"/>
  <c r="L159" i="1"/>
  <c r="T159" i="1" s="1"/>
  <c r="L160" i="1"/>
  <c r="T160" i="1" s="1"/>
  <c r="L161" i="1"/>
  <c r="T161" i="1" s="1"/>
  <c r="L162" i="1"/>
  <c r="T162" i="1" s="1"/>
  <c r="L163" i="1"/>
  <c r="T163" i="1" s="1"/>
  <c r="L164" i="1"/>
  <c r="T164" i="1" s="1"/>
  <c r="L165" i="1"/>
  <c r="T165" i="1" s="1"/>
  <c r="L166" i="1"/>
  <c r="T166" i="1" s="1"/>
  <c r="L167" i="1"/>
  <c r="T167" i="1" s="1"/>
  <c r="L168" i="1"/>
  <c r="T168" i="1" s="1"/>
  <c r="L169" i="1"/>
  <c r="T169" i="1" s="1"/>
  <c r="L170" i="1"/>
  <c r="T170" i="1" s="1"/>
  <c r="L171" i="1"/>
  <c r="T171" i="1" s="1"/>
  <c r="L172" i="1"/>
  <c r="T172" i="1" s="1"/>
  <c r="L173" i="1"/>
  <c r="T173" i="1" s="1"/>
  <c r="L174" i="1"/>
  <c r="T174" i="1" s="1"/>
  <c r="L175" i="1"/>
  <c r="T175" i="1" s="1"/>
  <c r="L176" i="1"/>
  <c r="T176" i="1" s="1"/>
  <c r="L177" i="1"/>
  <c r="T177" i="1" s="1"/>
  <c r="L178" i="1"/>
  <c r="T178" i="1" s="1"/>
  <c r="L179" i="1"/>
  <c r="T179" i="1" s="1"/>
  <c r="L180" i="1"/>
  <c r="T180" i="1" s="1"/>
  <c r="L181" i="1"/>
  <c r="T181" i="1" s="1"/>
  <c r="L182" i="1"/>
  <c r="T182" i="1" s="1"/>
  <c r="L183" i="1"/>
  <c r="T183" i="1" s="1"/>
  <c r="L184" i="1"/>
  <c r="T184" i="1" s="1"/>
  <c r="L185" i="1"/>
  <c r="T185" i="1" s="1"/>
  <c r="L186" i="1"/>
  <c r="T186" i="1" s="1"/>
  <c r="L187" i="1"/>
  <c r="T187" i="1" s="1"/>
  <c r="L188" i="1"/>
  <c r="T188" i="1" s="1"/>
  <c r="L189" i="1"/>
  <c r="T189" i="1" s="1"/>
  <c r="L190" i="1"/>
  <c r="T190" i="1" s="1"/>
  <c r="L191" i="1"/>
  <c r="T191" i="1" s="1"/>
  <c r="L192" i="1"/>
  <c r="T192" i="1" s="1"/>
  <c r="L193" i="1"/>
  <c r="T193" i="1" s="1"/>
  <c r="L194" i="1"/>
  <c r="T194" i="1" s="1"/>
  <c r="L195" i="1"/>
  <c r="T195" i="1" s="1"/>
  <c r="L196" i="1"/>
  <c r="T196" i="1" s="1"/>
  <c r="L197" i="1"/>
  <c r="T197" i="1" s="1"/>
  <c r="L198" i="1"/>
  <c r="T198" i="1" s="1"/>
  <c r="L199" i="1"/>
  <c r="T199" i="1" s="1"/>
  <c r="L200" i="1"/>
  <c r="T200" i="1" s="1"/>
  <c r="L201" i="1"/>
  <c r="T201" i="1" s="1"/>
  <c r="L202" i="1"/>
  <c r="T202" i="1" s="1"/>
  <c r="L203" i="1"/>
  <c r="T203" i="1" s="1"/>
  <c r="L204" i="1"/>
  <c r="T204" i="1" s="1"/>
  <c r="L205" i="1"/>
  <c r="T205" i="1" s="1"/>
  <c r="L206" i="1"/>
  <c r="T206" i="1" s="1"/>
  <c r="L207" i="1"/>
  <c r="T207" i="1" s="1"/>
  <c r="L208" i="1"/>
  <c r="T208" i="1" s="1"/>
  <c r="L209" i="1"/>
  <c r="T209" i="1" s="1"/>
  <c r="L210" i="1"/>
  <c r="T210" i="1" s="1"/>
  <c r="L211" i="1"/>
  <c r="T211" i="1" s="1"/>
  <c r="L212" i="1"/>
  <c r="T212" i="1" s="1"/>
  <c r="L213" i="1"/>
  <c r="T213" i="1" s="1"/>
  <c r="L214" i="1"/>
  <c r="T214" i="1" s="1"/>
  <c r="L215" i="1"/>
  <c r="T215" i="1" s="1"/>
  <c r="L216" i="1"/>
  <c r="T216" i="1" s="1"/>
  <c r="L217" i="1"/>
  <c r="T217" i="1" s="1"/>
  <c r="L218" i="1"/>
  <c r="T218" i="1" s="1"/>
  <c r="L219" i="1"/>
  <c r="T219" i="1" s="1"/>
  <c r="L220" i="1"/>
  <c r="T220" i="1" s="1"/>
  <c r="L221" i="1"/>
  <c r="T221" i="1" s="1"/>
  <c r="L2" i="1"/>
  <c r="T2" i="1" s="1"/>
  <c r="J149" i="1" l="1"/>
  <c r="J181" i="1"/>
  <c r="J218" i="1"/>
  <c r="J26" i="1"/>
  <c r="J141" i="1"/>
  <c r="J53" i="1"/>
  <c r="J29" i="1"/>
  <c r="J21" i="1"/>
  <c r="J172" i="1"/>
  <c r="J164" i="1"/>
  <c r="J100" i="1"/>
  <c r="J20" i="1"/>
  <c r="J12" i="1"/>
  <c r="J212" i="1"/>
  <c r="J211" i="1"/>
  <c r="J195" i="1"/>
  <c r="J171" i="1"/>
  <c r="J155" i="1"/>
  <c r="J147" i="1"/>
  <c r="J131" i="1"/>
  <c r="J107" i="1"/>
  <c r="J91" i="1"/>
  <c r="J83" i="1"/>
  <c r="J75" i="1"/>
  <c r="J67" i="1"/>
  <c r="J43" i="1"/>
  <c r="J35" i="1"/>
  <c r="J27" i="1"/>
  <c r="J19" i="1"/>
  <c r="J11" i="1"/>
  <c r="J3" i="1"/>
  <c r="J178" i="1"/>
  <c r="J162" i="1"/>
  <c r="J18" i="1"/>
  <c r="J219" i="1"/>
  <c r="J50" i="1"/>
  <c r="J10" i="1"/>
  <c r="J203" i="1"/>
  <c r="J215" i="1"/>
  <c r="J207" i="1"/>
  <c r="J199" i="1"/>
  <c r="J191" i="1"/>
  <c r="J183" i="1"/>
  <c r="J167" i="1"/>
  <c r="J159" i="1"/>
  <c r="J151" i="1"/>
  <c r="J143" i="1"/>
  <c r="J135" i="1"/>
  <c r="J127" i="1"/>
  <c r="J119" i="1"/>
  <c r="J111" i="1"/>
  <c r="J103" i="1"/>
  <c r="J95" i="1"/>
  <c r="J87" i="1"/>
  <c r="J79" i="1"/>
  <c r="J71" i="1"/>
  <c r="J63" i="1"/>
  <c r="J55" i="1"/>
  <c r="J47" i="1"/>
  <c r="J39" i="1"/>
  <c r="J31" i="1"/>
  <c r="J15" i="1"/>
  <c r="J214" i="1"/>
  <c r="J206" i="1"/>
  <c r="J198" i="1"/>
  <c r="J190" i="1"/>
  <c r="J174" i="1"/>
  <c r="J158" i="1"/>
  <c r="J150" i="1"/>
  <c r="J142" i="1"/>
  <c r="J134" i="1"/>
  <c r="J126" i="1"/>
  <c r="J118" i="1"/>
  <c r="J110" i="1"/>
  <c r="J102" i="1"/>
  <c r="J94" i="1"/>
  <c r="J86" i="1"/>
  <c r="J78" i="1"/>
  <c r="J70" i="1"/>
  <c r="J62" i="1"/>
  <c r="J54" i="1"/>
  <c r="J46" i="1"/>
  <c r="J38" i="1"/>
  <c r="J30" i="1"/>
  <c r="J22" i="1"/>
  <c r="J14" i="1"/>
  <c r="J6" i="1"/>
  <c r="J209" i="1"/>
  <c r="J185" i="1"/>
  <c r="J169" i="1"/>
  <c r="J145" i="1"/>
  <c r="J137" i="1"/>
  <c r="J129" i="1"/>
  <c r="J121" i="1"/>
  <c r="J113" i="1"/>
  <c r="J105" i="1"/>
  <c r="J97" i="1"/>
  <c r="J89" i="1"/>
  <c r="J81" i="1"/>
  <c r="J73" i="1"/>
  <c r="J65" i="1"/>
  <c r="J57" i="1"/>
  <c r="J49" i="1"/>
  <c r="J41" i="1"/>
  <c r="J33" i="1"/>
  <c r="J25" i="1"/>
  <c r="J17" i="1"/>
  <c r="J217" i="1"/>
  <c r="J201" i="1"/>
  <c r="J193" i="1"/>
  <c r="J177" i="1"/>
  <c r="J161" i="1"/>
  <c r="J216" i="1"/>
  <c r="J208" i="1"/>
  <c r="J200" i="1"/>
  <c r="J192" i="1"/>
  <c r="J184" i="1"/>
  <c r="J176" i="1"/>
  <c r="J168" i="1"/>
  <c r="J160" i="1"/>
  <c r="J152" i="1"/>
  <c r="J144" i="1"/>
  <c r="J136" i="1"/>
  <c r="J128" i="1"/>
  <c r="J120" i="1"/>
  <c r="J104" i="1"/>
  <c r="J96" i="1"/>
  <c r="J88" i="1"/>
  <c r="J80" i="1"/>
  <c r="J72" i="1"/>
  <c r="J64" i="1"/>
  <c r="J56" i="1"/>
  <c r="J40" i="1"/>
  <c r="J32" i="1"/>
  <c r="J24" i="1"/>
  <c r="J16" i="1"/>
  <c r="J8" i="1"/>
  <c r="J60" i="1"/>
  <c r="J108" i="1"/>
  <c r="J76" i="1"/>
  <c r="J44" i="1"/>
  <c r="J28" i="1"/>
  <c r="J92" i="1"/>
  <c r="J175" i="1"/>
  <c r="J23" i="1"/>
  <c r="J7" i="1"/>
  <c r="J123" i="1"/>
  <c r="J99" i="1"/>
  <c r="J59" i="1"/>
  <c r="J115" i="1"/>
  <c r="J98" i="1"/>
  <c r="J34" i="1"/>
  <c r="J51" i="1"/>
  <c r="J130" i="1"/>
  <c r="J114" i="1"/>
  <c r="J82" i="1"/>
  <c r="J66" i="1"/>
  <c r="J42" i="1"/>
  <c r="J153" i="1"/>
  <c r="J9" i="1"/>
  <c r="J138" i="1"/>
  <c r="J122" i="1"/>
  <c r="J106" i="1"/>
  <c r="J90" i="1"/>
  <c r="J74" i="1"/>
  <c r="J58" i="1"/>
  <c r="J112" i="1"/>
  <c r="J48" i="1"/>
  <c r="J210" i="1"/>
  <c r="J202" i="1"/>
  <c r="J194" i="1"/>
  <c r="J186" i="1"/>
  <c r="J170" i="1"/>
  <c r="J154" i="1"/>
  <c r="J146" i="1"/>
  <c r="J187" i="1"/>
  <c r="J163" i="1"/>
  <c r="J139" i="1"/>
  <c r="J179" i="1"/>
  <c r="J182" i="1"/>
  <c r="J166" i="1"/>
  <c r="J221" i="1"/>
  <c r="J205" i="1"/>
  <c r="J165" i="1"/>
  <c r="J157" i="1"/>
  <c r="J125" i="1"/>
  <c r="J109" i="1"/>
  <c r="J101" i="1"/>
  <c r="J93" i="1"/>
  <c r="J77" i="1"/>
  <c r="J69" i="1"/>
  <c r="J61" i="1"/>
  <c r="J13" i="1"/>
  <c r="J213" i="1"/>
  <c r="J197" i="1"/>
  <c r="J189" i="1"/>
  <c r="J173" i="1"/>
  <c r="J133" i="1"/>
  <c r="J117" i="1"/>
  <c r="J85" i="1"/>
  <c r="J45" i="1"/>
  <c r="J37" i="1"/>
  <c r="J5" i="1"/>
  <c r="J220" i="1"/>
  <c r="J204" i="1"/>
  <c r="J188" i="1"/>
  <c r="J156" i="1"/>
  <c r="J140" i="1"/>
  <c r="J124" i="1"/>
  <c r="J148" i="1"/>
  <c r="J116" i="1"/>
  <c r="J180" i="1"/>
  <c r="J196" i="1"/>
  <c r="J132" i="1"/>
  <c r="J4" i="1"/>
  <c r="J84" i="1"/>
  <c r="J68" i="1"/>
  <c r="J52" i="1"/>
  <c r="J36" i="1"/>
  <c r="AB2" i="1" l="1"/>
</calcChain>
</file>

<file path=xl/sharedStrings.xml><?xml version="1.0" encoding="utf-8"?>
<sst xmlns="http://schemas.openxmlformats.org/spreadsheetml/2006/main" count="7563" uniqueCount="1493">
  <si>
    <t>No Document</t>
  </si>
  <si>
    <t>Description</t>
  </si>
  <si>
    <t>W</t>
  </si>
  <si>
    <t>Pertanyaan</t>
  </si>
  <si>
    <t>Keyword BOW</t>
  </si>
  <si>
    <t>Keyword Gabung</t>
  </si>
  <si>
    <t>hasilW</t>
  </si>
  <si>
    <t>Kemiripan</t>
  </si>
  <si>
    <t>True Positif</t>
  </si>
  <si>
    <t>True Negative</t>
  </si>
  <si>
    <t>kejahatan</t>
  </si>
  <si>
    <t>pembunuhan</t>
  </si>
  <si>
    <t>kriminalitas</t>
  </si>
  <si>
    <t>begal</t>
  </si>
  <si>
    <t>perampokan</t>
  </si>
  <si>
    <t>narkoba</t>
  </si>
  <si>
    <t>pemerkosaan</t>
  </si>
  <si>
    <t>pidana</t>
  </si>
  <si>
    <t>Akurasi</t>
  </si>
  <si>
    <t>bupati langkat nonaktif terbit rencana perangin angin pembinaan organisasi organisasi tokoh terbit mengaku kerangkeng menjabat bupati kerangkeng rumahnya dirahasiakan laporan kepolisian dirahasiakan terbit menyebut kerangkeng sebatas pembinaan izin mengklaim membantu warga permintaan masyarakat izin rehab an pembinaan iya sifatnya membantu warga protes permintaan masyarakat</t>
  </si>
  <si>
    <t>what</t>
  </si>
  <si>
    <t>kriminalitas apa yang terjadi pada berita tersebut</t>
  </si>
  <si>
    <t>['kriminalitas', 'kriminal', 'pidana', 'jurnalistik', 'kriminalisasi', 'investigatif', 'pidananya', 'liputan', 'forensik', 'penjahat', 'investigasi', 'editorial', 'pelanggaran', 'kekerasan', 'politis', 'kebrutalan', 'persekusi', 'penganiaya', 'ditipu', 'malapetaka', 'pembocoran', 'polisi', 'penertiban', 'intimidasi', 'penyeludupan', 'kecurangan', 'persekongkolan', 'peritiwa', 'propaganda', 'kekejaman', 'pencurian', 'pemalsuan', 'kritik', 'penyadapan', 'pelecehan', 'penganiayaan', 'pornografi', 'fitnah', 'konspirasi', 'kecurigaan', 'pengetatan', 'korupsi', 'kecerobohan', 'penyidikan', 'penindakan', 'penindasan', 'praperadilan', 'lugu', 'penuntutan', 'corruption', 'tapabrata', 'perampokan', 'reklamasi', 'interogasi', 'indulgensi', 'kesewenang', 'patroli', 'penyelidik', 'perselingkuhan', 'penalaran', 'pengusutan', 'pengelasan', 'kelalaian', 'selundupan', 'penipuan', 'pemotretan', 'pembunuhan', 'intrik', 'agresi', 'musibah', 'kedurhakaan', 'kekudusan', 'penyangkalan', 'diarinya', 'penjinakan', 'penangkapan', 'kevakuman', 'penyelewengan', 'ketertiban', 'kemusyrikan', 'tunawisma', 'skandal', 'pengungkapan', 'pelacakan', 'penyataan', 'pengkajian', 'reportase', 'penandaan', 'polemik', 'narapidana', 'penyerbuan', 'ketamakan', 'plagiat', 'perjudian', 'penyangkal', 'kepegawaian', 'hukum', 'pemantauan', 'memvonis', 'pengeditan', 'penyamaran', 'spionase', 'provokasi', 'kerusuhan', 'merampok', 'pengetesan', 'gondrong', 'kelangkaan', 'pendusta', 'gesekan', 'perselisihan', 'pemberlakuan', 'penyelundupan', 'misogi', 'tersangka', 'fiksasi', 'persekutukan', 'kecaman', 'kejahatan', 'kezaliman', 'pengajuan', 'penyelidikan', 'peradilan', 'penculikan', 'dakwaan', 'penghambatan', 'terorisme', 'terdakwa', 'dirampok', 'peristirahatan', 'pengancaman', 'kesukaran', 'wiranto', 'segregasi', 'sekuritas', 'kemartiran', 'keabsahan', 'pencitraan', 'penjaminan', 'mencelakai', 'pengimporan', 'kejagung', 'pembelotan', 'kerakusan', 'juragan', 'malafungsi', 'pembebas', 'pemerasan', 'ofensif', 'litigasi', 'malfungsi', 'keributan', 'dipidana', 'kepabeanan', 'narkoba', 'penyisiran', 'kegelisahan', 'korsleting', 'pengaduan', 'perhutanan', 'pengamen', 'penakut', 'memosisikan', 'menyelidiki', 'plagiarisme', 'hasutan', 'pemerkosaan', 'tabiat', 'menyalahgunakan', 'pembenaran', 'kekaguman', 'pembasmian', 'penangkapannya', 'penyusupan', 'kericuhan', 'pewira', 'pembajakan', 'reliabilitas', 'perompakan', 'pencuri', 'preventif', 'kreditur', 'dekripsi', 'kelestarian', 'penganggaran', 'kekafiran', 'pertobatan', 'pengabaian', 'persengketaan', 'vandalisme', 'memperalat', 'pembiaran', 'penyalahguna', 'pendahagi', 'pengecatan', 'teror', 'berpatroli', 'kebutaan', 'grodno', 'tebusan', 'warung', 'penyusutan', 'defisiensi', 'penjarahan', 'premi', 'peniadaan', 'memotret', 'aktivasi', 'kemunafikan', 'pembenahan', 'kesesakan', 'pergolakan', 'narkotika', 'pengunduhan', 'diinterogasi', 'sengketa', 'peristiwa', 'pencekalan', 'mewawancarai', 'disandera', 'bentrok', 'berlindung', 'deviden', 'perampok', 'pemberantasan', 'dirampas', 'resesi', 'optimasi', 'belzec', 'defile', 'keanehan', 'penyimpangan', 'studi', 'infiltrasi', 'penyiksaan', 'permusuhan', 'pembreidelan', 'pelayuan', 'kejaran', 'direklamasi', 'dicegat', 'kesumat', 'tuduhan', 'akuisisi', 'keruntuhan', 'survei', 'kritikan', 'penghukuman', 'pembelaan', 'pemujaan', 'pengendapan', 'penelantaran', 'agitasi', 'sanksi', 'dendam', 'dioperasi', 'pengedaran', 'menyindir', 'penyalinan', 'napza', 'hukuman', 'peledakan', 'antiteror', 'pengeroyokan', 'keretakan', 'dieksekusi', 'diinvasi', 'penelaahan', 'insiden', 'pungutan', 'domestikasi', 'keberanian', 'penyergapan', 'raguan', 'menginvestigasi', 'deregulasi', 'dicuri', 'utang', 'penguduran', 'merobohkan', 'dikawal', 'defisit', 'reforestasi', 'editan', 'pengusahaan', 'kejadian', 'rawagede', 'dikejar', 'pemakzulan', 'pengucilan', 'kemurtadan', 'pemindaian', 'tawuran', 'kegemparan', 'seksisme', 'kognisi', 'melarat', 'narkotik', 'penyelamatan', 'pengintaian', 'penyandera', 'memberontak', 'temui', 'pengayakan', 'homofobia', 'melukai', 'rojak', 'pondasionalisme', 'dijatuhi', 'kontroversi', 'yudisial', 'wenangan', 'novanto', 'menjodohkan', 'stimulasi', 'pemenjaraan', 'kecemasan', 'diterjunkan', 'adiktif', 'penataan', 'curiga', 'hardjana', 'dibenci', 'benturan', 'pelanggar', 'komplotan', 'perdata', 'penipu', 'memusuhi', 'penghematan', 'mengintimidasi', 'menetralisir', 'kebejatan', 'jiplakan', 'obstruksi', 'perseteruan', 'postumus', 'penulisan', 'tudingan', 'vigilante', 'malapraktik', 'histeris', 'menebus', 'memarahi', 'penjudi', 'kekisruhan', 'pelarangan', 'penggundulan', 'direnovasi', 'penukaran', 'penyanderaan', 'perkosaan', 'penanaman', 'penggulingan', 'kekhilafan', 'kemalangan', 'pengesahan', 'konflik', 'liburan', 'penyalahgunaan', 'dipesan', 'tubrukan', 'penjarah', 'penyelundup', 'dikeroyok', 'menghukum', 'penangguhan', 'penundaan', 'pengejaran', 'rentetan', 'percekcokan', 'pendangkalan', 'pembalikan', 'penahanan', 'oprasi', 'pengecekan', 'endapan', 'menjiplak', 'perzinahan', 'wafat', 'fasilitasi', 'diskriminasi', 'ekstremis', 'pengamanan', 'rongsokan', 'nyuruh', 'gangster', 'pengelakan', 'mangkat', 'pencabutan', 'keluhan', 'memoriae', 'antipati', 'merekrut', 'kesialan', 'pembalakan', 'mematahkan', 'pemukulan', 'rasial', 'penjelajahan', 'gemetar', 'peretasan', 'mengintai', 'kemerosotan', 'ideologis', 'ditangkap', 'ketetapan', 'pembubaran', 'penguraian', 'rehabilitasi', 'peribadatan', 'mencegat', 'kebinasaan', 'penumpukan', 'pemboikotan', 'lontak', 'pencangkulan', 'mempersekutukan', 'menguras', 'ketidaksetiaan', 'penyeludup', 'tertipu', 'gejolak', 'keserakahan', 'kodein', 'tabrakan', 'terlunta', 'pencairan', 'residivis', 'ganja', 'duplikasi', 'kusno', 'jatung', 'eksekusi', 'kesusahan', 'sundel', 'penikaman', 'pengacau', 'pemusnahan', 'menerkam', 'pemecatan', 'pembabatan', 'fasisme', 'konkupisensi', 'kisruh', 'memboroskan', 'menggerogoti', 'dipadati', 'kejelasan', 'pemugaran', 'penagih', 'sitokin', 'intrusi', 'ibadah', 'naiki', 'kesombongan', 'tertabrak', 'ketidakadilan', 'represi', 'pengunggahan', 'terpidana', 'perburuan', 'terpingkal', 'pembangkangan', 'aidit', 'semburan', 'susno', 'dirusak', 'hadapi', 'persinggahan', 'paksaan', 'perizinan', 'gegana', 'pertikaian', 'stereotip', 'penangkaran', 'napi', 'meneliti', 'suntingan', 'gentayangan', 'bencana', 'pembibitan', 'pembelahan', 'berzina', 'otentikasi', 'melunasi', 'penghujatan', 'gelandangan', 'vonis', 'pembusukan', 'represif', 'penyintas', 'spekulan', 'keangkuhan', 'jijik', 'monopoli', 'kebuntuan', 'denjaka', 'ditabrak', 'analisis', 'kewalahan', 'hidupan', 'pusdikintel', 'meniduri', 'persitiwa', 'mengejek', 'diagnostik', 'bergejolak', 'penegakan', 'penanggulangan', 'penerjunan', 'gultor', 'seksualitas', 'antikorupsi', 'sekarat', 'membereskan', 'meneror', 'nekrosis', 'nafsu', 'murka', 'cengkeraman', 'kajian', 'erupsi', 'pristiwa', 'pembangkang', 'penyitaan', 'pengerukan', 'ujimasa', 'penggugat', 'penggalangan', 'penyelidikannya', 'lapd', 'peralihan', 'berucap', 'memojokkan', 'margasatwa', 'petugas', 'ditikam', 'pingsan', 'perusuh', 'kesengsaraan', 'budiman', 'dirajam', 'dicekik', 'menerobos', 'dispensasi', 'korbannya', 'masturbasi', 'keburukan', 'transpirasi', 'kepanikan', 'percabulan', 'biblikal', 'penghinaan', 'perkembangan', 'menagih', 'arakan', 'kalung', 'kemurkaan', 'keakuratan', 'komplikasi', 'keji', 'dipergoki', 'penaklukkan', 'pemalsu', 'genosida', 'piutang', 'geng', 'meremehkan', 'pencegahan', 'kekejian', 'retakan', 'remisi', 'pitung', 'penyebaran', 'penghindaran', 'cekcok', 'embargo', 'dijebak', 'gugatan', 'menganiaya', 'terhunus', 'dibajak', 'menggugah', 'pembalasan', 'mengoyak', 'replikasi', 'dinaiki', 'pelampiasan', 'dihantam', 'dihabisi', 'mutasi', 'ekskavasi', 'gratifikasi', 'sindikat', 'meracuni', 'membasmi', 'komdis', 'spekulasi', 'diziarahi', 'dibantai', 'pemurtadan', 'melecehkan', 'penguapan', 'sobibor', 'ekskresi', 'inflamasi', 'hasrat', 'azab', 'navigasi', 'tipuan', 'pembangunan', 'stigma', 'sekresi', 'mencuri', 'bermabuk', 'sentimen', 'interpretasi', 'penebusan', 'dihantui', 'pajak', 'pingkal', 'pemburuan', 'stereotipe', 'mengelabui', 'menggelandang', 'nazi', 'pemogokan', 'memarkir', 'mempersunting', 'mengecoh', 'godaan', 'pendeteksian', 'fanatisme', 'likuiditas', 'codec', 'nakuti', 'ngopi', 'kebencian', 'tongkat', 'perulangan', 'rasulku', 'alkohol', 'mazmurku', 'memanipulasi', 'hengky', 'harunaga', 'bergelimang', 'pembelot', 'kabur', 'proliferasi', 'setoran', 'menumpas', 'disegel', 'memburu', 'penampakan', 'ceroboh', 'kematian', 'biaÅ‚ystok', 'pemerkosa', 'kecelakaan', 'rimbun', 'setahu', 'dorongan', 'penyumbatan', 'larangan', 'menabrak', 'berwisata', 'tragedi', 'pelengseran', 'terdesak', 'rintangan', 'abstinensi', 'didatangi', 'penegakkan', 'memberkati', 'siksaan', 'percikan', 'peretas', 'gembong', 'illegal', 'mencopot', 'ditumpas', 'membelot', 'pengikisan', 'penelitian', 'roji', 'bergentayangan', 'penyelaman', 'penyandian', 'digempur', 'dihamili', 'nasrudin', 'menyedot', 'pelit', 'gempuran', 'keaslian', 'pamrih', 'kekeliruan', 'menguak', 'pengadaan', 'penebaran', 'abrasi', 'keterlibatan', 'kemunduran', 'pemberangusan', 'pengkhianatan', 'ketelanjangan', 'kuretes', 'fangire', 'penggeledahan', 'ditembaki', 'kelicikan', 'ketidaksukaan', 'erinya', 'pembengkakan', 'pemungut', 'fiskal', 'menerjunkan', 'dengki', 'homoseksualitas', 'penelitan', 'tertindas', 'mengikhlaskan', 'perasawahan', 'membuntuti', 'menziarahi', 'biaÅ‚owieÅ¼a', 'mengakali', 'hermawan', 'kecamannya', 'koreksi', 'pemuaian', 'peliputan', 'mengkudeta', 'menyeludupkan', 'penghianatan', 'iritasi', 'menundukkan', 'bergegas', 'getaran', 'gambut', 'debu', 'nemisa', 'keringanan', 'dihasut', 'sitokina', 'penggurunan', 'menelan', 'olokkan', 'penakhtaan', 'eksepsi', 'peminjaman', 'toleransi', 'menanggulangi', 'kekacauan', 'skors', 'pengharapan', 'mogok', 'egois', 'perombakan', 'imbalan', 'intoleransi', 'kontaminasi', 'kpr', 'kejahatannya', 'pelaku', 'gannen', 'mengganas', 'penggelapan', 'menaiki', 'merusak', 'perisitiwa', 'diskon', 'menyibak', 'pengalihan', 'merampas', 'aksi', 'urakan', 'membebani', 'meratap', 'latuharhari', 'kelowongan', 'kenajisan', 'terjemahan', 'menyabotase', 'tertuduh', 'ketidak', 'pelucutan', 'menjanda', 'menyulut', 'diancam', 'penipisan', 'bentrokan', 'melucuti', 'jahil', 'dikurung', 'mengontak', 'pemuasan', 'diusir', 'penyidik', 'antik', 'stipendium', 'penyerahan', 'requesens', 'hÃ¼rtgen', 'warkat', 'asusila', 'berziarah', 'kebodohan', 'pembunuhannya', 'penjinak', 'kaombo', 'memperdaya', 'pemulung', 'kalibrasi', 'dagangan', 'inventarisasi', 'pengisian', 'vaksinasi', 'bujukan', 'pengulangan', 'segerombolan', 'kspan', 'keberpihakan', 'pengurukan', 'perlawanan', 'tunjangan', 'belantara', 'kuntilanak', 'satgas', 'menyerbu', 'menetap', 'disergap', 'dilelang', 'kutang', 'kaget', 'rpkad', 'ditenggelamkan', 'penghadangan', 'pencopet', 'dipukuli', 'ketidaksamaan', 'pelarian', 'diternakkan', 'penindas', 'menjajah', 'pengemis', 'penentangan', 'dijajah', 'dipatahkan', 'hartanya', 'lumpuh', 'persembunyian', 'terlindas', 'kefasikan', 'keresahan', 'terlontar', 'pencoleng', 'menyelinap', 'birang', 'wibisono', 'petapa', 'manipulasi', 'memaki', 'sipir', 'pelontar', 'perbuatan', 'mereda', 'rasisme', 'prasangka', 'lebat', 'memergoki', 'dibeli', 'dipenjara', 'perjodohan', 'hekatonkheire', 'restorasi', 'lapar', 'gerilyawan', 'pecandu', 'bersekongkol', 'kritikusnya', 'ditolong', 'tertimpa', 'meleset', 'rongrongan', 'begal', 'arroio', 'centeng', 'menyombongkan', 'mengerang', 'pengumpulan', 'berapi', 'pengenaan', 'pengrusakan', 'ditundukkan', 'pengerjaan', 'didakwa', 'mendandani', 'penggerebekan', 'pengepul', 'mengontrak', 'ikonoklasme', 'tumbukan', 'kilatan', 'anjuran', 'pedofilia', 'bestialitas', 'abdikasi', 'menemani', 'srebrenica', 'pencandu', 'menggadaikan', 'pemulangan', 'perampasan', 'grasi', 'gundah', 'menginterogasi', 'kejati', 'pemrosesan', 'belanjaan', 'sontak', 'rasionalitas', 'menusuk', 'ditimpa', 'persembahkan', 'diringkus', 'tersedu', 'hipotek', 'peremajaan', 'kepungan', 'mengurung', 'pukulan', 'mensejajarkan', 'tentangan', 'melacak', 'klinis', 'menakuti', 'mengimpor', 'balasan', 'germo', 'mengacau', 'menegur', 'menghina', 'muak', 'sergapan', 'menginjili', 'todak', 'memerdekakan', 'menyergap', 'menggagalkan', 'panik', 'jimat', 'pemadaman', 'menghadang', 'dihukum', 'memenjarakan', 'stagnasi', 'kerugian', 'menghujani', 'niis', 'penegak', 'lemadang', 'menumpuk', 'kelud', 'lunta', 'freatik', 'taktik', 'pajaknya', 'audit', 'pencaplokan', 'meledek', 'pembatasan', 'berfoto', 'antarperang', 'usil', 'pantangan', 'pendarat', 'pengirikan', 'legalisasi', 'serakah', 'menampar', 'hidenaga', 'menjarah', 'memperkosa', 'arogan', 'palsu', 'serentetan', 'seksual', 'membantai', 'nagant', 'ditawan', 'klaim', 'kehancuran', 'suntik', 'dosa', 'dibakar', 'skorsing', 'pengoperasian']</t>
  </si>
  <si>
    <t>[['patroli malam', 'polisi', 'pelaku', 'pandemi virus', 'virus corona', 'bergeser perumahan', 'perumahan jalanan', 'jalanan aparat', 'meningkatkan patroli', 'aksi kriminalitas', 'kriminalitas pandemi', 'laporan', 'menyebut kejahatan', 'kejahatan bergeser', 'kejahatan meningkatkan', 'corona kepolisian', 'kepolisian menyebut', 'aparat kepolisian', 'kepolisian mengejar', 'mengejar pelaku', 'anggota', 'korban', 'anggota polisi', 'berita', 'prof udi', 'kejahatan', 'lokasi', 'tersangka', 'operasi', 'polisi militer', 'prof', 'anak', 'laporan polisi', 'tewas lokasi', 'kepolisian', 'kriminalitas', 'kriminalitas laporan', 'keamanan kriminalitas', 'kejadian', 'polsek', 'militer', 'anak anak', 'pelaku membegal', 'adi prasetio', 'pengembangan anggota', 'satunya solusi', 'solusi pendidikan', 'adi', 'udi', 'solusi'], ['aksi', 'pandemi', 'virus', 'corona', 'menyebut', 'bergeser', 'perumahan', 'jalanan', 'aparat', 'mengejar', 'meningkatkan', 'patroli', 'malam', 'detail', 'kronologi', 'menyelidikinya', 'arahkan', 'kronologinya', 'menyimpulkan', 'kembangkan', 'semalam', 'pembegalan', 'jumat', 'kabar', 'kekhawatiran', 'kades', 'ploso', 'mas', 'ud', 'terkait', 'pemadaman', 'lampu', 'penerangan', 'jalan', 'lpju'], ['virus', 'virus corona', 'meningkatkan', 'pandemi virus', 'menggerebek', 'menyelidikinya pengembangan', 'menanggapi', 'kriminalitas pandemi', 'menyelidikinya', 'kejahatan meningkatkan', 'kriminalitas', 'kejahatan bergeser', 'dihubungi', 'menggerebek lokasi', 'pengembangan', 'polisi menyelidikinya', 'melindungi', 'pengembangan anggota', 'dilaporkan', 'tersangka dilaporkan', 'pendidikan', 'polisi menggerebek', 'mengejar', 'menyebut kejahatan', 'menyimpulkan', 'keamanan kriminalitas', 'dr', 'polisi pengembangan', 'kembangkan', 'mengejar pelaku', 'terlacaknya', 'virus', 'ditindaklanjuti', 'puluh anggota', 'keberadaan', 'dengar berisik', 'kejahatan', 'militer menanggapi', 'mengurusi', 'keberadaan pelaku', 'melibatkan', 'ditindaklanjuti lapangan', 'tugas', 'pengembangan laporan', 'cinere', 'mengurusi laporannya', 'bengkelnya', 'terlacaknya pelaku', 'merampok', 'bergeser perumahan', 'dengar', 'menanggapi serangan', 'brunnela', 'surabaya terlacaknya', 'berharap', 'kriminalitas laporan', 'lapangan', 'menyimpulkan korban', 'pelaku', 'serangan melindungi', 'puluh', 'laporan menyimpulkan', 'langsung', 'polisi melibatkan', 'pembegalan', 'laporan puluh', 'kekhawatiran', 'polisi pelaku', 'morotti', 'melibatkan petugas', 'kemarin', 'udisubakti ciptomulyono', 'anggota', 'dihubungi karyawannya', 'menyebut', 'terlacak pelaku', 'bengkel', 'kesadaran dokumen', 'diterbitkan', 'korban kembangkan', 'terlacak', 'langsung bergerak', 'sidoarjo', 'operasi polisi', 'surabaya', 'kronologinya laporan', 'bergeser', 'kepolisian mengejar', 'david', 'surabaya sidoarjo', 'bergegar', 'dihubungi kamis', 'menangani', 'kembangkan korban', 'kinerja', 'pelaku keberadaan', 'menyatroni', 'berharap pelaku', 'batalyon', 'perumahan jalanan']]</t>
  </si>
  <si>
    <t>['menyebut', 'polisi', 'laporan', 'polisi', 'klaim']</t>
  </si>
  <si>
    <t>[0.18993769]</t>
  </si>
  <si>
    <t>menimpa juragan bahan bangunan lamongan orang penghuni rumah disandera kawanan perampok berhasil membawa kabur uang tunai perhiasan emas senilai rp juta perampokan rumah slamet warga desa dradahblumbang kecamatan kedungpring kamis penghuni rumah disandera diikat kabel telepon kamar pelaku diduga orang masuk kamar slamet tertidur lelap istrinya membawa senjata tajam celurit pisau linggis kawanan perampok menodongkan senjata tajam pelaku mengikat paksa korban kabel telepon tidur kamar terbangun pintu kamar dicongkel orang dikenal orang ditodong clurit pisau linggis disuruh diam slamet hadapan polisi kamis korban berhasil dilumpuhkan diikat paksa pelaku langsung membuka almari baju mencari harta benda milik korban pelaku mengawasi korban menodongkan sajamnya korban kamar korban pelaku berhasil menggasak uang tunai tas kulit warna coklat tua almari rp juta perhiasan emas kalung gelang senilai rp juta menguras isi kamar pribadi korban kawanan pelaku menyeret damilah istri slamet terikat kamar anak korban eka putri meninggalkan korban slamet terikat kamar pintu dikunci kamar anak korban pelaku memaksa damilah membangunkan anaknya takut todongan celurit korban menuruti diperintahkan pelaku kawanan dikunci kamar berusaha melepas ikatan tali berhasil menjebol plafon kamar tingkat menghubungi pekerja tidur sebelah rumah melaporkan polsek kedungpring proses slamet untungnya korban dilukai orang pelaku kabur memperdayai orang penghuni rumah membawa hasil jarahan total rp juta hasil olah tkp polsek kedungpring pelaku berhasil masuk rumah merusak pintu rumah kamar korban buah handphone laptop diembat pelaku dibuang penampungan air rumah korban kasat reskrim polres lamongan akp yoan septi hendri dikonfirmasi wartawan penyelidikan memburu pelaku dalami pengembangan penyelidikan yoan</t>
  </si>
  <si>
    <t>['pelaku', 'pengembangan', 'dr', 'polisi', 'langsung', 'polisi', 'perampokan', 'penyelidik', 'penyelidikan', 'juragan', 'disandera', 'perampok', 'menguras', 'kalung', 'kabur', 'memburu', 'pelaku', 'merusak', 'memperdaya', 'lumpuh']</t>
  </si>
  <si>
    <t>[0.32825547]</t>
  </si>
  <si>
    <t>master mind perampokan bank prancis kisah perampokan fenomenal dilansir menerobos masuk brankas bank societe generale terowongan kaki minggu bank cabang sistem saluran pembuangan kota jumat minggu mengosongkan brankas menyita cadangan kas bank kelompok dijuluki geng saluran pembuangan melarikan membawa emas uang tunai perhiasan permata senilai juta juta tinggal lemari brankas besi memasak makanan minum anggur mangkuk perak antik toilet petugas bank menemukan tempat kejadian senin juli menemukan pesan geng pesannya berbunyi senjata kekerasan kebencian pesan tertulis salah dinding lemari besi</t>
  </si>
  <si>
    <t>['tugas', 'kekerasan', 'perampokan', 'perampok', 'kejadian', 'petugas', 'menerobos', 'geng', 'kebencian', 'antik']</t>
  </si>
  <si>
    <t>[0.31497039]</t>
  </si>
  <si>
    <t>pelaku ek ye residivis pi jn residivis dd dg umur diamankan satreskrim polres tasikmalaya pelaku mencuri mesin traktor tempat beraksi kampung cikembang desa lengkongbarang kecamatan cikatomas kabupaten tasikmalaya jumat wib oprasi jaran satreskrim polres tasikmalaya mengungkap pencurian traktor pelaku enam orang kapolres tasikmalaya akbp rimsyahtono lokasi pencurian traktor komplotan modusnya menyasar mesin traktor disimpan digudang sawah pelaku mempreteli mesin traktor kunci traktor diangkut minibus polisi mengamankan unit traktor sisanya perburuan titik pencurian traktor komplotan menjual traktor curian rp juta rp juta rupiah traktornya dibeli seharga belasan juta rupiah rimsyahtono polres tasikmalaya menangkap komplotan spesialis pencuri traktor polisi pencurian motor motor diamankan enam orang tersangka komplotan curanmor tindak pidana pencurian sepeda motor mobil minibus mesin traktor sepeda motor unit unit unit mobil terang kasat reskrim polres tasikmalaya akp dian pornomo peran tersangka beraksi komplotan pemetik mengawasi situasi menunggu kendaraan dian modus pelaku mengambil motor diparkir sembarangan dihalaman rumah kunci leter t kunci hastag merusak motor curi motor kunci leter t peralatan dian pelaku dijerat pasal pencurian pemberatan ancaman hukuman tujuh penjara sepeda motor curian kebanyakan wilayah selatan menampungnya dpo identitasnya dikantongi</t>
  </si>
  <si>
    <t>['pelaku', 'polisi', 'aksi', 'pidana', 'polisi', 'pencurian', 'hukum', 'tersangka', 'pencuri', 'hukuman', 'komplotan', 'oprasi', 'residivis', 'perburuan', 'mencuri', 'pelaku', 'merusak', 'aksi', 'dibeli']</t>
  </si>
  <si>
    <t>[0.33043208]</t>
  </si>
  <si>
    <t>anggota putusan praperadilan diputus hakim tunggal pengadilan negeri cikarang nomor perkara pid pra pn ckr eksepsi hakim praperadilan menolak eksepsi termohon kepolisian sektor tambelang pokok perkara hakim menolak permohonan praperadilan pemohon membebankan biaya perkara pemohon nihil syahroji surat hak hakim tunggal praperadilan perkara dilaporkan komisi yudisial syahroji fauzy pengaduan kompolnas dikirim jasa pengiriman pakai pos indonesia diterima kompolnas agustus kompolnas membalas surat pengaduan surat nomor b b kompolnas perihal informasi penanganan saran keluhan masyarakat tanggal september pokok surat diberitahukan keluhan saudara diterima kompolnas tanggal agustus nomor reg res viii kompolnas tanggal agustus surat permohonan klarifikasi kapolda metro jaya sesuai surat ketua kompolnas nomor b a kompolnas tanggal september surat syahroji kompolnas klarifikasi polda metro jaya informasi kompolnas terkait pengaduannya tanggal september surat kompolnas poinnya menerangkan kompolnas klarifikasi polda metro permohonan klarifikasi kompolnas informasi kompolnas beber syahroji terkait aduan pengadu orang terkait penyitaan kendaraan roda surat penyitaan orang mengadu tanggal juli ditangkap alasan surat penangkapan bersamaan orang berjalan proses sidangnya pengadilan negeri cikarang ditangkap oknum anggota unit reskrim polsek tambelang oknum anggota unit jatanras polres metro bekasi terkait pengaduan bidang propam syahroji tahap pemeriksaan propam syahroji aduan diajukan orang ditangkap terdakwa propam tahap pemeriksaan kesimpulan melaporkan terkait dugaan kesalahan prosedural tersangka syahroji bukti cctv keempat terdakwa lokasi kejadian cctv saksi fakta pembegalan juli keempat tersangka tempat berbeda tkp cctv motor dijadikan barang bukti terekam cctv nggak</t>
  </si>
  <si>
    <t>['dilaporkan', 'anggota', 'polisi', 'pembegalan', 'aksi', 'polisi', 'praperadilan', 'penangkapan', 'tersangka', 'peradilan', 'terdakwa', 'pengaduan', 'kejadian', 'yudisial', 'keluhan', 'ditangkap', 'penyitaan', 'roji', 'eksepsi', 'aksi', 'begal']</t>
  </si>
  <si>
    <t>[0.2386061]</t>
  </si>
  <si>
    <t>aparat kepolisian menangkap montir bengkel salah perempuan melapor polsek makassar dianiaya temannya dalami samping penganiayaan persetubuhan tangani tindak lanjuti menangkap pelaku kapolsek makassar kompol kodrat muhammad hartanto senin aparat polsek makassar menerima laporan korban penyelidikan terkait persetubuhan anak polisi menangkap pelaku kediamannya daerah kecamatan makassar terkait aparat polsek makassar kordinasi unit perlindungan perempuan anak ppa polrestabes makassar lantaran korban berstatus anak umur wanitanya periksa koordinasikan ppa polrestabes makassar korban umur kodrat berdasarkan laporan korban mengenal berteman pelaku salah berkenalan</t>
  </si>
  <si>
    <t>['pelaku', 'dr', 'polisi', 'laporan', 'penganiaya', 'polisi', 'penganiayaan', 'penyelidik', 'penyelidikan', 'pelaku']</t>
  </si>
  <si>
    <t>[0.32122665]</t>
  </si>
  <si>
    <t>sri wahyuliati ningsih nekat bersandiwara kasat reskrim polres mojokerto akp tiksnarto andaru rahutomo ayah sri pensiunan satpam perusahaan bumn sidoarjo pensiun ayah sri menerima pesangon rp juta rp juta sri bersangkutan sri orang tuanya uang rp juta mendepositokan uang bank tujuannya persediaan biaya sekolah anaknya bunga deposito membantu biaya hidupnya andaru anak bukti deposito uang rp juta berulang kali orang tuanya sikap tertutup guru salah sdn kecamatan ngoro mojokerto orang tuanya curiga orang tuanya curiga bukti deposito kejadian sabtu ditekan orang tuanya bukti deposito uang rp juta terang andaru desakan orang tuanya sri bingung uang rp juta dihabiskan pns desa jiken kecamatan tulangan sidoarjo nekat sandiwara perampokan menutupi perbuatannya menghabiskan uang pemberian orang tuanya sri rekening bank jatim saldonya rp juta deposito andaru sri melapor polsek ngoro mojokerto senin wib guru sd mengaku dirampok orang jalan raya desa tanjangrono ngoro mojokerto tepatnya jembatan tanjangrono wib pengakuannya pelaku mengendarai sepeda motor honda vario yamaha rx king warna hitam sri mengendarai sepeda motor honda beat nopol w nce komplotan perampok kabur merampas tas miliknya berisi uang rp juta sri mengaku mencairkan uang bank jatim cabang pembantu mojosari wib tim satreskrim polres mojokerto diterjunkan menyelidiki menemukan kejanggalan hasil pengecekan bank jatim cabang pembantu mojosari sri mencairkan uang rp juta saldo rekeningnya rp juta berbekal fakta polisi menggali keterangan sri cerita guru sd berubah mengarang cerita kehilangan tas berisi uang rp kartu atm sim pulang mengajar sejurus mendadak pingsan sri dilarikan rs dharma husada ngoro berpura pura sakit mengelabui polisi dokter memeriksanya kondisinya normal mengelak diinterogasi polisi mengaku</t>
  </si>
  <si>
    <t>['pelaku', 'polisi', 'polisi', 'perampokan', 'interogasi', 'dirampok', 'menyelidiki', 'diinterogasi', 'perampok', 'kejadian', 'diterjunkan', 'curiga', 'komplotan', 'pengecekan', 'pingsan', 'mengelabui', 'kabur', 'pelaku', 'merampas', 'perbuatan']</t>
  </si>
  <si>
    <t>[0.14228618]</t>
  </si>
  <si>
    <t>saksi keterangan mengungkap dugaan pelanggaran pidana menimpa ms memeriksa total saksi keluarga korban terduga pelaku sekolah mengantongi alat bukti imbuhnya menggali keterangan korban menunggu kondisi psikologi korban pulih paparnya</t>
  </si>
  <si>
    <t>['pelaku', 'aksi', 'pidana', 'pelanggaran', 'pelanggar', 'pelaku', 'aksi']</t>
  </si>
  <si>
    <t>[0.30261377]</t>
  </si>
  <si>
    <t>korban remaja berinisial br warga desa muneng kidul kecamatan sumberasih kabupaten probolinggo korban dibegal jalan brantas kecamatan kademangan kota probolinggo korban syok pelaku membawa motor matic miliknya bernomor polisi n qj peristiwa korban menjemput ibunya pabrik garmen wib melewati jalan brantas orang mengendarai motor matic memepet korban korban berhenti salah pelaku langsung mengambil kunci motor korban menodongkan pistol takut ditembak pelaku korban turun motornya menyerahkan kendaraannya korban syok dibegal langsung diantar menemui ibunya korban ditemani keluarganya melapor spkt sentra pelayanan kepolisian terpadu polres probolinggo kota</t>
  </si>
  <si>
    <t>['pelaku', 'polisi', 'langsung', 'polisi', 'peristiwa', 'pelaku', 'begal']</t>
  </si>
  <si>
    <t>[0.29883444]</t>
  </si>
  <si>
    <t>anggota komisi iii</t>
  </si>
  <si>
    <t>['anggota']</t>
  </si>
  <si>
    <t>[0.57735027]</t>
  </si>
  <si>
    <t>diambil alih polda kasat reskrim polres metro jakarta selatan akbp ridwan keterangan wartawan senin penembakan sabtu orang pria korban penembakan misterius korban dilarikan rumah sakit kejadian salah korban konfirmasi korban meninggal akibat penembakan semalam ya sabtu malam kabid humas polda metro jaya kombes e zulpan polisi menyelidiki pelaku penembakan polisi mendalami kasusnya penyelidikan porles jakarta selatan polda metro jaya imbuh zulpan</t>
  </si>
  <si>
    <t>['pelaku', 'polisi', 'polisi', 'penyelidik', 'penyelidikan', 'menyelidiki', 'kejadian', 'pelaku']</t>
  </si>
  <si>
    <t>[0.29611211]</t>
  </si>
  <si>
    <t>motif pembunuhan rizna apriliandhiny alias pelaku dono gom gom sibarani dian permana pengakuan tersangka dono kekasih tersangka dg dp kenal korban pacaran motif cemburu ya tersangka korban kapolrestabes bandung kombes aswin sipayung mapolrestabes bandung jalan jawa kota bandung dikutip aswin kecemburuan kediaman dono gom gom kendati memicu cekcok titik temu bersepakat menyelesaikan salah hotel kawasan cikudapateuh kota bandung menyelesaikan hotel daerah sumur bandung dugaan pembunuhan hotel pengakuan tersangka penyidik kecemburuan diduga unsur perselingkuhan korban tersangka aswin mendalami pengakuan membaca silakan klik</t>
  </si>
  <si>
    <t>['pelaku', 'perselingkuhan', 'pembunuhan', 'tersangka', 'cekcok', 'pelaku', 'penyidik']</t>
  </si>
  <si>
    <t>[0.29989231]</t>
  </si>
  <si>
    <t>memusnahkan barang bukti total barang bukti narkotika ganja kg sabu kg pil ekstasi butir disita sat resnarkoba polres metro jakarta barat langsung dimusnahkan kapolres jakarta barat kombes ady wibowo keterangannya rabu ady barang bukti ditangani polsek wilayah hukum polres metro jakarta barat orang ditetapkan tersangka orang bandar narkotika orang pengedar lp tersangka orang bandar orang pengedar orang ady menyebut pemusnahan menyelamatkan jiwa peredaran gelap narkotika penyalahgunaannya merusak moral bangsa peredaran gelap penyalahgunaan narkoba salah permasalahan nasional dipandang serius pemerintah menyebabkan rusaknya moral bangsa ady ady pemusnahan alat insinerator bersuhu tempat pembakaran alat medis tujuannya barang haram habis terbakar efek negatif lingkungan masyarakat lokasi pemusnahan</t>
  </si>
  <si>
    <t>['menyebut', 'langsung', 'hukum', 'tersangka', 'narkoba', 'penyalahguna', 'narkotika', 'narkotik', 'penyalahgunaan', 'ganja', 'pemusnahan', 'merusak']</t>
  </si>
  <si>
    <t>[0.28879549]</t>
  </si>
  <si>
    <t>mantan general manager gm perusahaan pengadaan sensor pemadam kebakaran magelang ne ditahan polisi terkait penggelapan diduga salah tersangka perbuatan penggelapan jabatan pelaku utama penggelapan satunya rk penadah kasat reskrim polres magelang akp hadi handoko konferensi pers mapolres magelang rabu perbuatan hadi tersangka ne kurun waktu juni juli kurun waktu tersangka menjabat general manager kejadian kurun waktu juni juli pelaku nama inisial ne penggelapan jabatan bersangkutan mantan general manager pt eti fire systems hadi hadi menyebut modus penggelapan mengambil barang perusahaan dijual penadahnya berinisial rk perbuatan perusahaan rugi senilai rp miliar modus operandi tersangka mengambil barang pt eti sepengetahuan bersangkutan berulang kali menjual saudara inisial rk pt eti mengalami kerugian rp miliar hadi hadi menyebut barang diambil perangkat sensor pemadam kebakaran peralatan dipasang kapal pesiar alat berat harga set mencapai ratusan juta transaksi tersangka kali kali pemasangan sistem pemadam rp juta set kapal kapal pesiar alat alat berat mencegah kebakaran ya alat alat memadamkan cairan tersangka ne mengaku nekat menggelapkan barang peluang mengaku uang hasil kejahatan keperluan sehari harinya ya peluang uang ya sehari aja ne berdiri perusahaan silam</t>
  </si>
  <si>
    <t>['pelaku', 'kejahatan', 'menyebut', 'polisi', 'aksi', 'polisi', 'tersangka', 'kejahatan', 'kejadian', 'pengadaan', 'pelaku', 'penggelapan', 'aksi', 'perbuatan', 'kerugian']</t>
  </si>
  <si>
    <t>[0.23061318]</t>
  </si>
  <si>
    <t>majelis hakim pengadilan negeri rantauprapat menjatuhkan vonis penjara terdakwa terdakwa terbukti sah bersalah tindak pidana permufakatan jahat menawarkan dijual menjual membeli perantara jual menukar menyerahkan menerima narkotika golongan i beratnya melebihi gram ketua majelis hakim delta tantama membacakan putusan selasa menjatuhkan pidana terdakwa irman pasaribu pidana penjara denda rp miliar ketentuan denda dibayar diganti kurungan penjara sambungnya majelis hakim delta tamtama welly irdianto hendrik tarigan menetapkan harta man batak dimiliki dirampas negara harta diperoleh dikembalikan keluarga terdakwa harta dirampas unit mobil delapan sertifikat tanah bangunan uang senilai rp juta rekening bank dirampas harta dikembalikan unit mobil enam sertifikat tanah bangunan harta dikembalikan istri man batak bernama nurainun keterangan saksi persidangan terdakwa man batak bisnis jual beli sabu hartanya diperoleh kembalikan keluarganya hakim jaksa penuntut kejaksaan negeri labuhanbatu mengajukan banding banding putusan hakim kasi intel firman simorangkir pengacara terdakwa tengku fitra yupina pikir pikir terkait putusan putusan berat menghormati menentukan sikap berkoordinasi klien putusan rendah tuntutan jaksa penjara seumur hidup jaksa menuntut harta benda man batak dirampas</t>
  </si>
  <si>
    <t>['dr', 'aksi', 'pidana', 'terdakwa', 'narkotika', 'dirampas', 'narkotik', 'vonis', 'aksi', 'menetap', 'hartanya']</t>
  </si>
  <si>
    <t>[0.34189907]</t>
  </si>
  <si>
    <t>polisi menggelar rekonstruksi pantauan keluarga nggak rekam polisi membela pelaku teriak perempuan keluarga korban lokasi jumat keluarga korban adu mulut polisi merekam tempat kejadian perkara tkp rumah kakak tersangka rekonstruksi tertutup warga lokasi menyaksikan proses rekonstruksi polisi membatasi warga tkp garis pembatas korban hs meninggal dunia akibat gorokan leher kamarnya selasa hs mencoba mencari pertolongan tergeletak teras rumah kakak tersangka korban tersangka berteman pembunuhan korban dikerok tersangka rumah korban enak badan tolong dikerok masuk angin kapolres metro bekasi kota kombes hengki wartawan rabu pelaku mengaku mendengar bisikan pelaku mengambil pisau dapur pelaku menggorok leher korban korban berdaya kehabisan darah nyawa korban tertolong bisikan bersangkutan penggorokan pisau dapur korban meninggal dunia imbuh hengki</t>
  </si>
  <si>
    <t>['pelaku', 'dengar', 'polisi', 'aksi', 'polisi', 'pembunuhan', 'tersangka', 'kejadian', 'pelaku', 'aksi']</t>
  </si>
  <si>
    <t>[0.47314563]</t>
  </si>
  <si>
    <t>wanita muda berinisial f ditemukan bersimbah darah luka gorok lehernya kawasan hutan lindung kabupaten kendal jawa f digorok pria dikenalnya enam menolak berhubungan intim warga menemukan f kondisi mengenaskan kawasan hutan lindung dusun sepetek desa kertosari kecamatan singorojo kendal senin luka gorok leher f terluka lengan kepala wajahnya warga buru buru mengevakuasi f rsud dr h soewondo kendal korban dibawa pagi kondisi luka parah leher muka kepala dokter bedah rsud dr soewondo kendal dr afandi spb wartawan senin korban mengalami luka parah leher cm akibat benda tajam luka tubuh korban diakibatkan benda tajam kondisinya membaik f mengungkap penganiayaan sadis alami wartawan f mengaku dianiaya pria teman kencannya bernama heru f geru berkenalan enam janjian bertemu heru kemarin minggu malam janjiannya ketemu alfamart pom bensin nggak salah sumberejo f ditemui rsud suwondo diajak heru kecamatan boja alasannya beli hp cod pelaku membawa korban hotel kecamatan limbangan waktu wib pelaku beralasan menunggu jam wib bertemu si penjual ponsel hotel berdua waktu main hp heru ngajak berhubungan badan tolak maksa tolak diam ngajak pulang f perjalanan pulang pelaku menghentikan motor dikendarainya masjid desa kertosari kecamatan singorojo heru f melepaskan perhiasannya ditaruh bagasi motor alasan takut dibegal melintasi kawasan hutan lindung heru mengentikan motor mengaku buang air korban menolak berhenti lokasi kondisinya sepi heru menggubris korban menunggu heru duduk jok motornya arah f dibekap heru heru menggorok leher f f mencoba melawan menarik heru jatuh jurang heru menganiaya f senjata tajam f memutuskan berpura pura tewas heru meninggalkannya membawa motor perhiasan milik f kondisi luka parah f berusaha berteriak tolong warga melintas mendengar suara f melarikannya rumah sakit pelaku bernama lengkap heru kristianto putra ditangkap selasa melarikan wonosobo kasat reskrim polres</t>
  </si>
  <si>
    <t>['pelaku', 'dr', 'dengar', 'penganiaya', 'penganiayaan', 'temui', 'ditangkap', 'menganiaya', 'pelaku', 'begal']</t>
  </si>
  <si>
    <t>[0.23272391]</t>
  </si>
  <si>
    <t>kawanan pencuri tepergok warga tersangka polsek bojongsari pelaku orang tertangkap berhasil kabur rangga pemilik studio foto dihubungi minggu rangga menceritakan gerak gerik maling studio dicurigai salah teman pulang salat jumat kabar rangga mengirim sepupu tinggal lokasi orang motor studio rolling door terbuka ditutupi karangan bunga sambung rangga sang sepupu menegur sontak orang studio ketakutan orang pelaku berhasil melarikan orang studio berhasil kabur temannya motor menyeret orang studio berhasil tertangkap diteriaki maling sepupu menduga komplotan alat pembobol menurutnya alat berbentuk kunci t pelaku ditangkap mengaku tinggal tangerang berusia polisi suruh proses nggak tega pelaku tua umurnya rangga akibat aksi pembobolan pintu studio rusak barang berantakan alhamdulillah barang</t>
  </si>
  <si>
    <t>['pelaku', 'dihubungi', 'polisi', 'aksi', 'polisi', 'tersangka', 'pencuri', 'studi', 'dicuri', 'curiga', 'komplotan', 'ditangkap', 'kabur', 'pelaku', 'aksi', 'sontak', 'menegur']</t>
  </si>
  <si>
    <t>[0.2845408]</t>
  </si>
  <si>
    <t>polisi menyelidiki dugaan rumah sakit informasi dugaan kekerasan menimpa siswa smp informasi tindak kekerasan anak rs lavalette pusat perhatian imbuhnya</t>
  </si>
  <si>
    <t>['polisi', 'kekerasan', 'polisi', 'menyelidiki']</t>
  </si>
  <si>
    <t>[0.28632814]</t>
  </si>
  <si>
    <t>resmi tersangka penyalahgunaan menunggu keputusan tim asesmen terpadu tat bnn diterima pengajuannya kombes mukti dihubungi kamis fico dipindahkan rumah sakit ketergantungan obat rsko hasil asesmen fico fico rsko mukti kepolisian mengejar bandar tembakau gorilla dibeli fico via media sosial pengedarnya dalami keluarga fico fachriza mengajukan permohonan rehabilitasi terkait narkotika menjeratnya rencana sebatas lisan keluarganya suratnya masuk cek kemarin kakaknya lisan bilang direhab fico fachriza ditangkap kamis wib penangkapan laporan masyarakat</t>
  </si>
  <si>
    <t>['mengejar', 'dihubungi', 'polisi', 'kepolisian mengejar', 'laporan', 'polisi', 'penangkapan', 'tersangka', 'pengajuan', 'penyalahguna', 'narkotika', 'narkotik', 'penyalahgunaan', 'ditangkap', 'rehabilitasi', 'dibeli']</t>
  </si>
  <si>
    <t>[0.25717225]</t>
  </si>
  <si>
    <t>menghadapi vonis pemerkosaan santri kepala kejaksaan kejati jawa barat asep n mulyana mengawal pembacaan vonis kajati rencananya hadir kasipenkum kejati jabar dodi gazali emil dikonfirmasi selasa sidang vonis dibacakan majelis hakim dipimpin yohanes purnomo suryo rencananya sidang digelar terbuka herry dihadirkan informasi dihadirkan dodi memperkosa santriwatinya herry diseret meja persidangan jaksa menjatuhkan tuntutan herry sidang digelar selasa tuntutan jaksa hukuman mati</t>
  </si>
  <si>
    <t>['hukum', 'pemerkosaan', 'hukuman', 'hadapi', 'vonis', 'pemerkosa', 'kejati', 'memperkosa']</t>
  </si>
  <si>
    <t>[0.36901248]</t>
  </si>
  <si>
    <t>toko emas bandung disatroni kawanan perampok sadisnya pelaku membunuh pemilik toko aksi perampokan toko emas gaya jalan ahmad yani kosambi kota bandung aksi perampokan senin peristiwa orang pemilik toko berinisial t ditulis s tewas lokasi kejadian pastikan korbannya kasat reskrim polrestabes bandung akbp rudi trihandoyo lokasi kejadian rudi korban t tewas lokasi kejadian berdasarkan pemeriksaan t diduga mengalami luka akibat benda tumpul korban pastikan tewas luka benda tumpul pelaku diduga orang orang orang berinisial s berhasil diamankan orang orang pengejaran dpo amankan kembangkan</t>
  </si>
  <si>
    <t>['pelaku', 'kembangkan', 'aksi', 'perampokan', 'peristiwa', 'perampok', 'kejadian', 'pengejaran', 'korbannya', 'pelaku', 'aksi']</t>
  </si>
  <si>
    <t>[0.3625793]</t>
  </si>
  <si>
    <t>rianto pelaku orangnya pendiam jarang bersosialisasi warga tertutup bahasanya kepala desa pojok darmanto selasa darmanto pelaku taat beribadah pelaku korban tetangganya korban ibadahnya korbannya darmanto kaur kesra desa pojok suhudi diduga rianto pembacokan stres depresi depresi dipecat pekerjaannya suhudi rianto tukang bangunan komplek pembangunan rumah kediri masuk keterangan rianto diberhentikan perusahaan dipecat pekerjaannya masuk dipecat suhudi suhudi bercerita rianto tukang bangunan proyek dipecat dipecat rianto nampak murung dikenal tertutup pelaku bercerita diduga melatarbelakangi riyanto aksi pembacokan pendiam jarang omong bersosialisasi orang dipecat penyebabnya pungkas suhudi cerita penangkapan rianto rianto kasat reskrim polres kediri akp rizkika atmadha membenarkan kejadian langsung kejadian anggota opsnal reskrim polres kediri polsek wates membawa pelaku iya kemarin informasinya pelaku anggota mematahkan borgol dipakaikan anggota rizkika</t>
  </si>
  <si>
    <t>['pelaku', 'anggota', 'langsung', 'aksi', 'penangkapan', 'kejadian', 'mematahkan', 'ibadah', 'korbannya', 'pembangunan', 'pelaku', 'aksi']</t>
  </si>
  <si>
    <t>[0.40898274]</t>
  </si>
  <si>
    <t>aksi begal sasaran kasat reskrim polres metro jakarta barat akbp teuku arsya khadafi membenarkan kejadian polisi olah kejadian perkara tkp menyelidiki pelaku mendapati laporan memerintahkan anggota bergerak cepat olah tempat kejadian perkara arsya konfirmasi selasa aksi pelaku mengecohkan korban ponsel korban setang sepeda dirampas motor mencoba mengecohkan korban merampas hp miliknya terpasang setang sepeda arsya slamet berusaha mengejar pelaku nahas korban jatuh tersungkur korban kehilangan kendali mengejar pelaku konsentrasi korban jatuh tersungkur mengalami luka lengan sebelah kanan paparnya kejadian korban melaporkan polres metro jakarta barat barang milik slamet raib dibegal unit telepon genggam merek samsung s polisi menyelidiki polisi mengumpulkan mengumpulkan keterangan saksi saksi bukti bukti rekaman cctv lokasi kejadian memburu pelakunya pungkas</t>
  </si>
  <si>
    <t>['mengejar', 'mengejar pelaku', 'pelaku', 'anggota', 'polisi', 'laporan', 'aksi', 'polisi', 'menyelidiki', 'dirampas', 'kejadian', 'geng', 'mengecoh', 'memburu', 'pelaku', 'merampas', 'aksi', 'begal']</t>
  </si>
  <si>
    <t>[0.45760432]</t>
  </si>
  <si>
    <t>polisi menyelidiki ambulans dibegal orang mengantar kabid humas nama begal ketahui alamat tujuh orang terduga pelaku semoga waktu tangkap kombes sudarno konfirmasi senin sudarno penyelidikan sabtu unit mobil ambulans milik pemerintah kabupaten rejang lebong bengkulu dibegal perbatasan bengkulu sumatera selatan sumsel tepatnya kawasan jalan lintas curup lubuklinggau wib mobil ambulans selesai mengantarkan sopir ambulans mengganti ban tujuh pria berpura pura menawarkan bantuan menodongkan pisau sopir orang perawat menunggu mobil menyerahkan barang berharga milik kawanan begal membawa kabur unit telepon seluler uang tunai rp ribu alat kesehatan kejadian polda bengkulu kepolisian memperketat pengawalan jalan lintas begal kali daerah polisi mengimbau masyarakat melintas jalan pengawalan petugas kepolisian lubuk linggau pelayanan kawal disiapkan gratis warga melintas pengawalan gratis warga melintas kawasan malam berharap warga memanfaatkan layanan sudarno</t>
  </si>
  <si>
    <t>['pelaku', 'tugas', 'polisi', 'berharap', 'polisi', 'penyelidik', 'penyelidikan', 'menyelidiki', 'kejadian', 'petugas', 'kabur', 'pelaku', 'begal']</t>
  </si>
  <si>
    <t>[0.25784398]</t>
  </si>
  <si>
    <t>pasukan keamanan dilansir afp minggu warga palestina penikaman gerbang damaskus kota tua bertembok menikam warga israel warga palestina mencoba menyerang polisi perbatasan berusaha menikam petugas polisi perbatasan polisi pernyataan insiden kepolisian mengamankan pelaku diduga penusuk polisi menetralisir penusuk imbuhnya juru bicara sabit merah palestina polisi membunuh penyerang layanan darurat israel magen david adom korban penikaman yahudi religius berusia dibawa rumah sakit kondisi parah kantor berita resmi palestina wafa mengidentifikasi penyerang bernama mohammad shawkat ahmed salima berasal kota salfit tepi barat utara berdasarkan video dirilis polisi salima menikam pria pakaian ultra ortodoks berlari menyerang petugas polisi ditembak</t>
  </si>
  <si>
    <t>['pelaku', 'tugas', 'polisi', 'polisi', 'insiden', 'menetralisir', 'penikaman', 'petugas', 'pelaku']</t>
  </si>
  <si>
    <t>[0.49588954]</t>
  </si>
  <si>
    <t>penyebabnya melapor pengancaman adekku istriku istri akbp m kerja pengadilan ketuk palu hakim ai ancaman korban diduga budak seks oktober februari korban memberanikan buka suara tantenya kalimantan kalimantan kabar langsung takut ai tantenya tantenya ai korban smp pembantu rumah akbp m september terduga korban akbp m tinggal perumahan perumahan akbp m berusaha mengajak korban berhubungan badan korban menolak oktober akbp m diduga memperkosa korban diklaim rutin memperkosa korban februari setubuhi perkosa malam sabtu jumat kapolda memerintahkan kabid propam penyelidikan pemeriksaan irjen nana sudjana dihubungi informasi tindak sesuai aturan berlaku nana nana menerima laporan resmi korban kendati propam polda sulsel turun tangan penyelidikan tandanya propam profesional proporsional penyelidikan pastikan irjen nana penyidik profesional penyelidikan memeriksa keterangan korban terduga pelaku arahnya cek keterangan saksi saksi imbuhnya</t>
  </si>
  <si>
    <t>['pelaku', 'dihubungi', 'laporan', 'langsung', 'aksi', 'penyelidik', 'penyelidikan', 'pengancaman', 'pelaku', 'aksi', 'penyidik', 'memperkosa', 'klaim']</t>
  </si>
  <si>
    <t>[0.25967993]</t>
  </si>
  <si>
    <t>terungkap salah korban menceritakan kejadian menimpanya sang nenek cerita didengar orang tua korban melapor polisi korban berusia kapolres sukabumi akbp dedy darmawansyah rabu dedy aksi bejat pelaku kawasan kecamatan purabaya salah korban mengaku dicabuli kali perbuatan cabul persetubuhan oknum pengurus pondok pesantren santriawati tkp nya kampung cibening desa margaluyu kecamatan purabaya pengakuan korban cabuli kali dedy awak media rabu dedy pelaku melancarkan aksi bejatnya lantai rumahnya korban diundang pelaku iming iming membantu menyembuhkan sakitnya pelaku membantu orang tua korban aksi lantai rumah pelaku modus si pelaku mengundang santriawati lantai berjanji membantu menyembuhkan sakitnya modus membrikan bantuan orang tua korban kena korban mengikuti maunya pelaku pengakuan korban kali pengakuan tersangka kali pendalaman dedy perbuatannya pelaku dijerat uu perlindungan anak korban kenakan pasal ancaman hukuman penjara seumur hidup dedy korban ponpes tempat wa beraktifitas korban pondok pesantren pesantren beroperasi orang santri laki laki perempuannya dipulangkan dedy dihadapan polisi wa mengaku khilaf perbuatan bejatnya menyesali perbuatannya khilaf menyesal menerima hukuman perbuatan wa</t>
  </si>
  <si>
    <t>['pelaku', 'dengar', 'polisi', 'aksi', 'polisi', 'hukum', 'tersangka', 'hukuman', 'kejadian', 'pelaku', 'aksi', 'perbuatan']</t>
  </si>
  <si>
    <t>[0.40755185]</t>
  </si>
  <si>
    <t>divisi propam polri turun tangan mengusut pengusutan melibatkan anggota polri anggota polda metro jaya kelengkapan pengumpulan pemberkasan berkoordinasi paminal mabes divisi propam mabes ditangani biro paminal sinergi krimum polda metro jaya pelanggaran disiplin pelanggaran kode etik kabid propam polda metro jaya kombes bhirawa braja paksa jumpa pers mapolda metro jaya selasa bhirawa tim divisi propam polri propam metro jaya hasil penyelidikan propam dilaporkan direktorat reserse kriminal polda metro jaya sinkron penyelidikan direktorat kriminal peristiwanya jumat menangani berkoordinasi biro paminal div propam polri hadir kepala detasemen a biro paminal div propam polri pendalaman melibatkan anggota polri sat pjr ditlantas polda metro jaya bhirawa bhirawa penyelidikan mendalami sumir menemukan fakta fakta hukum adakah pelanggaran disiplin adakah pelanggaran kode etik adakah prosedur dilanggar sesuai aturan berlaku bersangkutan kepemilikan senjatanya bhirawa polisi mengungkap pelaku penembakan memakan korban berdasarkan hasil pemeriksaan saksi peristiwa dilatarbelakangi laporan masyarakat terancam orang diikuti hotel wilayah sentul diikuti unit mobil dirkrimum polda metro jaya kombes tubagus ade hidayat terancam orang melapor lisan ipda os ipda os bertugas satuan pjr jaya mengarahkan warga sipil lokasi kantor pjr anggota berdinas diarahkan maksudnya aman insiden penembakan orang tertembak salah satunya meninggal dunia korban bernama poltak pasaribu m aruan mengalami luka tembak perut</t>
  </si>
  <si>
    <t>['pelaku', 'dilaporkan', 'melibatkan', 'tugas', 'anggota', 'polisi', 'laporan', 'aksi', 'kriminal', 'pelanggaran', 'polisi', 'penyelidik', 'pengusutan', 'hukum', 'penyelidikan', 'peristiwa', 'insiden', 'pelanggar', 'pelaku', 'aksi', 'pengumpulan']</t>
  </si>
  <si>
    <t>[0.20112906]</t>
  </si>
  <si>
    <t>begal sadis sumatera selatan pelaku berdua orang pelaku korban mengantar tempat sepeda motor pelaku kenal korban salah tempat tongkrongan pelaku begal ditangkap perlawanan kampung halaman palembang lampung kendaraan hasil korban dibegal korban melapor laporan selidiki mencari data identitas pelaku pelaku nama bagas tangkap lampung pelaku muhamad imron tangkap palembang penangkapan anggota berkoordinasi polisi hafidz hafidz tersangka aksi begal kali pelaku aksi aksi kalinya pelaku berhasil ditangkap dijebloskan penjara menangkap pelaku begal polisi mengamankan barang bukti sepeda motor hasil curian sepeda motor curian diamankan polisi palembang pelaku terancam pasal ayat kuhp ancaman hukuman penjara hafidz</t>
  </si>
  <si>
    <t>['pelaku', 'anggota', 'polisi', 'laporan', 'aksi', 'polisi', 'penangkapan', 'hukum', 'tersangka', 'hukuman', 'ditangkap', 'pelaku', 'aksi', 'perlawanan', 'begal']</t>
  </si>
  <si>
    <t>[0.58981318]</t>
  </si>
  <si>
    <t>propam polda sulsel rencananya menggelar sidang kode etik akbp m jumat besok sidangnya jumat sidang kode etik kabid humas polda sulsel kombes komang suartana suartana sidang kode etik mengadili dugaan pemerkosaan akbp m siswi smp berusia kabupaten gowa sulsel terbukti bersalah akbp m berpotensi dijatuhi sanksi pemberhentian hormat ptdh ketentuan sidang kode etik ptdh pdh pemberhentian hormat suartana status tersangka proses hukum pidana akbp m otomatis disanksi ptdh suartana sidang kode etik memiliki gelar pembuktian disidang bukti hakim intern polri menentukan layak anggota polri situ diputuskan suartana agenda sidang digelar jumat pagi menjamin sidang terbuka habis sidang kabarkan hukuman akbp m sesuai dugaan tindak pidana akbp m menghadapi proses hukum dugaan pemerkosaan remaja putri diproses propam polda sulsel akbp m ditetapkan tersangka akbp m ditetapkan tersangka gelar perkara penyidik ditreskrimum polda sulsel jumat akbp m dijerat uu perlindungan anak langsung ditahan penyidik sidang kode etik selesai diamankan propam habis ditetapkan tersangka ya tahan dirkrimum polda sulsel kombes onny trimurti nugroho dihubungi akbp m diamankan diproses propam polda sulsel tuduhan pemerkosaan akbp m diringkus propam senin propam selesai penahanan propam tahan sambung onny</t>
  </si>
  <si>
    <t>['dihubungi', 'anggota', 'langsung', 'pidana', 'hukum', 'tersangka', 'pemerkosaan', 'tuduhan', 'sanksi', 'hukuman', 'dijatuhi', 'penahanan', 'hadapi', 'pemerkosa', 'penyidik', 'diringkus']</t>
  </si>
  <si>
    <t>[0.224]</t>
  </si>
  <si>
    <t>ayah nekat menjambret ponsel daerah seyegan kapolsek seyegan akp samidi peristiwa senin jalan seyegan tepatnya margodadi seyegan sleman kejadian tanggal juli wib mengendarai motor pribadi melancarkan aksinya lokasi samidi pesan singkat minggu berdasarkan pengakuan tersangka motif penjambretan terpaksa anaknya membutuhkan sarana belajar online pengakuannya terpaksa kebutuhan sarana belajar anaknya peraturan persidangan pertimbangan hakim samidi melanjutkan aksi penjambretan korban kaswasih berencana mengecek pembangunan gorong gorong wilayah dusunnya anaknya pelaku membuntuti korban korban ditemani sang anak dibonceng anak korban menggenggam korban lengah pelaku langsung merampas ponsel dibawa anak korban langsung melarikan polisi mengamankan pelaku agustus hasil olah tkp mempelajari petunjuk rekaman cctv keterangan saksi hasil analisa informasi mengarah pelaku amankan agustus rumah tetangganya bebernya barang bukti diamankan polisi unit ponsel hasil menjambret sepeda motor pelaku melancarkan aksinya barang bukti perbuatannya dijerat pasal kuhp pencurian kekerasan diancam kurungan penjara</t>
  </si>
  <si>
    <t>['pelaku', 'polisi', 'langsung', 'aksi', 'kekerasan', 'polisi', 'pencurian', 'tersangka', 'pencuri', 'peristiwa', 'kejadian', 'geng', 'pembangunan', 'membuntuti', 'pelaku', 'merampas', 'aksi', 'diancam', 'perbuatan']</t>
  </si>
  <si>
    <t>[0.39996553]</t>
  </si>
  <si>
    <t>perbuatan pria paruh baya magetan patut ditiru pria berinisial sp sp mempertanggungjawabkan perbuatannya polisi dibekuk polisi amankan pelaku diduga menghamili korban kondisi keterbelakangan mental warga kecamatan kawedanan kasat reskrim polres magetan iptu rudy hidajanto dikonfirmasi rudy menyebut pria berusia terbukti mengakui perbuatannya memperkosa korban pelaku tega memperkosa korban delapan kali pengakuannya delapan kali menyetubuhi korban pelaku amankan kemarin rudy rudy memaparkan pelaku peternakan babi korban tinggal peternakan pelaku korban tinggal bibinya bibinya pelaku korban orang tua korban sang ayah meninggal dunia ibunya mengalami keterbelakangan mental paparnya rudy pelaku dijerat pasal ayat uu nomor penetapan peraturan pemerintah pengganti uu nomor perubahan uu no perlindungan anak pelaku terancam hukuman ancaman minimal maksimal penjara ancaman</t>
  </si>
  <si>
    <t>['pelaku', 'menyebut', 'polisi', 'aksi', 'polisi', 'hukum', 'hukuman', 'pelaku', 'aksi', 'perbuatan', 'memperkosa']</t>
  </si>
  <si>
    <t>[0.46054909]</t>
  </si>
  <si>
    <t>peristiwa penembakan distrik beoga papua kelompok separatis teroris kst menyisakan duka mendalam keluarga korban dukungan moral direktur utama bpjs ketenagakerjaan bpjamsostek anggoro eko cahyo mengunjungi langsung rumah duka salah korban bernama billy garibaldi bandung jumat kunjungannya anggoro menyerahkan santunan senilai rp juta ahli waris istri korban lia kurniawati santunan wujud tanggung perusahaan bpjs ketenagakerjaan jaminan sosial ketenagakerjaan pekerja indonesia bersilaturahmi keluarga almarhum billy garibaldi salah korban penembakan papua bertemu lia belasungkawa santunan total rp juta santunan jaminan kecelakaan kerja jkk biaya pemakaman manfaat jaminan tua jht manfaat jaminan pensiun jp berkala bantuan beasiswa orang anak keterangan tertulis sabtu berdasarkan hasil verifikasi diperoleh orang korban tindak kekerasan kst distrik beoga papua orang peserta bpjs ketenagakerjaan orang orang dinyatakan meninggal dunia orang berhasil selamat menerima perawatan fasilitas plkk rumah sakit kerja bpjs ketenagakerjaan mimika papua orang peserta total santunannya rp miliar orang perawatan rumah sakit tanggungan bpjs ketenagakerjaan peserta dirawat direncanakan dibawa jakarta perawatannya anggoro menutup kunjungannya anggoro terima kasih dukungan pt palapa timur telematika pemberi kerja perusahaan tni polri terlibat operasi evakuasi korban berharap kejadian diusut tuntas terulang kejadian mencerminkan perlindungan jaminan sosial pekerja menduga musibah mengajak perusahaan pekerja memiliki perlindungan bpjamsostek pungkasnya firman perwakilan keluarga menerima kunjungan terima kasih perhatian santunan bpjsketenagakerjaan nama keluarga almarhum billy garibaldi terima kasih bpjsketenagakerjaan santunan tunai beasiswa kuliah menduga manfaatnya pekerja terdaftar bpjsketenagakerjaan kunjungan anggoro didampingi deputi bidang koordinasi peningkatan kesejahteraan sosial kemenko pmk andie megantara head of hrga pt palapa timur telematika farel sinaga perusahaan tempat almarhum berbicara mewakili perusahaan farel mengapresiasi kepedulian respons cepat bpjsketenagakerjaan manajemen pt palapa timur telematika terima kasih apresiasi besarnya bpjamsostek keluarga berduka respons cepat semoga meringankan beban keluarga andie megantara mengapresiasi kinerja bpjsketenagakerjaan berharap bermanfaat pendidikan anak almarhum bukti bpjs ketenagakerjaan hadir menyelesaikan pekerjaan cepat semoga dijaga semoga putra putri almarhum selesai pendidikan kuliah imbuhnya</t>
  </si>
  <si>
    <t>['pendidikan', 'berharap', 'langsung', 'kekerasan', 'musibah', 'teror', 'peristiwa', 'kejadian', 'kecelakaan']</t>
  </si>
  <si>
    <t>[0.19959982]</t>
  </si>
  <si>
    <t>polrestabes medan menangkap orang tersangka pekan bandit dibekuk diduga terlibat tindak pidana meresahkan warga medan sumatera utara sumut kapolrestabes medan kombes valentino alfa tatareda pengungkapan tim satreskrim polsek jajaran polrestabes medan tersangka ditangkap terlibat tindak pidana pencurian kekerasan curas pencurian pemberatan curat pencurian sepeda motor curanmor pengungkapan c curas curat curanmor februari minggu pengungkapan tersangka orang valentino jumpa pers jumat valentino curas begal satunya jambret total tersangka curas delapan orang curat menyasar rumah warga menyasar ruko rumah toko total tersangkanya orang curanmor roda roda total tersangkanya orang valentino pengungkapan tkp wilayah hukum polrestabes medan tkp valentino memaparkan salah satunya jalan wahid hasyim medan januari pelaku menjambret tas milik warga hasil penyelidikan pengembangan terungkap pelakunya orang aktor lapangan satunya penadah pelaku lapangan penadah valentino proses pengembangan perlawanan polisi terpaksa menembak tersangka salah tersangka meninggal dunia</t>
  </si>
  <si>
    <t>['pelaku', 'pengembangan', 'polisi', 'lapangan', 'pidana', 'kekerasan', 'polisi', 'pencurian', 'penyelidik', 'pengungkapan', 'hukum', 'tersangka', 'penyelidikan', 'pencuri', 'ditangkap', 'pelaku', 'perlawanan', 'begal']</t>
  </si>
  <si>
    <t>[0.30237557]</t>
  </si>
  <si>
    <t>satlantas polres bogor menggagalkan aksi ya bersangkutan residivis menjalani pidana jakarta timur aksi pencurian tersangka membobol kendaraan diparkir rumah korban saksi aksi melapor korban korban mengejar tersangka tersangka dibekuk anggota satlantas polres bogor bertugas peristiwa anggota satuan lintas polres bogor melaksanakan tugas patroli pelaku diamankan petugas tersangka aksi jakarta informasinya pengakuan bersangkutan tersangka tkp kasat reskrim polres bogor akp siswo tarigan kesempatan mobil dicuri dijual seharga rp juta penadah penadah f warga kecamatan bogor barat kota bogor polisi mendalami keterlibatan penadah mobil pikap dicuri dijual ya pengakuan kejahatan kejahatan jakarta lempar bebernya tersangka ab mengaku mencuri alasan ekonomi perbuatannya pelaku dikenai pasal kuhp ancaman maksimal penjara</t>
  </si>
  <si>
    <t>['mengejar', 'pelaku', 'kejahatan', 'tugas', 'anggota', 'polisi', 'aksi', 'pidana', 'polisi', 'pencurian', 'patroli', 'tersangka', 'kejahatan', 'pencuri', 'peristiwa', 'dicuri', 'residivis', 'petugas', 'mencuri', 'keterlibatan', 'pelaku', 'aksi', 'perbuatan', 'menggagalkan']</t>
  </si>
  <si>
    <t>[0.43096339]</t>
  </si>
  <si>
    <t>kejadian video viral menceritakan curhat pesepeda ditodong pemotor senjata tajam pemotor berboncengan menodong pesepeda menyerahkan barang berharga ponsel praktisi keselamatan berkendara senior instructor safety defensive consultant indonesia sdci sony susmana jarang pesepeda sasaran empuk pelaku kejahatan pengendaranya capai kecepatannya terbatas sepeda mudah oleng ruang geraknya terbatas sony senin sony tips pesepeda korban pelaku kejahatan terpenting bersepeda profesional menerapkan keselamatan berkendara perangkat lengkap lampu lampu helm glove sarung tangan sepatu padding tersemat wearpacknya spion kondisi saran sony bersepeda tempat sepi lantas melonggarkan kewaspadaan pesepeda memperhatikan lingkungan kendaraan kendaraan mendekat mencurigakan komunikasi rombongan klakson bell bahaya mengancam sony menyarankan aktivitas bersepeda bersepeda berkelompok meminimalkan risiko kejahatan bersepeda berkelompok risikonya kecelakaan pastikan bersepeda aturan meminimalisir risiko risiko pastikan gowes kelompok bersepeda berjajar pesepeda menjaga kelompok maksimal sepeda biasakan bergantian memimpin rombongan terkontrol sony</t>
  </si>
  <si>
    <t>['pelaku', 'kejahatan', 'aksi', 'kejahatan', 'kejadian', 'curiga', 'mencuri', 'kecelakaan', 'pelaku', 'aksi']</t>
  </si>
  <si>
    <t>[0.23493769]</t>
  </si>
  <si>
    <t>sungguh tragis bocah dilansir petugas medis rumah sakit anak perempuan berusia tewas orang luka luka petugas medis enggan namanya koresponden pemberontak houthi didukung jutaan orang kehilangan tempat tinggal konflik pecah persen populasi yaman juta orang membutuhkan bantuan kemanusiaan laporan program pembangunan pbb orang meninggal akibat dampak langsung langsung konflik yaman</t>
  </si>
  <si>
    <t>['tugas', 'laporan', 'langsung', 'konflik', 'petugas', 'pembangunan']</t>
  </si>
  <si>
    <t>[0.25903974]</t>
  </si>
  <si>
    <t>gitaris berinisial r ditangkap narkoba barang bukti gram ganja linting bekas pakai r gitaris band g penyidik satreskoba res jaksel mengamankan lelaki inisial rs pengakuan pekerjaan gitaris band g kapolres jakarta selatan kombes budhi herdi susianto minggu keterangan wakasat polres metro jakarta selatan kompol mobri panjaitan gitaris ditangkap barang bukti ganja amankan ganja berat gram linting bekas pakai ganja r disebutnya ditangkap wilayah pancoran jakarta selatan r diamankan penyidik malam wib diamankan salah tempat kerja daerah pancoran jakarta selatan malam amankan jam wib informasi penangkapan menyebut penangkapan r didasari laporan masyarakat laporan masyarakat</t>
  </si>
  <si>
    <t>['menyebut', 'laporan', 'penangkapan', 'narkoba', 'ditangkap', 'ganja', 'penyidik']</t>
  </si>
  <si>
    <t>[0.3255139]</t>
  </si>
  <si>
    <t>tim gabungan satreskrim satresnarkoba polres sumedang menggerebek tempat karaoke wilayah cimalaka jatinangor sumedang rabu malam puluhan orang terjaring tempat karaoke jatinangor orang positif obat terlarang orang positif sabu sabu tes urine petugas kasat narkoba polres sumedang akp bagus panuntun tim gabungan polres sumedang tes urine pengunjung berpesta minuman keras lokasi hasilnya pengunjung kedapatan mengkonsumsi obat terlarang orang positif sabu sabu bagus wartawan kamis petugas gabungan berhasil mengamankan pucuk senjata api replika peluru mimis buah senjata tajam belas butir obat terlarang jenis merlopam butir obat terlarang jenis zipras botol minuman keras merk barang bukti disita beserta keenam pelaku digiring polres sumedang diperiksa pengembangan perkara terangnya wilayah cimalaka petugas gabungan mendapati tempat karaoke melanggar jam operasional aturan ppkm level tempat karaoke petugas terkecoh lantaran depannya gelap tutup beroperasi tim gabungan mesti senter memasuki tempat karaoke polisi menemukan pengunjung karaoke ruangan perempuan diduga pemandu karaoke ditemukan salah ruangan bagus tim gabungan memeriksa barang barang ditemukan ruang karaoke pengunjung pemandu karaoke diperiksa kesehatannya swab antigen polisi tempat karaoke melanggar aturan pemberlakuan pembatasan kegiatan masyarakat ppkm level tutup wib pungkasnya</t>
  </si>
  <si>
    <t>['menggerebek', 'pelaku', 'pengembangan', 'tugas', 'polisi', 'puluh', 'polisi', 'pemberlakuan', 'narkoba', 'petugas', 'pelaku', 'pembatasan']</t>
  </si>
  <si>
    <t>[0.15144954]</t>
  </si>
  <si>
    <t>polisi bernama aipda edi santoso korban korban dibegal melintas jalan raya kranggan jatisampurna bekasi selasa wib fakta terkait pembegalan aipda edi melintas jalan raya kranggan korban dipepet orang korban dibacok pelaku celurit tkp korban dipepet pelaku langsung dibacok celurit korban jatuh motornya kasubag humas polres metro bekasi kompol erna ruswing keterangannya selasa terjatuh pelaku menyerang korban senjata tajam korban berusaha menangkis serangan pelaku korban berusaha menangkis tangan kiri tangan kiri korban mengalami luka bacok korban berdaya pelaku membacok korban berdaya pelaku membawa kabur motor korban motornya informasinya diambil erna korban ditolong petugas keamanan kampung peristiwa dilaporkan polsek jatisampurna kompol erna foto terkini kondisi aipda edi aipda edi tengkurap ranjang aipda edi terluka punggung punggung aipda edi berlumuran darah</t>
  </si>
  <si>
    <t>['pelaku', 'dilaporkan', 'tugas', 'polisi', 'pembegalan', 'langsung', 'polisi', 'peristiwa', 'petugas', 'kabur', 'pelaku', 'ditolong', 'begal']</t>
  </si>
  <si>
    <t>[0.33445878]</t>
  </si>
  <si>
    <t>keluarga tersangka didampingi kades rumah korban maaf kasubbag humas polres pasuruan kota akp endy purwanto jumat mengajak permasalahan diproses hukum hubungan pertunangan dilanjutkan imbuhnya diberitakan pemuda memukuli video berdurasi pelaku memukul korban kali korban melawan melindungi wajahnya tangan karyawan restoran melerai pelaku pergi pelaku</t>
  </si>
  <si>
    <t>['pelaku', 'melindungi', 'hukum', 'tersangka', 'pelaku']</t>
  </si>
  <si>
    <t>[0.51951704]</t>
  </si>
  <si>
    <t>dilansir kamis penembakan tepatnya distrik beoga kabupaten puncak papua tni lantas membenarkan insiden penembakan laporan penembakan karyawan ptt beoga kabupaten puncak selasa kepala penerangan kodam xvii cenderawasih kolonel infantri aqsha erlangga jayapura papua rabu aparat keamanan menyelidiki pelaku tewasnya delapan warga menunggu info aqsha erlangga</t>
  </si>
  <si>
    <t>['pelaku', 'laporan', 'menyelidiki', 'insiden', 'pelaku']</t>
  </si>
  <si>
    <t>[0.24002743]</t>
  </si>
  <si>
    <t>warga jalan cisaranten kulon iii kelurahan cisaranten kulon kecamatan arcamanik kota bandung digegerkan penemuan sesosok mayat perempuan pantauan kamis lokasi penemuan mayat semak semak ditumbuhi rumput liar talas lokasinya pemukiman warga salah warga saksi kejadian irma mariana penemuan mayat pergi warung wib warung pas rumah kompor dimatiin pas lihat gundukan sampah baju pas kakinya irma teka teki penyebab kematian perempuan arcamanik bandung terungkap polisi menyebut dugaan perempuan korban pembunuhan iya diduga pembunuhan arcamanik kasat reskrim polrestabes bandung akbp rudi trihandoyo dikonfirmasi jumat kendati rudi polisi penyelidikan terkait polisi menunggu hasil autopsi dokter outopsinya hasil autopsi menerangkan akibat matinya orang polisi menyebut jasad wanita ditemukan semak semak diduga korban pembunuhan berdasarkan pemeriksaan polisi menyebut luka leher korban kaki leher lukanya kasat reskrim polrestabes bandung akbp rudi trihandoyo dikonfirmasi jumat rudi penyidik mendapati luka tubuh korban luka tusukan tubuh korban luka tusuk autopsi polisi mengungkap ciri ciri jasad perempuan berinisial r ditemukan tewas semak semak salah satunya tato kucing kaki kanan korban gambar kucing kasat reskrim polrestabes bandung akbp rudi trihandoyo via pesan singkat jumat rudi tubuh korban ditemukan tato kaki kanannya tato kucing itupun kaki kanannya tato kaki tato ciri tubuh korban tahi lalat posisi tahi lalat mata kanan tahi lalat mata kanan terungkap identitas mayat wanita korban pembunuhan mayatnya ditemukan warga semak semak kawasan arcamanik kota bandung wanita bertato bernama rizna apriliandhiny alias nanay berlyn sosok nanay berlyn korban pembunuhan kerabatnya nuran kitty keluarga kabar nanay berlyn tewas kamis kemarin keluarga menerima informasi jam wib kemarin nuran rumah duka korban kampung panyawungan desa cileunyi wetan kabupaten bandung jumat keluarga korban langsung mengecek rumah sakit sartika asih bandung tetehnya rumah sakit kakaknya nanya kepolisian nuran nuran kabar ditemukannya sesosok mayat wanita arcamanik kota bandung menyangka korban sahabatnya ngirim foto waktu foto korban nanay nuran polisi menyelidiki nanay berlyn tewas diduga dibunuh polisi menyelidiki pelakunya diselidiki kasat reskrim polrestabes bandung akbp rudi trihandoyo dikonfirmasi sabtu polisi keterangan saksi polisi mengecek cctv lokasi cctv diamankan</t>
  </si>
  <si>
    <t>['pelaku', 'menyebut', 'polisi', 'langsung', 'aksi', 'polisi', 'penyelidik', 'pembunuhan', 'penyelidikan', 'menyelidiki', 'warung', 'kejadian', 'kematian', 'pelaku', 'aksi', 'penyidik']</t>
  </si>
  <si>
    <t>[0.36518113]</t>
  </si>
  <si>
    <t>perempuan bernama rizky sehari terapis bekam warga pulogadung jakarta timur ketua rt muhammad manan korban pamit kerja rabu pagi malam harinya hilang kontak keluarga anaknya berangkat kerja rabu nggak pulang rabu malam kamis jumat sorenya diinformasikan orang tuanya beliau kriminallah istilahnya nggak tahulah dibegal dirampok nggak manan kediamannya pulogebang indah jakarta timur sabtu manan rabu malam orang tua mengontak rizky respons orang tua rizky curiga korban malam pulang manan orang tua korban info terkait informasi anaknya korban tindak kriminal pas jumat malam sabtu ya pokoknya bakda isya ah iya ditemukan jalan tol jalan tol nggak jatiwarna jumat jasad rizky ditemukan terkubur kolong tol jatikarya bekasi polisi menduga korban dibunuh benturan benda tumpul kepala wajah kapolsek jatisampurna iptu santri dirga korban ditemukan tukang rumput tukang rumput merumput menemukan tangan muncul permukaan tanah temuan mayat dilaporkan polisi korban ditemukan</t>
  </si>
  <si>
    <t>['dilaporkan', 'polisi', 'kriminal', 'polisi', 'dirampok', 'curiga', 'benturan', 'mengontak', 'begal']</t>
  </si>
  <si>
    <t>[0.25723705]</t>
  </si>
  <si>
    <t>polsek cibadak memamerkan barang bukti tas wanita alat kecantikan barang bukti disita polisi pria pelaku perampokan inisial mw ir ud dibekuk polisi sabtu hasil penyelidikan pelaku berstatus residivis menjalani hukuman beraksi sukabumi toko sasaran peralatan kosmetik tas wanita pelaku mengeruk uang tunai toko korban beraksi januari pelapornya orang pemilik toko penyelidikan pelaku terdeteksi amankan kapolsek cibadak kompol maryono awak media selasa pelaku masuk merusak rolling dor linggis pelaku masuk membobol merusak rolling dor linggis imbuh maryono maryono akibat perbuatan ketiga pelaku pemilik toko menderita kerugian rp juta kerugian toko rp juta uang tunai tas perempuan kosmetik alat kecantikan perempuan barang barang utuh dijual maryono kanit reskrim polsek cibadak akp madun pelaku terdeteksi kedapatan menjual barang hasil curian media sosial menjual barang media sosial janjian cash on delivery cod menghapus unggahan lakukan penyelidikan amankan singkat madun</t>
  </si>
  <si>
    <t>['pelaku', 'polisi', 'aksi', 'polisi', 'perampokan', 'penyelidik', 'hukum', 'penyelidikan', 'perampok', 'hukuman', 'residivis', 'pelaku', 'merusak', 'aksi', 'antik', 'perbuatan', 'kerugian']</t>
  </si>
  <si>
    <t>[0.42477356]</t>
  </si>
  <si>
    <t>hati hati aja ya artha gading arah cempaka mas begal nih aja jam segini udah dibegal disalip sekuriti pelni perekam video video lantas diunggah akun instagram lintas patroli video korban berdarah kepala tangan menanggapi viralnya video polisi meluruskan dinarasikan si perekam peristiwa murni kecelakaan lintas akibat kelalaian pengendara motor peristiwa begal kejadian kecelakaan lintas korbannya pegawai pelni kapolres metro jakarta utara kombes budhi herdi susianto konfirmasi</t>
  </si>
  <si>
    <t>['menanggapi', 'polisi', 'polisi', 'patroli', 'kelalaian', 'peristiwa', 'kejadian', 'korbannya', 'kecelakaan', 'begal']</t>
  </si>
  <si>
    <t>[0.28454092]</t>
  </si>
  <si>
    <t>warga diberitakan kantor berita operasi menangkap tersangka tubas semalam peluru asli ditembakkan arah pasukan israel alat peledak dilemparkan kendaraan pasukan membalas tembakan arah kendaraan mencurigakan pernyataan militer israel tentara terluka militer laporan warga palestina tewas bentrokan rutin yerusalem timur dicaplok warga israel tinggal permukiman tepi barat juta warga palestina permukiman yahudi dianggap ilegal hukum internasional</t>
  </si>
  <si>
    <t>['laporan', 'hukum', 'tersangka', 'bentrok', 'curiga', 'mencuri', 'bentrokan']</t>
  </si>
  <si>
    <t>[0.21091537]</t>
  </si>
  <si>
    <t>polisi menangkap pencuri target rumah ditinggal pergi pemiliknya rumah kosong kasih rp ribu tukang becak pengemis temui jalan pelaku bernama mat syafi i jumpa pers polsek semarang selatan rabu mengaku mendepositokan uang hasil curiannya uang hasil curian didepositokannya mencapai rp juta depositokan bank rp juta insaf mat syafi i warga kabupaten grobogan ditangkap mencuri daerah erlangga semarang juli wib kapolsek semarang selatan kompol untung kistopo pelaku mengamati rumah korban beraksi</t>
  </si>
  <si>
    <t>['pelaku', 'polisi', 'aksi', 'polisi', 'pencuri', 'temui', 'ditangkap', 'mencuri', 'pelaku', 'aksi', 'pengemis']</t>
  </si>
  <si>
    <t>[0.26877278]</t>
  </si>
  <si>
    <t>artis dangdut terjerat penyalahgunaan narkotika resmi menjalani rehabilitasi direhabilitasi bnnk jaksel kasat narkoba polres metro jakarta selatan kompol ahmad akbar konfirmasi minggu velline chu ditetapkan tersangka narkoba jenis sabu velline chu mengajukan permohonan rehabilitasi narkoba permohonan rehabilitasi akbp ahmad akbar konfirmasi selasa polisi alasan velline chu mengkonsumsi sabu kekerasan rumah tangga kdrt mantan suaminya dalih velline chu memakai sabu alasannya menghilangkan trauma sakit bersangkutan mengalami kdrt suaminya kabid humas polda metro jaya kombes zulpan velline chu ditangkap satuan narkoba polres metro jakarta selatan ditangkap rumahnya perumahan citra grand jatikarya bekasi sabtu velline chu ditangkap bareng suaminya bernama budi hartono berdasarkan pemeriksaan tes urine berdua berdua positif narkoba jenis sabu kabid humas polda metro jaya kombes endra zulpan polres jaksel senin velline chu penyanyi dangdut single lagu berjudul begal cinta membuatnya dijuluki ratu begal</t>
  </si>
  <si>
    <t>['dr', 'polisi', 'kekerasan', 'polisi', 'tersangka', 'narkoba', 'penyalahguna', 'narkotika', 'narkotik', 'penyalahgunaan', 'ditangkap', 'rehabilitasi', 'begal']</t>
  </si>
  <si>
    <t>[0.20320563]</t>
  </si>
  <si>
    <t>orang pelaku begal cakung jakarta timur dilumpuhkan polisi memiliki jejak catatan hitam aksi perampasan ponsel jalan tipar cakung pelaku remaja kerap aksi tawuran mainnya main tawuran tawuran reskrim polres metro jakarta timur akbp heri purnomo dikonfirmasi selasa tawuran meningkat aksi begal begal kali lakukan februari kemarin heri</t>
  </si>
  <si>
    <t>['pelaku', 'polisi', 'aksi', 'polisi', 'tawuran', 'pelaku', 'aksi', 'lumpuh', 'begal', 'perampasan']</t>
  </si>
  <si>
    <t>[0.42915087]</t>
  </si>
  <si>
    <t>korban begal kerugian unit peristiwa jalan boulevard bintaro jaya kelurahan perigi kecamatan pondok aren tangerang selatan korban melintas bersepeda arah burger king arah rspi jl boulevard bintaro jaya yusri rspi bintaro dipepet pelaku bermotor pelaku merampas barang milik korban arah arah pelaku mengambil paksa barang barang milik korban saku korban yusri</t>
  </si>
  <si>
    <t>['pelaku', 'peristiwa', 'pelaku', 'merampas', 'begal', 'kerugian']</t>
  </si>
  <si>
    <t>[0.4159002]</t>
  </si>
  <si>
    <t>mengaku wartawan edi yan mazel diduga kapolres wonosobo akbp fannky ani sugiharto tersangka objek wisata batu angkruk sumbangan pengelola objek wisata tersangka mengaku wartawan majalah buser kedatangannya tersangka sumbangan membawa proposal fannky jumpa pers kantornya senin tersangka izin objek wisata lantaran izin proses tersangka uang pengelola wisata tersangka rp juta tersangka mengancam menutup objek wisata pengelola uang rp ribu tersangka</t>
  </si>
  <si>
    <t>['tersangka']</t>
  </si>
  <si>
    <t>[0.6172134]</t>
  </si>
  <si>
    <t>berita teraktual pembicaraan hangat publik berita teraktual hangat dibicarakan masyarakat pernyataan presiden turki recep tayyip erdogan ucapan presiden prancis emmanuel macron kepadatan tol libur cuti rangkuman berita berita hangat ditampilkan tayangan video berjudul rangkuman berita populer menteri negeri prancis jean yves le drian minggu menuduh turki mencoba memicu kebencian prancis sehari presiden turki recep tayyip erdogan menghina presiden prancis sabtu presiden erdogan menyebut presiden emmanuel macron prancis perawatan mental mengeluarkan pernyataan islam macron mengeluarkan pernyataan sekulerisme kebebasan berpendapat karikatur nabi muhammad pemenggalan guru prancis samuel paty muslim fundamentalis le drian menuduh turki anggota nato mengeluarkan propaganda memfitnah mengecam pernyataan presiden erdogan menggambarkannya tindakan diterima negara sekutu instagram menghadirkan fitur layanan live kali durasi video live diperpanjang jam jam pengguna dunia perubahan membantu kreator pengguna instagram berpindah acara virtual instruktur yoga fitness guru musisi aktivis kreator berharap durasi live diperpanjang menit interupsi perubahan durasi live instagram setara batas maksimal live stream facebook perangkat mobile jam pandemi pengguna fitur live instagram amerika serikat melonjak dibandingkan perpanjangan durasi live dinikmati pengguna instagram dunia pengguna bermasalah menggunakannya pengguna melanggar kekayaan intelektual aturan akses maraknya begal sepeda jakarta penggiat olahraga khawatir komunitas sepeda toomuchidea cc unik mengampanyekan keamanan bersepeda miskin dibegal please salah pesan komunitas sepeda toomuchidea cc pesan ditulis selembar kertas ditempel punggung riding pesan komunitas toomuchidea cc salah satunya mengundang senyum gajian tanggal dibegal susah tampil kostum putri salju viral kekeyi kostum putri jasmine berbeda penampilan diolok olok kekeyi pujian penampilan menglingi berkat didandani makeup artist vizzily kekuatan makeup wajah kekeyi berubah makasih kak vizilly udh merubah putri tidur putri jasmine cantik jelita keterangan foto kekeyi instagramnya kekeyi didandani eyeshadow bernuansa biru matanya bak boneka efek eyeliner putih mata bulu mata palsu cetar penampilan kekeyi total kostum putri jasmie berwarna biru hijab dimodifikasi layaknya rambut putri jasmine jalur puncak kabupaten bogor diberlakukan sistem arah one way pagi sistem arah diberlakukan lantaran lintas jalur padat pantauan simpang gadog megamendung kabupaten bogor rabu wib lintas puncak pass tersendat one way diberlakukan arah ciawi puncak pass mengurai kemacetan pengendara memacu kecepatan kendaraannya rendah kendaraan melintas jalan raya puncak didominasi roda bus truk melintas jalur puncak bus truk kendaraan sumbu volume kendaraan jalan tol jakarta cikampek mengalami kepadatan pagi jasa marga memberlakukan contraflow km km jalan tol jakarta cikampek mengurai kepadatan jalan tol jakarta cikampek japek arah cikampek jasa marga diskresi kepolisian memberlakukan rekayasa lintas contraflow km km arah cikampek wib general manager representative office jasa marga transjawa tollroad regional division widiyatmiko nursejati keterangan wartawan rabu jasa marga penutupan rest area km arah cikampek penutupan penumpukan kendaraan rest area diberlakukannya contraflow diharapkan mencairkan kepadatan km titik pertemuan arus lintas cikampek kendaraan jalan tol jakarta cikampek elevated jalan tol jakarta cikampek sambungnya</t>
  </si>
  <si>
    <t>['dr', 'anggota', 'menyebut', 'polisi', 'berharap', 'aksi', 'polisi', 'propaganda', 'fitnah', 'penumpukan', 'erupsi', 'arakan', 'kebencian', 'aksi', 'antik', 'begal', 'menghina', 'palsu']</t>
  </si>
  <si>
    <t>[0.08731964]</t>
  </si>
  <si>
    <t>bidan sweetha kusuma gatra subardiya anaknya muhammad faeyza alfarisqi korban pembunuhan polisi menangkap pelaku bernama dony christiawan eko wahyudi warga kabupaten rembang tunangan korban kesaksian tetangga pelaku memiliki istri anak tinggal rumah kontrakan dukuh babrik desa sumbergirang kecamatan lasem kabupaten rembang tetangga anak bidan sweetha muhammad faeyza alfarisqi tinggal pelaku rumah kontrakannya dony beralibi istri tetangganya anak anak titipan pasien menjalani pengobatan ketua rw dukuh babrik desa sumbergirang riris andwianto membenarkan kabar pelaku dony membawa anak nama muhammad faeyza alfarisqi rumah kontrakannya tinggal istri anak kandungnya februari bawa anak mas dony riris menceritakan tinggal keluarganya anak bermain anak kandung pelaku rumah rumah warga terdekat anak tinggal main bareng anak anak warga anak kandungnya mas dony terangnya riris keberadaan anak menghilang jejak warga mendengar tangisan anak rumah kontrakannya pertengahan februari anak warga kecurigaan berita warga menyangka anaknya korban pembunuhan dony christiawan eko wahyudi ditangkap kepolisian polda jateng mapolda jateng rabu malam dony terjerat pembunuhan berencana anak sweetha kusuma gatra subardiya muhammad faeyza alfarisqi mayatnya ditemukan kolong tol semarang bawen perbuatannya pelaku dijerat pasal berlapis terancam hukuman mati</t>
  </si>
  <si>
    <t>['pelaku', 'keberadaan', 'dengar', 'polisi', 'aksi', 'polisi', 'kecurigaan', 'pembunuhan', 'hukum', 'hukuman', 'curiga', 'ditangkap', 'pelaku', 'aksi', 'perbuatan']</t>
  </si>
  <si>
    <t>[0.21399125]</t>
  </si>
  <si>
    <t>polisi menangkap begal membacok anggota brimob kabid humas polda metro jaya kombes endra zulpan identitas pelaku mh rmi am mal rh pelaku peran aksi begal wib tim gabungan unit reskrim polsek jatisampurna satreskrim polres metro bekasi kota berhasil mengamankan pelaku rmi dilanjutkan pemeriksaan kombes zulpan dihubungi rabu zulpan hasil pemeriksaan pelaku rmi berperan membacok korban pelaku mh berperan otak pelaku joki pelaku am berperan merampas motor aipda edi santoso pelaku rmi pembacokan pelaku mal berperan menyimpan senjata tajam pelaku rh berperan menyimpan motor korban zulpan zulpan proses penyelidikan tertutup dikembangkan diamankan diamankan diperiksa nama zulpan iya tutup pelaku bertambah</t>
  </si>
  <si>
    <t>['pelaku', 'dihubungi', 'kembangkan', 'dr', 'anggota', 'polisi', 'aksi', 'polisi', 'penyelidik', 'penyelidikan', 'pelaku', 'merampas', 'aksi', 'begal']</t>
  </si>
  <si>
    <t>[0.46850459]</t>
  </si>
  <si>
    <t>orang dpo begal pesepeda sore satreskrim polres metro jakarta pusat unit resmob berhasil menangkap dpo jambret tkp jalan merdeka barat tanggal oktober kasat reskrim polres jakarta pusat akbp burhanuddin mapolres jakpus jalan garuda jakarta pusat selasa ditangkap minggu rumah kontrakannya daerah cinere jakarta selatan burhanuddin penangkapan pelaku mencoba melawan petugas terpaksa kakinya ditembak dilumpuhkan pelaku penangkapan perlawanan tindakan terukur kakinya burhanuddin burhanuddin peran tersangka nk percobaan oktober silam pelaku tersangka berboncengan sepeda motor sepeda motor bertugas memotong jalannya korban</t>
  </si>
  <si>
    <t>['pelaku', 'tugas', 'cinere', 'penangkapan', 'tersangka', 'ditangkap', 'petugas', 'pelaku', 'perlawanan', 'lumpuh', 'begal']</t>
  </si>
  <si>
    <t>[0.39019949]</t>
  </si>
  <si>
    <t>komandan tim dantim badan intelijen strategis bais wilayah pidie kapten abdul majid tewas ditembak pelaku penembakan ditangkap iya kabid humas polda aceh kombes winardy konfirmasi winardy kronologi penangkapan inisial terduga pelaku mengaku keterangan konferensi pers siang anggota tni tewas ditembak orang dikenal pidie aceh korban bertugas badan intelijen strategis bais korban dantim bais pidie pangkat kapten winardy konfirmasi informasi diperoleh kejadian jam wib winardy</t>
  </si>
  <si>
    <t>['pelaku', 'tugas', 'anggota', 'penangkapan', 'kejadian', 'ditangkap', 'pelaku']</t>
  </si>
  <si>
    <t>[0.2784097]</t>
  </si>
  <si>
    <t>aksi contoh kejadian begal perumahan dukuh zamrud kecamatan mustika jaya kota bekasi selasa wib korban peristiwa terekam cctv viral media sosial korban berangkat kerja dipepet pelaku berboncengan motor pelaku turun motor salah satunya mendorong korban motor terjatuh rekan korban asep korban korban hamil berangkat dinas kerja rumah sakit daerah kota bekasi bersangkutan berangkat wib subuh asep dihubungi asep pelaku membawa senjata tajam sajam pelaku sajam menakut nakuti korban menakuti begal menendang motor korban korban terjatuh begal berhasil membawa motor korban</t>
  </si>
  <si>
    <t>['pelaku', 'dihubungi', 'aksi', 'peristiwa', 'kejadian', 'nakuti', 'pelaku', 'aksi', 'begal', 'menakuti']</t>
  </si>
  <si>
    <t>[0.41903883]</t>
  </si>
  <si>
    <t>bernama amin anaknya amir diserang tetangganya laporan korban asyik sudarno sudarno amin tertembak dada kanan tembus punggung kanan amir terkena tembakan dada kanan proyektil tersangkut tulang punggung sudarno arpan rumah korban mengendarai sepeda motor rumah korban pelaku langsung masuk mendapati korban minum kopi ruang didampingi istri amin bicara arpan langsung menembak amir menembak amin amir membalas bacokan parang kaki pelaku pelaku berhasil kabur korban dirawat rumah sakit lubuk linggau polisi memburu arpan</t>
  </si>
  <si>
    <t>['pelaku', 'polisi', 'laporan', 'langsung', 'polisi', 'kabur', 'memburu', 'pelaku']</t>
  </si>
  <si>
    <t>[0.2972942]</t>
  </si>
  <si>
    <t>ayo share cerita pengalaman upload photo album travelingmu silakan alasan stress dijadikan landasan berbuat merugikan orang pria diberitakan kronologinya tanggal juli pelajar putri berjalan jalan jalan kota suita prefektur sih berpikir bau hilang menjauhi tempatnya berdiri berjalan aroma sedap mengikutinya berhenti memeriksa ranselnya membuatnya ngeri garis garis kotoran manusia dioleskan atasnya buang waktu melaporkan kejadian polisi dilaporkan berwenang berhasil melacak pelaku sebulan kepolisian menangkap pria berusia tinggal penangkapan polisi menemukan botol plastik tertutup kotoran tersangka dalamnya tabung tersangka dilaporkan istirahat kerja kejahatan penyelidikan pria menghadapi stres pekerjaannya perceraian alasan niat buruk wanita orang hubungan tindakan terpujinya habis pikir melampiaskannya remaja mencoba mencari pikiran penjahat banyaknya botol tindakannya direncanakan</t>
  </si>
  <si>
    <t>['pelaku', 'kejahatan', 'dilaporkan', 'tersangka dilaporkan', 'polisi', 'penjahat', 'polisi', 'penyelidik', 'penangkapan', 'tersangka', 'kejahatan', 'penyelidikan', 'kejadian', 'hadapi', 'pelaku', 'melacak']</t>
  </si>
  <si>
    <t>[0.31587796]</t>
  </si>
  <si>
    <t>mukhamad warga dusun tegalan desa kalipang kecamatan grati kabupaten pasuruan meninggal dirawat jam pelaku muhammad husalim andik warga desa plososari kecamatan grati ditangkap petugas berobat rsud dr mohammad saleh kota probolinggo andik mengalami luka bakar tangan kanan akibat ledakan berdasarkan hasil pengembangan polisi andik spesialis pencuri kendaraan bermotor maret tercatat pencurian motor lokasi pandaan waru sidoarjo ditahan rutan bangil pencurian motor terang arman terkait aksi kenal korban gelap mata korban nawari makan emosi memukul khilaf menyesal pungkas andik</t>
  </si>
  <si>
    <t>['pelaku', 'pengembangan', 'dr', 'tugas', 'polisi', 'aksi', 'polisi', 'pencurian', 'pencuri', 'ditangkap', 'petugas', 'pelaku', 'aksi']</t>
  </si>
  <si>
    <t>[0.27185747]</t>
  </si>
  <si>
    <t>polres bandara soekarno hatta menangkap komplotan begal beraksi jl perimeter bandara soekarno hatta tangerang komplotan orang diotaki abg berusia kapolres bandara soekarno hatta kombes adi ferdian saputra peristiwa rabu j perimeter bandara soekarno hatta tangerang korban muhammad yusuf dibegal pelaku polisi penyelidikan menangkap pelaku tersangka berhasil penangkapan tersangka pengejaran orang pelaku penadah rekan ketahui otak pelaku tampilkan bersangkutan umur remaja putus sekolah kombes adi jumpa pers polres bandara soekarno hatta kota tangerang senin adi tersangka berinisial as mengajak tersangka aksi begal remaja pimpinan kelompok tersangka otak mengajak rekan rekannya dewasa begal begal mending pulang nih adi tersangka tertantang berkeliling mencari sasaran sasarannya pulang kerja as dkk berboncengan motor berkeliling jl perimeter mencari sasaran korban melintas pelaku memepet korban mengancamnya senjata tajam korban berdaya nyawanya hilang motornya diserahkan pelaku pelaku kabur membawa motor korban kejadian pelaku melarikan korban melapor polres bandara soekarno hatta as polisi menangkap pelaku bagol botak cocot polisi mengembangkan keterangan tersangka mendalami aksinya</t>
  </si>
  <si>
    <t>['pelaku', 'polisi', 'aksi', 'polisi', 'penyelidik', 'penangkapan', 'tersangka', 'penyelidikan', 'peristiwa', 'kejadian', 'komplotan', 'pengejaran', 'kabur', 'pelaku', 'aksi', 'begal']</t>
  </si>
  <si>
    <t>[0.49408066]</t>
  </si>
  <si>
    <t>polisi menangkap pelaku begal menyasar pesepeda jalan panglima polim jakarta selatan jaksel penangkapan dibantu orang tua pelaku orang tua tersangka mencari tersangka nama yusuf berhasil menangkap pelaku nama yusuf alias bengkeng kabid humas polda metro jaya kombes yusri yunus keterangannya minggu polisi berhasil melacak keberadaan juni polisi mencari barang bukti berdasarkan keterangan fauzi ilham dpo dilaksanakan pencarian pungkas yusri video beredar pelaku mengendarai sepeda motor berboncengan melintas jalan panglima polim kebayoran jakarta selatan bersamaan korban mengayuh sepedanya peristiwa rabu wib pesepeda melintas pelaku menghadang korban korban langsung ditodong senjata tajam diancam menyerahkan barang berharganya ponsel korban dirampas pelaku korban berteriak tolong dibacok perut pelaku langsung melarikan sepeda motor melawan arah</t>
  </si>
  <si>
    <t>['pelaku', 'keberadaan', 'polisi', 'langsung', 'polisi', 'penangkapan', 'tersangka', 'peristiwa', 'dirampas', 'pelaku', 'diancam', 'begal', 'melacak', 'menghadang']</t>
  </si>
  <si>
    <t>[0.55981858]</t>
  </si>
  <si>
    <t>polisi menangkap anggota pengakuan salah tersangka utama tangkap pembacokan wilayah bogor tujuh kali keterangannya kasat reskrim polres bogor akp siswo tarigan wartawan rabu tersangka ditangkap uj bj fi aa rd polisi memburu tersangka memiliki peran beragam pengendara joki kendaraan peralatan senjata tajam pengakuannya orang peran joki kendaraan yg peralatan tangkap sisanya lakukan pengejaran terangnya perbuatannya tersangka dikenai pasal kuhp ayat kuhp ancaman pidana penjara maksimal polisi mengkonstruksi pasal kuhp tersangka peralatan melancarkan aksinya sekelompok iya meninggal lukanya luka bacoklah kanit reskrim polsek cibinong yunli pangestu dihubungi senin</t>
  </si>
  <si>
    <t>['dihubungi', 'anggota', 'polisi', 'aksi', 'pidana', 'polisi', 'tersangka', 'pengejaran', 'ditangkap', 'memburu', 'aksi', 'perbuatan']</t>
  </si>
  <si>
    <t>[0.41552602]</t>
  </si>
  <si>
    <t>komplotan rampok menggondol duit belasan juta rupiah kantor distribusi produk minuman kecamatan gunung jati kabupaten cirebon aksi perampokan diwarnai penyekapan pegawai sekuriti kantor kapolres cirebon kota akbp fahri siregar aksi perampokan selasa polisi menggelar olah tempat kejadian perkara tkp keterangan saksi kejadian wib keterangan saksi peroleh diduga pelaku orang kejadian pelaku menyekap orang satpam fahri mapolres cirebon kota rabu fahri mengaku mencari bukti bukti petugas mengidentifikasi profil komplotan perampok pelaku diduga senjata api senpi senjata tajam sajam kerugiannya rp juta korban kejadian kerugian materiel proses penyekapan menitan fahri</t>
  </si>
  <si>
    <t>['pelaku', 'tugas', 'polisi', 'aksi', 'polisi', 'perampokan', 'perampok', 'kejadian', 'komplotan', 'petugas', 'pelaku', 'aksi', 'kerugian']</t>
  </si>
  <si>
    <t>[0.36288884]</t>
  </si>
  <si>
    <t>persidangan dilansir kematian walker menuai unjuk besaran nasional australia rolfe bersalah dakwaan pembunuhan dakwaan alternatif dakwaan pembunuhan berencana manslaughter dakwaan terlibat tindak kekerasan menyebabkan kematian dinyatakan terbukti bersalah rolfe polisi dihukum tindak pembunuhan terkait kematian warga pribumi tahanan persidangan rolfe digelar darwin berjarak kilometer sebelah utara yuendumu senin waktu rolfe polisi tim cepat tanggap dikerahkan alice springs northern territory menangkap walker dugaan melanggar ketentuan pembebasan jaminan</t>
  </si>
  <si>
    <t>['polisi', 'kekerasan', 'polisi', 'pembunuhan', 'hukum', 'dakwaan', 'pembebas', 'kematian', 'dihukum']</t>
  </si>
  <si>
    <t>[0.3541688]</t>
  </si>
  <si>
    <t>pembunuh berantai prancis dijuluki criminal backpacker hobinya menjelajah francis heaulme mengidap sindrom klinefelter dikutip ayah heaulme menyiksanya usia pecandu alkohol mencoba bunuh ditinggalkan ibunya meninggal kanker usia usia gemar bersepeda delapan meninggalkan rumah perjalanan kemana prancis berjalan kaki menumpang kereta api seringkali tiket tinggal tempat penampungan emma s lembaga psikiatri pusat detoksifikasi backpacker menderita sindrom klinefelter heaulme pemerkosaan pembunuhan pertamannya mengakui pembunuhan petugas medis prancis</t>
  </si>
  <si>
    <t>['dr', 'tugas', 'pembunuhan', 'pemerkosaan', 'petugas', 'alkohol', 'pemerkosa', 'pecandu']</t>
  </si>
  <si>
    <t>[0.28284271]</t>
  </si>
  <si>
    <t>perempuan berusia cibodas tangerang korban terbangun berteriak tolong pelaku panik melarikan peristiwa minggu pelaku aksi masuk rumah korban rumah pelaku bawa kain dilumuri minyak wangi niatnya menyekap wanita pingsan</t>
  </si>
  <si>
    <t>['pelaku', 'aksi', 'peristiwa', 'pingsan', 'pelaku', 'aksi', 'panik']</t>
  </si>
  <si>
    <t>[0.59745298]</t>
  </si>
  <si>
    <t>pria bos warteg cikarang ditangkap orangnya kasat reskrim polres metro bekasi akbp aris timang dihubungi kapolsek cikarang utara kompol mustakim membenarkan kejadian pemerkosaan mustakim pelaku bunuh bunuh pemerkosaan dirawat rs kramatjati mustakim pemerkosaan bos warteg pegawainya viral medias sosial pelaku didatangi warga warteg miliknya pelaku diinterogasi warga video beredar pelaku mengaku tanggung video dibenarkan akbp aris timang tanggung ngawini pria terduga pelaku video viral ngawini sudi timpal warga warga melontarkan makian terduga pelaku saking kesalnya warga memukul pelaku anak cewek nggak sih warga diapain silakan lirih terduga pelaku tanggung dipenjara nggak terduga pelaku warga mencecarnya warga kali memperkosa korban pagi terduga pelaku</t>
  </si>
  <si>
    <t>['pelaku', 'dihubungi', 'interogasi', 'pemerkosaan', 'diinterogasi', 'kejadian', 'ditangkap', 'pemerkosa', 'didatangi', 'pelaku', 'dipenjara', 'memperkosa']</t>
  </si>
  <si>
    <t>[0.58664695]</t>
  </si>
  <si>
    <t>genap sebulan pakar sosiologi kriminalitas universitas gadjah mada ugm soeprapto berpendapat pelaku membunuh keluarga menghilangkan jejak kejahatannya sasarannya menghilangkan jejak dibunuh soeprapto dihubungi pembunuhan korban pasangan suami istri pasutri hendi setiawan citra dewi pasutri ditemukan tewas mengenaskan rumahnya kecamatan lebaksiu kabupaten tegal rabu target utama pelaku citra sang suami korban polisi mengungkap motif pembunuhan sadis berhubungan bisnis burung lovebird dilakoni pelaku korban pembunuhan korban orang sekeluarga desa duwet baki kabupaten sukoharjo rabu malam polisi mengungkap pelaku teman bisnis salah korban berniat menguasai kendaraannya soeprapto konflik kerja bisnis berujung tindak kekerasan sasaran pelaku mitra bisnisnya sasarannya mitra bisnisnya menghilangkan jejak dijadikan korban soeprapto konflik dunia bisnis berujung tindak kekerasan pelakunya saudara dunia bisnis teman kadang saudara kandung soeprapto konflik kerja bisnis berujung tindak kekerasan bisnis pelaksanaannya</t>
  </si>
  <si>
    <t>['kriminalitas', 'pelaku', 'kejahatan', 'dihubungi', 'polisi', 'aksi', 'kriminalitas', 'kriminal', 'kekerasan', 'polisi', 'pembunuhan', 'kejahatan', 'konflik', 'kejahatannya', 'pelaku', 'aksi']</t>
  </si>
  <si>
    <t>[0.34138464]</t>
  </si>
  <si>
    <t>polisi bungkam polda jatim polrestabes surabaya kunjung merespons suara tembakan suara tembakan sabtu sore polisi menggali informasi peristiwa kanit reskrim polsek genteng iptu sutrisno mengaku kejadian anggotanya penangkapan pelaku kriminal jalan kusuma bangsa anggota penangkapan menggali informasi informasi tukang parkir kejadian penjual martabak lokasi warsito peristiwa wib mengelar dagangannya mercon suara tembakan terdengar tembakan kali waktu menaruh dagangan warsito petugas stand by pakai mobil ditangkap pakai sepeda motor imbuhnya warsito mengaku petugas kepolisian pakaian preman topi warga lokasi berani mendekat tedjo juru parkir minimarket jalan kusuma bangsa surabaya mengaku mobil diduga petugas polisi mengamankan pelaku kriminal anggotanya nggak ngitung waktu jaga parkir petugasnya kayak intel serse tedjo kejadian mobil petugas yaris avanza orangnya terduga pelaku membawa sepeda diamankan pedestrian tedjo</t>
  </si>
  <si>
    <t>['pelaku', 'tugas', 'anggota', 'dengar', 'polisi', 'kriminal', 'polisi', 'penangkapan', 'peristiwa', 'kejadian', 'ditangkap', 'petugas', 'pelaku', 'dagangan']</t>
  </si>
  <si>
    <t>[0.40768313]</t>
  </si>
  <si>
    <t>pria berinisial dd kebon jeruk jakarta barat kapolsek kebon jeruk kompol h slamet riyadi kejadian percobaan pencurian kamis jalan kedoya raya kebon jeruk jakbar dd kepergok sekuriti mengutak atik sepeda motor terparkir klinik ya amankan pemuda berinisial dd pencurian sepeda motor aksinya petugas security berjaga mengamankan pelaku slamet keterangan tertulisnya sabtu slamet menyebut pelaku berusaha mencuri motor anak kunci pasangannya kondisi kunci motor bagus pelaku kesulitan membongkarnya lantaran kondisi kunci motor kondisi kendaraan berhasil dinyalakan pelaku akibat perbuatannya pelaku dikenakan pasal jo kuhp percobaan pencurian pemberatan terancam hukuman penjara</t>
  </si>
  <si>
    <t>['pelaku', 'tugas', 'menyebut', 'aksi', 'pencurian', 'hukum', 'pencuri', 'hukuman', 'kejadian', 'petugas', 'mencuri', 'pelaku', 'aksi', 'perbuatan']</t>
  </si>
  <si>
    <t>[0.42245398]</t>
  </si>
  <si>
    <t>bocah nekat mencuri kotak amal masjid cipondoh kanit reskrim polsek cipondoh ipda zainal arifin peristiwa minggu isi kotak amal rp ribu isinya nggak rp ribu isinya diambil marbut isinya sisa sisa doang jutaan nggak keempat bocah berusia diselesaikan kekeluargaan usianya ya tetangga masjid anak anak ya dkm masjid menyelesaikan kekeluargaan proses hukum orang tuanya dipanggil orang masjid arifin keempatnya perilaku tercela dasar inisiatif keterangan ustaz pengurus masjid jajan saman teman temannya ya menyuruh aksi keempatnya viral diunggah media sosial terekam kamera cctv masjid bocah menggotong kotak amal sasarannya anak anak ya diviralkan terkait uu perlindungan anak pungkasnya</t>
  </si>
  <si>
    <t>['aksi', 'hukum', 'peristiwa', 'nyuruh', 'mencuri', 'aksi']</t>
  </si>
  <si>
    <t>[0.12216944]</t>
  </si>
  <si>
    <t>polisi menangkap orang pelaku penyerangan acara doa jelang pernikahan anak peran dalami alat melempar memprovokasi menurutnya pelaku ditangkap identitas pelaku dikantongi pengejaran mengantongi nama nama pelaku lakukan pengejaran kelompok intoleran mengimbau pelaku menyerahkan solo luthfi ruang kelompok intoleran perintahkan kapolres tempat kelompok intoleran wilayah hukum polda jawa solo kapolres kapolres diberitakan orang terluka aksi penyerangan salah korban</t>
  </si>
  <si>
    <t>['pelaku', 'polisi', 'aksi', 'polisi', 'hukum', 'provokasi', 'pengejaran', 'ditangkap', 'pelaku', 'aksi']</t>
  </si>
  <si>
    <t>[0.44243971]</t>
  </si>
  <si>
    <t>supir kenek mobil boks diamankan petugas satlantas poltres blitar kedapatan membawa puluhan butir kanit patroli satlantas patroli jalur rawan kecelakaan lintas kecamatan wlingi mobil box dikemudikan zigzag membahayakan petugas memberhentikan mobil box lutfi dikonfirmasi diberhentikan petugas langsung pemeriksaan supir kernet mobil box identitas surat kendaraan petugas menggeledah mencurigakan hasilnya menemukan kantong plastik berisikan pil double l merek y saku sebelah kiri milik kernek supir kernek mobil box warga pasuruan langsung diamankan polres blitar satlantas polres blitar langsung melimpahkan sat narkoba polres blitar proses penyelidikan</t>
  </si>
  <si>
    <t>['tugas', 'puluh', 'langsung', 'patroli', 'penyelidik', 'penyelidikan', 'narkoba', 'curiga', 'petugas', 'mencuri', 'kecelakaan']</t>
  </si>
  <si>
    <t>[0.32991444]</t>
  </si>
  <si>
    <t>emak emak terekam kamera cctv mencuri uang konter agen mandiri link kampung tegal kalapa desa citeko kecamatan plered purwakarta tanggung uang diambilnya mencapai rp juta aksi terungkap korban melapor polisi terbukti rekaman cctv kantor korban waktu jam polisi berhasil mengamankan pelaku kontrakannya beserta barang bukti uang hasil curian iya kejadiannya kemarin laporan terkait pencurian langsung lakukan pengecekan penyelidikan bersangkutan berhasil amankan kamis maret wib bersangkutan keterangan dicocokan rekaman cctv kapolres purwakarta akbp suhardi hery haryanto kapolsek plered kompol winarsa jumat rekaman cctv nampak berbadan gempal membawa balita masuk konter mandiri link situasi aman menyelinap masuk meja langsung mencuri uang tempat lihat sekelilingnya aksinya warga uang pelaku langsung meninggalkan lokasi d interogasi sambung pelaku langsung mengakui perbuatannya menunjukan uang hasil kejahatannya bersangkutan mengakui perbuatannya mencuri uang tempat rp juta pelaku berinisial rr warga desa palinggihan kecamatan plered kabupaten purwakarta amankan beserta barang buktinya proses pemeriksaan kompol winarsa</t>
  </si>
  <si>
    <t>['pelaku', 'kejahatan', 'polisi', 'laporan', 'langsung', 'aksi', 'polisi', 'pencurian', 'interogasi', 'penyelidik', 'kejahatan', 'penyelidikan', 'pencuri', 'kejadian', 'pengecekan', 'mencuri', 'kejahatannya', 'pelaku', 'aksi', 'menyelinap', 'perbuatan']</t>
  </si>
  <si>
    <t>[0.31711381]</t>
  </si>
  <si>
    <t>gudang rokok fakta fakta kejadian hasil pengecekan inafis ditemukan titik tanda kekerasan korban meninggal jam korban luka memar muka kepala kapolsek serengan kompol suwanto wartawan lokasi kejadian jalan brigjen sudiarto solo senin korban penjaga malam gudang korban kondisi tergeletak lantai satpam berjaga malam korban meninggal pelaku brankas berisi rp juta ditentukan tanda tanda perusakan suripto berswafoto mengirimkan laporan kerja jaga malam senin sekira wib korban laporan foto selfie salah saksi jam korban laporan kompol suwanto polisi memeriksa sembilan saksi terkait perampokan gudang rokok solo menewaskan satpam saksi diperiksa karyawan gudang warga lokasi kejadian total saksi diperiksa orang pengelola gudang masyarakat wilayah tempat kejadian perkara tkp kasat reskrim</t>
  </si>
  <si>
    <t>['pelaku', 'polisi', 'laporan', 'aksi', 'kekerasan', 'polisi', 'perampokan', 'perampok', 'kejadian', 'pengecekan', 'pelaku', 'aksi']</t>
  </si>
  <si>
    <t>[0.30569834]</t>
  </si>
  <si>
    <t>pegawai tempat pencucian motor kembangan jakarta barat disatroni korban pria karyawan cucian motor mengalami luka sabetan sajam tangan punggung kepala paha kanit reskrim polsek kembangan akp ferdo alfianto dihubungi senin aksi begal sadis minggu wib pelaku korban menjaga tempat cuci steam motor membawa senjata tajam tkp orang pelaku hp korban mengacungkan senjata tajam jenis celurit arah korban ferdo korban bersikeras berusaha mempertahankan hp nya korban dibacok sajam mengalami luka sambungnya pasca insiden korban langsung dilarikan rs pelni pertolongan ferdo olah tkp polisi</t>
  </si>
  <si>
    <t>['pelaku', 'dihubungi', 'polisi', 'langsung', 'aksi', 'polisi', 'insiden', 'pelaku', 'aksi', 'begal']</t>
  </si>
  <si>
    <t>[0.2773501]</t>
  </si>
  <si>
    <t>saksi diduga dipukuli tahanan giat pencabutan pengaduan laporan korban nama sarpan pemberian uang santunan korban personel unit reskrim polsek percut sei tuan belah sepakat menyelesaikan permasalahan kekeluargaan saudara paksaan manapun kasat reskrim polrestabes medan kompol martuasah tobing wartawan senin pencabutan laporan sarpan surat bermaterai ditandatanganinya surat sarpan menyebut pencabutan laporan nomor lp k vii spkt restabes medan tanggal juli dasar pertimbangan hasil kesepakatan keluarga surat perdamaian ditandatangani sarpan perwakilan personel unit reskrim polsek percut sei tuan surat sepakat menyelesaikan kekeluargaan i sarpan ii luis beltran k m mewakili personel unit reskrim percut sei tuan sepakat menyelesaikan dilaporkan i kekeluargaan ii mewakili personel unit reskrim polsek percut sei tuan polrestabes maaf i insiden peristiwa penganiayaan kantor unit reskrim polsek percut sei tuan polrestabes medan i menerima permintaan maaf ii hati ikhlas paksaan tekanan manapun isi poin a surat perjanjian perdamaian poin c unit reskrim polsek percut sei tuan uang santuan biaya pengobatan sarpan akibat peristiwa dialami i ii simpati permintaan maaf uang santunan perobatan i senilai rp i menerima senang hati paksaan tekanan manapun isi poin c surat perjanjian damai sarpan diduga dipukul tahanan polsek percut sei tuan dugaan pemukulan heboh unggahan viral salah akun media sosial posting an wajah sarpan lebam diduga gara gara dipukul</t>
  </si>
  <si>
    <t>['dilaporkan', 'menyebut', 'laporan', 'aksi', 'penganiaya', 'penganiayaan', 'pengaduan', 'peristiwa', 'insiden', 'pencabutan', 'pemukulan', 'paksaan', 'aksi', 'dipukuli']</t>
  </si>
  <si>
    <t>[0.20243731]</t>
  </si>
  <si>
    <t>dibusur latihan kerap perang kelompok warga kucing dijadikan tempat latihan kepala dinas pemadam kebakaran damkar kota makassar hasanuddin selasa kejadian wita jalan lasuloro kelurahan antang kecamatan manggala kota makassar damkar makassar evakuasi laporan warga kucing arahkan evakuasi puskesmas hewan tahap anestesi operasi hasanuddin petugas puskesmawan tamangapa operasi berhasil mengangkat anak panah tertancap leher kucing berhasil diselamatkan alhamdullilah selesai panahnya berhasil dicabut selamat terang hasanuddin mengakui laporan ditangani kucing malang dibusur otk anak panah tertancap tubuhnya kali tangani kucing terjebak plafon pohon kucing peliharaan kali dibusur otk damkar makassar mengimbau masyarakat kekerasan peduli binatang kekerasan kucing laporan polisi kecuali kucing peliharaan dijaga pemiliknya melapor pemilik polisi tertancap anak panah kucing kampung</t>
  </si>
  <si>
    <t>['tugas', 'polisi', 'laporan', 'kekerasan', 'polisi', 'kejadian', 'petugas']</t>
  </si>
  <si>
    <t>[0.2393983]</t>
  </si>
  <si>
    <t>dony christiawan eko wahyudi sadis menghabisi nyawa tunangannya sweetha kusuma gatra subandriya keji membunuh anak korban berusia anak korban meninggal dibuang dony kolong jembatan susukan tol semarang bawen km direktur reserse kriminal polda jateng kombes djuhandhani rahardjo puro dony sweetha tenaga kesehatan nakes menjalin hubungan korban memiliki anak bernama muhammad faeyza alfarisq berusia dititipkan pelaku sweetha menikah cerai saudara sweetha anaknya berjanjilah ketemu semarang maret korban sweetha diajak hotel anaknya tersangka menghabisi korban dimasukkan sarung diikat kakinya dinaikkan mobil dibawa km djuhandhani mapolda jateng jumat korban modusnya mencekik lehernya imbuhnya anak sweetha dianiaya dony ditelantarkan makan lemas meninggal pelaku beralasan anak nakal februari pelaku membuang jasad anak kolong jembatan susukan tol semarang bawen km pelaku sweetha bertemu semarang berujung pembunuhan jenazah sweetha ditemukan kolong jembatan susukan tol semarang bawen km minggu penelusuran polisi berlanjut pencarian anak korban meter lokasi ditemukannya jasad sweetha tengkorak anak anak sweetha dibuang pelaku ditangkap rabu malam mapolda jateng alibi melaporkan kehilangan orang bersangkutan ditangkap mapolda jateng maksud menghilangkan alibi melaporkan kehilangan orang bersangkutan melaporkan kehilangan orang pacar anaknya djuhandhani</t>
  </si>
  <si>
    <t>['pelaku', 'dr', 'polisi', 'kriminal', 'polisi', 'pembunuhan', 'tersangka', 'ditangkap', 'keji', 'pelaku']</t>
  </si>
  <si>
    <t>[0.2392485]</t>
  </si>
  <si>
    <t>bocah jakarta selatan buron polisi menduga tersangka tempat ketahui rumah kayanya kota pindah pindah tempat sih kasat reskrim polres metro jakarta selatan akbp ridwan soplanit dihubungi wartawan kamis kepolisian mengantongi identitas identitas tinggal cari aja penyelidikan tinggalkan jejaknya identitasnya lidik penyelidikan sambungnya ridwan polisi menyambangi tempat diduga tempat persinggahan tersangka berharap tersangka ditangkap waktu tempat persinggahannya datangi udah masuk tukang siomai keliling kejar tersangka kasat reskrim polres metro jakarta selatan akbp ridwan soplanit dihubungi ridwan menyelidiki lidik penyelidikan</t>
  </si>
  <si>
    <t>['dihubungi', 'polisi', 'berharap', 'polisi', 'penyelidik', 'tersangka', 'penyelidikan', 'menyelidiki', 'ditangkap', 'persinggahan']</t>
  </si>
  <si>
    <t>[0.33900892]</t>
  </si>
  <si>
    <t>nurhadi tindak kekerasan lembaga perlindungan saksi korban keputusan perlindungan korban ditetapkan sidang mahkamah pimpinan pertimbangan menarik perhatian publik berhubungan profesi korban jurnalis tindakan penganiayaan melaksanakan tugas jurnalistik ketiga dugaan keterlibatan oknum aparat penganiayaan potensi ancaman saksi korban korban lpsk perlindungan saksi edwin pemberian perlindungan korban saksi dugaan edwin polda jatim mitra berpesan saksi terkait konsisten mengawal penegakan hukum kekerasan dialami jurnalis edwin orang memaksakan kehendaknya kekerasan menyebabkan saksi korban memperoleh perlindungan menghalang halangi saksi korban memperoleh perlindungan bantuan dipidana penjara diatur pasal undang undang nomor perubahan undang undang nomor perlindungan saksi korban lpsk upaya proaktif mendukung upaya penuntasan penganiayaan jurnalis proaktif lpsk mengumpulkan keterangan memeriksa saksi saksi tim lpsk berkoordinasi kepala polisi daerah jawa timur berdasarkan keterangan berhasil dikumpulkan diperoleh informasi dugaan pengeroyokan penganiayaan ancaman kekerasan jurnalis jurnalis nurhadi mengaku diinterogasi tindakan kekerasan jam kejadian kekerasan menimpa nurhadi wib menit keterangan aji surabaya wib korban dibawa diduga oknum anggota tni menjaga gedung korban dimasukkan mobil patroli dibawa pos tni korban keterangan identitas wib keterangan identitas korban dibawa polres pelabuhan tanjung perak wib polres korban dibawa gedung samudra bumimoro sesampainya gedung samudra bumimoro korban diinterogasi orang mengaku polisi orang diduga oknum anggota tni ajudan angin prayitno aji beber ketua aji surabaya eben haezer panca keterangannya minggu proses interogasi korban mengalami tindakan kekerasan pemukulan tendang tampar ancaman pembunuhan korban dipaksa menerima uang rp kompensasi perampasan pengrusakan alat liputan milik korban korban uang ditolak pelaku bersikeras memaksa korban menerima memotret korban menerima uang nurhadi uang disembunyikan korban salah mobil</t>
  </si>
  <si>
    <t>['pelaku', 'dr', 'tugas', 'anggota', 'polisi', 'aksi', 'pidana', 'jurnalistik', 'liputan', 'kekerasan', 'penganiaya', 'polisi', 'penganiayaan', 'interogasi', 'patroli', 'pembunuhan', 'hukum', 'dipidana', 'memotret', 'diinterogasi', 'pengeroyokan', 'kejadian', 'pemukulan', 'penegakan', 'keterlibatan', 'pelaku', 'aksi', 'pengrusakan', 'perampasan', 'penegak']</t>
  </si>
  <si>
    <t>[0.23862823]</t>
  </si>
  <si>
    <t>akibat perbuatan terpuji je terancam pasal berlapis pasalnya pelecehan je kena pasal berat kekerasan seksual ancaman pasal uu uu hukuman maksimal hidup terbukti berulang ulang dikebiri eksploitasi ekonomi pasal kekerasan fisik pasal uu arist wartawan spkt polda jatim sabtu je kena pasal berlapis serius mata tindak pidana kejahatan seksual berulang ulang berdasarkan uu extra ordinary crime diselesaikan cepat apresiasi spkt polda jatim kerja cepat respon cepat arist laporan anak mengalami dilaporkan kpai minggu investigasi tim poso palu blitar korban blitar sakit korban terkonfirmasi kpai terbuka korban korban je pelaku serahkan</t>
  </si>
  <si>
    <t>['pelaku', 'kejahatan', 'dilaporkan', 'laporan', 'aksi', 'pidana', 'investigasi', 'kekerasan', 'pelecehan', 'hukum', 'kejahatan', 'hukuman', 'pelaku', 'aksi', 'perbuatan', 'seksual']</t>
  </si>
  <si>
    <t>[0.23583332]</t>
  </si>
  <si>
    <t>polisi menangkap sa kapolres siak akbp gunar rahadiyanto korban ditemukan tewas kebun sawit ayah tiri pelaku hd hd panen sawit mencium bau sedap kebun minggu wib ayah tiri pelaku saksi hd mencium bau bangkai mencurigai mayat kebun tempat melapor temuan warga terang gunar senin temuan tim opsnal polres siak mengejar pelaku malam harinya wib pelaku diamankan kampung benteng hilir mempura sa diamankan polisi pencarian barang bukti interogasi sa mengakui perbuatannya aksi korban pinjam uang rp ribu korban berencana pinjam uang am memegang hp am si pelaku pelaku langsung aja pelaku ponsel am mengaktifkan fb pribadinya pelaku korban langsung bertukar pesan fb messenger korban berencana pinjam uang rp bayar utang pelaku kasih pinjamannya pelaku dijemput rumah am jalan siak buton mempura cerita gunar wib korban lokasi pakai sepeda motor berhenti simpang rumah am pelaku saksi am pinjaman uang rp ribu membeli minyak am uang pelaku membonceng korban pakai sepeda motor milik korban</t>
  </si>
  <si>
    <t>['mengejar', 'mengejar pelaku', 'pelaku', 'polisi', 'langsung', 'aksi', 'polisi', 'interogasi', 'utang', 'curiga', 'mencuri', 'pelaku', 'aksi', 'perbuatan']</t>
  </si>
  <si>
    <t>[0.45311401]</t>
  </si>
  <si>
    <t>wanita tewas salah saksi mata waluyo mengaku korban masuk kamar laki laki tempat orang orang masuk kamar korban jam pasangan kunjung kamar waluyo mengaku kejanggalan kamar korban lantaran curiga terpaksa mendobrak pintu kamar waluyo mendapati orang berpakaian lantas menutup pintu kamar waluyo membuka kamar mendapati laki laki korban langsung kabur menemukan wanita kondisi sadarkan wanita dilarikan rsud suradadi tegal meninggal rumah sakit dikonfirmasi kapolsek suradadi akp sunyarni membenarkan peristiwa menurutnya korban bernama lusi warga cianjur jawa barat bekas tanda tanda penganiayaan pemeriksaan tkp memar leher korban polisi menyelidiki peristiwa autopsi korban</t>
  </si>
  <si>
    <t>['polisi', 'langsung', 'aksi', 'penganiaya', 'polisi', 'penganiayaan', 'menyelidiki', 'peristiwa', 'curiga', 'kabur', 'aksi']</t>
  </si>
  <si>
    <t>[0.20333143]</t>
  </si>
  <si>
    <t>polisi gabungan mendalami kanit reskrim polsek belopa polres luwu bripka irwan said ditangkap gara gara sabu salah didalami bripka irwan memasok sabu napi lapas kelas ii palopo pendalaman pendalaman reskrim pendalaman propam kabid humas polda sulsel kombes komang suartana konfirmasi sabu dibawa lapas ya perkembangan kombes suartana bripka irwan said diringkus satuan narkoba polres luwu sabtu polisi memperoleh informasi pria bernama andry murad arfa paket kiriman diduga isi narkotika polisi kontrol delivery paket hasilnya rekan bripka irwan said nama syafar abbas mengambil paket diinformasikan disergap polisi syafar mengaku menahu mengaku menjemput paket bripka irwan said kanit reskrim polsek belopa langsung ditangkap rumah salah warga hasil interogasi bripka irwan mengaku barang bukti sabu berat kotor gram butir pil ekstasi warna merah milik napi lapas kelas ii palopo bernama appang terkait tercatutnya nama appang kombes suartana mengaku mengkonfirmasi bersangkutan diamankan polisi dikembangkan terbukti langsung diamankan suartana</t>
  </si>
  <si>
    <t>['kembangkan', 'dr', 'polisi', 'langsung', 'polisi', 'interogasi', 'narkoba', 'narkotika', 'narkotik', 'ditangkap', 'napi', 'perkembangan', 'disergap', 'diringkus']</t>
  </si>
  <si>
    <t>[0.33756998]</t>
  </si>
  <si>
    <t>tren kejahatan komplotan begal sepeda ditangkap pelaku ditangkap salah satunya pimpinan kelompok tewas ditembak melawan polisi pelaku ditangkap tim subdit resmob ditreskrimum polda metro jaya dipimpin kompol handik zusen akp rulian syauri akp tomy haryono akp steven chang orang pelaku berinisial f pemimpin berperan mengatur rencana pembegalan sayangnya ditangkap si pelaku tertembak dada kiri meninggal dunia perjalanan rumah sakit kabid humas polda metro jaya kombes yusri yunus senin keenam pelaku memiliki perannya orang pelaku begal a f p mm sf dr penadah polisi menyebut pelaku berstatus dpo inisial a berperan penadah modus pelaku mengincar masyarakat lengah membawa aksinya wilayah jaksel tangsel november terminal blok m bintaro sektor daerah setiabudi modusnya mengincar korban bersepeda berolahraga</t>
  </si>
  <si>
    <t>['pelaku', 'kejahatan', 'dr', 'menyebut', 'polisi', 'pembegalan', 'aksi', 'polisi', 'kejahatan', 'komplotan', 'ditangkap', 'pelaku', 'aksi', 'begal']</t>
  </si>
  <si>
    <t>[0.49251828]</t>
  </si>
  <si>
    <t>aksi penjambretan tambora jakarta barat polisi mengamankan pelaku jambret berinisal wd hh aksi penjamberatan jalan gedong pekojan tambora jakarta barat kamis wib pelaku menjambret handphone warga tim buser bertugas mengejar pelaku menumpangi sepeda motor pelaku dikejar sepeda motor pelaku menghantam polisi tidur pelaku terjatuh berhasil amankan buser dibantu warga kapolsek tambora kompol faruk rozi wartawan minggu polisi menyita barang bukti buah handphone buah sepeda motor pelaku korban bawa polsek tambora menjalani penyelidikan amankan tangan pelaku berhasil diamankan hp oppo milik korban sepeda motor milik pelaku sarana kejahatan korban barang bukti bawa polsek tambora jakarta barat kepentingan penyidikan sambungnya pelaku diperiksa penyidik pelaku penjambretan dijerat pasal kuhp ancaman pidana minimal penjara</t>
  </si>
  <si>
    <t>['mengejar', 'mengejar pelaku', 'pelaku', 'kejahatan', 'tugas', 'polisi', 'aksi', 'pidana', 'polisi', 'penyidikan', 'penyelidik', 'kejahatan', 'penyelidikan', 'dikejar', 'pelaku', 'aksi', 'penyidik']</t>
  </si>
  <si>
    <t>[0.51116656]</t>
  </si>
  <si>
    <t>kadeus nobisqi berlayar kadeus mengemudikan pelaut mengarungi lautan kejadian mei perjalanan australia bermalam batam melanjutkan jakarta perairan oki mengalami tindak pidana pencurian kekerasan kabid humas polda lampung kombes zahwani pandra arsyad wartawan rabu kadeus menceritakan polisi orang peristiwa jumat malam kadeus kondisi selamat menekan tombol alat keselamatan pelayaran</t>
  </si>
  <si>
    <t>['dr', 'polisi', 'pidana', 'kekerasan', 'polisi', 'pencurian', 'pencuri', 'peristiwa', 'kejadian']</t>
  </si>
  <si>
    <t>[0.23904572]</t>
  </si>
  <si>
    <t>buron pelaku ditangkap ditangkapnya nk menuntaskan pengejaran polisi nk ditangkap rumah kontrakannya cinere depok minggu nk perlawanan ditangkap polisi melumpuhkan kakinya pelaku penangkapan perlawanan tindakan terukur kakinya kasat reskrim polres metro jakarta pusat akbp burhanuddin wartawan kantornya kemayoran jakarta pusat selasa tersangka tersangka bersembunyi kejaran polisi aksinya kelompok barunya bersembunyi tindak pidana imbuh burhanudin rinci pelaku aksinya pengejaran polisi polisi mengungkap nk</t>
  </si>
  <si>
    <t>['pelaku', 'cinere', 'polisi', 'aksi', 'pidana', 'polisi', 'penangkapan', 'tersangka', 'kejaran', 'pengejaran', 'ditangkap', 'pelaku', 'aksi', 'perlawanan', 'lumpuh']</t>
  </si>
  <si>
    <t>[0.6401844]</t>
  </si>
  <si>
    <t>informasi keluarga salah kena begal pinggang kiri kena sabetan hendro mapolrestabes bandung jalan jawa kota bandung senin insiden dialami anak subuh wib renaldi temannya berboncengan tugas kuliah salah rumah rekannya jalan penjernihan pasar minggu jakarta selatan pulang dipepet orang dikenal jalan dicegat orang berboncengan motor barang berharga hilang tangan anak orang nomor polrestabes bandung korban keburu melarikan hilang anak melarikan mencari perlindungan tempat keramaian renaldi menjalani perawatan luka didapatnya hendro menggali terkait insiden dirawat pengobatan berkoordinasi polda metro jaya terkait menimpa anaknya</t>
  </si>
  <si>
    <t>['dr', 'tugas', 'dicegat', 'insiden', 'begal']</t>
  </si>
  <si>
    <t>[0.2409658]</t>
  </si>
  <si>
    <t>nova membelikan anaknya ponsel kegiatan belajar daring datanglah pelaku pencurian menawarkan ponsel murah nova november bernama reza jeni ponsel ponsel curian si menyimpan uang berencana belikan handphone anaknya kesulitan belajar ponsel ditawarkan milik suhaimi korban melaporkan kehilangan menerima laporan polisi penyelidikan menangkap orang nova sariayu siregar dianggap penadah barang curian ditangani kepolisian kejaksaan tersangka ditahan amin</t>
  </si>
  <si>
    <t>['pelaku', 'polisi', 'laporan', 'polisi', 'pencurian', 'penyelidik', 'tersangka', 'penyelidikan', 'pencuri', 'pelaku']</t>
  </si>
  <si>
    <t>[0.2533202]</t>
  </si>
  <si>
    <t>komisi iii dpr ri melaksanakan program rutin pengawasan mitra kunjungan kerja kunker intinya kedatangan komisi iii program rutin pengawasan kunker reses laksanakan proses pengawasan pengawasan lakukan mitra sumut kapolda kajati kakanwil narkoba aboebakar alhabsy medan selasa aboebakar narkoba pengawasan serius menurutnya narkoba sumut berbanding lurus situasi bnnp polisi narkoba pengawasan serius nampaknya berbanding lurus situasi bnp kapolda gerakan gerebek narkoba pikir perhatian berbanding lurus situasi dpr perubahan uu no ya dim nya masuk kemarin tanggal moga moga rehabilitasi perhatian aboebakar menyoroti korupsi mafia tanah diperhatikan serius kejati korupsi bank pelat merah rp miliar ingatkan diperhatikan serius mafia tanah mafia tanah perharian penanggulangan terbaik ujanya kumham menyebut klasik over kapasitas serius diatasi mudah kumham klasik over kapasiti over kapasiti serius mengatasinya mudah anggaran orang masuk lapas akselerasi pungkas aboebakar</t>
  </si>
  <si>
    <t>['menyebut', 'polisi', 'polisi', 'korupsi', 'narkoba', 'rehabilitasi', 'penanggulangan', 'kejati']</t>
  </si>
  <si>
    <t>[0.15724512]</t>
  </si>
  <si>
    <t>polisi menciduk kurir kapolsek cilandak kompol agung permana mma ditangkap rabu wib polisi menyita barang bukti dapati gram sabu bungkus plastik bening paket sabu sabu kompol agung permana konferensi pers jumat agung menyebut mma kurir suruhan tersangka berinisial om buron menyebut mma bayaran rp juta upah juta upahnya penjualan gram paketnya mma gram menyebut mma pekerja serabutan mma memilih kurir sabu lantaran desakan ekonomi swasta spesifikasi swasta serabutan desakan ekonomi kebutuhan sambungnya akibat perbuatannya mma disangkakan uu no narkotika mma terancam hukuman minimal penjara pasal dikenakan uu narkotika pasal</t>
  </si>
  <si>
    <t>['menyebut', 'polisi', 'polisi', 'hukum', 'tersangka', 'narkotika', 'hukuman', 'narkotik', 'ditangkap', 'perbuatan']</t>
  </si>
  <si>
    <t>[0.26279317]</t>
  </si>
  <si>
    <t>polisi membongkar diamankan to target operasi operasi antik nama bersangkutan polda to penangkapan merta sindikat narkoba kapolres tanjungbalai akbp triyadi keterangan pers minggu ketiga tersangka diamankan warga tanjungbalai rikardo sianipar alias kardo adlinsyah alias deden hendra toto alias toto nama residivis narkoba to triyadi melanjutkan penangkapan ketiganya ditangkapnya pria diduga pengedar sabu kardo deden pelaku kardo menyembunyikan rapi sabu gram selokan kamar mandi kamar rumahnya ditemukan polisi polisi menemukan bungkus plastik klip berisi gram saku celana tersangka deden polisi membawa ponsel deden berbunyi toto menelepon panggilan diangkat didengar polisi toto sisa uang diduga hasil penjualan sabu polisi memancing pertemuan toto namanya to narkoba polres toto diringkus berupaya melarikan rumah toto polisi menyita ponsel uang tunai rp hp amankan situ kembangkan pembicaraan barang bukti uang dibilang uang diambil polisi ambil berita acara penyitaan ajukan izin sita pengadilan triyadi</t>
  </si>
  <si>
    <t>['pelaku', 'kembangkan', 'dr', 'dengar', 'polisi', 'polisi', 'penangkapan', 'tersangka', 'narkoba', 'ditangkap', 'residivis', 'penyitaan', 'sindikat', 'pelaku', 'antik', 'diringkus']</t>
  </si>
  <si>
    <t>[0.44421679]</t>
  </si>
  <si>
    <t>profesor its korban korban prof dr ir udisubakti ciptomulyono mengsc guru manajemen bisnis teknik industri institut teknologi sepuluh nopember its surabaya rabu sehabis subuh prof udi bersepeda jalur pantai timur surabaya pulang wib beristirahat kenpark kenjeran duduk duduk mengeluarkan hp mengirim artikel disangka orang motor kecepatan merampas ponsel miliknya kali korban aksi kejahatan bersepeda kawasan waktu kondisi sepi buka hp kirim artikel grup orang mendesak merampas hp kecepatan prof udi dihubungi kehilangan hp samsung a kartu bank ktp npwp banyaklah data hp kegiatan mahasiswa laporan jadwal tugas mahasiswa imbuhnya diintai dibegal sepekan iya perasaan terlepas korban prof udi menyesalkan kejadian begal anak anak nggak pakai helm anak anak pemula kayaknya</t>
  </si>
  <si>
    <t>['kejahatan', 'dihubungi', 'dr', 'tugas', 'puluh', 'laporan', 'aksi', 'kejahatan', 'kejadian', 'merampas', 'aksi', 'begal']</t>
  </si>
  <si>
    <t>[0.23104951]</t>
  </si>
  <si>
    <t>berinisial s korban begal sadis bekasi pria membawa senjata tajam sajam peristiwa jalan wr supratman kecamatan mustika jaya kota bekasi s menceritakan kejadian menimpanya selasa wib pergi kerja rumah sakit hermina bekasi mengendarai sepeda motor posisi berangkat kerja pelaku begal memepet motor korban mengambil kunci motor korban terhenti pelaku pas lihat gantungan kunci motor dibawa bonceng motor mepet posisi motor langsung mati motor langsung dorong motor roboh terlempar pinggir jalan motor ketiga bonceng motor kejadian warga berteriak kejauhan pelaku langsung kabur cepat korban melaporkan kejadian kepolisian s kehilangan unit motor dibawa kabur pelaku iya laporan hilang motor honda beat s puji tuhan dede bayi sehat kemarin kontrol dikasih istirahat s s kondisinya sehat korban terjatuh tanah sisa air hujan puji tuhan luka</t>
  </si>
  <si>
    <t>['pelaku', 'polisi', 'laporan', 'langsung', 'polisi', 'peristiwa', 'kejadian', 'kabur', 'pelaku', 'begal']</t>
  </si>
  <si>
    <t>[0.30508511]</t>
  </si>
  <si>
    <t>polisi menangkap d salah iya dengar proses hukum berjalan tunggu kejelasan direktur utama rsud kota bogor ilham chaidir konfirmasi kamis ilham menjatuhkan terbukti lingkungan jam kerja aturannya rsud imbuhnya menunggu proses hukum berjalan menunggu proses hukum asas praduga bersalah tunggu proses hukum asas praduga bersalah terangnya d ditangkap polisi ciawi kabupaten bogor kamis ditangkap d mengaku karyawan rsud kota bogor pengakuannya tersangka karyawan salah rumah sakit tersangka tangkap ciawi kamis malam kasat narkoba polres bogor akp m ilham tangan tersangka polisi mengamankan barang bukti paket narkotika jenis sabu polisi mengembangkan penangkapan d barang bukti sabu diamankan tersangka imbuhnya</t>
  </si>
  <si>
    <t>['dengar', 'polisi', 'polisi', 'penangkapan', 'hukum', 'tersangka', 'narkoba', 'narkotika', 'narkotik', 'ditangkap', 'kejelasan']</t>
  </si>
  <si>
    <t>[0.44445664]</t>
  </si>
  <si>
    <t>korban warga dusun tegalan desa kalipang kecamatan grati kabupaten pasuruan pelaku muhammad husalim andik warga desa plososari kecamatan grati aksi korban makan orang dikenal memakai masker motor honda vario n wi andik langsung marah marah membanting helm milik korban mengambil bahan peledak jenis bondet tasnya langsung menghantamkannya arah kepala kiri korban akibat ledakan bondet kepala korban luka robek pendarahan mukhamad meninggal dirawat jam rumah sakit andik mengalami tersangka ditangkap malam wib kota probolinggo kapolres pasuruan kota akbp arman selasa berdasarkan hasil pengembangan polisi andik spesialis pencuri kendaraan bermotor maret tercatat pencurian motor lokasi pandaan waru sidoarjo ditahan rutan bangil pencurian motor terang arman terkait aksi kenal korban gelap mata korban nawari makan emosi memukul khilaf menyesal pungkas andik</t>
  </si>
  <si>
    <t>['pelaku', 'pengembangan', 'polisi', 'langsung', 'aksi', 'polisi', 'pencurian', 'tersangka', 'pencuri', 'ditangkap', 'pelaku', 'aksi']</t>
  </si>
  <si>
    <t>[0.2595505]</t>
  </si>
  <si>
    <t>perintah kapolda menemui korban rangka bersimpati kejadian kabid humas polda sulsel kombes komang suartana polda sulsel institusi maaf korban suartana polda maaf dugaan pemerkosaan akbp m dinyatakan terbukti nggak institusi maaf suartana suartana arahan memproses akbp m kode etik pidana terbukti akbp m disanksi pemberhentian hormat ptdh arahan kapolda proses akbp m sesuai aturan pidana ya pidanakan silahkan ambil tindakan disiplin dipidana kode etik ptdh dipecat hormat suartana menyinggung terkait menerima laporan pidana korban kuasa hukumnya laporan pidana diproses ditreskrimum polda sulsel korban lapor didampingi pengacaranya korban resmi melapor pidana wita pagi laporan korban teregistrasi nomor sttlp b iii spkt polda sulsel korban mengaku bukti bukti saksi saksi saksi petunjuk korban pembantu rumah akbp m atensi penyidik suruh besok saksi peristiwa kuasa hukum korban amiruddin selasa saksi saksi saksi penerang ya saksi petunjuk korban rumah terduga pelaku amiruddin korban menyinggung percakapan akbp m korban akbp m mengirimkan pesan singkat korban pemberitaan heboh senin bukti chat si terduga berhubungan si korban bukti chat berkomunikasi janjian dijemput amiruddin korban bukti visum sebentar visum visum amiruddin</t>
  </si>
  <si>
    <t>['pelaku', 'laporan', 'aksi', 'pidana', 'hukum', 'dipidana', 'pemerkosaan', 'peristiwa', 'sanksi', 'kejadian', 'pemerkosa', 'pelaku', 'aksi', 'penyidik']</t>
  </si>
  <si>
    <t>[0.2412182]</t>
  </si>
  <si>
    <t>pria kulit putih negara georgia dilansir kantor berita ayah anak mengikuti arbery truk pickup bryan membuntuti kendaraannya merekam peristiwa pertengkaran travis mcmichael melepaskan tembakan menewaskan arbery ketiga pria arbery pencuri kerap aksinya daerah undang undang georgia mengizinkan warga penangkapan dasar tindakannya jaksa gregory mcmichael pensiunan polisi penangkapan video kematian</t>
  </si>
  <si>
    <t>['polisi', 'aksi', 'polisi', 'penangkapan', 'pencuri', 'peristiwa', 'kematian', 'membuntuti', 'aksi']</t>
  </si>
  <si>
    <t>[0.23245165]</t>
  </si>
  <si>
    <t>polda metro jaya pelaku pembegalan pelaku pembegalan ustaz bekasi tertangkap kabid humas polda metro jaya kombes yusri yunus yusri tim kepolisian mengejar kejar kabag penum divisi humas polri kombes ahmad ramadhan pelaku pembegalan ustaz rm jamiludin bekasi ditangkap diungkap ramadhan pagi pelakunya diamankan pemeriksaan motifnya ramadhan ramadhan mendalami pemeriksaan pelaku menyebut motif pelaku murni kriminalitas motif pembegalan pembacokannya informasi motif pelaku begal merampas sepeda motor milik ustaz jamiludin ramadhan pelaku korban kenal menurutnya pelaku mengenal tujuannya merampas sepeda motor jamiludin dibacok kawanan begal mustika jaya bekasi selasa wib jamiludin mengendarai motor bogor pulang rumahnya bekasi jl babakan mustika jaya bekasi jamiludin dipepet motor pelaku jamiludin terluka pinggang pelaku membawa kabur motor senilai rp juta milik jamiludin</t>
  </si>
  <si>
    <t>['kriminalitas', 'mengejar', 'pelaku', 'menyebut', 'polisi', 'pembegalan', 'kepolisian mengejar', 'kriminalitas', 'kriminal', 'polisi', 'ditangkap', 'kabur', 'pelaku', 'merampas', 'begal']</t>
  </si>
  <si>
    <t>[0.40974072]</t>
  </si>
  <si>
    <t>sekelompok pria bersenjata sepeda motor dilansir kepolisian wali kota al barka darussalam lajid tewas wali kota akbar alih sali mengalami luka luka diserang pria bersenjata berjalan kota zamboanga kapal cepat pulau basilan senin waktu kepolisian pengawal wali kota mengalami luka luka sopir bertugas menjemput tewas penyidik berupaya mengidentifikasi pelaku motif serangan maut diselidiki otoritas dugaan rivalitas politik diselidiki wali kota dilaporkan mencalonkan pemilu mei pelaksanaan</t>
  </si>
  <si>
    <t>['pelaku', 'dilaporkan', 'tugas', 'polisi', 'polisi', 'pelaku', 'penyidik']</t>
  </si>
  <si>
    <t>[0.2218161]</t>
  </si>
  <si>
    <t>nenek warga kecamatan klaten utara kabupaten pulang subuhan lihat orang sempoyongan dekati istri ditabrak dipukuli diseret pantauan informasi kejadian viral grup facebook twitter salah satunya akun suami korban menceritakan peristiwa minggu waktu subuh istrinya salat subuh masjid berboncengan sepeda motor masjid sang istri memilih berjalan kaki masjid salat selesai istri pulang duluan kejadian lapor modin menemukan istrinya perjalanan pulang masjid kondisi luka luka korban langsung dilarikan rsi klaten nenek berusia terluka mata pelipis lebam akibat pukulan</t>
  </si>
  <si>
    <t>['langsung', 'peristiwa', 'kejadian', 'ditabrak', 'dipukuli', 'pukulan']</t>
  </si>
  <si>
    <t>[0.31583808]</t>
  </si>
  <si>
    <t>pembunuhan miarto calon kepala desa cakades cakades nomor urut desa batu bintang kecamatan batu marmar pamekasan selasa sore wib ah pembunuh cakades ditangkap rabu tempat persembunyiannya desa ketapang daya kecamatan ketapang kabupaten sampang pelaku tega membunuh korban tetangga kampung dusun tengginah laok desa batu bintang kecamatan batu marmar polisi ah mengaku emosi cekcok korban jatuhnya korban istrinya sepeda motor serempet pikap peristiwa pemepetan kecelakaan ah cekcok korban memegang pinggang korban mengeluarkan sajam pelaku langsung membacok pelaku mengaku cemas korban pegang sajam membacok duluan kapolres pamekasan akbp rogib trianto konferensi pers jumat akibatnya sabetan celurit mendalami ah pelaku kejadian mengambil keterangan istrinya istri korban trauma rogib rogib alibnya polisi menjerat pelaku pembunuhan berencana menganiaya mengakibatkan matinya orang pasal subs sub ayat sub ayat kuhp ancaman hukuman mati seumur hidup kurungan penjara miarto cakades batu bintang kecamatan batu marmar bersaing calon pilkades april dibunuh membonceng istrinya sepeda motor pembunuhan kawasan desa ponjanan barat kecamatan batumarmar korban istrinya sepeda motor perjalanan pulang rumah mertuanya kecamatan waru dibunuh bacokan celurit korban dipepet pikap pelaku miarto berhenti pengendara pikap mobil langsung membacoknya akibat luka bacokan miarto mengalami luka parah leher perutnya bersimbah darah tewas pangkuan istrinya</t>
  </si>
  <si>
    <t>['pelaku', 'polisi', 'langsung', 'polisi', 'pembunuhan', 'hukum', 'peristiwa', 'hukuman', 'kejadian', 'ditangkap', 'cekcok', 'menganiaya', 'kecelakaan', 'pelaku', 'persembunyian']</t>
  </si>
  <si>
    <t>[0.33933756]</t>
  </si>
  <si>
    <t>menyelidiki laporan eks napi salah lakukan join mengajak teman teman dirjen lapas join ayo join investigasi komisioner komnas ham choirul anam disiarkan youtube komnas ham rabu anam pengungkapan penyiksaan tempat penguasaan formal negara lapas susah menghindari intimidasi pelapor saksi dilindungi karakter penyiksaan merendahkan martabat lapas tempat tempat penguasaan formal negara susah kesaksian lindungi diancam diintimidasi prosesnya lindungi bahan kritik anam bijak menyikapi menjadikan laporan kritikan komnas ham anam berharap lapas terbuka bijak menyikapi nggak ber komnas ham berharap keterbukaan kondisi ham indonesia lapas diberitakan eks narapidana lapas narkotika kelas ii a yogyakarta kesaksian tindak kekerasan lapas melapor ombudsman ri ori perwakilan diy vincentius titih gita warga yogyakarta salah eks napi melapor ori diceritakannya pelanggaran ham penyiksaan lapas pelanggaran ham lapas penyiksaan masuk kesalahan langsung dipukuli pakai selang diinjak pakai kabel dipukul pakai kemaluan sapi dikeringkan vincen ditemui kantor ori diy depok sleman senin</t>
  </si>
  <si>
    <t>['berharap', 'laporan', 'langsung', 'aksi', 'pidana', 'investigasi', 'pelanggaran', 'kekerasan', 'intimidasi', 'kritik', 'pengungkapan', 'narapidana', 'menyelidiki', 'narkotika', 'penyiksaan', 'kritikan', 'narkotik', 'temui', 'pelanggar', 'napi', 'aksi', 'diancam', 'dipukuli']</t>
  </si>
  <si>
    <t>[0.26487017]</t>
  </si>
  <si>
    <t>sentul kabupaten bogor disatroni maling pelaku pencurian rumah korban senyap pelaku pria dikenal mengambil ponsel laptop milik korban rumah aksi pencurian tertangkap kamera cctv rumah dr arum pencurian senin pelaku menyelinap masuk rumah dr arum suami anak tidur penjaga rumah kamar tidur dr arum dihubungi arum bertugas jaga rumah sakit penghuni rumah tidur mendengar suara suara mencurigakan malam jaga nggak rumah mendengar suara maling si maling cepat sih arum aksi pencurian mengendap endap ruang keluarga pelaku memakai kaus celana pendek mengambil ponsel kursi situ pelaku bergerak mengambil laptop tempat pelaku kabur tangga</t>
  </si>
  <si>
    <t>['pelaku', 'dihubungi', 'dr', 'tugas', 'dengar', 'aksi', 'pencurian', 'pencuri', 'curiga', 'mencuri', 'kabur', 'pelaku', 'aksi', 'menyelinap']</t>
  </si>
  <si>
    <t>[0.48206309]</t>
  </si>
  <si>
    <t>polisi pantauan kabid humas polda metro jaya kombes endra zulpan mengkonfirmasi penangkapan pelaku perampokan ketiga pelaku ditangkap tim gabungan subdit resmob subdit jatanras polda metro jaya pimpinan akbp handik zusen akbp awaludin amin menyita perhatian publik pasalnya laporan korban dibercandai anggota polsek pulogadung bernama aipda rudi dijatuhi sanksi disidang kode etik jumat sidang etik aipda rudi dinyatakan sah bersalah bidang propam polda metro jaya menggelar sidang kode etik profesi aipda rudi panjaitan polisi viral gegara menolak laporan dinyatakan bersalah melanggar peraturan kapolri putusan sidang aipda rudi panjaitan anggota polres metro jakarta timur terbukti sah bersalah melanggar peraturan kapolri nomor kabid humas polda metro jaya kombes e zulpan keterangan sidang kode etik menjatuhkan sanksi etika sanksi administratif pasal ayat huruf a perilaku pelanggar dinyatakan perbuatan terpuji zulpan</t>
  </si>
  <si>
    <t>['pelaku', 'dr', 'anggota', 'polisi', 'laporan', 'polisi', 'perampokan', 'penangkapan', 'perampok', 'sanksi', 'dijatuhi', 'pelanggar', 'ditangkap', 'pelaku', 'perbuatan']</t>
  </si>
  <si>
    <t>[0.28572441]</t>
  </si>
  <si>
    <t>pelaku berinisial ni warga indramayu jawa barat ditangkap unit resmob satreskrim polrestabes surabaya sabtu malam nggak tega dikurung istri gara gara kerja pikiran khilaf terlepas ni mengaku kerap kesal anak tirinya mainan mengakui kali aksi kekerasan korban nggak penganiayaan ni kasat reskrim polrestabes surabaya akbp oki ahadian ni pelaku kekerasan anak balita waktu viral media sosial bersangkutan tersangka amankan wilayah jawa barat tepatnya indramayu pelaku upaya melarikan alhamdulillah ditangkap proses proses lidik tuntas oki pengakuan pelaku kekerasan jengkel kesal si anak tiri nangis upaya pemukulan anak terdiam oki oki korban dititipkan ayah kandungnya kandung korban dinilai labil pelaku</t>
  </si>
  <si>
    <t>['pelaku', 'dr', 'aksi', 'kekerasan', 'penganiaya', 'penganiayaan', 'tersangka', 'pemukulan', 'ditangkap', 'pelaku', 'aksi', 'dikurung']</t>
  </si>
  <si>
    <t>klub malam jalan tangkuban perahu kota malang korban penganiayaan pegawai perempuan berinisial mts rumor mengada ngada logika penganiayaan jf tim membawa mts polresta malang kota jam malam mts berdiri tegap jalan luka apapun klien kebal hukum indri wartawan nine club ktv selasa indri peristiwa dugaan tempat kliennya kekerasan fisik jf pascaoperasi punggung saksi lokasi terbuka saudara mt tersangka emosi klien operasi punggung kondisi fisiknya terangnya indri menyinggung barang bukti dimiliki polisi payung buah digital video recorder dvr alat indri sesungguhnya memperkuat kliennya tindak pidana indri mengajak awak media langsung kondisi ruangan payung ruang manajemen berpaku pasal muka cctv mati pembuktian apapun rencana melayangkan praperadilan indri berdasarkan fakta fakta dimiliki membantah upaya paksa menahan kliennya ditetapkan tersangka mengajukan praperadilan upaya hukum teman teman mengikuti indri penetapan tersangka pemeriksaan ulang memegang alat bukti dugaan pasal terapkan pasal kuhp ayat ancaman penjara budi jf kapolresta menyebut orang ditetapkan tersangka mt sekuriti the nine club ktv kekerasan orang barang tempat mengakibatkan luka imbuh budi</t>
  </si>
  <si>
    <t>['dr', 'menyebut', 'polisi', 'langsung', 'aksi', 'pidana', 'kekerasan', 'penganiaya', 'polisi', 'penganiayaan', 'praperadilan', 'hukum', 'tersangka', 'peradilan', 'peristiwa', 'aksi']</t>
  </si>
  <si>
    <t>[0.24133252]</t>
  </si>
  <si>
    <t>bos warteg cikarang motifnya nafsu nggak ketemu istri kapolsek cikarang utara kompol mustakim pelaku dirawat rs polri kramatjati pelaku berusaha bunuh memperkosa korban bunuh pemerkosaan dirawat rs kramatjati mustakim ew terancam hukuman puluhan penjara ancaman hukuman penjara imbuh mustakim peristiwa minggu wib pemerkosaan warteg milik es kawasan cikarang kabupaten bekasi pelaku masuk kamar korban korban langsung didorong terjatuh aksi pemerkosaan selesai pemerkosaan pelaku kamar mengambil pisau dapur mengancam korban awas teriak bunuh kompol mustakim pelaku kamar korban korban menelepon keluarganya tinggal tempat korban keluarga warga lokasi pemerkosaan pelaku diamankan warga</t>
  </si>
  <si>
    <t>['pelaku', 'puluh', 'langsung', 'aksi', 'hukum', 'pemerkosaan', 'peristiwa', 'hukuman', 'nafsu', 'pemerkosa', 'pelaku', 'aksi', 'memperkosa']</t>
  </si>
  <si>
    <t>[0.53138743]</t>
  </si>
  <si>
    <t>buron ya tersangka k dpo begal sepeda rilis nama saudara k berhasil ditangkap ditangkapnya serang senin malam kemarin kasat reskrim polres metro jakarta barat akbp teuku arsya khadafi keterangan tertulisnya kamis arsya tersangka k bersembunyi rumah kerabatnya serang banten menghindari kejaran aparat kepolisian keberadaannya berdasarkan informasi masyarakat polisi menyelidiki informasi butuh waktu polisi menangkap bersangkutan wilayah pelariannya saudara k rumah mengurangi kegiatan menghindari dikenali orang rilis arsya arsya kelompok begal sepeda perannya berganti ganti joki eksekutor saudara k joki memiliki keahlian mengendarai sepeda motor menghindari waktu dikejar aparat kepolisian masyarakat melaksanakan kejahatan arsya</t>
  </si>
  <si>
    <t>['kejahatan', 'keberadaan', 'polisi', 'polisi', 'tersangka', 'kejahatan', 'menyelidiki', 'kejaran', 'dikejar', 'ditangkap', 'pelarian', 'begal']</t>
  </si>
  <si>
    <t>[0.32659863]</t>
  </si>
  <si>
    <t>kehilangan kendaraan roda roda pencurian pembegalan masuk daftar polis ditanggung perusahaan asuransi jenis jabodetabek depok jawa barat marak pencurian kendaraan bermotor jenis sepeda motor modusnya memepet korban jalan disertai tindakan kekerasan korban</t>
  </si>
  <si>
    <t>['pembegalan', 'kekerasan', 'pencurian', 'pencuri', 'begal']</t>
  </si>
  <si>
    <t>[0.46291005]</t>
  </si>
  <si>
    <t>salah tahanan narkoba iya lihat ya tim koordinasi dibutuhkan panggil irjen fadil kalimantan timur kaltim apresiasi ya cepat tindakannya ketua komnas ham ahmad taufan damanik kantornya menteng jakarta pusat sabtu taufan membandingkan herman kalimantan timur menurutnya polda kaltim bergerak cepat menyelesaikan mengusut keluarga memaafkan penegakan hukum kapolda kaltim jalan permaafan menghilangkan tindak pidana contoh bagus ditiru kepolisian taufan berharap kejadian mendorong sanksi pendisiplinan internal polisi terkait tewasnya tahanan efek jera tindakan etik ya disiplin internal dorong mengubah namanya disiplin etik ss tewas dianiaya tahanan ss dianiaya tahanan ditemukan luka memar lecet tangan dahi tetapkan tersangka dugaan penganiayaan korban berkas perkara dilimpahkan kejaksaan kapolres tangsel akbp iman imanuddin wartawan jumat</t>
  </si>
  <si>
    <t>['polisi', 'berharap', 'pidana', 'penganiaya', 'polisi', 'penganiayaan', 'hukum', 'tersangka', 'narkoba', 'sanksi', 'kejadian', 'penegakan', 'penegak']</t>
  </si>
  <si>
    <t>[0.21093573]</t>
  </si>
  <si>
    <t>aksi kekerasan restoran cepat saji jalan panglima sudirman kota pasuruan dibenarkan salah karyawati teman korban tunangan karyawati restoran menolak namanya selasa aksi kejadiannya nggak lihat cctv kasihan korban adik terangnya perempuan bermasker korban melapor polisi lapor imbuhnya diberitakan pemuda memukuli karyawati restoran pasuruan aksi video berdurasi pelaku memukul korban kali korban melawan melindungi wajahnya tangan aksi</t>
  </si>
  <si>
    <t>['pelaku', 'melindungi', 'polisi', 'aksi', 'kekerasan', 'polisi', 'kejadian', 'pelaku', 'aksi']</t>
  </si>
  <si>
    <t>[0.35209091]</t>
  </si>
  <si>
    <t>kerabat diperbolehkan masuk rumah korban kerabat korban diperbolehkan masuk membersihkan rumah korban salah kerabat korban menangis tersedu terkulai lemas perempuan diangkat saudaranya garis polisi rumah korban pembunuhan orang sekeluarga sukoharjo dicopot polisi kerabat korban diperbolehkan masuk membersihkan rumah kapolres sukoharjo akbp bambang yugo pamungkas menyerahkan gembok kerabat bambang keluarga membersihkan rumah didampingi petugas kepolisian tni warga menonton proses pencopotan garis polisi pelaku dihukum berat peristiwa pembunuhan rabu korban ditemukan tewas jumat malam polisi menangkap pelaku bernama henry taryatmo rumahnya lokasi kejadian sabtu</t>
  </si>
  <si>
    <t>['pelaku', 'tugas', 'polisi', 'polisi', 'pembunuhan', 'hukum', 'peristiwa', 'kejadian', 'petugas', 'pelaku', 'tersedu', 'dihukum']</t>
  </si>
  <si>
    <t>[0.41749112]</t>
  </si>
  <si>
    <t>polisi mengungkap dirkrimum polda metro jaya kombes tubagus ade hidayat pelaku jari jari payung diruncingkan paku payung ditempelkan sandal jari jari payung diasah runcing ditempelkan sandal kondisi macet mobil korban didekati tembus ban mobil lindas paku tubagus ade polda metro jaya jakarta senin mobil korban melindas ranjau paku ban mobil korban mengalami kerusakan korban memperbaiki tinggal diikuti ban bocor korban ganti ban ganti ban pelaku beraksi tubagus ade total enam pelaku ditangkap polisi pelaku ditangkap jajaran polda metro jaya pelaku ditangkap jajaran polda lampung komplotan pelaku enam orang lakukan tempat jakarta lampung cirebon lubuk linggau hasil kejahatan penyelidikan dicari uangnya keterlibatan didalami tubagus ade tim subdit jatanras polda metro jaya menangkap komplotan perampok</t>
  </si>
  <si>
    <t>['pelaku', 'kejahatan', 'polisi', 'aksi', 'polisi', 'penyelidik', 'kejahatan', 'penyelidikan', 'perampok', 'komplotan', 'ditangkap', 'keterlibatan', 'pelaku', 'aksi']</t>
  </si>
  <si>
    <t>[0.35471303]</t>
  </si>
  <si>
    <t>beragam peristiwa jawa barat banten senin warga lembang getok tarif parkir rp ribu iti jayabaya pimpin demokrat banten rangkuman beritanya wisatawan kawasan lembang bandung barat dikenai getok harga tarif parkir oknum diamankan keterangan kepolisian video diunggah akun instagram infobdgbaratcimahi suasana jalan kawasan lembang oknum warga diduga getok tarif parkir wisatawan unggahan terdengar suara pria merekam video tarif parkir dibebankan ok guys izin melaporkan parkiran kawasan farmhouse lembang tarif rp ribu yah ya daerah farmhouse thank you pria kanit reskrim polsek lembang ipda yana suryana viralnya video getok tarif parkir mengamankan ketiga oknum warga minggu siang menjaga parkir liar amankan minggu video viral diamankan menjaga parkir yana wartawan yana peristiwa bus mengangkut wisatawan lamongan berwisata salah objek wisata lembang lantaran parkir objek wisata penuh diarahkan mencari parkir lokasi bus masuk area parkir wisata penuh menggiring lahan kosong tempat parkir liar warga parkir yana pulang travel membawa rombongan kaget ditagih tarif parkir rp ribu semahal oknum warga karcis parkir rombongan wisatawan karcis parkir sisa karcis parkir bus karcis bukti travelnya situ tertulis harganya rp ribu karcis sisa terang yana berlanjut proses mediasi petugas parkir perwakilan bus alhamdulillah bus petugas parkir pernyataan selesai kekeluargaan surat pernyataan yana ketiga oknum warga dikembalikan keluarganya sanksi peringatan mengulangi perbuatan warga kawasan wisata peringatan pembinaan yana kadisparbud jabar dedi taufik menyayangkan dedi aksi kesan negatif wisatawan berasal daerah buntutnya geliat wisata ekonomi daerah tujuan pariwisata berkurang pengalamannya negatif kunjungan berkurang antisipasi pariwisata salah sektor kebangkitan ekonomi pandemi covid dedi dihubungi kejadian lembang dedi salah objek wisata jabar selatan objek wisata dikelola warga menetapkan tarif tiket berkisar rp ribu rp ribu wisatawan daerah panggil pengelola aparat keamanan desa masyarakat karang taruna tekankan jualan tempat wisata mahal mahal malak teguran kejadian terulang dedi mengimbau pengelola objek wisata warga mengelola tempat parkir area wisata mendukung dedi menggenjot kunjungan wisata menerapkan testcovid acak lokasi wisata penerapan aplikasipedulilindungi slogannya don t panic do vaccine and go picnic pungkasdedi</t>
  </si>
  <si>
    <t>['dihubungi', 'tugas', 'dengar', 'polisi', 'aksi', 'polisi', 'peristiwa', 'sanksi', 'kejadian', 'petugas', 'berwisata', 'aksi', 'menetap', 'kaget', 'perbuatan']</t>
  </si>
  <si>
    <t>[0.11040989]</t>
  </si>
  <si>
    <t>lokasi pemakaman dilanjutkan prosesi pemakaman acara adat kapendam xvii cenderawasih kolonel inf aqsha erlangga keterangannya selasa kapendam kolonel aqsha erlangga menyebut bebi tabuni anak kepala suku gome kolonel aqsha meluruskan bebi tabuni anak kepala suku dani kampung gome distrik ilaga kabupaten puncak papua kampung gome sukunya namanya dani kolonel aqsha meluruskan informasi tempat pemakaman jalan moko kampung ilambet distrik ilaga kabupaten puncak pemakaman lancar pagi proses pemakaman jenazah almarhum bebi tabuni aman lancar dimakamkan jenazah almarhum bebi tabuni bandara aminggaru ilaga kampung aminggaru distrik omukia kabupaten puncak anak abelom tabuni kampung halamannya pesawat sas aviation puncak nomor penerbangan pk fse timika kabupaten mimika bandara dilanjutkan proses pemindahan jenazah almarhum bebi tabuni suku dani ambulans dinas kesehatan kabupaten puncak dibawa kampung halamannya kampung kimak distrik ilaga kabupaten puncak jenazah dibawa mapolres puncak pemberian santunan perwakilan perusahaan keluarga almarhum bebi tabuni perwakilan keluarga abelom tabuni</t>
  </si>
  <si>
    <t>['menyebut']</t>
  </si>
  <si>
    <t>[0.05731859]</t>
  </si>
  <si>
    <t>melaporkan kejadian kejahatan pekan angka kejahatan mengalami penurunan dibanding pekan tren gangguan pekan kejadian pekan kejadian penurunan angka kejahatan kejadian persen angka kejahatan turun angka kejahatan kumulatif dirinci komponen angka turun kejahatan konvensional kejahatan transnasional kejahatan berimplikasi kontingensi turun awi mencacat kejahatan konvensional kerap pekan terbesar narkotika kejadian disusul pencurian pemberatan kejadian penggelapan kejadian pencurian kendaraan bermotor roda kejadian pencurian kekerasan kejadian kejahatan konvensional minggu minggu kenaikan kejadian persen kejahatan transnasional pekan mengalami penurunan pekan tercatat kejadian pekan dilaporkan kejadian penurunan kejadian persen</t>
  </si>
  <si>
    <t>['kejahatan', 'dilaporkan', 'kekerasan', 'pencurian', 'kejahatan', 'pencuri', 'narkotika', 'kejadian', 'narkotik', 'penggelapan']</t>
  </si>
  <si>
    <t>[0.60313661]</t>
  </si>
  <si>
    <t>penembakkan lokasi syuting rust alec baldwin bahasan pengakuan terbarunya sang aktor mengaku menekan pelatuk pistol pernyataan diungkapkannya wawancara abc menekan pelatuknya pelatuknya ku tarik mengarahkan senjata menekan pelatuknya ungkapan satunya pernyataan alec baldwin terkait proses kecelakaan syuting berkomentar dukanya kepergian salah kru halyna hutchins bertugas dop director of photography wawancara wartawan dilansir tmz alec baldwin menolak berbicara kronologi ditemani sang istri hilaria baldwin mengaku menceritakan dilarang penyidik berkomentar penyelidikan diberitahukan petugas santa fe penyelidikan maafkan alec baldwin komentar terkait sang korban halyna hutchins menyebut wanita ukraina salah temannya mengajaknya makan syuting santa fe syuting mengajaknya makan joel souza sang sutradara paparnya sangka momen kebersamaan tragedi maut menewaskan sang dop director of photography dilansir mirror sosok bertanggung properti senjata api hannah gutierrez reed bertugas pistol properti menaruhnya keranjang lokasi asisten sutradara dave hall mengambil salah pistol memberikannya alec baldwin mengecek pistol aman istilah cold gun polisi senjata api diisi peluru sungguhan san cartridge kru faktanya senjata tuan baldwin senjata berfungsi terisi peluru asli menewaskan nyonya hutchins melukai tuan souza sheriff adan mendoza</t>
  </si>
  <si>
    <t>['tugas', 'menyebut', 'polisi', 'polisi', 'penyelidik', 'penyelidikan', 'melukai', 'petugas', 'kecelakaan', 'tragedi', 'penyidik']</t>
  </si>
  <si>
    <t>[0.13513295]</t>
  </si>
  <si>
    <t>bidan pekanbaru riau berinisial a diduga korban pelaku memotong sepeda motor dikendarai korban pelaku berusaha mendekat menghalangi kendaraan korban melintas pelaku memepet coba meraba payudara korban korban kaget berusaha menyelamatkan tancap gas peristiwa kejadian wilayah bukit raya korban bidan inisial a kanit reskrim polsek bukit raya iptu dodi vivino dodi korban dibegal sepulang berbelanja korban mengaku dibuntuti masuk gang jalan cemara korban sadar dibuntuti bingung motornya dihadang langsung payudara diraba dodi kejadian polisi turun memeriksa saksi alat bukti polisi keterangan korban ditindaklanjuti keterangan klarifikasi si korban tindak lanjuti dodi</t>
  </si>
  <si>
    <t>['pelaku', 'ditindaklanjuti', 'polisi', 'langsung', 'aksi', 'polisi', 'peristiwa', 'kejadian', 'pelaku', 'aksi', 'kaget', 'begal']</t>
  </si>
  <si>
    <t>[0.35235913]</t>
  </si>
  <si>
    <t>tim resmob pelaku diincar polisi masuk daftar pencarian orang dpo pelaku melancarkan aksinya wilayah sulsel kota makassar kabupaten barru kabupaten bone perintah kanit resmob polda sulsel kompol dharma negara anggota penyelidikan mengamankan pelaku tindak pidana pencurian pemberatan pencurian kendaraan bermotor pelaku dpo lp polres barru lp polsek manggala lp polsek ulaweng panit resmob polda sulsel ipda abdillah makmur jumat polisi membekuk pelaku informasi keberadaannya anggota lokasi pelaku langsung meringkus pelaku rumahnya jalan daeng ngadde makassar berdasarkan hasil pemeriksaan pelaku mengambilbarang elektronik rumah korban melewati jendela pelaku kerap mengincar sepeda motor korban terparkir halaman rumah modus pelaku memasuki rumah korban melewati jendela samping mengambil barang barang kendaraan motor dicurinya terparkir rumah abdillah pelaku dikenal sadis kerap membawa senjata tajam badik kali beraksi badik disita polisi barang bukti barang bukti diamankan sebilah badik ukuran cm abdillah pelaku beserta barang bukti langsung dibawa mapolres barru diproses hukum</t>
  </si>
  <si>
    <t>['pelaku', 'keberadaan', 'anggota', 'polisi', 'langsung', 'aksi', 'pidana', 'polisi', 'pencurian', 'penyelidik', 'hukum', 'penyelidikan', 'pencuri', 'dicuri', 'pelaku', 'aksi']</t>
  </si>
  <si>
    <t>[0.54820872]</t>
  </si>
  <si>
    <t>suami wanita inisial k ditemukan tewas simbah darah klapanunggal kabupaten bogor terungkap hr ditemukan mayat temuan mayat hr menyisakan misteri hr tewas sumur kaitannya kematian sang istri misteri hr dicari polisi sang istri k ditemukan tewas simbah darah berselang hr ditemukan suaminya suami k red kapolsek klapanunggal akp azi identitas jasad ditemukan sumur klapanunggal bogor minggu mayat hr kanit reskrim polsek klapanunggal ipda am zalukhu dihubungi minggu malam zalukhu menunggu hasil autopsi badannya rusak autopsi menentukan zalukhu</t>
  </si>
  <si>
    <t>['dihubungi', 'polisi', 'polisi', 'kematian']</t>
  </si>
  <si>
    <t>[0.10925356]</t>
  </si>
  <si>
    <t>korban visum hasilnya kapolres pasuruan kota akbp arman rabu visum polisi mengamankan rekaman cctv memeriksa pelaku bukti permulaan tersangka imbuh arman pemuda memukuli video berdurasi pelaku memukul korban kali korban melawan melindungi wajahnya tangan pria berkaus merah karyawan restoran melerai pelaku pergi pelaku bagus cahyono warga desa ranu klindungan kecamatan grati kabupaten pasuruan diamankan selasa rumahnya penangkapan pelaku</t>
  </si>
  <si>
    <t>['pelaku', 'melindungi', 'polisi', 'polisi', 'penangkapan', 'tersangka', 'pelaku']</t>
  </si>
  <si>
    <t>[0.48788131]</t>
  </si>
  <si>
    <t>polisi mengungkap perampokan tempat parkiran jl pantai indah utara pantai indah kapuk penjaringan jakarta utara rabu siang korban berinisial am korbannya saudara am uang tunai berhasil digasak pelaku rp juta milik pt bangun laksana persada uang gaji pegawainya kabid humas polda metro jaya brigjen yusri yunus wartawan polda metro jaya jakarta senin fakta fakta terkait perampokan modus gembos ban polisi menangkap pelaku tahan polda metro jaya ditahan polda lampung kejadian november wilayah hukum polda metro jaya enam pelaku aksi tanggal november kota bumi lampung yusri wartawan polda metro jaya jakarta senin keenam pelaku andriansyah agung renaldi victor angga nasri nandi roni abdullah tersangka</t>
  </si>
  <si>
    <t>['pelaku', 'dr', 'polisi', 'aksi', 'polisi', 'perampokan', 'hukum', 'tersangka', 'perampok', 'kejadian', 'korbannya', 'pelaku', 'aksi']</t>
  </si>
  <si>
    <t>[0.32841656]</t>
  </si>
  <si>
    <t>polisi berhasil menangkap pelaku pembunuhan wanita terbungkus karung bungo korban pelaku tinggal rumah tinggal salah tempat kawasan daerahnya terpencil situ kali cekcok mulut pelaku nekat bunuh korban alasan sakit hati kapolres bungo jambi akbp guntur saputro wartawan jumpa pers sabtu guntur pembunuhan pelaku adiknya lantaran kesal ulah korban berdasarkan pengakuan pelaku adiknya kerap gonta ganti pria malu ya pelaku kali kasih adiknya gonta ganti laki laki status adiknya janda pelaku malu kali adiknya pelaku kerap melawan terang guntur pelaku bernama ridwan syah ditangkap polisi jumat pelaku berusia ditangkap kawasan perkebunan daerah pedalaman kabupaten merangin tangkap pelaku berhasil menemukan petunjuk saksi saksi periksa lakukan penyelidikan mencurigai pelaku kakak korban pelaku ditemukan keberadaannya guntur berdasarkan hasil autopsi polisi delapan luka serius dialami korban luka kepala perut punggung luka serius ditemukan payudara alat kelamin korban pembunuhan sadis pelaku februari polisi identitas korban intan sari berusia warga asli bungo pembunuhan sadis hasil autopsi korban ditemukan luka serius dialami payudara korban ditemukan luka disayat terpotong alat kelamin korban dirusak membusuk terang guntur</t>
  </si>
  <si>
    <t>['pelaku', 'keberadaan', 'polisi', 'aksi', 'polisi', 'penyelidik', 'pembunuhan', 'penyelidikan', 'curiga', 'ditangkap', 'dirusak', 'cekcok', 'mencuri', 'pelaku', 'aksi']</t>
  </si>
  <si>
    <t>[0.56690945]</t>
  </si>
  <si>
    <t>polres karanganyar menggelar rekonstruksi pembunuhan suminem sj suaminya adegan diperagakan rekonstruksi rekonstruksi digelar tempat kejadian perkara tkp rumah tersangka kelurahan popongan karanganyar rabu rekonstruksi pelaku melapor rt adegan diperagakan rekonstruksi tersangka sang istri rumah sabtu lapor rt domisili istrinya kondisi sakit terang kepala operasional kbo satreskrim polres karanganyar iptu suwandi pemimpin rekonstruksi wartawan lokasi rabu suwandi aksi kekerasan adegan tersangka menendang kepala korban buang air toilet kejadiannya jumat wib korban dibawa kamar mandi buang air kali korban bolak kamar mandi keempat kalinya kekerasan urainya tersangka membawa korban kamar dibawa kepala korban terbentur dinding pintu pelaku mengaku sengaja korban meninggal akibat kekerasan suaminya suwandi tersangka mengakui adegan rekonstruksi digelar penyidik pemberkasan pelimpahan jaksa penuntut jpu tujuannya jpu penyidik sinkronisasi penyidikan berjalan lancar pungkasnya warga karanganyar digegerkan kematian salah warganya dianggap janggal polisi membongkar makam autopsi hasil autopsi korban suminem meninggal akibat dibunuh pelakunya suaminya</t>
  </si>
  <si>
    <t>['pelaku', 'polisi', 'aksi', 'kekerasan', 'polisi', 'penyidikan', 'pembunuhan', 'tersangka', 'kejadian', 'kematian', 'pelaku', 'aksi', 'penyidik']</t>
  </si>
  <si>
    <t>[0.27754186]</t>
  </si>
  <si>
    <t>perdamaian kerap dilambangkan gambar merpati membawa ranting zaitun orang orang berfokus sang merpati simbol perdamaian tradisi menggambarkan perdamaian merujuk ranting zaitun paruh sang merpati melambangkan kejayaan tradisi yunani romawi kuno memperkenalkan ranting zaitun simbol perdamaian eirene dewi perdamaian yunani kuno dikenal tradisi romawi kuno pax ranting zaitun salah atributnya tradisi romawi kuno kalah perang menggenggam ranting zaitun tanda permohonan damai tradisi kuno berbeda memaknai simbol merpati membawa ranting zaitun tradisi yahudi kuno simbol merpati ranting zaitun membawa kisah nabi nuh diteruskan tradisi yahudi kuno tradisi religius abrahamik umat muslim kristiani akrab kisah nabi nuh melepas burung merpati tuhan menghukum manusia manusia berdosa mengirim air bah bumi merpati sang nabi membawa ranting zaitun menandakan surutnya air bah kisah nabi nuh merpati ranting zaitun tanda damai tuhan manusia pemaknaan konsisten makna ranting zaitun tradisi tua mari simak pendapat gilad j j gevaryahu rabi yahudi akademisi gevaryahu menulis tafsirnya merpati membawa ranting zaitun alih alih simbol perdamaian gevaryahu memaknai tindakan burung merpati membawa ranting membangun sarang upaya membangun tatanan pemaknaan sesuai nabi nuh dipercaya tuhan membangun tatanan dunia manusia beradab berperilaku hadapan tuhan menarik benang merah pemaknaan ranting zaitun simbol tatanan dunia perdamaian tananan diimpikan membutuhkan perdamaian landasannya memaknai ranting zaitun simbol perdamaian tatanan membutuhkan perdamaian mendekatkan gagasan pemaknaan kenyataan sulit disuguhkan upaya upaya penuh kekerasan membangun tatanan dunia menyebut peristiwa afghanistan sebulan kelompok taliban menguasai afghanistan kepergian tentara amerika serikat bertahap menyisakan goyahnya tatanan afghanistan pemerintahan presiden ashraf ghani membangun tatanan kokoh afghanistan taliban mencoba memperbarui tatanan sesuai keyakinan sayangnya janji membangun tatanan damai wujudkan mengeksekusi tentara perwira polisi milik rezim ashraf ghani militer warga sipil lembah panjshir basis pasukan anti taliban dibunuh daftar korban diperpanjang juta pengungsi afghanistan juta anak anak afghanistan terancam gizi buruk akibat pendudukan taliban meminjam ungkapan kisah merpati nabi nuh ranting zaitun paruhnya tantangan terbesar membangun sarang kokoh ya sarang kokoh ranting zaitun simbol membutuhkan tatanan kokoh stabil hidup berbangsa bernegara mengganti tatanan kekuatannya terbukti menaungi menyejahterakan jutaan masyarakat indonesia rendah hati mengakui tatanan kuat memiliki keretakan diperbaiki berkala rakyat mengupayakannya tindakan mendukung harmoni dibutuhkan bergotong royong membantu melewati sulit pandemi terpancing melontarkan kabar bohong ujaran kebencian memecah masyarakat ikhtiar diharapkan didukung penuh pemerintah mendengarkan suara rakyat membungkamnya berusaha memperbaiki tatanan indonesia pemerintah indonesia diharapkan corong suara rakyat indonesia merindukan perdamaian tempat tempat rawan konflik bermodalkan politik bebas aktif pemerintah indonesia berperan dunia internasional mengusahakan tatanan berlandaskan perdamaian pemerintah ragu mendukung merpati ranting zaitun simbol abadi perdamaian tatanan kokoh simbol tetaplah gagasan kisah indah tergerak mewujudnyatakannya mengakui hidup tatanan dunia rapuh konflik pandemi merpati nuh beristirahat ranting zaitun rapuh martini tugas merpati nuh beristirahat sarang kokoh</t>
  </si>
  <si>
    <t>['tugas', 'menyebut', 'dengar', 'polisi', 'kekerasan', 'polisi', 'hukum', 'peristiwa', 'keretakan', 'konflik', 'menghukum', 'eksekusi', 'geng', 'retakan', 'kebencian', 'dosa']</t>
  </si>
  <si>
    <t>[0.0639101]</t>
  </si>
  <si>
    <t>kebohongan sempurna ucapan direnungkan aulia rafiqi pemuda bogor berstatus tersangka buntut aulia berkisah rabu oktober pulang bekasi berkunjung rumah saudaranya tanjung priok jakarta utara perjalanan melintas banjir kanal timur bkt pondok kopi jakarta timur aulia mengaku dicegat komplotan begal hafal daerah ya domisili bogor gunain google maps bawa kendaraan pelan pelan terusnya bkt diapit motor aulia wartawan rabu aulia mengaku dipepet pelaku berboncengan motor pelaku memaksanya menepikan motornya setelahnya aulia mengaku ditodong celurit dibawa berkeliling motor pelaku lokasi aulia pelaku mengancamnya nomor telepon saudaranya pelaku lantas menghubungi mengaku polisi saudara aulia teleponlah salah keponakan saudara ditangkap narkoba tolong siapin uang rp juta nggak perkara berlanjut pemerasan direkayasa kejadian aulia mengaku disetrum dipukuli pelaku motornya diakuinya diambil pelaku uang habis kendaraan pagi buta aulia melanjutkan perjalanan pulang rumah saudaranya bekasi menebeng kendaraan warga melintas nggak kendaraan nebeng nebeng orang nyambung nyambung tolong aja aulia pemuda sales aulia mencoba tolong diantar ojek online khawatir rumah membayar ojek online kakak kejadiannya suka berangkat jam wib jam wib takutnya rumah nggak keburu nggak ketemu nggak bayar nggak enak aulia aulia melaporkan polres metro jakarta timur kisah bohong belaka lho</t>
  </si>
  <si>
    <t>['pelaku', 'polisi', 'polisi', 'tersangka', 'pemerasan', 'narkoba', 'dicegat', 'kejadian', 'komplotan', 'ditangkap', 'pelaku', 'dipukuli', 'begal']</t>
  </si>
  <si>
    <t>[0.25798907]</t>
  </si>
  <si>
    <t>akibat perbuatannya kakek bejat tetangga korban berurusan kepolisian informasi dihimpun pelaku korban beralamat salah desa kecamatan gempol kabupaten cirebon kasatreskrim polresta cirebon kompol anton perbuatan terpuji k wanita penyandang disabilitas september silam wilayah kecamatan gempol kabupaten cirebon peristiwa korban salah tempat wisata daerah duduk korban diajak pelaku tempat perjalanan korban ditarik kebun bambu korban disetubuhi pelaku korban diancam pelaku menceritakan kejadian orang anton mapolresta cirebon jalan r dewi sartika kecamatan sumber kabupaten cirebon rabu anton terungkap korban menceritakan kejadian orang tuanya dilaporkan korban memiliki keterbatasan keterangan membutuhkan pendamping memperkuat keterangan korban sesuaikan alat bukti saki saksi lakukan penangkapan tersangka anton perbuatannya pelaku berinisial k dijerat pasal kuhp ancaman hukuman maksimal penjara</t>
  </si>
  <si>
    <t>['pelaku', 'dilaporkan', 'polisi', 'aksi', 'polisi', 'penangkapan', 'hukum', 'tersangka', 'peristiwa', 'hukuman', 'kejadian', 'pelaku', 'aksi', 'diancam', 'perbuatan']</t>
  </si>
  <si>
    <t>[0.4198321]</t>
  </si>
  <si>
    <t>dor dor dor terdengar bunyi tembakan senjata api meletus kali polisi pengejaran pelaku begal cakung jakarta timur bak film dirangkum patroli kejadiannya jl tipar kampung cakung korban dirampas hp nya diancam pakai celurit korbannya kombes arie ardiyan berbincang korban ditendang pelaku terjatuh kejadian polisi patroli informasi kejahatan jalan tipar tim rajawali berpatroli meluncur lokasi kejadian kilometer lokasi kejadian polisi menemukan pelaku berboncengan motor kecepatan polisi melepaskan tembakan peringatan kali udara diindahkan pelaku polisi menembak pelaku berhenti tertembak polisi</t>
  </si>
  <si>
    <t>['pelaku', 'kejahatan', 'dengar', 'polisi', 'polisi', 'patroli', 'kejahatan', 'berpatroli', 'dirampas', 'kejadian', 'pengejaran', 'korbannya', 'pelaku', 'diancam', 'begal']</t>
  </si>
  <si>
    <t>[0.67164826]</t>
  </si>
  <si>
    <t>herry wirawan terdakwa pemerkosaan santriwati bandung menghadapi vonis perbuatannya herry mendengarkan langsung vonis dibacakan hakim rencananya vonis herry wirawan dibacakan sidang digelar selasa besok herry rencananya dihadirkan muka persidangan informasi dihadirkan kasipenkum kejaksaan kejati jawa barat dodi gazali emil dikonfirmasi senin sidang besok kepala kejati jabar asep n mulyana turun langsung asep mendengarkan putusan hakim herry kajati rencananya hadir herry wirawan memperkosa santriwatinya herry diseret meja persidangan jaksa menjatuhkan tuntutan herry sidang digelar selasa tuntutan jaksa hukuman mati</t>
  </si>
  <si>
    <t>['dengar', 'langsung', 'hukum', 'terdakwa', 'pemerkosaan', 'hukuman', 'hadapi', 'vonis', 'pemerkosa', 'perbuatan', 'kejati', 'memperkosa']</t>
  </si>
  <si>
    <t>[0.30733932]</t>
  </si>
  <si>
    <t>tuntutan hukuman mati herry wirawan disetujui komnas ham merespons kepala kejaksaan kejati jawa barat asep n mulyana tuntutan hukuman mati sesuai aturan perundang undangan tuntutan mati diatur peraturan perundang undangan asep pembacaan replik pengadilan negeri pn bandung jalan llre martadinata kota bandung kamis asep pemberian hukuman sesuai undang undang pemberian hukuman perbuatan dampak perbuatan herry memperkosa santriwati legal mengajukan tuntutan diatur regulasi undang undang sistem hukum mengakui tuntutan hukuman mati enggan menanggapi terkait penolakan tuntutan sesuai aturan berpolemik konsen tuntutan berbasis korban kepentingan terbaik anak anak korban sesuai konvensi pbb hak hak anak komnas ham setuju tuntutan hukuman mati dijatuhkan herry wirawan terdakwa pemerkosaan santriwati bandung komnas ham menilai hukuman mati bertentangan prinsip ham komnas ham setuju penerapan hukuman mati bertentangan prinsip ham komisioner komnas ham beka ulung hapsara rabu</t>
  </si>
  <si>
    <t>['menanggapi', 'polemik', 'hukum', 'terdakwa', 'pemerkosaan', 'hukuman', 'pemerkosa', 'perbuatan', 'kejati', 'tentangan', 'memperkosa']</t>
  </si>
  <si>
    <t>[0.23697281]</t>
  </si>
  <si>
    <t>polisi menangkap pelaku pelaku berinisial sw my es ab kerap beraksi wilayah tarumajaya pelaku sw mengincar motor motor dikunci stang pemiliknya target sw mendorong motor curiannya tempat aman melancarkan aksinya tersangka my es mencari sasaran motor terparkir terpantau korban beraksi kunci tersangka ab melancarkan aksinya modus mencari korban mengendarai kendaraan sepeda motor ditempat sepi pelaku menakut nakuti korban senjata tajam celurit golok imbuhnya pelaku menjual motor curiannya barang bukti diamankan unit motor senjata tajam jenis kunci leter t pakaian pelaku pelat motor pelaku dijerat pasal kuhp terkait tindak pidana pencurian pemberatan</t>
  </si>
  <si>
    <t>['pelaku', 'polisi', 'aksi', 'pidana', 'polisi', 'pencurian', 'tersangka', 'pencuri', 'nakuti', 'pelaku', 'aksi']</t>
  </si>
  <si>
    <t>[0.41022453]</t>
  </si>
  <si>
    <t>dilansir robert spinden direktur keamanan federal administrasi keamanan transportasi tsa georgia pemilik pistol melarikan kabur pistolnya pos pemeriksaan orang mengalami luka ringan akibat kepanikan insiden polisi atlanta laporan orang terluka terluka orang dewasa sumber cnn diangkut rumah sakit komandan kantor polisi bandara atlanta reginald l moorman pemilik senjata diidentifikasi bernama kenny wells pria dikejar aktif mengejar individu moorman juru bicara bandara andrew gobeil menggolongkan tembakan tindakan disengaja suara keras menciptakan kekacauan</t>
  </si>
  <si>
    <t>['mengejar', 'dr', 'polisi', 'laporan', 'polisi', 'insiden', 'dikejar', 'kepanikan', 'kabur', 'kekacauan', 'panik']</t>
  </si>
  <si>
    <t>[0.32646431]</t>
  </si>
  <si>
    <t>aksi kuburan siti kalsum meninggal malam jumat legi dibongkar tali pocongnya dicuri pembongkaran kuburan makam desa kecamatan tulangan selasa wib juru kunci makam sukardi sukardi kuburan tali pocongnya dicuri jaga malam mengaku kuat menahan kantuk ngantuk ditahan kesirep bangun pagi laporan isitri juru kunci makam dibongkar sukardi makam rabu menurutnya makam dijaga malam jumat legi berantakan jasad almarhumah aksi pencurian tali pocong sukardi melapor pemdes kuburan dirapikan laporkan modin desa kesepakatan warga ahli waris tali pocong diganti makam dirapikan terang sukardi kasat reskrim polresta sidoarjo akp oscar stefanus setjo membenarkan aksi pencurian tali pocong laporan resmi polisi penyelidikan oscar</t>
  </si>
  <si>
    <t>['polisi', 'laporan', 'aksi', 'polisi', 'pencurian', 'penyelidik', 'penyelidikan', 'pencuri', 'dicuri', 'aksi']</t>
  </si>
  <si>
    <t>[0.25688908]</t>
  </si>
  <si>
    <t>selebriti hollywood dikenal hidup mewah bergelimang harta kerap membeli barang barang branded harga fantastis ketahuan mencuri toko penasaran sajakah bermasalah hukum akibat pencurian daftarnya lindsay lohan salah aktris bayaran termahal dunia terkena pencurian dituduh mencuri jam tangan mewah kacamata senilai usd milik rekannya sam magid kejadian agustus menghadiri pesta diselenggarakan rekannya magid menuding pria dibawa lindsay lohan mencuri barang miliknya selesai sam magid mencabut laporannya lindsay dijebak keterangan resminya dituduh mencuri perhiasan seharga dollar dipenjara aktris seksi megan fox menceritakan kenakalan remajanya mencuri alat makeup wal mart megan fox berusia akibat tindakan megan fox dibawa berwajib dijebloskan penjara toko melakukannya memilih menghukum megan berdiri toko papan bertuliskan mencuri wal mart efek perbuatannya dirasakannya megan fox dilarang seumur hidup memasuki toko tersebar daerah amerika serikat bintang stranger things winona ryder menghilang industri film menjalani hukuman akibat ketahuan mencuri winona dituduh mencuri busana seharga usd dollar toko beverly hills akibat perbuatannya mendekam penjara dikenakan denda usd kejadian berubah memilih hiatus kariernya memikirkan diungkapkannya porter magazine</t>
  </si>
  <si>
    <t>['laporan', 'pencurian', 'hukum', 'pencuri', 'hukuman', 'kejadian', 'menghukum', 'arakan', 'dijebak', 'mencuri', 'bergelimang', 'perbuatan', 'dipenjara']</t>
  </si>
  <si>
    <t>[0.3216184]</t>
  </si>
  <si>
    <t>suami yu melaporkan suaminya polisi yu suaminya mengajaknya jalan jalan yu masuk mobil hs langsung tancap gas hs mengajak pergi mobil pas masuk mobil pintu mobil terbuka masuk tancap gas terseret mengalami luka lecet yu melapor spkt polrestabes palembang selasa peristiwa senin wib kejadian rumah korban jalan maskarebet alang alang lebar palembang kejadian yu pelaku pulang kerja memasukkan mobil garasi yu mengaku suaminya nekat tindakan tolong kesal nekat aksi yu akibat kejadian mengalami luka lecet siku kanan kiri kaki kiri kanan telapak tangan kiri sambungnya yu mengakui hubungannya hs harmonis pasangan suami istri bertengkar permasalahan keluarga ditambah cekcok mulut kesal dendam pas kejadian emosinya memuncak peristiwa tahan enam sakit melaporkan polisi yu laporan yu diterima petugas spkt polrestabes palembang laporan teregister nomor lpb iii sumsel restabes spkt laporan korban diterima ditindaklanjuti unit ppa polrestabes palembang kasat reskrim polrestabes palembang kompol edi rahmat konfirmasi wartawan</t>
  </si>
  <si>
    <t>['pelaku', 'ditindaklanjuti', 'tugas', 'polisi', 'laporan', 'langsung', 'aksi', 'polisi', 'peristiwa', 'dendam', 'kejadian', 'petugas', 'cekcok', 'pelaku', 'aksi']</t>
  </si>
  <si>
    <t>[0.24675825]</t>
  </si>
  <si>
    <t>keluarga shanda kabar penangkapan begal yudhi kusmayadi ayah shanda berharap aksi begal menimpa warga</t>
  </si>
  <si>
    <t>['berharap', 'aksi', 'penangkapan', 'aksi', 'begal']</t>
  </si>
  <si>
    <t>[0.47628967]</t>
  </si>
  <si>
    <t>pria berinisial s diciduk polisi melapor kehilangan motor hasil penyidikan kepolisian pria tersangka pencurian berdasarkan informasi kepolisian pelaku beraksi desa buran kecamatan tasikmadu karanganyar senin aksinya tepergok korban pontang panting melarikan motor ditinggal lokasi pinggir lapangan sebelah selatan warung didapati unit motor honda beat nopol h eu diduga milik tersangka ditinggalkan didapati buah tabung gas kg buah mantel buah mesin gerinda sandal jepit kasi humas polres karanganyar akp agung purwoko dihubungi polisi barang barang melacak keberadaan pelaku menemukan kontrakan pelaku desa triyagan mojolaban sukoharjo didatangi petugas istri pelaku pelaku polsek mojolaban melaporkan kehilangan sepeda motornya dugaan petugas laporan pengalihan motor tertinggal tkp pencurian agung agung melanjutkan petugas berkoordinasi polsek mojolaban mendapati pelaku klarifikasi terkait laporan kehilangannya petugas barang bukti tertinggal tkp pencurian pelaku pelaku mengakui barang barang miliknya barang hasil kejahatan dilakukannya pelaku diamankan agung pelaku mendekam tahanan polres karanganyar dikenai pasal</t>
  </si>
  <si>
    <t>['pelaku', 'kejahatan', 'dihubungi', 'keberadaan', 'keberadaan pelaku', 'tugas', 'polisi', 'lapangan', 'laporan', 'aksi', 'polisi', 'pencurian', 'penyidikan', 'tersangka', 'kejahatan', 'pencuri', 'warung', 'petugas', 'didatangi', 'pelaku', 'pengalihan', 'aksi', 'penyidik', 'melacak']</t>
  </si>
  <si>
    <t>[0.47821549]</t>
  </si>
  <si>
    <t>polisi menyelidiki profesor its korban laporan anggota kemarin rumahnya membuatkan laporan bap kapolsek kenjeran kompol esti setija oetami kamis ya lidik mengumpulkan ciri ciri pelaku barang barang bukti imbuh esti esti penyelidikan back up penuh polres pelabuhan tanjung perak ya namanya jajaran polres langsung backup lidik esti korban prof dr ir udisubakti ciptomulyono mengsc guru manajemen bisnis teknik industri institut teknologi sepuluh november its surabaya</t>
  </si>
  <si>
    <t>['pelaku', 'dr', 'anggota', 'polisi', 'puluh', 'laporan', 'langsung', 'polisi', 'penyelidik', 'penyelidikan', 'menyelidiki', 'pelaku']</t>
  </si>
  <si>
    <t>[0.31985971]</t>
  </si>
  <si>
    <t>polisi mengamankan pengedar narkoba kabupaten karawang gram sabu disita kasatnarkoba polres karawang akp aji setiaji penangkapan pengedar narkoba pengungkapan kurun waktu januari berhasil mengamankan tersangka kali pengungkapan tkp berbeda aji diwawancarai mapolres karawang senin menyebut berhasil diungkap kamis pelaku berinisial r ditangkap pengungkapan barang bukti buah dus bekas charger dalamnya bungkus plastik bening berisikan bungkus plastik bening berat netto gram unit telepon genggam aji melanjutkan pengungkapan berlokasi kelurahan nagasari kabupaten karawang pelaku berinisial dd diamankan senin tersangka dd berhasil amankan senin wib rumah kontrakan kelurahan nagasari karawang barat barang bukti diamankan jenis narkoba pil atarax alprazolam lembar butir lembar bertuliskan calmlet alprazolam berhasil menangkap da alias a pengedar sabu desa pangulah selatan didapati bungkus plastik bening berisikan kristal berwarna putih berat brutto gram unit telepon genggam tersangka bf rz n barang bukti gram sabu berhasil ditangkap tersangka berhasil ditangkap jumat wib rumah desa mulyasari menangkap tersangka berinisial ew tangan pelaku berhasil mengamankan gram sabu ew diamankan sabtu desa karyasari rengasdengklok barang bukti gram sabu tindakan penyalahgunaan pengedaran narkoba jenis sabu sabu pil pelaku dijerat undang undang uu nomor narkotika tersangka tangkap diancam pasal ayat jo pasal ayat pungkasnya</t>
  </si>
  <si>
    <t>['pelaku', 'menyebut', 'polisi', 'polisi', 'penangkapan', 'pengungkapan', 'tersangka', 'narkoba', 'penyalahguna', 'narkotika', 'pengedaran', 'narkotik', 'penyalahgunaan', 'ditangkap', 'geng', 'pelaku', 'diancam']</t>
  </si>
  <si>
    <t>[0.27737308]</t>
  </si>
  <si>
    <t>petugas penanganan prasarana sarana ppsu aris pajriansyah diserang komplotan direktur rumah sakit daerah rsud koja ida bagus nyoman banjar korban mengalami luka sabetan celurit pergelangan tangan kiri kondisi kesehatan pasien stabil hasil diagnosa putus tendon jaringan ikat menghubungkan otot tulang tubuh ida bagus keterangannya rabu ida korban menjalani operasi menunggu hasil pemeriksaan kesehatan pemeriksaan rontgen pcr menunggu hasil pemeriksaan tindakan operasi jadwalnya menunggu informasi dokter spesialis ortopedi diberitakan peristiwa pembegalan jl arcodian rt rw kelurahan pegangsaan kelapa gading jakut selasa wib pelaku orang merampas motor koran gagal kepolisian memburu pelaku cari kapolsek kelapa gading kompol rio m tobing dihubungi rabu rio mendalami kepolisian mengumpulkan info terkait pembegalan anggota ppsu dalami kumpulkan info info polisi memeriksa rekaman cctv lokasi kejadian melacak komplotan begal sadis</t>
  </si>
  <si>
    <t>['pelaku', 'dihubungi', 'tugas', 'anggota', 'polisi', 'pembegalan', 'polisi', 'peristiwa', 'kejadian', 'komplotan', 'petugas', 'memburu', 'pelaku', 'merampas', 'begal', 'melacak']</t>
  </si>
  <si>
    <t>[0.31428908]</t>
  </si>
  <si>
    <t>aksi pencurian helm remaja berusia d a bulanan massa kota makassar sulawesi selatan beruntung dievakuasi polisi duanya curi helm parkiran toko kedapatan warga kena massa d a sekawan kedapatan mencuri helm parkiran toko jalan batua raya panakkukang makassar wita proses evakuasi d a alot warga membuntuti main hakim mobil patroli jalan massa mendekat samping polisi d a mengaku kali mencuri helm pengakuannya kali beraksi ketahuan zulkadri salah pelaku d menjual helm curiannya harga rp ribu meringkuk ruang tahanan polsek panakkukang akibat kelakuannya diamankan helm fino barang bukti pungkas zulkadri</t>
  </si>
  <si>
    <t>['pelaku', 'dr', 'polisi', 'aksi', 'polisi', 'pencurian', 'patroli', 'pencuri', 'mencuri', 'membuntuti', 'pelaku', 'aksi']</t>
  </si>
  <si>
    <t>[0.25381501]</t>
  </si>
  <si>
    <t>narapidana narkoba lembaga pemasyarakatan lapas kelas kedungpane semarang dipindahkan lapas kelas iia karanganyar nusakambangan cilacap dipindah bandar pengedar narkoba siaran pers diterima siaran pers pemindahan napi mengklasifikasikan narapidana narkoba kategori bandar pengedar narkoba proses pemindahan pengawalan ketat petugas aparat kepolisian sesuai standar operasional prosedur sop kalapas semarang supriyanto pemindahan narapidana menindaklanjuti surat kepala kanwil kemenkumham jateng rangka pembinaan keamanan pengurangan over kapasitas lapas kondisi lapas semarang over kapasitas kapasitas hunian orang penghuni mencapai orang napi tahanan lapas semarang menerima pengiriman tahanan aparat penegak hukum supriyanto siaran persnya minggu terkait kapasitas lapas semarang kondisinya pengamanan lapas semarang kekuatan regu jaga orang banding orang petugas jaga mengawal orang penghuni lapas semarang orang mengurangi kapasitas hunian warga binaan lapas semarang supriyanto menilai pemindahan bertujuan memutus mata rantai peredaran narkoba napi kategori bandar narkoba pengedar lapas karanganyar nusakambangan cilacap dinilai memiliki tingkat keamanan pemindahan bertujuan memutus mata rantai jaringan narkoba narapidana</t>
  </si>
  <si>
    <t>['tugas', 'polisi', 'pidana', 'polisi', 'narapidana', 'hukum', 'narkoba', 'pengamanan', 'napi', 'petugas', 'penegak']</t>
  </si>
  <si>
    <t>[0.27884543]</t>
  </si>
  <si>
    <t>orang salah satunya tewas alasan melindungi warga perlindungan warga dilindungi informasi dihimpun warga staf salah pejabat dki pejabat eksekutif dikonfirmasi kabid humas polda metro jaya kombes endra zulpan mendalami informasi didalami kombes zulpan wartawan mapolda metro jaya jl sudirman jakarta selasa identitas korban zulpan bicara korban mengaku wartawan korbannya wartawan mengakunya pendalamannya penyidik zulpan penembakan jumat anggota pjr ipda os menerima laporan warga inisial terancam dibuntuti warga melapor diarahkan ipda os kantor satuan pjr jaya tujuan aman kantor satuan pjr jaya keributan berdasarkan keterangan saksi ditabrak tembakan kali korban dirkrimum polda metro jaya kombes tubagus ade hidayat jumpa pers</t>
  </si>
  <si>
    <t>['melindungi', 'dr', 'anggota', 'laporan', 'aksi', 'keributan', 'ditabrak', 'korbannya', 'aksi', 'penyidik']</t>
  </si>
  <si>
    <t>[0.18470625]</t>
  </si>
  <si>
    <t>pejabat kemenag pidie berinisial z dilaporkan kemarin mendampingi korban laporan polda aceh kepala operasional lbh banda aceh muhammad qodrat konfirmasi qodrat dugaan pemerkosaan korban berinisial ce memasukkan anaknya yayasan dipimpin z terkendala berkas administrasi z bersedia menerima anak korban syarat korban sabang qodrat perjalanan sabang singgah banda aceh lokasi dugaan pemerkosaan banda aceh sabang aceh waktu berbeda lokasi kali qodrat qodrat korban memenuhi ajakan pelaku diimingi anaknya diterima yayasan menduga korban tekanan psikis melayani pelaku qodrat anak korban diterima yayasan dipimpin z korban melayani nafsu z korban menolak anaknya dikeluarkan yayasan anak korban diambil suaminya dibawa sumatera utara qodrat qodrat korban suaminya proses cerai korban berencana memasukkan anak yayasan milik z memperdalam ilmu agama pelaku memanfaatkan klien aja harapan anaknya diterima qodrat pelaporan menunggu hasil penyelidikan polisi qodrat kabid humas polda aceh kombes winardy polisi menyelidiki dugaan pemerkosaan penyidik memeriksa saksi korban mendalami terbukti saudara z pemerkosaan diproses hukum winardy konfirmasi terpisah polda aceh berkoordinasi instansi lembaga terkait memperoleh keterangan tambahan dijadikan pertimbangan hukum bebernya</t>
  </si>
  <si>
    <t>['pelaku', 'dilaporkan', 'dr', 'polisi', 'laporan', 'aksi', 'polisi', 'penyelidik', 'hukum', 'penyelidikan', 'menyelidiki', 'pemerkosaan', 'nafsu', 'pemerkosa', 'pelaku', 'aksi', 'penyidik']</t>
  </si>
  <si>
    <t>[0.25230269]</t>
  </si>
  <si>
    <t>seekor sapi milik warga kalurahan giripeni kapanewon wates kabupaten kulon progo daerah istimewa yogyakarta diy lenyap diduga digondol maling akibatnya korban menderita kerugian belasan juta rupiah pencurian hewan ternak si pemilik mardiyono warga rt rw dusun gununggempal giripeni wates pagi mardioyono berniat pakan sapi miliknya dikandangkan kandang sapi milik kelompok tani manunggal dusun jarak rumah korban kandang km sesampainya lokasi mardiyono mendapati sapi miliknya tempat sabtu sekira wib korban kandang sapi berniat pakan kandang korban mendapati ekor sapi betina berjenis limosin umur kandang kasi humas polres kulon progo iptu i nengah jeffry konfirmasi wartawan sabtu mardiyono kaget jumat malam makan sapinya berjaga kandang wib jumat sekira wib korban kandang sapi pakan sapi selesai pakan korban duduk kandang wib korban pulang rumahnya jeffry kejadian korban mengalami kerugian rp juta korban melaporkan peristiwa polsek wates ditindaklanjuti polres kulon progo jeffry menerangkan tempat kejadian perkara tkp menerima laporan dugaan pencurian hasil olah tkp tali pengunci kandang terlepas hasil pemeriksan tkp kandang sapi terletak pinggir jalan kalurahan giripeni pintu kandang sapi slarak diikat potongan kabel kawat sapi hilang tali pengikat pintu kandang terlepas menempel tiang kandang terang jeffry jeffry penyebab hilangnya sapi penyelidikan polisi penyelidikan</t>
  </si>
  <si>
    <t>['ditindaklanjuti', 'polisi', 'laporan', 'polisi', 'pencurian', 'penyelidik', 'penyelidikan', 'pencuri', 'peristiwa', 'kejadian', 'kaget', 'kerugian']</t>
  </si>
  <si>
    <t>[0.1524679]</t>
  </si>
  <si>
    <t>pria kapolsek tualang siak riau akp alvin agung wibawa mayat citra ditemukan tim gabungan pengejaran alvin menerima laporan citra kebun sawit warga kemarin laporan pembunuhan langsung turun penyusuran mencari suami korban alvin penelusuran polsek laporan diduga keberadaan pelaku dicek kondisi citra meninggal dunia akibat gantung temukan pelaku siang salah pondok kebun sawit warga kondisi meninggal dunia imbuh kapolsek ditemukan korban dievakuasi rumah sakit korban diduga bunuh kebun sawit menghabisi istrinya novi dugaan bunuh membunuh istrinya waktu pastinya menunggu dokter forensik alvin novi tewas tangan suaminya citra dermawan mirisnya pembunuhan hadapan anak jumat sore pembunuhan sadis diduga dipicu cemburu citra istrinya terlibat cekcok pembunuhan alvin menceritakan anak korban menyaksikan aksi gelap mata ayahnya langsung berlari rumah mengadukan kejadian dilihatnya neneknya korban berlari rumahnya tujuan rumah ibunya kondisi berlumuran darah sebilah sabit tertancap leher kiri sekira wib anak korban berinisial l berlari rumah bilang korban nek berkelahi leher dibacok pakai parang alvin alvin jarak rumah korban ibunya meter sesampainya rumah ibunya korban meninggal dunia rumah orang tuanya korban langsung tumbang rumah meter tiang listrik pln meninggal dunia jarak rumah korban rumah orang tua meter alvin</t>
  </si>
  <si>
    <t>['pelaku', 'keberadaan', 'keberadaan pelaku', 'laporan', 'langsung', 'aksi', 'forensik', 'pembunuhan', 'kejadian', 'pengejaran', 'cekcok', 'pelaku', 'aksi']</t>
  </si>
  <si>
    <t>[0.25851777]</t>
  </si>
  <si>
    <t>cikarang peristiwa minggu wib pemerkosaan warteg milik ew kawasan cikarang kabupaten bekasi pelaku masuk kamar korban korban langsung didorong terjatuh aksi pemerkosaan selesai pemerkosaan pelaku kamar mengambil pisau dapur mengancam korban awas teriak bunuh kapolsek cikarang utara kompol mustakin keterangannya kamis pelaku kamar korban korban menelepon keluarganya tinggal tempat korban keluarga warga lokasi pemerkosaan pelaku diamankan warga polisi turun tangan menyelidiki pelaku ditangkap polisi ditangkap orangnya kasat reskrim polres metro bekasi akbp aris timang dihubungi kapolsek cikarang utara kompol mustakim membenarkan kejadian pemerkosaan mustakim pelaku bunuh bunuh pemerkosaan dirawat rs kramatjati mustakim</t>
  </si>
  <si>
    <t>['pelaku', 'dihubungi', 'polisi', 'langsung', 'aksi', 'polisi', 'menyelidiki', 'pemerkosaan', 'peristiwa', 'kejadian', 'ditangkap', 'pemerkosa', 'pelaku', 'aksi']</t>
  </si>
  <si>
    <t>[0.48645827]</t>
  </si>
  <si>
    <t>pembunuh calon kepala desa cakades pamekasan madura jawa timur tertangkap pelaku positif narkoba pembunuh miarto cakades nomor urut desa batu bintang kecamatan batu marmar pamekasan ah ah tetangga kampung korban dusun tengginah laok desa batu bintang kecamatan batu marmar ah ditangkap rabu pria beralibi membacok korban emosi cemas kebacok duluan ditangkap tempat persembunyiannya desa ketapang daya kecamatan ketapang kabupaten sampang kapolres pamekasan akbp rogib trianto pelaku positif narkoba menjalani tes urine penyidik melaporkan pelaku positif pengaruh narkoba mendalami terkait temuan rogib polisi ah mengaku emosi cekcok korban jatuhnya korban istrinya sepeda motor terserempet pikapnya peristiwa kecelakaan cekcok dalih pelaku korban memegang pinggang ah korban mengeluarkan sajam pelaku langsung membacok alibnya polisi menjerat pelaku miarto cakades batu bintang kecamatan batu marmar bersaing calon pilkades april dibunuh selasa sore wib membonceng istrinya sepeda motor pembunuhan kawasan desa ponjanan barat kecamatan batumarmar dibunuh bacokan celurit korban dipepet pikap pelaku miarto berhenti pengendara pikap mobil langsung membacoknya akibat luka bacokan miarto mengalami luka parah leher perutnya bersimbah darah tewas pangkuan istrinya</t>
  </si>
  <si>
    <t>['pelaku', 'polisi', 'langsung', 'polisi', 'pembunuhan', 'narkoba', 'peristiwa', 'ditangkap', 'cekcok', 'kecelakaan', 'pelaku', 'penyidik', 'persembunyian']</t>
  </si>
  <si>
    <t>[0.38753582]</t>
  </si>
  <si>
    <t>kejaksaan negeri kejari subang upaya penuntut kejaksaan negeri subang upaya perdamaian pt kai de gan terdakwa didampingi orang tua terdakwa kasipenkum kejaksaan kejati jawa barat dodi gazali emil keterangannya jumat upaya perdamaian terdakwa pt kai kantor pusat bandung diwakili manager aser daop cirebon head litigation manajer desember pertemuan terdakwa maaf perbuatannya permintaan maaf itupun diterima pt kai terdakwa mengulangi perbuatan pt kai tempat dodi aksi pencurian irwan lestiana orang rekannya minggu oktober ketiganya upaya pencurian besi bekas lokasi penampungan aset pt kai beralamat desa pasirbungur kecamatan purwadadi kabupaten subang berjalan masuk meja hijau perjalanan penuntut upaya</t>
  </si>
  <si>
    <t>['aksi', 'pencurian', 'terdakwa', 'pencuri', 'aksi', 'perbuatan', 'kejati']</t>
  </si>
  <si>
    <t>[0.24445766]</t>
  </si>
  <si>
    <t>suara tembakan wilayah tangerang selatan tangsel viral media sosial suara video beredar kerumunan kendaraan orang terdengar suara tembakan penembakan permata pamulang tuh berantem perekam kanit reskrim polsek pamulang iptu iskandar keributan upaya penangkapan pelaku narkoba penangkapan pelaku narkoba pejabat polda rame tuh macet imbuh iskandar selasa iskandar tidaknya korban peristiwa iskandar mengklarifikasi peristiwa wilayah setu pamulang kecamatan setu tangsel</t>
  </si>
  <si>
    <t>['pelaku', 'dengar', 'penangkapan', 'keributan', 'narkoba', 'peristiwa', 'pelaku']</t>
  </si>
  <si>
    <t>[0.32700259]</t>
  </si>
  <si>
    <t>pria tega kasat reskrim polres pelabuhan tanjung perak akp giadi nugraha membenarkan pelaku ditangkap diamankan besok rilis giadi giadi pelaku kabur peristiwa penusukan pria ditangkap satreskrim polres pelabuhan tanjung perak kabur lamongan diamankan lamongan giadi diberitakan adik ditusuk kakak kandungnya peristiwa gang flamboyan kelurahan kali kedinding kenjeran surabaya si adik tewas korban rsi berusia pelaku kakak korban r penusukan kematian perkelahian kakak adik polisi mengevakuasi jenazah korban rumah sakit olah tkp tangani laporan lokasi korban meninggal kanit reskrim polsek</t>
  </si>
  <si>
    <t>['pelaku', 'polisi', 'laporan', 'polisi', 'peristiwa', 'ditangkap', 'kabur', 'kematian', 'pelaku']</t>
  </si>
  <si>
    <t>[0.3370093]</t>
  </si>
  <si>
    <t>video menampilkan aksi kejar kejaran maling peristiwa jalan warakas gang tanjung priok lansia bernama mamat video beredar mamat berlari menggendong cucunya mengejar maling terdengar berteriak maling maling maling kejar mamat video kapolsek tanjung priok kompol ricky prenata vivaldy peristiwa senin mamat membeli ayam geprek mengejar cucu cucu gendong tkp unit sepeda motor kunci kontak menggantung hilang imbuhnya kejadian mamat langsung melaporkan tindak pencurian polsek tanjung priok kompol ricky menyelidiki diterima laporan selidiki pelakunya kabarkan ricky dihubungi kamis</t>
  </si>
  <si>
    <t>['mengejar', 'pelaku', 'dihubungi', 'dengar', 'laporan', 'langsung', 'aksi', 'pencurian', 'menyelidiki', 'pencuri', 'peristiwa', 'kejaran', 'kejadian', 'pelaku', 'aksi']</t>
  </si>
  <si>
    <t>[0.25319155]</t>
  </si>
  <si>
    <t>kepala operasi cartenz damai papua kombes muhammad firman rombongan korban orang kamp bts ptt kamp diserang kkb senjata tajam parang kapak wita rabu tanggal maret wit bertempat tower b kampung jenggeran distrik beoga barat kabupaten puncak penyerangan karyawan ptt kombes firman wartawan jumpa pers polres mimika sabtu serangan korban nama nelson sarira langsung melarikan selamat delapan rekannya meninggal akibat serangan korban terkonfirmasi meninggal dunia tkp firman identitas korban meninggal dirilis polisi bona simanulang</t>
  </si>
  <si>
    <t>['polisi', 'langsung', 'polisi']</t>
  </si>
  <si>
    <t>[0.22696032]</t>
  </si>
  <si>
    <t>aksi kepala sdn pengasinan yeti suhesti kejadian senin rekaman yeti menyebut pelaku mengambil barang elektronik ruang guru operator kerugian ditaksir mencapai rp juta yeti pencurian informasi penjaga sekolah cctv pelaku mencari barang elektronik sudut ruangan penjaga sekolah pas dibuka gembok gerbang rusak sekolah jam wib ruangan berantakan terali pintu gemboknya rusak yeti pencurian dilaporkan polsek bojongsari kanit reskrim polsek bojongsari iptu bowo membenarkan pencurian pemeriksaan saksi iya laporan paparnya</t>
  </si>
  <si>
    <t>['pelaku', 'dilaporkan', 'menyebut', 'laporan', 'aksi', 'pencurian', 'pencuri', 'kejadian', 'pelaku', 'aksi', 'kerugian']</t>
  </si>
  <si>
    <t>[0.30968071]</t>
  </si>
  <si>
    <t>polisi menyelidiki ketemu anggota cari telusuri lapak madura kapolsek setu akp mukmin dihubungi kamis besi diambil pelaku unit besi ditemukan lengkap lapak rongsokan wilayah bekasi polisi keterangan pemilik lapak mengenali menawarkan besi penutup saluran kenal nggak jual aduh nggak kenal pelaku bilangnya proyek mukmin</t>
  </si>
  <si>
    <t>['pelaku', 'dihubungi', 'anggota', 'polisi', 'polisi', 'menyelidiki', 'rongsokan', 'pelaku']</t>
  </si>
  <si>
    <t>[0.40338954]</t>
  </si>
  <si>
    <t>perempuan siak riau novi tewas tangan suaminya citra dermawan alias inul mirisnya kemarin jumat wib tindak pidana gunar terlibat cekcok peristiwa pembunuhan cekcok korban suaminya cekcok rumah korban pulang wirid sambung gunar konfirmasi terpisah kapolsek tualang siak akp alvin agung wibawa korban tewas lehernya ditebas celurit korban pulang rumah lantaran mengantar makanan suaminya kejadian korban pulang acara wirid singgah rumah ibunya membawa alvin menceritakan anak korban menyaksikan aksi gelap mata ayahnya langsung berlari rumah mengadukan kejadian dilihatnya neneknya korban berlari rumahnya tujuan rumah ibunya kondisi berlumuran darah sebilah sabit tertancap leher kiri sekira wib anak korban berinisial l berlari rumah bilang korban nek berkelahi leher dibacok pakai parang alvin alvin jarak rumah korban ibunya meter sesampainya rumah ibunya korban meninggal dunia rumah orang tuanya korban langsung tumbang rumah meter tiang listrik pln meninggal dunia jarak rumah korban rumah orang tua meter alvin kejadian polsek tualang langsung turun lokasi pelaku</t>
  </si>
  <si>
    <t>['pelaku', 'langsung', 'aksi', 'pidana', 'pembunuhan', 'peristiwa', 'kejadian', 'cekcok', 'pelaku', 'aksi']</t>
  </si>
  <si>
    <t>[0.22703021]</t>
  </si>
  <si>
    <t>polisi menangkap pria diduga penjual kabid humas polda sumut kombes hadi wahyudi penangkapan informasi masyarakat terkait transaksi narkoba polisi penjual mengaku pembeli tanggal januari petugas penyamaran pembeli lokasi diamankan barang berbentuk sabu dibungkus bungkusan teh cina hadi wartawan rabu hadi menyebut mencurigai barang dibungkus teh china narkoba palsu polisi penangkapan penjual diduga pengguna narkoba penyidik mencurigai narkoba diperjualbelikan palsu penyidik pelaku pengguna narkoba hasil pemeriksaan tersangka positif narkoba hadi menyebut memeriksa barang diambil tersangka hasil pemeriksaan barang dinyatakan palsu hasil cek labfor bb mengandung senyawa narkotika jenis sabu ganja ekstasi hadi hasil pemeriksaan tersangka kali menjual narkoba palsu motifnya mencari keuntungan modusnya membeli memasukkan garam gula kemasan kg membungkusnya kardus lapis kertas fotokopi licin bertuliskan guangnyingwang menyerupai bb narkotika diamankan polisi motifnya mencari keuntungan dijual paket gram kisaran harga rp ribu rp ribu</t>
  </si>
  <si>
    <t>['pelaku', 'tugas', 'menyebut', 'polisi', 'aksi', 'polisi', 'penangkapan', 'penyamaran', 'tersangka', 'narkoba', 'narkotika', 'narkotik', 'curiga', 'ganja', 'petugas', 'mencuri', 'pelaku', 'aksi', 'penyidik', 'palsu']</t>
  </si>
  <si>
    <t>[0.39488844]</t>
  </si>
  <si>
    <t>nenek penjual jajanan keliling semarang khotimah korban penipuan perempuan misterius uang hasil jualan dagangannya raib digondol mbah khotimah menggendong keranjang merah berisi jajanan dititipkan produsen berkeliling daerah jangli kantor kantor rumah rumah pengalaman menyenangkan dialaminya selasa khotimah berjalan pulang wib istirahat perempuan muda motor matik mendekatinya didatangi perempuan pakai kerudung kendaraan hitam matik orangnya gemuk adik ipar khotimah sonita ditemui rumahnya jangli tlawah iv rt rw semarang sabtu perempuan mengaku memborong jajanan mbah khotimah acara rumahnya perempuan mengaku membawa uang menawarkan mbah khotimah membonceng rumah perempuan mengambil uang dagangannya dipindah plastik taruh tas jinjing isinya uang hasil jualan cabai disuruh cantolkan sonita perempuan mengaku istri pedagang bakso jangli mbah khotimah dibonceng berhenti masjid pos ojek ksatrian</t>
  </si>
  <si>
    <t>['penipuan', 'temui', 'penipu', 'didatangi', 'dagangan']</t>
  </si>
  <si>
    <t>[0.10660036]</t>
  </si>
  <si>
    <t>pemuda bernama m haidil fiqri iya kejadiannya malam kejadiannya jam wib korban dianiaya orang dikabarkan meninggal dunia kasat reskrim polrestabes palembang kompol tri wahyudi konfirmasi peristiwa pusat kota palembang tepatnya jalan bidar lorok pakjo ilir barat i palembang tri mengaku kejadian pagi harinya kejadian korban warga lorong masjid plaju ilir plaju palembang iya kejadiannya kejadian pagi harinya laporan kapolsek ilir barat i tri tri berdasarkan informasi penyelidikan akibat kejadian korban tewas kondisi mengalami luka bacok leher sebelah kiri luka tusuk punggung luka robek lengan tangan kiri selasa orang pelaku pengeroyokan ditangkap kediaman perlawanan tangkap orang pelaku pengeroyokan diperiksa menentukan tersangka utama tri pengakuan pelaku sambungnya pelaku menolong keterangan orang pelaku amankan menolong orang diduga dibegal diindikasikan korban pelaku begalnya tri menyebut kejadian korban diduga membawa senjata tajam mencoba melukai pelaku sambungnya sajam dikuasai pelaku menganiaya korban tewas pelaku kena sabetan ditetapkan tersangka pelaku diperiksa dikenakan pidana penganiayaan menyebabkan korban meninggal dunia</t>
  </si>
  <si>
    <t>['pelaku', 'menyebut', 'laporan', 'pidana', 'penganiaya', 'penganiayaan', 'penyelidik', 'tersangka', 'penyelidikan', 'peristiwa', 'pengeroyokan', 'kejadian', 'melukai', 'ditangkap', 'menganiaya', 'pelaku', 'perlawanan', 'begal']</t>
  </si>
  <si>
    <t>[0.48472606]</t>
  </si>
  <si>
    <t>polisi mengungkap kronologi perburuan kurir berinisial rh pengedar berdasarkan hasil pengembangan case pengungkapan november embrio jaringan internasional malaysia aceh jakarta pengiriman narkotika jenis sabu kapolres metro jakarta barat kombes ady wibowo konferensi pers senin tim satres narkoba polres metro jakarta barat penyelidikan pengembangan analisis data mempelajari pola jaringan tim bergerak wilayah tangerang mendeteksi jaringan sabtu januari wib tkp tim berhasil mengamankan kurir saudara rh barang bukti paket sabu berat bruto kilogram dikamuflasekan speaker bagasi mobil honda civic warna hitam no pol b kbm dikendarainya hasil interogasi rh rh mengambil pasokan sabu pria berinisial aie tim kepolisian pengembangan jalan serdang wetan legok curug tangerang selatan mengejar aie perjalanan tim upaya penangkapan tersangka saudara aie mobil langsung tancap gas mundur menghindari petugas menabrak kendaraan motor parkir pinggir jalan gerobak pedagang asongan pagar rumah warga tim berhasil mengamankan tersangka aie ditemukan paket narkotika jenis ganja berat bruto gram alat hisap sabu mobil sambungnya pemeriksaan aie pengedar narkoba jenis sabu aie fakta aie perintah pria berinisial dy ditetapkan dpo pengakuan dikonsumsi aie rh orang cek urine positif narkoba ady</t>
  </si>
  <si>
    <t>['mengejar', 'pengembangan', 'tugas', 'polisi', 'langsung', 'polisi', 'interogasi', 'penyelidik', 'penangkapan', 'pengungkapan', 'tersangka', 'penyelidikan', 'narkoba', 'narkotika', 'narkotik', 'ganja', 'perburuan', 'analisis', 'petugas', 'menabrak']</t>
  </si>
  <si>
    <t>[0.24338965]</t>
  </si>
  <si>
    <t>berurusan hukum penulis skenario film ditetapkan tersangka dugaan iya tersangka silakan kasat reskrim kapolres tangerang selatan akbp iman imanudin konfirmasi dihubungi terpisah kasat reskrim polres tangerang selatan akp angga surya laporan istri fajar umbara bernama yuyun sukawati memeriksa terlapor pelapor gelar perkara senin polisi menetapkan fajar umbara tersangka penahanan angga tersangka fajar umbara dijerat pasal ayat uu perlindungan anak tersangka terancam hukuman maksimal penjara ditahan dijerat pasal ayat uu perlindungan anak imbuh angga laporan dilayangkan yuyun sukawati istri fajar umbara yuyun mengaku fajar kerap kdrt pernikahan maret yuyun mengaku kdrt fajar sang anak umur membela yuyun kekerasan fajar</t>
  </si>
  <si>
    <t>['dihubungi', 'dr', 'polisi', 'laporan', 'aksi', 'kekerasan', 'polisi', 'hukum', 'tersangka', 'hukuman', 'penahanan', 'aksi', 'menetap']</t>
  </si>
  <si>
    <t>[0.24325887]</t>
  </si>
  <si>
    <t>bu menteri bicara langsung korban obrolan si korban pindah sekolah kepala upt pppa sulsel meisye papayungan prioritas urus memenuhi pindah sekolah pokoknya sekolah sambung meisye menteri pppa bintang puspayoga mengunjungi remaja putri korban perkosaan akbp mustari bintang menemui korban rumah aman kantor uptd ppa sulsel bintang dinas pppa sulsel mendampingi korban penuh korban pendampingan upt ppa sulsel pendampingan psikososialnya hukumnya bintang kunjungannya selepas rumah aman uptd ppa sulsel menteri ppa bertolak mapolda sulsel disambut wakapolda sulsel brigjen chuzaini patoppoi beserta penyidik menangani pemerkosaan akbp mustari bintang lantas mengapresiasi kinerja polda sulsel bergerak cepat memproses akbp m tersangka pemerkosa siswi smp mengapresiasi akbp mustari dikenakan sanksi berat itukan ditangani kasusnya apresiasi tingginya pelaku efek jera dipecat diberitakan polisi sulsel akbp m tersangka pemerkosa menjadikan remaja putri budak seks dipecat hormat sanksi pemberhentian hormat ptdh akbp mustari diputuskan sidang etik propam polda sulsel hasilnya menjatuhkan sanksi sanksi sifatnya administratif perilaku pelanggaran dinyatakan perbuatan tercela ketua sidang kode etik kombes ai afriandi mapolda sulsel jumat sanksi sifatnya administratif direkomendasikan pemberhentian hormat ptdh dinas kepolisian negara republik indonesia sambung afriandi afriandi akbp m resmi dipecat berdasarkan hasil sidang kode etik terduga pelanggar akbp mustari terbukti melanggar kode etik profesi polri melanggar pasal ayat huruf b peraturan kapolri perkap nomor kode etik profesi polri afriandi</t>
  </si>
  <si>
    <t>['pelaku', 'polisi', 'langsung', 'pelanggaran', 'polisi', 'hukum', 'tersangka', 'pemerkosaan', 'sanksi', 'pelanggar', 'perkosaan', 'pemerkosa', 'pelaku', 'penyidik', 'perbuatan']</t>
  </si>
  <si>
    <t>[0.16926545]</t>
  </si>
  <si>
    <t>pria dewasa berinisial ew bos warteg cikarang kapolsek cikarang utara kompol mustakim ew diamankan kantor polisi perbuatannya ew dijerat pasal ayat undang undang ri nomor penetapan pp pengganti undang undang nomor perubahan undang undang nomor perlindungan anak ancaman hukumannya penjara kompol mustakim kamis pelaku dirawat rs polri kramat jati jakarta timur pelaku berusaha bunuh memperkosa korban bunuh pemerkosaan dirawat rs kramat jati mustakim peristiwa minggu wib pemerkosaan warteg milik ew kawasan cikarang kabupaten bekasi pelaku masuk kamar korban korban langsung didorong terjatuh aksi pemerkosaan selesai pemerkosaan pelaku kamar mengambil pisau dapur mengancam korban awas teriak bunuh kompol mustakim pelaku kamar korban korban menelepon keluarganya tinggal tempat korban keluarga warga lokasi pemerkosaan pelaku diamankan warga</t>
  </si>
  <si>
    <t>['pelaku', 'polisi', 'langsung', 'aksi', 'polisi', 'hukum', 'pemerkosaan', 'peristiwa', 'hukuman', 'pemerkosa', 'pelaku', 'aksi', 'perbuatan', 'memperkosa']</t>
  </si>
  <si>
    <t>[0.36184211]</t>
  </si>
  <si>
    <t>penyelidikan insiden alec baldwin menembak tewas sinematografer bernama dilansir bbc senin senjata dipakai alec asisten sutradara aman keternagan terungkap dokumen pengadilan cold gun si asisten sutradara nahasnya si asisten sutradara senjata properti syuting berisi peluru sungguhan detail investigasi polisi dirilis jumat surat izin penggeledahan diajukan pengadilan santa fe negara new mexico catatan menyebut pakaian baldwin noda darah dibawa alat bukti senjata amunisi senjata properti syuting dibawa polisi lokasi seruan larangan pakai senjata api lokasi syuting</t>
  </si>
  <si>
    <t>['menyebut', 'polisi', 'investigasi', 'polisi', 'penyelidik', 'penyelidikan', 'insiden', 'larangan', 'penggeledahan']</t>
  </si>
  <si>
    <t>[0.27123313]</t>
  </si>
  <si>
    <t>pelaku penggelapan penipuan dibekuk polisi persembunyiannya kabupaten semarang senin penangkapan polsek bandungan menerima laporan korban pekan tersangka amankan laporan korban warga kecamatan bandungan kabupaten semarang kapolres semarang akbp yovan fatika wartawan senin tersangka pria berinisial fm warga kecamatan sukaramai palembang pelaku menggasak ponsel konter milik korban oktober korban didatangi tersangka membeli hp kesepakatan harga tersangka membawa hp tersegel meminjam hp milik korban alasan menghubungi rekannya mengambilkan uang papar yovan korban lengah dimanfaatkan tersangka melarikan menggondol ponsel pengembangan penyidikan petugas pelaku penggelapan penipuan unit sepeda motor matik uang tunai rp juta tkp wilayah kecamatan bandungan kecamatan jambu ponsel milik pelajar salah smp desa jimbaran bandungan pembelajaran jarak daring sasaran penggelapan penipuan pelaku penyidik penyidikan mendalam tkp wilayah kecamatan bandungan kecamatan jambu terangnya perbuatannya pelaku dijerat pasal pasal kuhp penipuan penggelapan ancaman hukuman penjara</t>
  </si>
  <si>
    <t>['pelaku', 'pengembangan', 'tugas', 'polisi', 'laporan', 'polisi', 'penyidikan', 'penipuan', 'penangkapan', 'hukum', 'tersangka', 'hukuman', 'penipu', 'petugas', 'didatangi', 'pelaku', 'penggelapan', 'penyidik', 'persembunyian', 'perbuatan']</t>
  </si>
  <si>
    <t>[0.38534697]</t>
  </si>
  <si>
    <t>berinisial kn s menjalani sidang putusan pengadilan negeri kelas b kota pekalongan menggelar sidang sepasang kekasih sadis virtual pandemi virus corona covid anak k dijatuhi pidana majelis hakim sembilan wajib mengikuti latihan kerja enam s dijatuhi pidana enam wajib mengikuti latihan kerja enam ketua pn kota pekalongan sutarji ditemui kantornya jalannya sidang kn s kamis majelis hakim sidang diketuai setyaningsih anggota arum kusumadewi hilarius grahita setya atmaja vonis hakim kn berat tuntutan jaksa penuntut jpu menuntut hukuman penjara vonis s ringan tuntutan jpu menuntut hukuman penjara sutaji pertimbangan hakim menjatuhkan putusan memberatkan kn perbuatannya menyebabkan orang meninggal perbuatannya kekerasan sadis meringankan s perannya ringan kn terangnya meringankan sepasang kekasih umur mengakui perbuatannya berbelit sopan persidangan menyesali perbuatannya terpisah penasihat hukum kn s m sokeh pikir pikir putusan majelis hakim hukum pikir pikir jpu anita kajarini susi diani menyebut pikir pikir putusan hakim</t>
  </si>
  <si>
    <t>['virus', 'virus corona', 'pandemi virus', 'anggota', 'menyebut', 'pidana', 'kekerasan', 'hukum', 'hukuman', 'temui', 'dijatuhi', 'vonis', 'perbuatan']</t>
  </si>
  <si>
    <t>[0.21118547]</t>
  </si>
  <si>
    <t>polisi petasan kode petugas dinyalakan kode petasan kabid humas polda metro jaya kombes endra zulpan jumpa pers lokasi rabu zulpan petasan tanda jaringan mewaspadai polisi nyalakan petasan gangguan petugas dinyalakan imbuhnya berdasarkan data dihimpun kepolisian petasan gram sabu butir pil ekstasi bong botol air mineral narkotika sintesis barang bukti diamankan barang bukti terkait narkotika amankan gram sabu ekstasi jenis narkoba jenis ganja sintetis zulfan barang bukti narkotika buah senjata tajam uang senilai rp juta unit kendaraan roda memiliki surat disita polisi senjata tajam barang bukti gelar uang tunai temukan juta rupiah peralatan komunikasi elektronik amankan tkp senjata tajam</t>
  </si>
  <si>
    <t>['dr', 'tugas', 'polisi', 'polisi', 'narkoba', 'narkotika', 'narkotik', 'ganja', 'petugas']</t>
  </si>
  <si>
    <t>[0.29911216]</t>
  </si>
  <si>
    <t>pria berinisial aa ditikam meninggal dunia ir aa ir adu mulut penikaman kapolsek biringkanaya kompol rujiyanto dwi poernomo ir menyerahkan menikam aa ir mengaku menikam aa meninggal dunia pengakuan tersangka ir penyidik penyebab menikam korban tersangka korban terlibat adu mulut kafe love berujung tersangka menikam korban kompol rujiyanto keterangannya rabu penikaman aa kafe love daya kota makassar minggu rujiyanto pelaku menikam sebilah badik diinterogasi penyidik tersangka ir membenarkan penikaman korban kafe love sebilah badik rujiyanto menyebut pelaku menyerahkan polisi pendekatan keluarga pelaku pelaku menyerahkan polsek biringkanaya pelakunya menyerahkan siang polisi penyelidikan tkp mengantongi identitas pelaku pendekatan kekeluargaan orang tua keluarga pelaku menyerahkan rujiyanto</t>
  </si>
  <si>
    <t>['pelaku', 'menyebut', 'polisi', 'polisi', 'interogasi', 'penyelidik', 'tersangka', 'penyelidikan', 'diinterogasi', 'penikaman', 'ditikam', 'pelaku', 'penyidik']</t>
  </si>
  <si>
    <t>[0.41341775]</t>
  </si>
  <si>
    <t>kejadian memilukan paraguay tepatnya ajang festival musik lokal bernama ja umina fest tragedi orang tewas salah satunya model berusia bernama cristina vita aranda wanita instruktur kebugaran meninggal dunia luka tembak suaminya vita dilarikan rumah sakit nyawanya tertolong istri pesepakbola ivan torres bertahan menit mengembuskan napas diintubasi koma menit mengalami serangan jantung meninggal dunia setelahnya dr yolanda gonzalez abc tv pernyataan resmi keluarganya instagram cristina vita meninggal dunia dimakamkan sore waktu keluarga fans menaati peraturan berkumpul lantai dasar disediakan pemakaman salah prioritas cristina followersnya salam perpisahan pergi parque serenidad avda mariscal lopez pm tulisnya dugaan target utamanya pria korban wanita sampingnya menunggu suaminya kejadian benicio ramirez kepala polisi cordillera pria ditargetkan salah bandar narkoba bernama jose luis bogoda quevedo kure perawatan intensif kritis penembakan kumpulan penonton menyasar orang total orang terluka perawatan akibat kejadian korban meninggal vita pria bernama marcos ignacio rojas mora terungkap motif identitas pelaku penembakan polisi penyelidikan penyelenggara acara musik</t>
  </si>
  <si>
    <t>['pelaku', 'dr', 'polisi', 'polisi', 'penyelidik', 'penyelidikan', 'narkoba', 'kejadian', 'tragedi', 'pelaku']</t>
  </si>
  <si>
    <t>[0.21449799]</t>
  </si>
  <si>
    <t>polisi motif peristiwa pembunuhan rabu henry mengembalikan mobil korban menyerahkan uang setoran henry mengambil pisau dapur menusukkannya orang sekeluarga sri handayani suranto anaknya berusia dendam pelaku terdesak utangnya rp juta jatuh tempo rabu kasat reskrim polres sukoharjo akp nanung nugroho rekonstruksi mapolres sukoharjo kamis nanung pelaku memiliki pemikiran membunuh korban menguasai mobil korban membayar setoran korban memutuskan melaksanakan rencananya pelaku mengambil sepeda motor mobil korban beserta bpkb nya dijual pelaku menjual mobil avanza korban senilai rp juta uang membayar utang sepeda motornya dijual nanung nanung pelaku berutang menutup utang pelaku menggadaikan mobil pribadinya mobil temannya menggadaikan mobil temannya mobilnya digadaikan diberitakan polisi menggelar rekonstruksi</t>
  </si>
  <si>
    <t>['pelaku', 'polisi', 'polisi', 'pembunuhan', 'peristiwa', 'dendam', 'utang', 'setoran', 'terdesak', 'pelaku', 'menggadaikan', 'menusuk']</t>
  </si>
  <si>
    <t>[0.44160445]</t>
  </si>
  <si>
    <t>video korban pria korban orang putar nggak lihat kanan kiri hindari serempet habis jatuh korban video dikirimkan budhi video menyebut begal diunggah akun instagram lintas patroli video korban berdarah kepala tangan</t>
  </si>
  <si>
    <t>['menyebut', 'patroli', 'begal']</t>
  </si>
  <si>
    <t>[0.33166248]</t>
  </si>
  <si>
    <t>warga negara asing wna bernama nicola disanto italia gregory lee simpson inggris ditangkap polisi beraksi pelaku mengikat kaki tangan melakban mata mulut korban aksi korban tertidur terbangun mendengar suara ledakan pelaku bernama nicola disanto gregory lee simpson pelaku masuk daftar pencarian orang dpo menodongkan senjata tajam menyekap korban salah pelaku nicola disanto mantan karyawan korban pelaku nekat merampok lantaran sakit hati korban terang jansen pelaku menganiaya mengancam membunuh istri korban korban berdaya pelaku password mengakses bitcoin korban aset korban dikuras pelaku korban ancaman pelaku menguras uang usd rp miliar akun bitcoin korban buah laptop buah ponsel kamera mengalami perampokan korban melaporkannya polsek kuta berdasarkan laporan tim opsnal polsek kuta resmob polresta denpasar olah tempat kejadian perkara tkp mencari informasi saksi saksi didapatkan informasi pelaku masuk vila orang laki laki warga negara asing berbekal pengecekan polisi alamat tinggal salah pelaku nicola disanto sagina apartement beralamat jalan mahendradatta selatan denpasar nicola disanto lokasi salah pelaku nicola disanto mantan karyawan korban pelaku nekat merampok lantaran sakit hati korban terang jansen berhenti tim mencari keberadaan nicola disanto polisi mengamankan nicola disanto berjalan kaki pantai legian jalan raya kerobokan selatan pelaku gregory lee simpson ditangkap tempat tinggal pacarnya beralamat jalan setiabudi kecamatan kuta kabupaten badung pelaku diamankan polsek kuta polisi mengganjar pelaku pasal kitab undang undang hukum pidana kuhp</t>
  </si>
  <si>
    <t>['pelaku', 'dr', 'keberadaan', 'merampok', 'dengar', 'polisi', 'laporan', 'aksi', 'pidana', 'polisi', 'perampokan', 'hukum', 'merampok', 'perampok', 'kejadian', 'pengecekan', 'ditangkap', 'menguras', 'ganja', 'menganiaya', 'pelaku', 'aksi']</t>
  </si>
  <si>
    <t>[0.45340809]</t>
  </si>
  <si>
    <t>mengalami kecelakaan mengendarai sepeda kawasan setiabudi jakarta selatan mengaku dipepet orang diduga begal merampas barang bawaannya kapolsek setiabudi akbp i made bayu sutha santana laporan anjasmara anggota diterjunkan mengecek cctv lokasi diselidiki langsung dipimpin kanit reskrim polsek setiabudi cek cctv lokasi bayu dihubungi wartawan selasa bayu serangkaian tindakan mengantisipasi kejadian berulang meningkatkan pengawasan titik dinilai rawan kriminalitas pesepeda sudirman rasuna said antisipasi imbuhnya bayu menyebut tindakan pengamanan menerjunkan anggota kepolisian menyamar pesepeda memancing oknum pelaku begal kerap tindakan kriminal pesepeda pagi sore malam jumat sabtu minggu ramai ramai pasang anggota tertutup anggota menyamar pesepeda pancing antisipasi atensi langsung kapolres wajib beber bayu diberitakan bersepeda unika atma jaya senin wib cerita akun instagram anaknya amanda annete anjasmara dipepet sebelah kanan anjasmara pelaku diduga begal mengincar handphone saku kanannya pikir gue aja pas gini gue bilang kayaknya jatoh nih ya nggak jatoh deh kayaknya pas gue gini pakai tangan kanan kena gue melintir gitu anjasmara</t>
  </si>
  <si>
    <t>['meningkatkan', 'kriminalitas', 'pelaku', 'dihubungi', 'anggota', 'menyebut', 'polisi', 'laporan', 'langsung', 'kriminalitas', 'kriminal', 'polisi', 'kejadian', 'diterjunkan', 'pengamanan', 'kecelakaan', 'menerjunkan', 'pelaku', 'merampas', 'begal']</t>
  </si>
  <si>
    <t>[0.3072096]</t>
  </si>
  <si>
    <t>personel koramil batom menangkap anggota kelompok sipil bersenjata ksb kelompok kriminal bersenjata orang yulian uropmabin kapol uropmabin anggota kelompok pimpinan lamek tablo ditangkap selasa kemarin penangkapan distrik oksibil warga melaporkan perahu berpenumpang orang arah papua nugini png mongham basis ksb danrem pwy brigjen tni izak pangemanan dilansir anggota koramil batom dipimpin sertu ari netson arabia warga anggota linmas kampung muara mengepung pertengahan sungai oksip mongham berhasil diamankan beserta isi perahu membawa pucuk senjata api izak yulian uropmabin kapol uropmabin jayapura diserahkan polda papua diproses hukum panglima kodam pangdam xvii cendrawasih mayjen tni ignatius yoga triyono mengungkap senjata api diamankan teroris kkb papua buatan as senjata diambil teroris kkb papua bougenville papua nugini png nomor seri senjata api buatan amerika serikat milik tni polri diambil berasal bougenville papua nugini png pengakuan anggota ksb ditangkap terungkap senpi berasal bougenville png mayjen tni yogo triyono dilansir kodam cendrawasih menyelidiki terkait senjata api dipasok memperkuat kelompok terungkapnya berkat laporan warga curiga diduga mongham markas teroris kkb panglima xvii cenderawasih apresiasi kinerja keempat anggota koramil batom membuktikan komunikasi masyarakat terungkap mayjen tni yogo</t>
  </si>
  <si>
    <t>['dr', 'anggota', 'laporan', 'kriminal', 'penangkapan', 'hukum', 'menyelidiki', 'teror', 'curiga', 'ditangkap']</t>
  </si>
  <si>
    <t>[0.23036067]</t>
  </si>
  <si>
    <t>tindakan aipda rudi panjaitan kapolres laporan kapolda rabu sidang disiplinnya kabid humas polda metro jaya kombes e zulpan dihubungi senin zulpan aipda rudi menjalani pemeriksaan propam polres metro jakarta timur aipda rudi dicopot jabatannya polsek pulogadung ditindak dimutasikan polres metro jakarta timur jabatannya unit serse pulogadung dipindahkan polres jakarta timur zulpan tindakan aipda rudi disikapi serius evaluasi mencegah peristiwa berulang pelanggaran aipda rudi panjaitan sanksi tindakan disiplin disiapkan memperbaiki rangka anggota melayani masyarakat zulpan video perempuan korban perampokan mengambil uang anjungan tunai mandiri atm viral media sosial video disertakan narasi kronologi kejadian pengakuan korban ditolak polisi laporan video diposting korban akun instagramnya korban perampokan jalan sunan sedayu jaktim selasa kemarin korban mengambil uang atm wib korban pengendara mobil postingan dicantumkan rekaman cctv kejadian pencurian korban menduga pelaku komplotan korban diikuti sepeda motor salah pelaku mendekati korban mengetuk kaca mobilnya korban turun kondisi mobilnya berhenti pelaku mengambil tas jok pintu mobil sebelah kiri insiden perampokan korban melapor polsek rawamangun polisi menyarankan pulang menenangkan dicari tulisnya postingan korban kena tegur polisi mengambil uang tunai atm korban menyebut si polisi bicara nada polisi</t>
  </si>
  <si>
    <t>['pelaku', 'dihubungi', 'anggota', 'menyebut', 'polisi', 'laporan', 'pelanggaran', 'polisi', 'pencurian', 'perampokan', 'pencuri', 'peristiwa', 'perampok', 'sanksi', 'insiden', 'kejadian', 'pelanggar', 'komplotan', 'mutasi', 'pelaku']</t>
  </si>
  <si>
    <t>[0.36057512]</t>
  </si>
  <si>
    <t>dikutip bbc selasa pertumbuhan impor senjata terbesar timur ekspor senjata as pergi timur arab saudi menyumbang total ekspor senjata as</t>
  </si>
  <si>
    <t>[]</t>
  </si>
  <si>
    <t>[0.]</t>
  </si>
  <si>
    <t>polisi bungkam suara tembakan kali mengagetkan warga jalan kusuma bangsa surabaya warga kawasan kusuma bangsa surabaya dikagetkan tedjo juru parkir minimarket jalan kusuma bangsa surabaya mengaku mobil diduga berisi polisi berpakaian preman mengamankan pemuda anggotanya nggak ngitung waktu jaga parkir petugasnya kayak intel serse tedjo dikonfirmasi tedjo menyebut kejadian kondisi jalan ramai lalang kendaraan warga lokasi mobil petugas yaris avanza orangnya terduga pelaku membawa sepeda motor diamankan pedestrian tedjo penjaga warkop kawasan mengaku tikungan jalan kusuma bangsa mengarah makam pahlawan pemuda tangannya diborgol digelandang dibawa masuk mobil diduga pria memborgol kejadiannya cepet banget pemuda badannya kurus tangannya diborgol dimasukkan mobil pria enggan namanya</t>
  </si>
  <si>
    <t>['pelaku', 'tugas', 'anggota', 'menyebut', 'polisi', 'polisi', 'kejadian', 'petugas', 'pelaku', 'kaget']</t>
  </si>
  <si>
    <t>[0.21533983]</t>
  </si>
  <si>
    <t>tetapkan tersangka ditahan kapolres pasuruan kota akbp arman kamis tersangka dijerat pasal kuhp pertimbangan penyidik tersangka tahan imbuh arman arman penetapan tersangka berdasarkan alat bukti video keterangan saksi alat bukti hasil visum korban arman diberitakan pemuda memukuli video berdurasi pelaku memukul korban kali korban melawan melindungi wajahnya tangan karyawan restoran melerai pelaku pergi pelaku</t>
  </si>
  <si>
    <t>['pelaku', 'melindungi', 'aksi', 'tersangka', 'pelaku', 'aksi', 'penyidik']</t>
  </si>
  <si>
    <t>[0.50029753]</t>
  </si>
  <si>
    <t>polisi mendalami penemuan mayat wanita inisial ry kali bolong kabupaten magelang jawa korban warga kabupaten bekasi diduga korban pembunuhan fakta fakta terbaru polisi terkait penemuan mayat wanita bersangkutan warga bekasi melaksanakan liburan kapolres magelang akbp mochammad sajarod zakun wartawan apel gelar pasukan operasi keselamatan lintas candi polres magelang selasa sajarod mengungkap berdasarkan informasi keluarga korban bersangkutan berangkat bekasi rabu informasi keluarga korban bersangkutan berangkat rabu magelang polisi menyebut korban magelang diduga pria dalami kaitan laki laki korban pergi kasat reskrim polres magelang akp m alfan wartawan polres magelang selasa alfan berdasarkan keterangan anak korban ry laki laki pamit jogja pergi berboncengan sepeda motor milik korban rabu siang anak korban mengenal laki laki kali rumah bekasi motor korban motor korban ditemukan polisi penyisiran titik kejadian temukan sepeda motor penemuan minggu informasi warga semalam hujan deras menyisir titik korban jatuh sungai alfan ry diduga korban pembunuhan penyelidikan satreskrim polres magelang ya menduga arah dugaan korban pembunuhan kapolres magelang akbp mochammad sajarod zakun menyelidiki korban dibuang sungai dibunuh lokasi laksanakan penyelidikan kemarin lokasi penemuan mayat tempat ditemukan tempat patut diduga korban dianiaya dibunuh dalami sajarod kasat reskrim polres magelang akp m alfan armin orang saksi keterangan saksi mintai keterangan orang kali menemukan keluarga korban alfan diberitakan mayat wanita identitas ditemukan kali bolong magelang minggu jenazah wanita ditemukan saksi bernama sukardi mencari rumput kayu bakar bantaran kali bolong temuan lantas dilaporkan polsek tegalrejo petugas polsek tegalrejo bpbd sar koramil polres magelang warga perangkat desa evakuasi mayat mayat wanita misterius dibawa rsud muntilan identifikasi jasad bernama ry warga mangunjaya tambun selatan kabupaten bekasi jawa barat</t>
  </si>
  <si>
    <t>['dilaporkan', 'tugas', 'menyebut', 'polisi', 'aksi', 'polisi', 'penyelidik', 'pembunuhan', 'penyelidikan', 'penyisiran', 'menyelidiki', 'kejadian', 'liburan', 'petugas', 'aksi']</t>
  </si>
  <si>
    <t>[0.23547682]</t>
  </si>
  <si>
    <t>pos polisi panton reu gampong manggi kecamatan panton reu penembakan otk arah pos polisi panton reu kabid humas polda aceh kombes winardy dikonfirmasi winardy menyebut peristiwa wib kejadian polisi olah tempat kejadian perkara ditemukan selongsong peluru tkp temukan selongsong peluru senjata laras winardy polisi mengumpulkan barang bukti lokasi menurutnya proyektil peluru menempel dinding pos polisi unit mobil masyarakat diparkir pos kerusakan inventarisir bebernya</t>
  </si>
  <si>
    <t>['menyebut', 'polisi', 'polisi', 'peristiwa', 'kejadian']</t>
  </si>
  <si>
    <t>[0.48153577]</t>
  </si>
  <si>
    <t>kelompok bersenjata anti dilansir jam pria tewas daerah shahgund polisi turun tangan mengusut polisi menutup lokasi penembakan garis polisi bertanggungjawab penembakan peristiwa warga india tewas ditembak jalanan srinagar dibalik penembakan srinagar terungkap front perlawanan kelompok pemberontak mengaku bertanggungjawab penembakan menewaskan pasukan keamanan india agustus selusin warga sipil polisi dibunuh pemberontak kelompok pemberontak memerangi tentara india menuntut kemerdekaan kashmir penggabungannya india pakistan</t>
  </si>
  <si>
    <t>['polisi', 'polisi', 'peristiwa', 'perlawanan']</t>
  </si>
  <si>
    <t>[0.41812101]</t>
  </si>
  <si>
    <t>unit toyota avanza terbakar jl pegangsaan barat menteng jakarta pusat sopir nekat mengendarai mobil kondisi ban bocor mengalami kebakaran lantaran takut kena modus begal menghindari begal jalan tips pengendara meminimalisir potensi korban kejahatan pastikan berkendara waktu kondisi rawan menepi mencari tempat terang ramai orang berkendara jam jam rawan informasi jam jam rawan pemberitaan praktisi safety defensive driving andry berlianto detikoto andry kewaspadaan ditingkatkan mengemudi malam mengemudi malam pastikan pintu kaca tertutup terkunci rapat penerangan kendaraan sambungnya membekali alat pembela diperbolehkan hukum pepper spray kunci kunci alat bela panik ragu ragu menghadapi andry pelaku memepet andry menghimbau pengemudi membunyikan klakson menerus menarik perhatian ditodong lugas membunyikan klakson mencari perhatian memiliki nomor khusus menghubungi darurat polisi sos keluarga kerabat andry peristiwa mobil terbakar sabtu wib korban pengendara perihal ban mobilnya bocor korban jiwa peristiwa pengendara korban ban sebelah kiri bocor posisi kendaraan senayan berjalan kasudin pemadam kebakaran jakarta pusat asril dihubungi sabtu imbasnya kerusakan ban sebelah kiri mobil korban parah percikan api muncul mobil terbakar pengendara melaju mengakibatkan percikan api ban sebelah kiri kebakaran terang asril pengendara avanza menyelamatkan kebakaran mobilnya alasan nekat berkendara ban mobilnya rusak pengemudi korban begal mempedulikan peringatan pengendara takut modus begal melaju asri</t>
  </si>
  <si>
    <t>['pelaku', 'kejahatan', 'dihubungi', 'dr', 'polisi', 'polisi', 'hukum', 'kejahatan', 'peristiwa', 'hadapi', 'percikan', 'pelaku', 'begal', 'panik']</t>
  </si>
  <si>
    <t>[0.17055526]</t>
  </si>
  <si>
    <t>anggota patroli jalan raya pjr ditlantas polda metro jaya ipda os menembak pria exit tol bintaro pesanggrahan jakarta selatan status ipda os tersangka ipda statusnya tersangka bersangkutan ditetapkan tersangka dirkrimum polda metro jaya kombes tubagus ade hidayat wartawan polda metro selasa tubagus menaikkan status tersangka minimal alat bukti polisi penyelidikan divisi propam bidpropam polda metro jaya menetapkan tersangka minimal alat bukti peristiwa penembakannya peristiwa mengakibatkan orang luka meninggal dunia maksud tujuannya laporan didalami pendalamannya divisi propam bidpropam polda metro jaya kabid propam polda metro jaya kombes bhirawa braja paksa mengumpulkan bukti bukti menyelidiki tindakan ipda os melanggar kode etik tindakan ipda os didasari laporan warga terganggu korban pengusutan melibatkan anggota polri anggota polda metro jaya kelengkapan pengumpulan pemberkasan koordinasi paminal mabes divisi propam mabes ditangani biro paminal bersinergi krimum pmj pelanggaran disiplin kode etik sinkron penyelidikan direktorat kriminal kombes bhirawa</t>
  </si>
  <si>
    <t>['melibatkan', 'anggota', 'polisi', 'laporan', 'kriminal', 'pelanggaran', 'polisi', 'patroli', 'penyelidik', 'pengusutan', 'tersangka', 'penyelidikan', 'menyelidiki', 'peristiwa', 'pelanggar', 'menetap', 'pengumpulan']</t>
  </si>
  <si>
    <t>[0.26455397]</t>
  </si>
  <si>
    <t>polisi mengamankan remaja kisaran timur kabupaten asahan peristiwa pembakaran selasa maret wib pelaku menyiramkan sebotol bensin arah korban tidur tiduran sofa rumahnya motifnya tersangka kesal kakaknya kunci sepeda motor terusan si tersangka emosi mengancam membakar kakaknya iptu doly silaban kanit reskrim polsek kota kisaran dikonfirmasi wartawan senin korban ancaman emosional menyangka adiknya berbuat nekat diancam bakar kakaknya bakarlah bakarlah si pelaku nekat kanit sebotol bensin disiramkan tubuh kakaknya rebahan sofa menyiram pelaku mencari selembar kertas dibakar melempar kertas terbakar arah sofa diduduki korban rencana pelaku korban pembakaran polisi menyebut peristiwa spontan terencana bensin rumah membersihkan kuas sisa cat habis mengecat rumah doly pasca kejadian korban menderita luka bakar badan kaki dirawat enam meninggal dunia minggu dalami menangkap pelaku rumahnya diamankan keluarga kanit pelaku menjalani pemeriksaan polsek kota kisaran terancam pasal kuhpidana penganiayaan mengakibatkan matinya orang peristiwa pembakaran dibenarkan imam kepala lingkungan menyangka peristiwa keluarga dinilai memiliki lingkungannya lingkungan tinggalnya orang tuanya berjualan pasar</t>
  </si>
  <si>
    <t>['pelaku', 'menyebut', 'polisi', 'pidana', 'penganiaya', 'polisi', 'penganiayaan', 'tersangka', 'peristiwa', 'kejadian', 'pelaku', 'diancam', 'dibakar']</t>
  </si>
  <si>
    <t>[0.40496071]</t>
  </si>
  <si>
    <t>media terkemuka kementerian negeri mendalami menindaklanjuti informasi sesuai ketentuan peraturan berlaku juru bicara kemlu teuku faizasyah wartawan rabu diberitakan laporan the washington post magazine dilansir rabu fokus membahas kisah prt asing dibawa as majikan diplomat pejabat organisasi internasional program visa khusus as korban penganiayaan negeri paman sam penulis laporan tinggal los angeles wawancara prt korban didukung wawancara penyedia layanan sosial teman teman korban dasar pernyataan sumpah pengajuan t visa korban t visa dokumen khusus korban penyelundupan manusia t visa jenis visa non imigran mengizinkan korban tinggal as membantu penyelidikan penuntutan penyelundupan manusia prt indonesia diulas the washington post magazine laporan dipublikasikan oktober bernama sri yatun prt pejabat konsuler indonesia suaminya los angeles sri as salah sekian prt dibawa tahunnya diplomat pejabat asing as program visa khusus departemen negeri as merilis visa khusus visa a pekerja dipekerjakan pejabat diplomatik asing visa g pekerja dipekerjakan staf organisasi internasional bank dunia khusus melekat majikan visa prt izin kerja status imigrasi sah visa berpengaruh penyalahgunaan kemampuan prt tinggal legal as tangan majikan memiliki kekebalan diplomatik aturan hukum as prt memiliki hubungan menghormati mendalam majikan ketidakseimbangan kekuasaan visa memicu overwork dibayar buruk</t>
  </si>
  <si>
    <t>['laporan', 'penganiaya', 'penganiayaan', 'penuntutan', 'penyelidik', 'hukum', 'penyelundupan', 'pengajuan', 'penyelidikan', 'penyalahguna', 'penyalahgunaan', 'penyelundup', 'ketidak', 'grasi']</t>
  </si>
  <si>
    <t>[0.21181995]</t>
  </si>
  <si>
    <t>tim patroli perintis presisi polres metro pencurian motor menimpa hamzah rumahnya daerah tapos depok kamis ditelusuri ketiga pelaku berinisial ah ar aj aksi curanmor tempat pengakuan barang bukti depok bekasi bogor kapolres metro depok kombes imran edwin siregar polres metro depok kamis imran kronologi penangkapan tim patroli perintis presisi polres metro depok patroli mencurigai unit sepeda motor dikendarai ah ar aj polisi mencoba menghentikan pelaku terungkapnya patroli perintis presisi patroli wib mencurigai motor dikendarai orang helm diberhentikan bertiga tancap gas imran imran warga membantu mengejar ketiga pelaku salah warga ditendang pelaku polisi melepaskan tembakan peringatan pelaku mencoba melarikan masyarakat tim perintis membantu pengejaran dipepet salah pelaku menendang masyarakat membantu printis imran mengancam jiwa masyarakat sipil petugas perintis sabara tembakan peringatan diidahkan sambungnya polisi berhasil menangkap ketiga pelaku menembak salah pelaku badannya ketiga pelaku mengendarai motor langsung menabrak warung dibidik badan bersangkutan bersangkutan menabrak warung situlah orang ditangkap imran ketua komisi a dprd kota depok hamzah pelaku aksi pencurian motor rumahnya terekam cctv hamzah langsung melaporkan kejadian kepolisian kamis kehilangan motor cctv trus ah ar aj ditahan polisi disangkakan pasal kuhp</t>
  </si>
  <si>
    <t>['mengejar', 'pelaku', 'tugas', 'polisi', 'langsung', 'aksi', 'polisi', 'pencurian', 'patroli', 'penangkapan', 'pencuri', 'warung', 'kejadian', 'curiga', 'pengejaran', 'ditangkap', 'petugas', 'mencuri', 'menabrak', 'pelaku', 'aksi']</t>
  </si>
  <si>
    <t>[0.48051246]</t>
  </si>
  <si>
    <t>kapolri jenderal tito karnavian menyoroti dugaan pembacokan anak kapolrestabes bandung kombes hendro pandowo reynaldi kusheriyadi terungkap kapolda metro jaya irjen idham azis keras mengungkap keras mengungkap ya idham dihubungi selasa terpisah kabid humas polda metro jaya kombes argo yuwono prihatin kejadian menimpa anak hendro penyelidikan menangkap pelaku pembacokan prihatin ya lakukan penyelidikan kabid humas polda metro jaya kombes argo yuwono mapolda metro jalan jenderal sudirman jakarta kapolri mengapresiasi kombes hendro menjaga stabilitas keamanan kota bandung tito menyindir pelaku pembacokan anak hendro ditangkap terima kasih hendro begal begalnya ditangkepin prihatin begal korbannya putra hendro terungkap tito mapolda jabar jalan soekarno hatta bandung jawa barat selasa tito mengaku cerewet kapolda metro jaya mengungkap marah marah kapolda metro jaya tenang tito peristiwa diduga pembegalan minggu wib kawasan pasar minggu jakarta selatan korban dibonceng pulang rumah temannya barang hilang kejadian reynaldi mengalami luka bacok pinggang</t>
  </si>
  <si>
    <t>['pelaku', 'dihubungi', 'dr', 'pembegalan', 'penyelidik', 'penyelidikan', 'peristiwa', 'menyindir', 'kejadian', 'ditangkap', 'korbannya', 'pelaku', 'begal']</t>
  </si>
  <si>
    <t>[0.21919865]</t>
  </si>
  <si>
    <t>wanita muda dilansir rekaman video beredar media sosial diverifikasi independen korban wajahnya dihitamkan tinta rambutnya dipotong didorong dicemooh wanita orang orang menonton bersorak sibuk merekam ponsel korban wanita muda berusia menikah memiliki anak berusia deputi komisioner kepolisian r sathiyasundaram menyebut insiden distrik shahdara new delhi timur rabu waktu sathiyasundaram insiden akibat perseteruan tetangga detail pemicu insiden laporan media lokal menyebut remaja laki laki berusia kerabat pelaku tewas bunuh melompat kereta melaju korban menolak cintanya orang ditangkap anak umur diadili warga dewasa keluarga video video wanita garis sathiyasundaram</t>
  </si>
  <si>
    <t>['pelaku', 'menyebut', 'polisi', 'laporan', 'polisi', 'insiden', 'perseteruan', 'ditangkap', 'pelaku']</t>
  </si>
  <si>
    <t>[0.26516504]</t>
  </si>
  <si>
    <t>polisi menangkap pria medan sumatera utara pelaku ditangkap as warga medan selayang rs warga medan sunggal pengungkapan laporan korban rekaman aksi pencurian pelaku direkam warga viral media sosial aksinya pelaku viral medsos instagram senin tanggal maret direkam salah warga video kamera handphone petugas penyelidikan turun lokasi kapolsek medan kompol teuku fathir mustafa wartawan kamis fathir pelaku kerap meresahkan warga jalan biduk jalan orion kelurahan petisah medan petisah pelaku diamankan polisi selasa ditangkap pelaku tidur pinggir jalan lokasi kejadian as rs diamankan dibawa langsung kantor polsek medan fathir menyebut aksi pelaku korban mengalami kerugian berkisar rp juta rincian lembar jerjak jendela terbuat besi ukuran x meter lembar pintu terbuat kaca buah pintu besi kabel instalasi listrik unit mesin pemanas air terima kasih warga masyarakat salah warga memvideokan aksi pelaku pelaku berhasil diamankan fathir fathir peran masyarakat menciptakan situasi keamanan ketertiban masyarakat kondusif lingkungan kejadian sadari mewujudkan keamanan lingkungan peran masyarakat membantu polri memberitahukan melaporkan kejadian peristiwa lingkungan pungkasnya</t>
  </si>
  <si>
    <t>['pelaku', 'tugas', 'menyebut', 'polisi', 'laporan', 'langsung', 'aksi', 'polisi', 'pencurian', 'penyelidik', 'ketertiban', 'pengungkapan', 'penyelidikan', 'pencuri', 'peristiwa', 'kejadian', 'ditangkap', 'petugas', 'pelaku', 'aksi', 'kerugian']</t>
  </si>
  <si>
    <t>[0.43315358]</t>
  </si>
  <si>
    <t>tato kakinya kasat reskrim polrestabes bandung akbp rudi trihandoyo dikonfirmasi jumat polisi gambar kaki jasad wanita ditemukan jalan cisaranten kulon iii kecamatan arcamanik kota bandung kamis ditemukan warga korban memakai jaket celana jeans jaket hitam celana jeans biru rudi ciri korban rudi ditemukan kondisi perempuan bernyawa perempuan ditemukan semak semak diduga sengaja dibuang pembunuh posisi terlentang semak semak meninggal dunia rudi berdasarkan pemeriksaan polisi menyebut luka tubuh korban kaki leher lukanya rudi</t>
  </si>
  <si>
    <t>['menyebut', 'polisi', 'polisi']</t>
  </si>
  <si>
    <t>[0.22757478]</t>
  </si>
  <si>
    <t>aksi begal menyasar pesepeda jalan panglima polim jakarta selatan viral media sosial polisi turun tangan menyelidiki kapolres jakarta selatan kombes budi sartono menerima laporan korban lp nya laporan polisinya penyelidikan anggota reskrim kombes budi sartono budi olah tempat kejadian perkara tkp polisi mencari saksi saksi lp anggota olah tkp periksa saksi korban anggota lidik budi</t>
  </si>
  <si>
    <t>['anggota', 'polisi', 'laporan', 'aksi', 'polisi', 'penyelidik', 'penyelidikan', 'menyelidiki', 'kejadian', 'aksi', 'begal']</t>
  </si>
  <si>
    <t>[0.43863446]</t>
  </si>
  <si>
    <t>menggerebek perkampungan disinyalir sarang peredaran amankan orang tertangkap tangan memiliki paket sabu cek urine kasat narkoba polrestabes medan kompol rafles marpaung dilansir kamis penggerebekan berdasarkan laporan masyarakat terkait maraknya peredaran narkoba wilayah hukum polrestabes medan penggerebekan rafles mengaku polisi perlawanan masyarakat terima kehadiran petugas pengaduan masyarakat masuk satres narkoba resah aktivitas peredaran narkoba judi</t>
  </si>
  <si>
    <t>['menggerebek', 'tugas', 'polisi', 'laporan', 'polisi', 'hukum', 'narkoba', 'pengaduan', 'petugas', 'perlawanan', 'penggerebekan']</t>
  </si>
  <si>
    <t>[0.29686242]</t>
  </si>
  <si>
    <t>pelaku mencoba tangkap kemarin selasa zazali memiliki hubungan keluarga pelaku inisial ni as nggak orang zazali pelaku bertetangga korban kenal pelaku nafsu pahanya zazali rumah kontrakan dimasuki pelaku perempuan d rekannya sy zazali meralat pernyataan sasaran percobaan perkosaan sy d sasaran dibekap doang sy alatnya cuman bekapnya bebernya hasil pemeriksaan pelaku berinisial as lakukan pemeriksaan temannya pelaku gagal memperkosa korban kabur korbannya menjerit</t>
  </si>
  <si>
    <t>['pelaku', 'perkosaan', 'nafsu', 'korbannya', 'kabur', 'pelaku', 'memperkosa']</t>
  </si>
  <si>
    <t>[0.66416133]</t>
  </si>
  <si>
    <t>duo upaya pembegalan tersangka ry oktober gajah mada tersangka n dpo sepeda motor jambret korban pengendara sepeda hasil hp oppo kabid humas polda metro jaya kombes yusri yunus keterangan tertulisnya wartawan sabtu kawasan gadjah mada tersangka ry aksi penjambretan senada pelaku ry tersangka rhs kali upaya pencurian kekerasan oktober car free day hotel indonesia tersangka d dpo pencopetan hasil handphone xiaomi redmi yusri aksi rhs ry positif sabu simak halaman</t>
  </si>
  <si>
    <t>['pelaku', 'pembegalan', 'aksi', 'kekerasan', 'pencurian', 'tersangka', 'pencuri', 'pelaku', 'aksi', 'pencopet', 'begal']</t>
  </si>
  <si>
    <t>[0.35511937]</t>
  </si>
  <si>
    <t>wanita berprofesi tukang sapu jalan medan rahma hasibuan korban kondisi rahma korban viral media sosial unggahan dilampirkan foto rahma kondisi wajah penuh luka lebam rahma laporan terkait peristiwa alhamdulillah asmum kota medan camat medan timur langsung menjenguk petugas kebersihan rumah sakit imelda narasi unggahan camat medan timur noor alfi pane dikonfirmasi peristiwa minggu kemarin alfi korban pagi jam wib kerja kelurahan bengkel alfi alfi membenarkan rahma dipukul pelaku peristiwa sepeda motor milik rahma diambil pelaku keterangannya dipukul sepeda motor diambil bikin laporan polsek kapolsek medan timur kompol rona tambunan dikonfirmasi peristiwa</t>
  </si>
  <si>
    <t>['pelaku', 'tugas', 'laporan', 'langsung', 'peristiwa', 'petugas', 'pelaku']</t>
  </si>
  <si>
    <t>[0.28116937]</t>
  </si>
  <si>
    <t>polisi mengungkap fakta wanita tega membuang bayinya kabupaten berdasarkan hasil pengembangan penyelidikan diperkosa kasat reskrim polresta mamuju akp pandu arief setiawan wartawan senin akp pandu pelaku pemerkosaan pria berstatus rekan kerja korban inisial as as terungkap memperkosa korban kali korban diperkosa kali lelaki inisial as pandu polisi menilai korban berani buka mulut diancam dianiaya pelaku akibatnya korban diperkosa berkali kali tersangka korban dipaksa diancam dipukul as menceritakan peristiwa orang beber pandu diberitakan diamankan polisi membuang bayinya kolam bekas galian kecamatan kalukku kabupaten mamuju sabtu wita diamankan membantah pembuang bayi interogasi mengakui membuang bayinya kolam bekas galian rabu mengakui melahirkan kamar mandi bantuan orang melahirkan langsung membawa bayinya lahan kosong bekas galian berjarak meter rumahnya bayi malang diletakkan samping pohon genangan air hasil pemeriksaan mengaku menceritakan perihal kehamilannya keluarga takut hamil hasil hubungan gelap pemerkosaan pandu</t>
  </si>
  <si>
    <t>['pelaku', 'pengembangan', 'polisi', 'langsung', 'polisi', 'interogasi', 'penyelidik', 'tersangka', 'penyelidikan', 'pemerkosaan', 'peristiwa', 'pemerkosa', 'pelaku', 'diancam', 'memperkosa']</t>
  </si>
  <si>
    <t>[0.30238125]</t>
  </si>
  <si>
    <t>guru sekolah negeri purbalingga inisial as dicokok polisi lantaran diduga perkosaan muridnya ironisnya perbuatan bejat kompleks sekolah direkam berdasarkan laporan masyarakat mengamankan saudara as oknum guru salah sekolah karangmoncol purbalingga asusila orang murid umur tersangka diamankan jumat kapolres purbalingga akbp era jhony kurniawan kantornya rabu menurutnya perbuatan korban kurun korban bungkam lantaran takut ancaman tersangka korban kejadian berumur as melancarkan aksinya mengancam murid memaksa mengancam nilai jelek menuruti kemauannya korban bungkam parahnya aksi cabul as direkam laptop inventaris sekolah video rekaman senjata mengancam korban bersedia mengulangi tindakan terpuji ancaman nilai jelek korban diajak persetubuhan kali modus video korban bersetubuh tersangka disebarluaskan era aksi perkosaan tersangka kompleks sekolah kronologi kejadian as guru mata pelajaran musik tipu muslihat murid murid target masuk ruang kelas musik menguncinya ruangan mengajak ngobrol murid memeluk korban berteriak membungkam mulut video dewasa membuka pakaian korban memegangi tangannya korban berdaya terangnya beruntung perbuatan terungkap polisi menangkap pelaku barang bukti disita salah disita laptop milik pelaku polisi menemukan konten pornografi perangkat temuan ribuan film dewasa versi kartun main main ribu film tersangka menyimpan koleksi ribu video kartun dewasa korban beraksi mengkonfirmasi korban lulus sekolah era perbuatannya tersangka diancam hukuman pasal perlindungan anak pasal pornografi ancaman hukuman tersangka minimal maksimal ditambah sepertiga ancaman pidana pendidik denda rp miliar tutupnya</t>
  </si>
  <si>
    <t>['pelaku', 'polisi', 'laporan', 'aksi', 'pidana', 'polisi', 'pornografi', 'hukum', 'tersangka', 'hukuman', 'kejadian', 'perkosaan', 'pelaku', 'aksi', 'diancam', 'asusila', 'perbuatan', 'usil']</t>
  </si>
  <si>
    <t>[0.32094734]</t>
  </si>
  <si>
    <t>polres metro bekasi nggak anggota kapolres metro bekasi kombes hendra gunawan dihubungi selasa hendra membantah pengakuan salah pelaku menyebut anggotanya berasal korem polres pelaku masyarakat sipil orang hendra pengakuan pelaku marketing communication hotel batiqa pelaku mengklaim salah anggota korem polres risda keterangannya</t>
  </si>
  <si>
    <t>['pelaku', 'dihubungi', 'dr', 'anggota', 'menyebut', 'pelaku', 'klaim']</t>
  </si>
  <si>
    <t>[0.51209156]</t>
  </si>
  <si>
    <t>ff warga manyar surabaya ditahan satreskrim polrestabes surabaya menjalani pemeriksaan korban warga jombang penyelidikan tetapkan tersangka majikannya berinisial ff kasat reskrim polrestabes surabaya akbp oki ahadian rilis mapolrestabes rabu oki motif tersangka aksi kekerasan penganiayaan korban pemeriksaan terungkap tersangka kesal korban kerjaan motifnya kesal majikan tersangka tindakan kekerasan asisten rumah tangga kesalnya pekerjaan oki oki eas menjalani perawatan rumah sakit bhayangkara surabaya menderita luka korban polisi mengamankan barang bukti setrika pipa paralon warna putih cm pipa paralon cm selang air warna hijau cm selang air warna biru cm foto foto bekas luka tubuh korban tersangka terancam dijerat pasal berlapis terapkan pasal uu kekerasan rumah tangga lapis pasal ancaman pidananya maksimal pungkas oki</t>
  </si>
  <si>
    <t>['polisi', 'aksi', 'pidana', 'pidananya', 'kekerasan', 'penganiaya', 'polisi', 'penganiayaan', 'penyelidik', 'tersangka', 'penyelidikan', 'aksi']</t>
  </si>
  <si>
    <t>[0.29230081]</t>
  </si>
  <si>
    <t>bank swasta kabupaten karawang dirampok polisi lokasi menyelidiki peristiwa perampokan bank maybank kawasan bukit indah kabupaten karawang jumat siang wib iya perampokan kejadian jam jam siang jumatan kabid humas polda jabar kombes erdi a chaniago dikonfirmasi erdi berdasarkan hasil penyelidikan pelaku berhasil membawa kabur uang bank total uang dibawa kabur rp juta ya perampokan uang diambil rp juta erdi erdi penanganan personel direktorat reserse kriminal polda jabar tkp tkp dirkrimum olah tkp mendatakan saksi keterangan pelakunya orang</t>
  </si>
  <si>
    <t>['pelaku', 'polisi', 'aksi', 'kriminal', 'polisi', 'perampokan', 'penyelidik', 'penyelidikan', 'dirampok', 'menyelidiki', 'peristiwa', 'perampok', 'kejadian', 'kabur', 'pelaku', 'aksi']</t>
  </si>
  <si>
    <t>[0.24110551]</t>
  </si>
  <si>
    <t>video berdurasi diunggah akun instagram ndorobei video pria dewasa menerus akun instagram video bersumber grup facebook diunggah akun agunk sr penganiayaan sepele sang anak rewel caption sang anak sengaja merekam aksi wis mas anakku mas suara perempuan video berdasarkan informasi dihimpun ayah tiri korban pelaku penganiayaan nanang iskandar indramayu jawa barat korban anak dianiaya nkn balita aksi terpisah kanit reskrim polsek tambaksari iptu didik ariawan mengaku video wilayah hukumnya proses lidik lidik kebenaran video laporan video pungkas didik</t>
  </si>
  <si>
    <t>['pelaku', 'dr', 'laporan', 'aksi', 'penganiaya', 'penganiayaan', 'hukum', 'pelaku', 'aksi']</t>
  </si>
  <si>
    <t>[0.20908335]</t>
  </si>
  <si>
    <t>polisi menggerebek penggerebekan personel gabungan polsek sunggal dibackup unit iii satres narkoba polrestabes medan rabu sore mengamankan orang petugas menyita puluhan unit sepeda motor ditinggal pemiliknya lokasi petugas menggerebek gubuk diduga dijadikan tempat mengkonsumsi narkoba pinggiran rel kereta api desa serba petugas orang diduga pelaku penyalahgunaan narkoba kabur tempat kosong petugas mengamankan orang beserta mesin judi tembak ikan jackpot petugas menyisir kawasan lokasi petugas menemukan plastik klip buah bong petugas desa sumber melati petugas menemukan unit mesin tembak ikan mengamankan orang petugas menyita puluhan sepeda motor lokasi barang bukti diboyong polsek sunggal mesin judi jackpot dihancurkan dibakar petugas lokasi gerebek kampung narkoba gkn hasil kegiatan mengamankan orang diduga tersangka penyalahgunaan sabu sabu orang melarikan orang membawa sajam kapolsek sunggal kompol chandra yudha pranata wartawan yudha pelaku petugas mengamankan sepeda motor kendaraan diduga ditinggal pemiliknya mengamankan kendaraan roda ditinggal pemiliknya lokasi penggerebekan yudha yudha menyebut pengembangan terkait sepeda motor menyelidiki barang tadahan pengembangan barang tadahan jual beli kendaraan bermotor yudha</t>
  </si>
  <si>
    <t>['menggerebek', 'pelaku', 'pengembangan', 'polisi menggerebek', 'dr', 'tugas', 'menyebut', 'polisi', 'puluh', 'polisi', 'tersangka', 'narkoba', 'menyelidiki', 'penyalahguna', 'penyalahgunaan', 'petugas', 'kabur', 'pelaku', 'penggerebekan', 'dibakar']</t>
  </si>
  <si>
    <t>[0.26442669]</t>
  </si>
  <si>
    <t>guru madrasah diniyah madin pasuruan dibegal bandit bersenjata bondet motor korban berhasil dibawa kabur pelaku jalan raya welang desa ngembal pasuruan korban ar warga desa kalipucang korban berboncengan istrinya ew korban dibegal wib peristiwa pembegalan korban rumahnya membeli kitab lokasi kejadian korban berpapasan pelaku mengendarai sepeda motor yamaha vixion pelaku putar membuntuti korban pelaku memepet menendang korban kena dihindari korban korban terjatuh kapolsek akp kusmani jumat korban jatuh salah pelaku turun motor menodongkan sebilah celurit pelaku mengeluarkan diancam motor dilepas pelaku membawa kabur motor honda vario nopol n tcu milik korban penyelidikan limpahkan polres terang kusmani</t>
  </si>
  <si>
    <t>['pelaku', 'dr', 'pembegalan', 'penyelidik', 'penyelidikan', 'peristiwa', 'kejadian', 'kabur', 'membuntuti', 'pelaku', 'diancam', 'begal']</t>
  </si>
  <si>
    <t>[0.55540908]</t>
  </si>
  <si>
    <t>pria tambora jakarta barat diduga motifnya nafsu kasat reskrim polres metro jakarta barat kompol joko dwi harsono konfirmasi minggu tiri genggaman polisi keterangan tiri biadab mengaku tidur sekamar istri anak tirinya pelaku korban kandung korban istri pelaku tidur kamar joko polisi menangkap pelaku pemerkosaan anak jumat ditangani unit perlindungan perempuan anak ppa polres metro jakarta barat keterangan terungkap kandung mendengar pengakuan korban kali waktu kelas i smp udah kali bilang kali diperkosa ayah kandung korban wartawan polres metro jakarta barat kamis korban korban berani menceritakan kejadian dialaminya pelaku kerap mengancam menyakiti ibunya korban melapor ya cerita takut waktu diancam ayah tirinya korban mengalami depresi akibat kejadian korban menjalani</t>
  </si>
  <si>
    <t>['pelaku', 'dengar', 'polisi', 'polisi', 'pemerkosaan', 'kejadian', 'nafsu', 'geng', 'pemerkosa', 'pelaku', 'diancam']</t>
  </si>
  <si>
    <t>[0.34782671]</t>
  </si>
  <si>
    <t>pria kota malang mengalami luka tembak dada sebelah kiri polisi menyebut korban berusia menjalani operasi korban menjalani perawatan rumah sakit rssa dijadwalkan operasi kasat reskrim polresta malang kota kompol tinton yudha riambodo senin tinton operasi dokter mengeluarkan operasi mengeluarkan proyektil korban alami luka dada sebelah kiri dugaan senjata ditembakkan pelaku berjenis mengungkap identitas pelaku tinton keterangan orang saksi diyakini peristiwa saksi periksa korban pemeriksaan sambungnya tinton hasil penyelidikan pelaku korban mengenal motif dibalik peristiwa dalami korban kenal pelaku kejadian korban temannya tempat ngopi berniat membeli bakso tinton</t>
  </si>
  <si>
    <t>['pelaku', 'menyebut', 'polisi', 'aksi', 'polisi', 'penyelidik', 'penyelidikan', 'peristiwa', 'kejadian', 'ngopi', 'pelaku', 'aksi']</t>
  </si>
  <si>
    <t>[0.34078037]</t>
  </si>
  <si>
    <t>polisi bergerak cepat merespons video viral kapolsek karangploso akp syamsul hidayat hasil penyelidikan mengungkap lokasi kejadian jalan anggrek desa donowarih kecamatan karangploso kabupaten malang peristiwanya syamsul minggu wib syamsul wartawan selasa syamsul membeberkan berhasil mengungkap identitas pria wanita video korban berinisial ey warga desa langlang kecamatan singosari kabupaten malang pelaku berinisial csa warga pendem kecamatan junrejo kota batu korban melaporkan kejadian dialami korban pelaku kenal hubungan pacaran beber syamsul korban dibawa petugas visum klarifikasi korban beserta orang tuanya terduga pelaku terang syamsul video aksi kekerasan pria wanita viral ditangani aparat kepolisian video diunggah kejadian karangploso kabupaten malang video berdurasi mempertontonkan pria berkaos kuning mengenakan topi memukul perempuan motor kali</t>
  </si>
  <si>
    <t>['pelaku', 'tugas', 'polisi', 'aksi', 'kekerasan', 'polisi', 'penyelidik', 'penyelidikan', 'peristiwa', 'kejadian', 'petugas', 'pelaku', 'aksi']</t>
  </si>
  <si>
    <t>[0.28257439]</t>
  </si>
  <si>
    <t>pria depok berinisial diancam pakai golok pisau diancam dibunuh adik adiknya korban dh dihubungi korban memiliki adik berusia laki laki umur perempuan dh marah kejadian dialami putrinya iya marah kecewa perbuatan pelaku tanggal februari dh suaminya menyangkal tuduhan dh memutuskan membawa anaknya puskesmas diperiksa korban mengaku tindakannya dh langsung melaporkan suaminya polisi laporan diterima polres metro depok</t>
  </si>
  <si>
    <t>['pelaku', 'dihubungi', 'polisi', 'laporan', 'langsung', 'polisi', 'tuduhan', 'kejadian', 'pelaku', 'diancam', 'perbuatan']</t>
  </si>
  <si>
    <t>[0.2766114]</t>
  </si>
  <si>
    <t>sepasang kekasih berinisial jt rsd warga kota jambi pekanbaru riau diamankan polisi kamar hotel kedapatan membawa klip narkotika jenis sabu diamankan petugas tas pasangan kekasih mengakui mengkonsumsi sabu kamar hotel kasi humas polres sarolangun iptu rindradi wartawan jumat polisi menduga pasangan sejoli berpesta narkoba dugaan diperkuat polisi menemukan barang bukti alat isap bungkus plastik sabu keterangan polisi sejoli barang haram daerah pekanbaru riau menggunakannya hotel kabupaten sarolangun jambi diamankan polisi sejoli mengaku pasangan kekasih menikah siri menikah polisi membawa diserahkan satuan narkoba serahkan narkoba anggota mendalami temuan sabu razia polisi razia pekat menjelang puasa razia polisi kamar kamar hotel tempat kos kabupaten sarolangun jambi kegiatan diharapkan mengurangi angka kriminalitas menciptakan situasi kondusif ramadhan</t>
  </si>
  <si>
    <t>['kriminalitas', 'dr', 'tugas', 'anggota', 'polisi', 'kriminalitas', 'kriminal', 'polisi', 'narkoba', 'narkotika', 'narkotik', 'petugas']</t>
  </si>
  <si>
    <t>[0.41555557]</t>
  </si>
  <si>
    <t>lenny ditemukan gantung seutas kain sarung caccaleppeng kelurahan jennae kecamatan liliriaja oktober korban dinilai bunuh keluarga korban anggapan akibatnya kepolisian turun tangan penyelidikan makam lenny digali ditemukan tanda kekerasan tubuh korban hasil autopsi kepolisian ditemukan tanda tanda kekerasan leher lenny patahan leher kasat reskrim polres soppeng iptu noviarif kurniawan tanda kekerasan penyidik pemeriksaan maraton saksi terkecuali suami lenny bernama arfandi alias appang pendalaman kepolisian terungkap korban dibunuh suaminya penyidikan ditemukan bukti gelar perkara penetapan tersangka proses pelaku sesuai hukum berlaku pelaku ditahan polres soppeng disangkakan pasal kuhp ancaman hukuman penjara polisi motif arfandi membunuh istrinya kerabat korban pamena mengungkap korban kerap mengalami kekerasan rumah tangga kdrt pelaku dilaporkan polisi arfandi ditangkap polisi dibebaskan korban lenny maaf mencabut laporan polisi bertengkar istrinya lantaran cemburu buta pamena pamena pelaku dihukum seberat beratnya almarhum lenny meninggalkan orang anak diasuh pamena tolong polisi hukum seberat beratnya kasih hukuman maksimal keadilan keluarganya utamanya anaknya rawat</t>
  </si>
  <si>
    <t>['pelaku', 'dilaporkan', 'dr', 'polisi', 'laporan', 'aksi', 'kekerasan', 'polisi', 'penyidikan', 'penyelidik', 'hukum', 'tersangka', 'penyelidikan', 'hukuman', 'ditangkap', 'pelaku', 'aksi', 'penyidik', 'dihukum']</t>
  </si>
  <si>
    <t>[0.45773771]</t>
  </si>
  <si>
    <t>propam polda metro jaya pemeriksaan pelaku anggota polri peristiwa penembakan prosedurnya mohon sabar didalami penyelidikan mendalam dirkrimum polda metro jaya kombes tubagus ade hidayat wartawan polda metro jaya jakarta selasa tubagus mendalami penembakan peristiwa penembakan anggota polri dilatarbelakangi peristiwa masyarakat khawatir mobilnya diikuti unit mobil menerus laporkan polisi polisi arahkan tempat berdinas maksudnya aman peristiwa penembakan paparnya penyelidikan penyidik ditreskrimum polda metro jaya disupervisi divisi propam polri diasistensi bidpropam polda divisi propam mabes polri imbuhnya kombes tubagus melaporkan peristiwa terancam lisan orang terancam laporannya terdesak khawatir terancam harta nyawanya laporan lisan kejadian laporan tertulis ditangani krimum orang inisialnya o pekerjaan swasta tubagus tubagus</t>
  </si>
  <si>
    <t>['pelaku', 'anggota', 'polisi', 'laporan', 'polisi', 'penyelidik', 'penyelidikan', 'peristiwa', 'kejadian', 'terdesak', 'pelaku', 'penyidik']</t>
  </si>
  <si>
    <t>[0.28260925]</t>
  </si>
  <si>
    <t>kabid humas polda metro jaya kombes zulpan tdp korban berpacaran korban memutuskan hubungan tersangka terima mengembalikan uang habiskan menemui korban tersangka terima diputuskan korban mengembalikan hitung mencarikan grab mengantar stasiun total habis uang rp dikembalikan terang kabid humas polda metro jaya kombes e zulpan konferensi pers polda metro jaya jumat tersangka memaksa korban mengganti uang dikembalikan tdp korban panik tersangka mengancam dikembalikan menyebarkan foto foto vulgar milik korban dikirimkan korban tersangka zulpan dilaporkan orang tua korban tersangka tdp dijebak aldo membeberkan berpacaran menurutnya berhubungan layaknya suami istri berpacaran berhubungan badan berpacaran bertukar foto vulgar batas dada putus hubungan menurutnya berpacaran pelaku emosional aldo putus korban diancam disebar foto vulgarnya menurutnya ancaman dilakukannya memeras korban uang putus si pelaku emosional putus</t>
  </si>
  <si>
    <t>['pelaku', 'dilaporkan', 'tersangka', 'dijebak', 'pelaku', 'diancam', 'panik']</t>
  </si>
  <si>
    <t>[0.32089513]</t>
  </si>
  <si>
    <t>polres orang orang indikasikan terlibat jaringan peredaran narkoba catatan transaksi temukan kapolres labuhanbatu akbp anhar arlia rangkuti wartawan senin anhar perkara tersangka termuat laporan polisi lp lp diungkap satuan narkoba polres tersangka warga kabupaten labuhanbatu warga labuhanbatu selatan warga serdang bedagai narkoba polisi menyita timbangan elektronik uang tunai tersangka penangkapan tersangka wujud komitmen memerangi narkoba disibukkan program vaksin menindak upaya peredaran narkoba anhar kasat narkoba polres labuhanbatu akp martualesi sitepu inisial warga warga labusel aml torganda arh sisumut r cikampak mid kotapinang ig asam jawa es perlabian warga sergai br berasal perbaungan inisial kasat martualesi tersangka terindikasi terlibat jaringan peredaran narkoba warga bilah hulu warga perlabian mengamankan tersangka nk p a ketiganya warga pematang seleng bilah hulu hasil pengembangan mengamankan es warga perlabian residivis narkoba martualesi tersangka martualesi menyebut dijerat undang undang narkotika hukuman maksimal penjara</t>
  </si>
  <si>
    <t>['pengembangan', 'menyebut', 'polisi', 'laporan', 'aksi', 'polisi', 'penangkapan', 'hukum', 'tersangka', 'narkoba', 'narkotika', 'hukuman', 'narkotik', 'residivis', 'aksi']</t>
  </si>
  <si>
    <t>[0.25226513]</t>
  </si>
  <si>
    <t>polisi menggerebek mengamankan orang pelaku ditetapkan tersangka laki laki perempuan kabid humas polda metro jaya kombes endra zulfan jumpa pers lokasi rabu tersangka amankan laki laki perempuan kalangan tingkatan usia berbeda narkotika menyasar kelompok usia manapun berbahaya imbuhnya operasi melibatkan personel polisi tni menangkap pelaku polisi menyita zulpan penggerebekan bentuk komitmen memberantas tindak pidana narkotika depannya antisipasi narkoba wilayah kampung bahari polres metro jakarta utara membangun kampung tangguh antinarkoba polres metro jakarta utara kapolres membangun pos a dibangun kampung tangguh anti narkotika berkolaborasi direktorat binmas polda metro jaya penyuluhan masyarakat masyarakat tersesat penggunaan narkotika kapolres metro jakarta utara kombes wibowo mendalami pekerjaan peran tersangka dibawa polres didata wibowo</t>
  </si>
  <si>
    <t>['menggerebek', 'pelaku', 'polisi menggerebek', 'dr', 'melibatkan', 'polisi', 'pidana', 'polisi', 'tersangka', 'narkoba', 'narkotika', 'narkotik', 'pelaku', 'penggerebekan']</t>
  </si>
  <si>
    <t>[0.35684997]</t>
  </si>
  <si>
    <t>dony christiawan eko wahyudi ditangkap polisi ditetapkan tersangka pembunuhan bidan sweetha kusuma gatra subardiya anaknya muhammad faeyza alfarisqi istri sah dony kondisi syok ketua rw rt dukuh babrik desa sumbergirang riris andwianto istri dony hd syok suaminya ditangkap kepolisian terkait pembunuhan kondisi istri mas dony syok mas keterangan istri anaknya tinggal rumah kontrakannya riris riris istri sah dony kesehariannya tenaga pengajar salah madrasah ibtidaiyah mi kecamatan lasem istri mas dony pengajar salah madrasah ibtidaiyah mi kecamatan lasem terangnya dony christiawan eko wahyudi ditangkap kepolisian polda jateng mapolda jateng rabu malam dony terjerat pembunuhan berencana anak sweetha kusuma gatra subardiya muhammad faeyza alfarisqi mayatnya ditemukan kolong tol semarang bawen perbuatannya pelaku dijerat pasal berlapis terancam hukuman mati</t>
  </si>
  <si>
    <t>['pelaku', 'dr', 'polisi', 'polisi', 'pembunuhan', 'hukum', 'tersangka', 'hukuman', 'ditangkap', 'pelaku', 'perbuatan']</t>
  </si>
  <si>
    <t>[0.18401868]</t>
  </si>
  <si>
    <t xml:space="preserve"> </t>
  </si>
  <si>
    <t>tempat</t>
  </si>
  <si>
    <t>jakarta</t>
  </si>
  <si>
    <t>akurasi</t>
  </si>
  <si>
    <t>where</t>
  </si>
  <si>
    <t>di daerah mana peristiwa itu terjadi</t>
  </si>
  <si>
    <t>['kawasannya', 'daerahnya', 'kawasan', 'daerah', 'alue', 'areanya', 'luasnya', 'area', 'wilayah', 'sekitaran', 'sekitarnya', 'talangagung', 'pelintasan', 'wilayahnya', 'luasan', 'pagedangan', 'seputaran', 'rantaunya', 'bantaran', 'perkumpulan', 'okrug', 'paik', 'masayarakat', 'olanda', 'agribudaya', 'perempatan', 'pekarangan', 'lokasi', 'dilokasi', 'rÃ©union', 'comarques', 'asia', 'rajang', 'kalanganan', 'keberagamaan', 'keragaman', 'pasawahan', 'kewilayahan', 'datarannya', 'binnenlands', 'persinggahan', 'dawan', 'demangan', 'dataran', 'pihak', 'pembibitan', 'perseorangan', 'tempati', 'perlintasan', 'nahdliyah', 'penertiban', 'pengamalan', 'penyamarannya', 'pengendapan', 'kesuluruhan', 'fasilitas', 'perhutanan', 'panulisan', 'peguyangan', 'tamaun', 'aglomerasi', 'petamburan', 'rekahan', 'pesawahan', 'reutlingen', 'kalitengah', 'podlaska', 'karangtengah', 'belantara', 'kecamatan', 'cÃ¢mpulung', 'istiadat', 'wargam', 'rÃ©gion', 'sebidang', 'keshogunan', 'ketentraman', 'pembalakan', 'tembilahan', 'kÄ±rÅŸehir', 'panembahan', 'penggundulan', 'istiadatnya', 'penyeberangan', 'temiang', 'lereng', 'panumbangan', 'kelarutan', 'nanggungan', 'pemda', 'randangan', 'krajeÅ„skie', 'disaat', 'garatengah', 'tempat', 'berlokasi', 'onderafdeeling', 'kelurahan', 'randublatung', 'bertempat', 'ä¸­å€', 'egenhofen', 'kommune', 'desanya', 'pengaspalan', 'kawedanan', 'pusatnya', 'mengitari', 'perdesaan', 'afdelling', 'tapang', 'kalimantan', 'terasing', 'perlapisan', 'kejauhan', 'kepangeranan', 'balairung', 'luas', 'sawangan', 'kejurda', 'berakar', 'pirkanmaa', 'kebersamaan', 'indre', 'teluk', 'tubrukan', 'pencaharian', 'areal', 'pasukuan', 'tarangan', 'alterasi', 'badakarya', 'petakan', 'teritorial', 'melingkupi', 'ratanakiri', 'dwÃ³r', 'ditempat', 'penglipuran', 'enklaf', 'kursi', 'perbentengan', 'kevikaran', 'rengas', 'halaban', 'perbukitan', 'kesejarahan', 'perkata', 'rajegwesi', 'ratu', 'fakultas', 'ardahan', 'endapan', 'mÃ¤hren', 'cakupan', 'lingkup', 'tahkta', 'voblast', 'marasende', 'mrÄ…gowo', 'kelolanya', 'persebaran', 'gugusan', 'penguruan', 'bermarkas', 'seberuang', 'pemkab', 'penguapan', 'maresme', 'pranalar', 'ngaglik', 'recreativo', 'frazione', 'dangkalan', 'alokasi', 'berpusat', 'kuria', 'siempat', 'pendarungan', 'masyakat', 'beribukota', 'dikawasan', 'oda', 'ketenteraman', 'stolni', 'singkapan', 'viloyati', 'paranginan', 'mejene', 'kembahang', 'pertanahan', 'pengda', 'perantauan', 'kabupaten', 'penjaliran', 'upasunda', 'pedesaan', 'masyrakat', 'afdeling', 'penajam', 'ratahan', 'gunma', 'penangkaran', 'tarutung', 'pekuncen', 'peristirahatan', 'tapal', 'forsteni', 'anfÃ¤ngen', 'zawoja', 'stanbul', 'gondangdia', 'pekasiran', 'padangpariaman', 'tuntunan', 'paguyuban', 'kesukaran', 'villamor', 'saat', 'tembalang', 'kesiman', 'pesanggaran', 'sintang', 'landkreis', 'margoagung', 'pekemah', 'bubutan', 'kotabumi', 'endrataka', 'frazioni', 'pedusunan', 'tokonya', 'rodja', 'marongan', 'pembabatan', 'maesaan', 'takhta', 'pergudangan', 'tondung', 'sukabungah', 'marne', 'bayangan', 'kipasan', 'kehicap', 'negeri', 'percandian', 'pertiwi', 'lhokseumawe', 'genangan', 'kerukunan', 'kalaban', 'kemiringan', 'shumen', 'silindung', 'kontemplatif', 'satakunta', 'jayakerta', 'kedesa', 'palangpang', 'javanica', 'kertalangu', 'kedamean', 'penetap', 'reÅŸiÅ£a', 'persewar', 'padangsidimpuan', 'kekinian', 'kejawen', 'dagatan', 'indrapuri', 'hariring', 'kesusasteraan', 'prapatan', 'bangsa', 'kedalingan', 'rindam', 'kejurnas', 'bermakas', 'perambahan', 'setda', 'daratannya', 'tegalan', 'dipagari', 'pebatan', 'bestuur', 'afdeeling', 'presbytis', 'lumbatan', 'pendahagi', 'keanekaragaman', 'kartli', 'kewibawaan', 'zona', 'pemisah', 'wirabraja', 'yeria', 'keyongan', 'tanah', 'teritorialnya', 'kekudusan', 'pemukim', 'laksmi', 'persegi', 'bergereja', 'landen', 'kaja', 'kemaslahatan', 'penarungan', 'almamaternya', 'volken', 'disekitar', 'ketentuan', 'kedatuan', 'perusuh', 'pautan', 'pilkada', 'permukiman', 'kauman', 'berteras', 'pertina', 'tÃ¢rgu', 'fattori', 'polrestabes', 'perkotaannya', 'semburan', 'kaltara', 'sukaluyu', 'padangan', 'ÑÐ³Ð½ÑÑÐ³', 'panunggangan', 'borja', 'saddat', 'kekalifahan', 'kearifan', 'mempawah', 'tanahjampea', 'perkotaan', 'kriteria', 'papringan', 'sarangani', 'prov', 'sekda', 'aceros', 'bermatiraga', 'oftringen', 'pemuaian', 'buyutnya', 'tokat', 'dahilig', 'jatikalen', 'cita', 'kewedanan', 'asahan', 'pasarturi', 'terjajah', 'segilima', 'cisaat', 'dipantai', 'tristran', 'taktarau', 'pakraman', 'mÃ©rida', 'raijua', 'berobat', 'katingan', 'pralana', 'dihuni', 'otorisasi', 'ngalaga', 'lahan', 'kesendirian', 'peusangan', 'madiun', 'ketuhanan', 'sumurbandung', 'zahedan', 'targovishte', 'poÅ¾ega', 'pakasaan', 'syarak', 'pragu', 'naluriah', 'hartanya', 'kelengkungan', 'batununggal', 'berpenduduk', 'bernegara', 'nyaris', 'kedaerah', 'uzhhorod', 'muaranya', 'provinz', 'tengah', 'criÅŸul', 'markgrafschaft', 'kemaharajaan', 'kerangas', 'paramara', 'merangin', 'didataran', 'komplek', 'ÎµÏƒÏ„', 'likupang', 'sukalaksana', 'frigia', 'tinggiran', 'ngafulu', 'indragiri', 'pinggiran', 'aleÅŸd', 'penganut', 'campania', 'cicinde', 'kemajemukan', 'gÃ¶taland', 'spasial', 'pakaleran', 'Ã¡rpÃ¡d', 'desa', 'rangas', 'klodangan', 'meunasah', 'manggungsari', 'citiis', 'ennedi', 'constanÅ£a', 'zagora', 'cibiru', 'muaras', 'bendungan', 'pedukuhan', 'sabatang', 'waingapu', 'ketimur', 'batas', 'kenjeran', 'pedada', 'rengat', 'ranca', 'tertindas', 'bawahan', 'pergaulan', 'penampungan', 'kandangan', 'masovia', 'buyut', 'remboken', 'umat', 'hauran', 'berangin', 'departamentos', 'kusumayuda', 'ulterior', 'elevasi', 'kormar', 'maranlig', 'pamona', 'waleng', 'palung', 'annaka', 'kajati', 'pancana', 'poltabes', 'rumpun', 'Ã¥land', 'pusaran', 'cakupannya', 'kuduskab', 'bersalin', 'cekungan', 'menindas', 'falsafah', 'uuri', 'pranala', 'haria', 'batasan', 'midden', 'kaget', 'pakringan', 'sindangbarang', 'sidoharjo', 'ciluluk', 'tháº¡ch', 'berbukit', 'onderafdeling', 'istana', 'pinrang', 'grafschaft', 'beranda', 'latuharhari', 'ajibarang', 'kÃ¶rfez', 'beralamat', 'meryn', 'paninggilan', 'labuhanbatu', 'telukbetung', 'masyarat', 'kelompok', 'menristek', 'mertua', 'gayungan', 'pranla', 'pengesahan', 'melayari', 'persembunyian', 'carora', 'amalatu', 'kidang', 'terasering', 'badander', 'tegalrandu', 'prana', 'sekdes', 'popda', 'kewilayah', 'avar', 'nya', 'hizen', 'lauje', 'sukamantri', 'pertapaan', 'kamp', 'kalahari', 'berhawa', 'tesia', 'menyebrangi', 'bidang', 'kesejukan', 'keteraturan', 'kolno', 'pangururan', 'bedawang', 'hulunya', 'kaliuntu', 'betiang', 'marka', 'pasisie', 'peguruan', 'bitinia', 'dolok', 'bertanam', 'belik', 'rerumputan', 'tatkala', 'epark', 'pakasa', 'tver', 'breksi', 'kajuara', 'kademangan', 'mengarungi', 'pelangai', 'kaimana', 'lanmar', 'perkebunan', 'dinegara', 'tarnovo', 'kasun', 'lokasinya', 'ndayizeye', 'playa', 'rahmas', 'beiuÅŸ', 'enrekang', 'artik', 'matapencaharian', 'gerong', 'åŒ—å€', 'mertoyudan', 'groÃŸ', 'kost', 'bendung', 'rieng', 'sorbia', 'kÄ±rklareli', 'bertani', 'sospol', 'zanjan', 'zvornik', 'walik', 'pranara', 'pertobatan', 'ngalik', 'righi', 'talang', 'lansek', 'pemangkat', 'aitape', 'sikatan', 'gemeinde', 'kawah', 'deira', 'kÃ¤rnten', 'karesidenan', 'dosanya', 'saale', 'pailus', 'ngrambitan', 'vilayet', 'peladangan', 'kalbar', 'kaum', 'orgamda', 'subarang', 'tumenggung', 'radÃ¨n', 'tarnobrzeg', 'rimbunan', 'pengunungan', 'galudra', 'tabukan', 'bangsal', 'belu', 'porositas', 'rungan', 'brudzeÅ„', 'pamatang', 'antwerpen', 'golewa', 'kemandoran', 'tarentaise', 'rosma', 'vermandois', 'vedc', 'tempatih', 'tabalong', 'beremas', 'darek', 'krajan', 'bulusari', 'petanya', 'leitimur', 'derawan', 'soeprajogi', 'kalgan', 'patilanggio', 'jarig', 'muroran', 'pemangkih', 'mudiak', 'suhut', 'mactan', 'vÃ¤hi', 'desane', 'berdiam', 'kelembagaan', 'jernih', 'zakapa', 'mideen', 'prahova', 'adidaya', 'melabrak', 'menziarahi', 'magek', 'liatnya', 'pilkades', 'hautes', 'pecaharian', 'bacan', 'bundesrat', 'administrasi', 'penatih', 'bieszczady', 'persebarannya', 'segarra', 'termez', 'kesakralan', 'kampar', 'hispania', 'khost', 'kedung', 'rÃ¼gen', 'damang', 'wnyc', 'berlereng', 'pengikisan', 'arau', 'wapenfeiten', 'kipan', 'geunteng', 'trakia', 'ngablak', 'marabahan', 'komoditas', 'sukadamai', 'julang', 'peninjawan', 'klod', 'misrawi', 'kota', 'pangalengan', 'pakisaji', 'takalar', 'kecuraman', 'kancilan', 'sragen', 'marga', 'sidabungke', 'kabauw', 'perkecambahan', 'zad', 'wartel', 'grasi', 'masyarakat', 'ÅŸudarga', 'kajari', 'pemandangan', 'temenggung', 'rau', 'dikecamatan', 'tapanuli', 'pagayawan', 'melamarnya', 'prigi', 'lambangan', 'campurdarat', 'meiningen', 'pencaplokan', 'telaga', 'deide', 'bedeng', 'melintasi', 'hof', 'hrazdan', 'juhar', 'ngemplak', 'sekamar', 'jangkauan', 'markas', 'petojo', 'buaran', 'kepegawaian', 'terjal', 'tahta', 'sekcam', 'seluas', 'diterjunkan', 'saribu', 'berternak', 'keresidenan', 'peulokan', 'berudara', 'tepi', 'kranggan', 'peukan', 'masalembu', 'garmen', 'populasi', 'kapitulasi', 'semeru', 'puseurjaya', 'saddang', 'ekar', 'talun', 'aula', 'cibentang', 'adrar', 'onderdistrik', 'materiil', 'pinggir', 'kemelaratan', 'naripan', 'emsland', 'malunda', 'kartepe', 'pembatas', 'berakhlak', 'lintau', 'kebahasaan', 'bersalinitas', 'dikti', 'kemahnya', 'hatinggian', 'zadar', 'dohot', 'lawa', 'benak', 'ketebalan', 'magelang', 'sumur', 'fayek', 'guntung', 'membuntuti', 'melingkari', 'persidi', 'kringinan', 'tanang', 'taklukan', 'teritorinya', 'khotan', 'calabria', 'pasekan', 'otaru', 'zelada', 'sektor', 'batangas', 'sutisna', 'treng', 'derince', 'dianeksasi', 'sawu', 'barat', 'riattang', 'pekal', 'beraspal', 'puak', 'gelik', 'rungkut', 'peterongan', 'bayuran', 'pattinjo', 'pesisirselatan', 'menghuni', 'talikuran', 'lembang', 'rejasa', 'dibidang', 'ngala', 'rawa', 'kasur', 'ortsteil', 'pertigaan', 'akresi', 'kasgartap', 'kemauannya', 'enklave', 'krai', 'takhtanya', 'piase', 'psisra', 'menyepi', 'polresta', 'nusi', 'tapen', 'kuresa', 'bawahannya', 'lutung', 'bersawah', 'sidokerto', 'jogja', 'sesepuh', 'kejari', 'wÅ‚odawa', 'berbasis', 'sebarannya', 'glasier', 'volyn', 'bunguran', 'manadotua', 'bertanah', 'rptra', 'penghobi', 'berhektar', 'mentebah', 'mishri', 'tahtanya', 'tehsil', 'reskrim', 'muÄŸla', 'kadus', 'selokan', 'pohgajih', 'rundeng', 'hanyar', 'departamento', 'engara', 'hambawang', 'kalak', 'seberkat', 'gunadarma', 'darat', 'keberbagai', 'ketataprajaan', 'biaÅ‚owieÅ¼a', 'kelokan', 'sukajadi', 'kori', 'paride', 'tolaki', 'dÃ©partement', 'ranjo', 'perseman', 'pusdiklat', 'munisipalitas', 'cipendok', 'berturutan', 'ampelgading', 'smoÅ‚dzino', 'mapia', 'veliko', 'bezek', 'kodya', 'panungkek', 'diany', 'medhu', 'lancok', 'nemisa', 'hulu', 'jailolo', 'kebondalem', 'rÃ¢mnicu', 'jajahan', 'berlindung', 'watu', 'ciavatta', 'kiawa', 'vidin', 'derah', 'purwakerta', 'keÅŸan', 'bintungan', 'kroya', 'masyarkat', 'sudan', 'paranala', 'pamapta', 'taringot', 'sumbar', 'hamparan', 'agdangan', 'berbangsa', 'ruangan', 'gubuk', 'kubangan', 'kapolrestabes', 'manyang', 'cimanggu', 'nuridin', 'sajau', 'pucung', 'huesca', 'padasuka', 'hunedoara', 'taput', 'selais', 'rungus', 'nagarajati', 'kehutanan', 'klepu', 'kapolresta', 'sahul', 'lygrus', 'krain', 'puyang', 'jalur', 'bertandang', 'mengapit', 'sisaket', 'inmok', 'kualuh', 'meiÃŸen', 'kirenaika', 'sÄƒcele', 'sukahurip', 'polwiltabes', 'aparatur', 'bezirke', 'kades', 'bengkal', 'serasan', 'ranai', 'thema', 'htv', 'puka', 'diri', 'tanimbar', 'kostrad', 'wahit', 'tanahnya', 'kolektif', 'belokan', 'gersik', 'pemeluk', 'dekkan', 'olk', 'persinga', 'deppen', 'tingri', 'punan', 'pulutan', 'Å¼ary', 'penaklukkan', 'pasarean', 'pstw', 'ruteng', 'spoleto', 'luhak', 'piket', 'tarab', 'murut', 'padangsidempuan', 'jatiwarna', 'koordinat', 'duhiadaa', 'ketapang', 'vratsa', 'camat', 'cikandang', 'kesra']</t>
  </si>
  <si>
    <t>[['menarik perhatian', 'tempat tempat', 'daerah', 'korban', 'work abby', 'abby aparat', 'tempat', 'jalanan kondisi', 'syukur syukur', 'kondisi jalanan', 'kejahatan aparat', 'pelaku', 'abby kahuna', 'dilewati abby', 'diimbau berjalan', 'berjalan santai', 'berjalan pelan', 'lemah berjalan', 'berjalan cepat', 'niatnya abby'], ['panglima', 'polim', 'selatan', 'komunitas', 'berhati', 'hati', 'melintasi', 'melewati', 'kenal', 'kenalan', 'keluarga', 'kadang', 'pribadi', 'siang', 'ajak', 'bicara', 'olah', 'bijak', 'rute', 'co', 'founder', 'kahuna', 'faktor', 'dilewati', 'berpenampilan', 'dimanfaatkan', 'ekonomi', 'dibilang', 'sulit', 'dijadikan', 'uang', 'bermerek', 'sepatu', 'jam', 'memancing'], ['bike', 'komunitas bike', 'jakarta', 'bike work', 'mengidentifikasi', 'founder bike', 'bijak', 'pesepeda jakarta', 'bicara', 'jakarta pusat', 'widiatmoko', 'pangestu widiatmoko', 'mempertimbangkan', 'jakarta mengalami', 'mengimbau', 'mengimbau pengguna', 'komunitas', 'kemayoran jakarta', 'pengembangan', 'polim jakarta', 'panglima', 'selayaknya mengidentifikasi', 'tenayan', 'bike', 'merdeka', 'mengamankan tersangka', 'langsung', 'tersangka mengambil', 'mempertahankan', 'menangkap tersangka', 'pekanbaru', 'belanja minimarket', 'pengguna', 'tersangka langsung', 'mengikat', 'metro jakarta', 'pungkasnya', 'mengimbau masyarakat', 'kabupaten', 'barat jakarta']]</t>
  </si>
  <si>
    <t>[0.16553055]</t>
  </si>
  <si>
    <t>['kenal', 'pribadi', 'pengembangan', 'olah', 'korban', 'co', 'langsung', 'pelaku']</t>
  </si>
  <si>
    <t>['tempat']</t>
  </si>
  <si>
    <t>['selatan', 'tempat', 'pelaku']</t>
  </si>
  <si>
    <t>['kenal', 'kenalan', 'daerah', 'korban', 'pelaku']</t>
  </si>
  <si>
    <t>['olah', 'pelaku']</t>
  </si>
  <si>
    <t>['keluarga', 'olah', 'korban', 'pelaku']</t>
  </si>
  <si>
    <t>['melewati', 'keluarga', 'korban', 'langsung', 'pelaku']</t>
  </si>
  <si>
    <t>['jakarta', 'selatan', 'korban', 'pelaku']</t>
  </si>
  <si>
    <t>['kenal', 'daerah', 'korban', 'co', 'pelaku']</t>
  </si>
  <si>
    <t>['jakarta', 'tempat', 'langsung']</t>
  </si>
  <si>
    <t>['tersangka mengambil', 'pelaku']</t>
  </si>
  <si>
    <t>['keluarga']</t>
  </si>
  <si>
    <t>['keluarga', 'korban', 'co', 'tempat', 'pelaku']</t>
  </si>
  <si>
    <t>['melintasi', 'kenal', 'kenalan', 'ajak', 'korban', 'co', 'pelaku']</t>
  </si>
  <si>
    <t>['pelaku']</t>
  </si>
  <si>
    <t>['hati']</t>
  </si>
  <si>
    <t>['keluarga', 'co']</t>
  </si>
  <si>
    <t>['korban', 'pelaku']</t>
  </si>
  <si>
    <t>['kenal', 'korban', 'co', 'langsung', 'pelaku']</t>
  </si>
  <si>
    <t>['jakarta', 'olah', 'korban', 'co', 'tempat', 'pelaku']</t>
  </si>
  <si>
    <t>['selatan', 'mengimbau', 'daerah', 'pelaku']</t>
  </si>
  <si>
    <t>['bicara', 'mengidentifikasi', 'korban', 'co', 'pelaku']</t>
  </si>
  <si>
    <t>['ajak', 'korban', 'langsung', 'pelaku']</t>
  </si>
  <si>
    <t>['korban', 'tempat', 'pelaku']</t>
  </si>
  <si>
    <t>['selatan', 'kenal', 'korban', 'tempat', 'pelaku']</t>
  </si>
  <si>
    <t>['langsung']</t>
  </si>
  <si>
    <t>['pribadi', 'olah', 'daerah', 'korban', 'langsung', 'pelaku']</t>
  </si>
  <si>
    <t>['bicara', 'jakarta', 'hati', 'keluarga', 'ajak', 'korban', 'tempat', 'langsung']</t>
  </si>
  <si>
    <t>['pengembangan', 'pelaku']</t>
  </si>
  <si>
    <t>['jakarta', 'korban', 'pelaku', 'ekonomi']</t>
  </si>
  <si>
    <t>['hati', 'korban', 'co', 'tempat', 'pelaku']</t>
  </si>
  <si>
    <t>['tempat', 'langsung']</t>
  </si>
  <si>
    <t>['jakarta', 'selatan', 'daerah', 'co', 'tempat']</t>
  </si>
  <si>
    <t>['pengembangan', 'co', 'tempat', 'pelaku']</t>
  </si>
  <si>
    <t>['korban', 'co', 'langsung', 'pelaku']</t>
  </si>
  <si>
    <t>['keluarga', 'ajak', 'korban', 'pelaku']</t>
  </si>
  <si>
    <t>['keluarga', 'korban', 'langsung', 'pelaku']</t>
  </si>
  <si>
    <t>['jakarta', 'keluarga', 'korban']</t>
  </si>
  <si>
    <t>['korban', 'co', 'pelaku']</t>
  </si>
  <si>
    <t>['jakarta', 'hati', 'korban']</t>
  </si>
  <si>
    <t>['menangkap tersangka']</t>
  </si>
  <si>
    <t>['selatan', 'daerah', 'korban', 'pelaku']</t>
  </si>
  <si>
    <t>['jakarta', 'selatan']</t>
  </si>
  <si>
    <t>['jakarta', 'pelaku']</t>
  </si>
  <si>
    <t>['selatan', 'korban', 'pelaku']</t>
  </si>
  <si>
    <t>['komunitas', 'bicara', 'jakarta', 'olah', 'co', 'pengguna']</t>
  </si>
  <si>
    <t>['keluarga', 'korban', 'pelaku']</t>
  </si>
  <si>
    <t>['jakarta', 'selatan', 'jakarta pusat', 'daerah', 'korban', 'co', 'merdeka', 'pelaku']</t>
  </si>
  <si>
    <t>['kenal', 'siang', 'korban', 'pelaku']</t>
  </si>
  <si>
    <t>['daerah', 'korban', 'co', 'pelaku']</t>
  </si>
  <si>
    <t>['bicara', 'korban', 'co', 'langsung', 'pelaku']</t>
  </si>
  <si>
    <t>['co', 'tempat', 'pelaku']</t>
  </si>
  <si>
    <t>['kenal', 'pengembangan', 'korban', 'pelaku']</t>
  </si>
  <si>
    <t>['ajak', 'olah', 'korban', 'co', 'pelaku']</t>
  </si>
  <si>
    <t>['panglima', 'jakarta', 'polim', 'selatan', 'polim jakarta', 'korban', 'co', 'langsung', 'pelaku']</t>
  </si>
  <si>
    <t>['co']</t>
  </si>
  <si>
    <t>['mengidentifikasi', 'olah', 'korban', 'tempat', 'pelaku']</t>
  </si>
  <si>
    <t>['co', 'tempat']</t>
  </si>
  <si>
    <t>['keluarga', 'kadang', 'korban', 'pelaku']</t>
  </si>
  <si>
    <t>['co', 'pelaku']</t>
  </si>
  <si>
    <t>['jakarta', 'co', 'pelaku']</t>
  </si>
  <si>
    <t>['mengimbau', 'korban', 'tempat', 'pelaku']</t>
  </si>
  <si>
    <t>['korban', 'co', 'tempat', 'langsung', 'pelaku']</t>
  </si>
  <si>
    <t>['jakarta', 'olah', 'korban', 'co', 'tempat', 'langsung', 'mempertahankan', 'pelaku']</t>
  </si>
  <si>
    <t>['hati', 'keluarga', 'korban']</t>
  </si>
  <si>
    <t>['mengimbau', 'tempat']</t>
  </si>
  <si>
    <t>['ajak', 'korban', 'pelaku']</t>
  </si>
  <si>
    <t>['jakarta', 'selatan', 'tempat']</t>
  </si>
  <si>
    <t>['hati', 'menarik perhatian', 'daerah', 'korban', 'pelaku']</t>
  </si>
  <si>
    <t>['korban', 'pelaku', 'ekonomi']</t>
  </si>
  <si>
    <t>['pribadi', 'korban', 'tempat', 'langsung', 'pelaku']</t>
  </si>
  <si>
    <t>['korban', 'tempat', 'langsung']</t>
  </si>
  <si>
    <t>['olah', 'daerah', 'korban', 'pelaku']</t>
  </si>
  <si>
    <t>['jakarta', 'korban', 'pelaku']</t>
  </si>
  <si>
    <t>['jakarta']</t>
  </si>
  <si>
    <t>['jakarta', 'jakarta pusat', 'kemayoran jakarta', 'pelaku']</t>
  </si>
  <si>
    <t>['jakarta', 'selatan', 'kenal', 'keluarga', 'korban', 'tempat']</t>
  </si>
  <si>
    <t>['ekonomi']</t>
  </si>
  <si>
    <t>['bicara', 'pelaku', 'dibilang']</t>
  </si>
  <si>
    <t>['korban']</t>
  </si>
  <si>
    <t>['korban', 'langsung', 'pelaku']</t>
  </si>
  <si>
    <t>['kenal', 'pengembangan', 'korban', 'langsung', 'pelaku']</t>
  </si>
  <si>
    <t>['daerah']</t>
  </si>
  <si>
    <t>['kenal', 'korban', 'co', 'pelaku']</t>
  </si>
  <si>
    <t>['mengidentifikasi', 'pelaku']</t>
  </si>
  <si>
    <t>['korban', 'langsung']</t>
  </si>
  <si>
    <t>['bijak', 'ajak', 'tempat tempat', 'tempat', 'langsung']</t>
  </si>
  <si>
    <t>['kenal', 'keluarga', 'korban', 'tempat', 'pelaku']</t>
  </si>
  <si>
    <t>['jakarta', 'hati', 'korban', 'pelaku']</t>
  </si>
  <si>
    <t>['ajak', 'korban', 'co', 'tempat', 'langsung']</t>
  </si>
  <si>
    <t>['keluarga', 'korban', 'tempat', 'langsung', 'pelaku']</t>
  </si>
  <si>
    <t>['jakarta', 'kenal']</t>
  </si>
  <si>
    <t>['jakarta', 'jakarta pusat', 'keluarga', 'korban', 'co']</t>
  </si>
  <si>
    <t>['panglima', 'korban', 'pelaku']</t>
  </si>
  <si>
    <t>['keluarga', 'korban', 'co', 'pelaku']</t>
  </si>
  <si>
    <t>['jakarta', 'korban', 'co', 'tempat', 'pelaku']</t>
  </si>
  <si>
    <t>['selatan', 'mengimbau', 'keluarga', 'siang', 'daerah', 'co', 'tempat', 'ekonomi']</t>
  </si>
  <si>
    <t>['keluarga', 'tempat']</t>
  </si>
  <si>
    <t>['bicara', 'ajak', 'korban', 'co']</t>
  </si>
  <si>
    <t>['korban', 'co', 'langsung', 'pekanbaru', 'pelaku']</t>
  </si>
  <si>
    <t>['melewati', 'kenal', 'korban', 'langsung', 'pelaku']</t>
  </si>
  <si>
    <t>['jakarta', 'siang', 'korban', 'tempat', 'pelaku']</t>
  </si>
  <si>
    <t>['hati', 'daerah', 'korban', 'co', 'tempat', 'pelaku']</t>
  </si>
  <si>
    <t>['hati', 'melewati', 'kenal', 'tempat tempat', 'korban', 'co', 'tempat']</t>
  </si>
  <si>
    <t>['jakarta', 'daerah', 'co', 'pelaku']</t>
  </si>
  <si>
    <t>['ajak', 'daerah', 'korban', 'tempat', 'pelaku']</t>
  </si>
  <si>
    <t>['bicara']</t>
  </si>
  <si>
    <t>['kenal', 'ajak', 'daerah']</t>
  </si>
  <si>
    <t>['keluarga', 'ajak', 'korban', 'co', 'langsung', 'pelaku']</t>
  </si>
  <si>
    <t>['selatan', 'mengamankan tersangka', 'menangkap tersangka', 'pelaku']</t>
  </si>
  <si>
    <t>['selatan', 'pelaku']</t>
  </si>
  <si>
    <t>['bicara', 'jakarta', 'korban']</t>
  </si>
  <si>
    <t>['olah', 'daerah', 'korban', 'tempat']</t>
  </si>
  <si>
    <t>['siang', 'korban', 'co', 'langsung', 'pelaku']</t>
  </si>
  <si>
    <t>['olah', 'korban', 'pelaku']</t>
  </si>
  <si>
    <t>['langsung', 'pelaku']</t>
  </si>
  <si>
    <t>['kenal', 'pelaku']</t>
  </si>
  <si>
    <t>['pelaku', 'pengguna']</t>
  </si>
  <si>
    <t>['daerah', 'korban']</t>
  </si>
  <si>
    <t>['jakarta', 'selatan', 'pengembangan', 'mengamankan tersangka', 'langsung']</t>
  </si>
  <si>
    <t>['selatan']</t>
  </si>
  <si>
    <t>['bicara', 'olah', 'korban', 'langsung', 'pelaku']</t>
  </si>
  <si>
    <t>['jakarta', 'keluarga', 'korban', 'tempat', 'langsung', 'pelaku']</t>
  </si>
  <si>
    <t>['pengembangan', 'korban', 'dimanfaatkan', 'pelaku']</t>
  </si>
  <si>
    <t>['keluarga', 'siang', 'korban', 'pelaku']</t>
  </si>
  <si>
    <t>['keluarga', 'pribadi', 'korban', 'pelaku']</t>
  </si>
  <si>
    <t>['selatan', 'hati', 'olah', 'korban', 'co', 'tempat', 'pelaku']</t>
  </si>
  <si>
    <t>['jakarta', 'selatan', 'langsung', 'pelaku']</t>
  </si>
  <si>
    <t>['panglima']</t>
  </si>
  <si>
    <t>['bicara', 'jakarta', 'korban', 'co', 'pelaku']</t>
  </si>
  <si>
    <t>['selatan', 'keluarga', 'siang', 'korban', 'tempat']</t>
  </si>
  <si>
    <t>['olah', 'tempat']</t>
  </si>
  <si>
    <t>['daerah', 'merdeka']</t>
  </si>
  <si>
    <t>['jakarta', 'jakarta pusat', 'hati', 'keluarga', 'menarik perhatian', 'korban', 'co', 'tempat', 'pelaku']</t>
  </si>
  <si>
    <t>['jakarta', 'selatan', 'korban']</t>
  </si>
  <si>
    <t>['bicara', 'korban']</t>
  </si>
  <si>
    <t>['daerah', 'co', 'tempat', 'langsung', 'pelaku']</t>
  </si>
  <si>
    <t>['jakarta', 'selatan', 'hati', 'korban', 'co', 'pelaku']</t>
  </si>
  <si>
    <t>['panglima', 'jakarta', 'polim', 'selatan', 'polim jakarta', 'olah', 'korban', 'tempat']</t>
  </si>
  <si>
    <t>['kenal', 'keluarga', 'korban', 'co', 'pelaku']</t>
  </si>
  <si>
    <t>['keluarga', 'pengembangan', 'korban', 'langsung', 'pelaku']</t>
  </si>
  <si>
    <t>['siang', 'olah', 'pelaku']</t>
  </si>
  <si>
    <t>['pengembangan', 'tempat', 'pelaku']</t>
  </si>
  <si>
    <t>['kenal', 'korban', 'tempat', 'pelaku']</t>
  </si>
  <si>
    <t>['kenal', 'korban', 'pelaku']</t>
  </si>
  <si>
    <t>['daerah', 'tempat', 'pekanbaru']</t>
  </si>
  <si>
    <t>['jakarta', 'tempat', 'pelaku']</t>
  </si>
  <si>
    <t>['selatan', 'pengembangan', 'mengamankan tersangka']</t>
  </si>
  <si>
    <t>['jakarta', 'pelaku', 'pengguna']</t>
  </si>
  <si>
    <t>pelaku</t>
  </si>
  <si>
    <t>korban</t>
  </si>
  <si>
    <t>who</t>
  </si>
  <si>
    <t>siapa pelaku peristiwa tersebut</t>
  </si>
  <si>
    <t>['pelakunya', 'pelaku', 'korbannya', 'penuduh', 'dipersalahkan', 'pelanggar', 'pemersatu', 'penyandera', 'korban', 'pembelajar', 'ditimpakan', 'penghasut', 'penyusup', 'penyeludup', 'peristiwa', 'supriadi', 'kesewenang', 'penyusun', 'pemerasan', 'dituding', 'bawahannya', 'pesuruh', 'penjaminan', 'pemukim', 'pengemis', 'penyesat', 'penahanannya', 'persekongkolan', 'pengawas', 'pembelot', 'juruselamat', 'penentangnya', 'pembajakan', 'kohanudnas', 'pelacakan', 'memvonis', 'ditolong', 'penjahit', 'pengeroyokan', 'musibah', 'kemalangan', 'penyuluhan', 'penyerbuan', 'penghafal', 'ketenteraman', 'argumen', 'konspirator', 'kejaksaan', 'kemungkaran', 'disidang', 'pengritik', 'kepabeanan', 'pendataan', 'menuduh', 'penyusupan', 'pengedar', 'keruntuhan', 'pencandu', 'penipu', 'pengacau', 'pengusutan', 'menjebloskan', 'kemunafikan', 'pengucilan', 'provokasi', 'kevakuman', 'disidangkan', 'dipancung', 'didenda', 'penghibur', 'ulamanya', 'pelacuran', 'kecerobohan', 'meneror', 'pengamen', 'penghujat', 'tanggungjawab', 'sopir', 'menimpakan', 'menanggulangi', 'pihak', 'shahabatnya', 'perekrut', 'pemasar', 'partisipannya', 'penyidik', 'segerombolan', 'memberlakukan', 'penyalinan', 'penyelewengan', 'pembalikan', 'ditipu', 'pengesahan', 'menjarah', 'perundangan', 'berdalih', 'pembasmian', 'dipatuhi', 'kajati', 'nasabah', 'kesusilaan', 'pendahagi', 'merampas', 'pimpinan', 'kemurtadan', 'memberantas', 'perizinan', 'terharu', 'pemungutan', 'perumusan', 'pendampingan', 'resepsionis', 'hajatan', 'penyimpangan', 'penggaru', 'persengketaan', 'beranggapan', 'penghadangan', 'dieksekusi', 'penuntutan', 'pengunjuk', 'pengungkapan', 'rugi', 'syahidnya', 'eksekusi', 'penganiaya', 'kesukaran', 'widowati', 'dugaannya', 'kecaman', 'penyitaan', 'kejagung', 'menganiaya', 'pengabaian', 'bersekongkol', 'penggugat', 'kerancuan', 'memperlunak', 'tersangka', 'keharusan', 'pidananya', 'penakluk', 'bawahan', 'meremehkan', 'kritikusnya', 'ketentuan', 'anteknya', 'penurut', 'pengajuan', 'diancam', 'penyesed', 'keadaannya', 'pencabutan', 'penentangan', 'mematuhi', 'pembangkang', 'perselisihan', 'mengamuk', 'penguatan', 'menancap', 'perompak', 'direktur', 'penyangkalan', 'jenasahnya', 'sumitro', 'pengcab', 'pemerkosa', 'penindakan', 'penegakan', 'pelahap', 'pemalsuan', 'dikecam', 'widjojanto', 'menjatuhi', 'kebejatan', 'perwira', 'penyintas', 'dikerjai', 'perbuatan', 'menepati', 'pengawalan', 'adiktif', 'fasilitasi', 'sanggahan', 'melacurkan', 'kurungannya', 'penilai', 'menaati', 'rekanan', 'pemukulan', 'pemecatan', 'perompakan', 'pelarian', 'menggenapi', 'gelandangan', 'kekisruhan', 'onderafdeing', 'pendusta', 'akikah', 'tuntunan', 'penentang', 'perusuh', 'kelalaiannya', 'pembajak', 'kurir', 'memvonisnya', 'kasdam', 'provocateur', 'insiden', 'istiadat', 'berpangkat', 'keburukan', 'pelanggaran', 'keadaan', 'keutuhan', 'penyeludupan', 'gundiknya', 'penyelamatnya', 'penganggaran', 'penegakkan', 'penyidikan', 'pemulung', 'pemarah', 'kuswanto', 'keperdataan', 'keresahan', 'setyawan', 'diklat', 'ketentraman', 'pembalasan', 'ketidak', 'senimannya', 'menerkam', 'amatir', 'kejahatan', 'mengindahkan', 'hasutan', 'penanggulangan', 'kendaran', 'kombes', 'berwatak', 'kisruh', 'pilkades', 'perdata', 'penangkalan', 'sidang', 'pemeriksa', 'dihajar', 'penghindaran', 'peziarah', 'perseteruan', 'dicap', 'renternir', 'palungan', 'menyalahi', 'pembobolan', 'dihalalkan', 'penjarah', 'pencambukan', 'interogasi', 'penyanderaan', 'anggapan', 'wiranto', 'ketetapan', 'pertanahan', 'dosanya', 'insyaf', 'pabandya', 'penjahat', 'kepegawaian', 'membantah', 'djojohadikusumo', 'abwehr', 'dugaan', 'menebus', 'reserse', 'pemula', 'penyerbu', 'dikurung', 'pencegah', 'menegakkan', 'terpidana', 'rahmad', 'mengingkari', 'pemberdayaan', 'pelecehan', 'kafir', 'interniran', 'pewira', 'penggelapan', 'terkapar', 'tergeletak', 'dijebak', 'pendetanya', 'terpeleset', 'penentangannya', 'gawat', 'diperbuat', 'keretakan', 'ceroboh', 'penanganan', 'penjudi', 'penguasa', 'pemerkosaan', 'menyidangkan', 'bangsawati', 'sodales', 'terjerat', 'kemerosotan', 'godaan', 'penjinak', 'pilkada', 'mentaati', 'raguan', 'penyelidik', 'denjaka', 'investigasi', 'fungsionaris', 'menbanpur', 'kurungan', 'menetapkan', 'kendala', 'penyelesaian', 'pelayat', 'dispensasi', 'abdinya', 'remisi', 'ditegakkan', 'kegelisahan', 'sugeng', 'tudingan', 'menyalahkan', 'gembong', 'bersaksi', 'dipidana', 'penghancur', 'penggalang', 'mengabulkan', 'sergapan', 'memperbolehkan', 'pemalsu', 'pasukannya', 'dicekik', 'dijerat', 'demiz', 'desepsi', 'tindakannya', 'noriega', 'periwayat', 'fitnah', 'kecelakaan', 'soeparno', 'mungkar', 'penolong', 'montir', 'penakut', 'supir', 'mengganjar', 'perjodohan', 'rongrongan', 'diracun', 'pusdik', 'penunjukannya', 'kearsipan', 'kecurangan', 'sekarat', 'pergolakan', 'menghukum', 'homunculi', 'asistensi', 'sumarno', 'joko', 'bintara', 'panwaslu', 'tahlilan', 'pegawainya', 'komjen', 'pembedah', 'kekejaman', 'satpam', 'inspektorat', 'setda', 'keributan', 'penghuninya', 'peliputan', 'penyelamat', 'amukan', 'penatua', 'suhartono', 'adang', 'narapidana', 'bergelimpangan', 'dicambuk', 'darmawan', 'menampar', 'konsekuensi', 'pratu', 'suwirjo', 'kenduri', 'banding', 'penyisiran', 'suwarto', 'beralasan', 'pendukungnya', 'mendakwa', 'intelejen', 'sudomo', 'teguran', 'provokator', 'mpr', 'unggung', 'wibowo', 'mencabut', 'memakamkan', 'penjarahan', 'perselingkuhan', 'khitanan', 'lemas', 'berserakan', 'pemelihara', 'disembelih', 'pemberantasan', 'percabulan', 'sukamiskin', 'supardi', 'menindas', 'eksepsi', 'pantangan', 'sembrono', 'tuannya', 'dijatuhi', 'prasyarat', 'kericuhan', 'opsir', 'hekatonkheire', 'vonis', 'menelan', 'penjemput', 'aktuaris', 'subianto', 'sugiharto', 'smyczek', 'pemanah', 'selamatan', 'ilmuan', 'penipuan', 'tercekik', 'buhari', 'kutukan', 'isu', 'gerilyawan', 'digariskan', 'kemhan', 'penyerangnya', 'penafsiran', 'dilanggar', 'curiga', 'jahil', 'penyantun', 'pengangkatannya', 'mereda', 'tafsiran', 'soemarno', 'gemetar', 'jagoan', 'perampok', 'pangkostrad', 'voldemort', 'krunya', 'heri', 'internir', 'ditegur', 'gundik', 'sentimen', 'kegemparan', 'murka', 'kebuntuan', 'persekusi', 'ngeri', 'pencoleng', 'disemayamkan', 'sambutannya', 'kusno', 'kesombongan', 'cawagub', 'dikhianati', 'pecandu', 'baharkam', 'wenangan', 'kamp', 'gerwani', 'pertentangan', 'makruh', 'gejolak', 'memperketat', 'malas', 'menghasut', 'garnisun', 'pemusnahan', 'melanggar', 'ksei', 'ditangguhkan', 'rasulku', 'melonggarkan', 'insiyur', 'pengembang', 'aparat', 'mandra', 'promotif', 'zaini', 'heru', 'penyelamatan', 'diberlakukan', 'pelempar', 'tersungkur', 'wicaksono', 'mufassir', 'humaniter', 'kekejian', 'dicurigai', 'suharto', 'penumpangnya', 'kejahatannya', 'pasukan', 'permadi', 'sukiman', 'dibantai', 'kejati', 'hak', 'ajudan', 'ketertiban', 'tempramental', 'puasa', 'penggal', 'putranto', 'pembantunya', 'penyadaran', 'periuk', 'rujuk', 'reskrim', 'penikaman', 'napi', 'dit', 'burnama', 'siksa', 'pembesar', 'susilo', 'menyebalkan', 'wizar', 'kewajiban', 'pembatalan', 'farhanul', 'merenggut', 'kajari', 'sekutu', 'lapd', 'siuman', 'petapa', 'qiyas', 'kabaintelkam', 'pingsan', 'draf', 'keputusannya', 'petinggi', 'penundaan', 'kemaksiatan', 'gelisah', 'kelesuan', 'kesra', 'keputusan', 'penerjunan', 'sumardi', 'abdulgani', 'bakin', 'raharjo', 'hrd', 'perusakan', 'maraden', 'topik', 'ratno', 'kaget', 'boyar', 'licik', 'kritik', 'kikuk', 'absolusi', 'marni', 'preventif', 'kliring', 'dibaringkan', 'penangguhan', 'diperketat', 'diasingkan', 'investigatif', 'penginfeksi', 'vsse', 'bogiek', 'perbuatannya', 'azab', 'upaya', 'gegana', 'praperadilan', 'kormar', 'komdis', 'persetubuhan', 'pilgub', 'ketidaksukaan', 'penegak', 'merotan', 'rpkad', 'lumpuh', 'halangan', 'endriartono', 'penyergapan', 'pemuja', 'pahatan', 'pangkopkamtib', 'suprianto', 'keppres', 'hermawan', 'gadik', 'mayat', 'pialang', 'pusdikintel', 'majikan', 'turino', 'mencap', 'ksal', 'laksma', 'qisas', 'pengintai', 'terdakwa', 'soedarsono', 'purwanto', 'wewenang', 'pematung', 'siangkoan', 'pelayar', 'kuhap', 'arogan', 'diinterogasi', 'pramuniaga', 'kewalahan', 'relik', 'keluhan', 'perolehan', 'menunda', 'asusila', 'soekarno', 'hambatan', 'formatur', 'babinkam', 'lemdiklat', 'ruu', 'pertikaian', 'kasad', 'dipenggal', 'gudep', 'kuretes', 'tercengang', 'koki', 'dkpp', 'kuratif', 'cemas', 'abri', 'tentara', 'riker', 'dpr', 'serda', 'serse', 'idjon', 'petugas', 'erinya', 'dijebloskan', 'perkara', 'penyesalan', 'rekapitulasi', 'kaskuser', 'ropenmas', 'gratifikasi', 'asumsi', 'dprs', 'soemardi', 'ruam', 'persidangan', 'kejang', 'jotun', 'sipir', 'menduga', 'residivis', 'pidana', 'perumus', 'sekuritas', 'embargo', 'mobrig', 'sukadi', 'kasum', 'interogator', 'kulak', 'bersabda', 'ketatausahaan', 'kasubdit', 'tyas', 'kompol', 'centeng', 'intimidasi', 'tahanan', 'sutopo', 'fangire', 'jabatannya', 'sukardi', 'grasi', 'penindas', 'usahawan', 'mitigasi', 'nsaid', 'palsu', 'kapolresta', 'rais', 'wibisono', 'susno', 'hamas', 'memenggal', 'ketidaksenangan', 'kotakapolresta', 'pramuka', 'penghukuman', 'zabuza', 'wto', 'kostrad', 'paksaan', 'tunggakan', 'kesatria', 'preman', 'solusi', 'kekacauan', 'ansar', 'gugatan', 'persetujuan', 'widodo', 'propam', 'kesulitan', 'kegagalan', 'inspektur', 'uud', 'amandemen', 'kru', 'kewenangan', 'hengky', 'pendoa', 'tertuduh', 'simpatisan', 'panglimanya', 'wagub', 'qurban', 'letih', 'czi', 'pembebas', 'sjuman', 'paban', 'gerejawan', 'mengeksekusi', 'dprds', 'mengkhianati', 'berantas', 'tamtama', 'rojianstra', 'sanksi', 'pembesarnya', 'kedudukannya', 'ketidakmampuan', 'golkar', 'ptik', 'anung', 'sutarto', 'siswanto', 'pencegahan', 'singgih', 'gatal', 'jabatan', 'satgas', 'mendekam', 'menuding', 'dpa', 'sujono', 'gugusdepan', 'situasi', 'jawaban', 'soemohardjo', 'knpi', 'sindikat', 'perzinahan', 'milisi', 'cepi', 'ditawan', 'sakral', 'yudisial', 'bijuu', 'intervensi', 'dosa', 'niis', 'pamantunan', 'sutarman', 'nereid', 'pengembangnya', 'indulgensi', 'katekumen', 'penggerebekan', 'tuntutannya', 'fardhu', 'novanto', 'divpropam', 'sutisna', 'rumusan', 'tugasnya', 'ditelanjangi', 'mengesampingkan', 'kesengsaraan', 'kurcaci', 'komplotan', 'kegagalannya', 'bidan', 'kekurangan', 'arsitek', 'satbrimobda', 'roboh', 'kehebohan', 'investigator', 'melegalkan', 'hekatonkhire', 'sembuh', 'jelek', 'pendiam', 'pengawasan', 'peretas', 'penyakitnya', 'cambuk', 'menyandera', 'penghinaan', 'brti', 'pedagang', 'ditaati', 'klaim', 'pengejarnya', 'anas', 'dakwaan', 'perampokan', 'brÄhmana', 'njoto', 'penguasanya', 'keangkuhan', 'cerai', 'bareskrim', 'navigasi', 'perkaranya', 'opsnal', 'kifayah', 'dpp', 'dipukuli', 'dprd', 'menentang', 'kriminal', 'penerimaannya', 'kpu', 'kakorlantas', 'pembelaannya', 'pendongeng', 'kesowo', 'peri', 'joedodihardjo', 'motivator', 'kasman', 'syariat', 'kiswanto', 'kwartir', 'jaksel', 'kesusahan', 'sulaeman', 'penasehat', 'diskors', 'pembunuhan', 'lekdik', 'desumdaman', 'menghakimi', 'maenad', 'perancangnya', 'habaib', 'kabaharkam', 'uu', 'egois', 'serdadu', 'yati', 'animator', 'polresta', 'blbi', 'asas', 'menyesali', 'penyembahnya', 'sylvester', 'hansip', 'pengkhianatan', 'mabesad', 'skorsing', 'represi', 'amnesti', 'skors', 'isteri', 'komandan', 'sengketa', 'kelalaian', 'meliai', 'deis', 'cerainya', 'ipda', 'rasis', 'menjatuhinya', 'jengkel', 'kejam', 'putusannya', 'nasrudin', 'budihari', 'pola', 'luqmanul', 'timan', 'purvis', 'kamerawan', 'aktivis', 'pendukung', 'penangkapannya', 'insinyur', 'jasad', 'periset', 'mengizinkan', 'odp', 'gultor', 'amrozi', 'wapres', 'manuver', 'diseret', 'sk', 'bais', 'pemadam', 'superintenden', 'aizen', 'kpk', 'lalunya', 'pengurusan', 'jokowi', 'bantahan', 'keringanan', 'pendosa', 'atkan', 'atasannya', 'brigjend', 'resah', 'keyakinan', 'tindakan', 'berbaring', 'auditing', 'juragan', 'kesalahan', 'terjatuh', 'moirai', 'membatasi', 'penjagaan', 'prijanto', 'pejuang', 'dibenarkan', 'soeharto', 'situasinya', 'pangdam', 'penjaganya', 'staf', 'paramedis', 'industriawan', 'medis', 'purnomo', 'kandahar', 'letda', 'dankormar', 'suap', 'jakbar', 'penerapan', 'tjatur', 'operatif', 'pencuri', 'perilaku', 'truk', 'hekatonkhires', 'soepardi', 'dilarikan', 'diganjar', 'kegemaran', 'diskualifikasi', 'materiil', 'ceking', 'hajat', 'produsernya', 'tni', 'litigasi']</t>
  </si>
  <si>
    <t>[['pelaku', 'korban', 'peristiwa', 'keluarga mengungkap', 'besok rekonstruksi', 'mengungkap kecurigaannya', 'bolak mengambil', 'mengambil sepeda', 'bambang enggan', 'peristiwa pembunuhan', 'korban pembunuhan', 'muncul banyaknya', 'sepeda motor', 'motor mobil', 'lokasi besok', 'pembunuhan pelaku', 'pelaku pelaku', 'banyaknya korban', 'mobil korban', 'korban bambang'], ['firdaus', 'cctv', 'keluarga', 'mengungkap', 'kecurigaannya', 'dugaan', 'banyaknya', 'bolak', 'mengambil', 'sepeda', 'mobil', 'bambang', 'enggan', 'besok', 'rekonstruksi', 'subdit', 'resmob', 'ditreskrimum', 'polda', 'jaya', 'menangkap', 'senin', 'wib', 'pacarnya', 'menunggu', 'ojek', 'turun', 'inisial', 'berstatus', 'mengeluarkan', 'pacar', 'kabur', 'menyelamatkan', 'meninggalkan', 'merampas'], ['kecurigaannya', 'mengungkap kecurigaannya', 'pengunjung', 'kecurigaannya pelaku', 'mengungkap', 'keluarga mengungkap', 'mengaburkan', 'warkop pengunjung', 'pembunuhan', 'terduga pelaku', 'keluarga', 'pembunuhan pelaku', 'dihubungi', 'mengaburkan terang', 'kelurahan', 'mengeluarkan kalimat', 'ketiga', 'pengembangan lidik', 'pengembangan', 'teknisnya pelaku', 'menunggu', 'korban pembunuhan', 'mengeluarkan', 'penyelidikan pelaku', 'pelaku', 'peristiwa pembunuhan', 'ditangkap', 'pelaku mobilnya', 'keterangan', 'dibawa pelaku', 'terduga', 'dugaan pelaku', 'dirampok', 'warkop pelaku', 'komplotan', 'ketiga pelaku', 'mengambil', 'pengunjung diambil', 'rekonstruksi', 'pelaku dugaan']]</t>
  </si>
  <si>
    <t>[0.17461743]</t>
  </si>
  <si>
    <t>['pelaku', 'pengembangan', 'korban']</t>
  </si>
  <si>
    <t>['senin']</t>
  </si>
  <si>
    <t>['mengungkap', 'pelaku', 'menunggu', 'mengambil', 'sepeda', 'mobil', 'menangkap', 'wib', 'sepeda motor', 'motor mobil', 'komplotan']</t>
  </si>
  <si>
    <t>['cctv', 'dugaan', 'polda', 'jaya', 'ditangkap']</t>
  </si>
  <si>
    <t>['pelaku', 'korban', 'menangkap', 'senin', 'berstatus']</t>
  </si>
  <si>
    <t>['pelaku', 'sepeda', 'senin', 'wib', 'keterangan', 'sepeda motor', 'dirampok', 'komplotan']</t>
  </si>
  <si>
    <t>['mengungkap', 'keluarga', 'pelaku', 'terduga pelaku', 'menunggu', 'dugaan', 'korban', 'keterangan', 'terduga']</t>
  </si>
  <si>
    <t>['keluarga', 'pelaku', 'mengambil', 'korban', 'peristiwa', 'wib', 'turun', 'inisial']</t>
  </si>
  <si>
    <t>['pelaku', 'korban', 'polda', 'jaya', 'senin', 'keterangan']</t>
  </si>
  <si>
    <t>['pelaku', 'pembunuhan', 'dugaan', 'korban']</t>
  </si>
  <si>
    <t>['wib', 'keterangan']</t>
  </si>
  <si>
    <t>['pelaku', 'mengambil', 'inisial']</t>
  </si>
  <si>
    <t>['keluarga', 'mobil', 'keterangan']</t>
  </si>
  <si>
    <t>['keluarga', 'pelaku', 'pembunuhan', 'mengambil', 'rekonstruksi', 'korban']</t>
  </si>
  <si>
    <t>['mengungkap', 'pelaku', 'menunggu', 'korban', 'senin', 'ditangkap', 'wib', 'inisial']</t>
  </si>
  <si>
    <t>['pelaku', 'dihubungi', 'ditangkap', 'komplotan']</t>
  </si>
  <si>
    <t>['dugaan']</t>
  </si>
  <si>
    <t>['keluarga', 'menunggu', 'dihubungi', 'ditangkap', 'wib']</t>
  </si>
  <si>
    <t>['pelaku', 'korban', 'peristiwa', 'senin', 'inisial']</t>
  </si>
  <si>
    <t>['pelaku', 'korban', 'keterangan']</t>
  </si>
  <si>
    <t>['pelaku', 'cctv', 'sepeda', 'korban', 'keterangan']</t>
  </si>
  <si>
    <t>['pelaku', 'terduga pelaku', 'menunggu', 'mobil', 'enggan', 'polda', 'senin', 'wib', 'terduga']</t>
  </si>
  <si>
    <t>['pelaku', 'korban']</t>
  </si>
  <si>
    <t>['pelaku', 'terduga pelaku', 'dihubungi', 'korban', 'polda', 'keterangan', 'terduga', 'turun']</t>
  </si>
  <si>
    <t>['mengungkap', 'pelaku', 'mobil', 'korban', 'peristiwa', 'polda', 'jaya', 'turun']</t>
  </si>
  <si>
    <t>['pelaku', 'sepeda', 'korban', 'menangkap', 'ditangkap', 'sepeda motor']</t>
  </si>
  <si>
    <t>['dugaan', 'dihubungi', 'besok', 'ditreskrimum', 'polda', 'senin']</t>
  </si>
  <si>
    <t>['pelaku', 'cctv', 'sepeda', 'korban', 'peristiwa', 'senin', 'wib', 'keterangan', 'sepeda motor']</t>
  </si>
  <si>
    <t>['pelaku', 'enggan', 'korban', 'inisial']</t>
  </si>
  <si>
    <t>['keluarga', 'korban', 'peristiwa', 'keterangan']</t>
  </si>
  <si>
    <t>['pelaku', 'sepeda', 'pengembangan', 'menangkap', 'ditangkap', 'sepeda motor']</t>
  </si>
  <si>
    <t>['pelaku', 'mobil', 'korban', 'peristiwa']</t>
  </si>
  <si>
    <t>['pelaku', 'sepeda', 'korban', 'senin']</t>
  </si>
  <si>
    <t>['enggan']</t>
  </si>
  <si>
    <t>['ditangkap', 'wib', 'keterangan', 'inisial']</t>
  </si>
  <si>
    <t>['pengunjung', 'pelaku', 'pengembangan', 'wib']</t>
  </si>
  <si>
    <t>['pelaku', 'korban', 'peristiwa', 'wib', 'keterangan']</t>
  </si>
  <si>
    <t>['keluarga', 'pelaku', 'korban']</t>
  </si>
  <si>
    <t>['pelaku', 'menunggu', 'jaya']</t>
  </si>
  <si>
    <t>['mengungkap', 'keluarga', 'pelaku', 'cctv', 'pembunuhan', 'menunggu', 'dugaan', 'korban pembunuhan', 'kelurahan', 'korban', 'wib', 'keterangan', 'inisial']</t>
  </si>
  <si>
    <t>['keluarga', 'korban', 'dirampok']</t>
  </si>
  <si>
    <t>['pelaku', 'ketiga', 'korban', 'penyelidikan pelaku', 'inisial', 'berstatus']</t>
  </si>
  <si>
    <t>['korban', 'peristiwa']</t>
  </si>
  <si>
    <t>['menangkap']</t>
  </si>
  <si>
    <t>['pelaku', 'korban', 'menangkap', 'ditangkap', 'wib']</t>
  </si>
  <si>
    <t>['polda', 'jaya', 'senin', 'ditangkap']</t>
  </si>
  <si>
    <t>['pelaku', 'mengambil', 'sepeda', 'kelurahan', 'korban', 'peristiwa', 'jaya']</t>
  </si>
  <si>
    <t>['sepeda', 'mobil', 'mengeluarkan', 'wib', 'keterangan']</t>
  </si>
  <si>
    <t>['keluarga', 'pelaku', 'pembunuhan', 'korban pembunuhan', 'korban', 'polda', 'menangkap', 'ditangkap']</t>
  </si>
  <si>
    <t>['pelaku', 'dihubungi', 'korban', 'polda', 'jaya', 'menangkap', 'wib']</t>
  </si>
  <si>
    <t>['pelaku', 'sepeda', 'korban', 'resmob', 'menangkap', 'ditangkap', 'sepeda motor']</t>
  </si>
  <si>
    <t>['pelaku', 'terduga pelaku', 'korban', 'polda', 'ditangkap', 'wib', 'keterangan', 'terduga', 'inisial']</t>
  </si>
  <si>
    <t>['pelaku', 'cctv', 'dihubungi', 'korban', 'peristiwa', 'jaya', 'wib', 'turun']</t>
  </si>
  <si>
    <t>['pelaku', 'sepeda', 'korban', 'sepeda motor']</t>
  </si>
  <si>
    <t>['pelaku', 'banyaknya', 'menangkap']</t>
  </si>
  <si>
    <t>['pelaku', 'pengembangan', 'korban', 'ditangkap']</t>
  </si>
  <si>
    <t>['pelaku', 'korban', 'peristiwa', 'menangkap', 'senin', 'keterangan', 'inisial', 'komplotan']</t>
  </si>
  <si>
    <t>['pelaku', 'sepeda', 'korban', 'peristiwa', 'polda', 'jaya', 'menangkap', 'wib', 'keterangan', 'sepeda motor']</t>
  </si>
  <si>
    <t>['dihubungi', 'menangkap', 'senin', 'ditangkap', 'keterangan']</t>
  </si>
  <si>
    <t>['pelaku', 'korban', 'wib', 'keterangan', 'komplotan']</t>
  </si>
  <si>
    <t>['pembunuhan', 'dugaan', 'menangkap', 'senin']</t>
  </si>
  <si>
    <t>['pembunuhan', 'sepeda']</t>
  </si>
  <si>
    <t>['pelaku', 'korban', 'peristiwa']</t>
  </si>
  <si>
    <t>['pelaku', 'terduga pelaku', 'dihubungi', 'korban', 'ditangkap', 'terduga']</t>
  </si>
  <si>
    <t>['mengungkap', 'keluarga', 'pelaku', 'pembunuhan', 'korban pembunuhan', 'dihubungi', 'korban']</t>
  </si>
  <si>
    <t>['pelaku', 'terduga pelaku', 'sepeda', 'mobil', 'peristiwa', 'polda', 'ditangkap', 'wib', 'terduga', 'sepeda motor']</t>
  </si>
  <si>
    <t>['pelaku', 'sepeda', 'keterangan', 'sepeda motor', 'inisial']</t>
  </si>
  <si>
    <t>['keluarga', 'cctv', 'peristiwa', 'keterangan']</t>
  </si>
  <si>
    <t>['pelaku', 'korban', 'polda', 'menangkap', 'ditangkap']</t>
  </si>
  <si>
    <t>['mobil']</t>
  </si>
  <si>
    <t>['pelaku', 'cctv', 'korban', 'wib', 'keterangan', 'inisial']</t>
  </si>
  <si>
    <t>['pelaku', 'korban', 'senin', 'wib']</t>
  </si>
  <si>
    <t>['pelaku', 'dihubungi', 'korban', 'senin', 'wib']</t>
  </si>
  <si>
    <t>['keluarga', 'dugaan', 'korban', 'peristiwa', 'senin']</t>
  </si>
  <si>
    <t>['kelurahan']</t>
  </si>
  <si>
    <t>['pelaku', 'pembunuhan', 'mobil', 'korban', 'polda', 'ditangkap']</t>
  </si>
  <si>
    <t>['dihubungi', 'ditangkap']</t>
  </si>
  <si>
    <t>['pelaku', 'pembunuhan', 'dugaan', 'mobil', 'ketiga', 'korban', 'polda', 'wib', 'keterangan']</t>
  </si>
  <si>
    <t>['pelaku', 'korban', 'polda']</t>
  </si>
  <si>
    <t>['pelaku', 'sepeda', 'korban', 'menangkap', 'senin', 'wib', 'sepeda motor']</t>
  </si>
  <si>
    <t>['mengambil', 'polda', 'ditangkap']</t>
  </si>
  <si>
    <t>['pelaku', 'sepeda', 'subdit', 'korban', 'resmob', 'ditreskrimum', 'polda', 'jaya', 'senin', 'ditangkap', 'inisial', 'berstatus', 'komplotan']</t>
  </si>
  <si>
    <t>['pelaku', 'sepeda', 'korban', 'wib', 'sepeda motor']</t>
  </si>
  <si>
    <t>['peristiwa', 'polda']</t>
  </si>
  <si>
    <t>['mengungkap', 'pelaku', 'ditangkap']</t>
  </si>
  <si>
    <t>['keluarga', 'korban', 'polda', 'jaya', 'senin', 'wib']</t>
  </si>
  <si>
    <t>['pelaku', 'korban', 'menangkap']</t>
  </si>
  <si>
    <t>['polda']</t>
  </si>
  <si>
    <t>['ditangkap', 'wib', 'inisial']</t>
  </si>
  <si>
    <t>['pelaku', 'ketiga', 'polda', 'ditangkap', 'keterangan']</t>
  </si>
  <si>
    <t>['dihubungi', 'sepeda', 'mengeluarkan', 'korban', 'wib']</t>
  </si>
  <si>
    <t>['pelaku', 'mengambil', 'sepeda', 'ketiga', 'korban', 'peristiwa', 'jaya', 'wib', 'sepeda motor', 'inisial']</t>
  </si>
  <si>
    <t>['menunggu', 'menangkap', 'ditangkap']</t>
  </si>
  <si>
    <t>['pelaku', 'mengambil', 'pengembangan', 'korban', 'ditangkap', 'wib']</t>
  </si>
  <si>
    <t>['pelaku', 'terduga pelaku', 'dugaan', 'besok', 'korban', 'peristiwa', 'ditreskrimum', 'polda', 'senin', 'terduga']</t>
  </si>
  <si>
    <t>['ketiga', 'peristiwa']</t>
  </si>
  <si>
    <t>['pelaku', 'sepeda', 'korban', 'polda', 'jaya', 'ditangkap', 'wib', 'sepeda motor']</t>
  </si>
  <si>
    <t>['pelaku', 'dugaan', 'sepeda', 'senin', 'sepeda motor']</t>
  </si>
  <si>
    <t>['sepeda', 'korban', 'peristiwa', 'sepeda motor']</t>
  </si>
  <si>
    <t>['pelaku', 'pembunuhan', 'mengambil', 'sepeda', 'mobil', 'mengeluarkan', 'korban', 'peristiwa', 'ditangkap', 'wib', 'keterangan', 'sepeda motor']</t>
  </si>
  <si>
    <t>['keluarga', 'pelaku', 'cctv', 'mengambil', 'dihubungi', 'korban', 'senin']</t>
  </si>
  <si>
    <t>['pelaku', 'ketiga', 'subdit', 'korban', 'resmob', 'polda', 'jaya', 'ditangkap', 'keterangan']</t>
  </si>
  <si>
    <t>['pelaku', 'korban', 'resmob', 'ditangkap', 'inisial']</t>
  </si>
  <si>
    <t>['cctv', 'dugaan', 'korban', 'peristiwa', 'inisial']</t>
  </si>
  <si>
    <t>['keluarga', 'pelaku', 'mengambil', 'korban', 'peristiwa', 'wib']</t>
  </si>
  <si>
    <t>['sepeda', 'menangkap', 'senin', 'ditangkap', 'keterangan', 'sepeda motor']</t>
  </si>
  <si>
    <t>['sepeda', 'korban', 'sepeda motor']</t>
  </si>
  <si>
    <t>['keluarga', 'dugaan', 'korban', 'polda']</t>
  </si>
  <si>
    <t>['pelaku', 'cctv', 'korban']</t>
  </si>
  <si>
    <t>['keluarga', 'pelaku', 'pembunuhan', 'korban pembunuhan', 'peristiwa pembunuhan', 'bambang', 'korban', 'peristiwa', 'menangkap']</t>
  </si>
  <si>
    <t>['mengungkap', 'pelaku', 'mobil', 'subdit', 'korban', 'polda', 'jaya', 'menangkap', 'senin', 'ditangkap', 'komplotan']</t>
  </si>
  <si>
    <t>['keluarga', 'dihubungi', 'ketiga', 'peristiwa', 'jaya', 'senin', 'keterangan']</t>
  </si>
  <si>
    <t>['keluarga', 'keterangan']</t>
  </si>
  <si>
    <t>['turun']</t>
  </si>
  <si>
    <t>['mengambil', 'korban']</t>
  </si>
  <si>
    <t>['pelaku', 'sepeda', 'korban', 'peristiwa', 'keterangan', 'turun', 'sepeda motor', 'inisial']</t>
  </si>
  <si>
    <t>['pelaku', 'mengambil', 'sepeda', 'korban', 'resmob', 'polda', 'sepeda motor']</t>
  </si>
  <si>
    <t>['menunggu', 'dihubungi', 'inisial']</t>
  </si>
  <si>
    <t>['mengungkap', 'pelaku', 'korban', 'polda', 'jaya', 'menangkap', 'senin', 'inisial']</t>
  </si>
  <si>
    <t>['pelaku', 'pembunuhan pelaku', 'pembunuhan', 'korban pembunuhan', 'korban', 'menangkap', 'ditangkap']</t>
  </si>
  <si>
    <t>['pelaku', 'pembunuhan', 'bolak', 'kelurahan', 'rekonstruksi', 'korban', 'wib']</t>
  </si>
  <si>
    <t>['enggan', 'korban', 'peristiwa', 'jaya']</t>
  </si>
  <si>
    <t>['pelaku', 'ditangkap', 'wib', 'ojek', 'berstatus', 'komplotan']</t>
  </si>
  <si>
    <t>['pelaku', 'korban', 'peristiwa', 'keterangan', 'inisial']</t>
  </si>
  <si>
    <t>['besok', 'senin', 'turun']</t>
  </si>
  <si>
    <t>['enggan', 'korban']</t>
  </si>
  <si>
    <t>['pelaku', 'sepeda', 'korban', 'jaya', 'menangkap', 'sepeda motor', 'inisial']</t>
  </si>
  <si>
    <t>['wib']</t>
  </si>
  <si>
    <t>['keterangan']</t>
  </si>
  <si>
    <t>['keluarga', 'pelaku', 'mobil', 'korban', 'peristiwa', 'senin', 'wib']</t>
  </si>
  <si>
    <t>['pelaku', 'dugaan', 'dihubungi', 'sepeda', 'korban', 'senin', 'sepeda motor', 'inisial']</t>
  </si>
  <si>
    <t>['pelaku', 'kelurahan', 'menangkap', 'senin', 'ditangkap', 'wib', 'inisial']</t>
  </si>
  <si>
    <t>['pelaku', 'cctv', 'menunggu', 'dihubungi', 'kelurahan', 'korban', 'peristiwa', 'wib', 'keterangan', 'komplotan']</t>
  </si>
  <si>
    <t>['pelaku', 'mobil']</t>
  </si>
  <si>
    <t>['korban', 'polda', 'jaya', 'keterangan', 'inisial']</t>
  </si>
  <si>
    <t>['pelaku', 'menunggu', 'dugaan', 'korban', 'polda', 'keterangan', 'inisial']</t>
  </si>
  <si>
    <t>['dugaan', 'korban', 'peristiwa', 'wib']</t>
  </si>
  <si>
    <t>['pelaku', 'pembunuhan', 'menunggu', 'dugaan', 'korban', 'wib', 'turun', 'inisial']</t>
  </si>
  <si>
    <t>['keluarga', 'pelaku', 'mengambil', 'dihubungi', 'korban', 'peristiwa', 'ditangkap', 'wib', 'keterangan', 'turun']</t>
  </si>
  <si>
    <t>['pelaku', 'pembunuhan', 'sepeda', 'mobil', 'mengeluarkan', 'korban', 'peristiwa', 'ditangkap', 'wib', 'sepeda motor']</t>
  </si>
  <si>
    <t>['ketiga', 'keterangan']</t>
  </si>
  <si>
    <t>['pelaku', 'korban', 'peristiwa', 'polda']</t>
  </si>
  <si>
    <t>['pelaku', 'kelurahan', 'besok', 'korban', 'peristiwa', 'ditangkap']</t>
  </si>
  <si>
    <t>['pelaku', 'dihubungi', 'sepeda', 'enggan', 'peristiwa', 'senin', 'sepeda motor']</t>
  </si>
  <si>
    <t>['pelaku', 'cctv', 'mengambil', 'senin', 'wib']</t>
  </si>
  <si>
    <t>['pelaku', 'dihubungi', 'keterangan']</t>
  </si>
  <si>
    <t>['pelaku', 'pembunuhan', 'peristiwa pembunuhan', 'korban', 'peristiwa', 'wib', 'turun', 'inisial']</t>
  </si>
  <si>
    <t>['pelaku', 'polda', 'menangkap']</t>
  </si>
  <si>
    <t>['mengambil', 'korban', 'wib', 'ojek']</t>
  </si>
  <si>
    <t>['pelaku', 'korban', 'peristiwa', 'ditangkap', 'wib', 'keterangan']</t>
  </si>
  <si>
    <t>['mengungkap', 'mengambil', 'mobil', 'pengembangan', 'senin', 'wib', 'inisial']</t>
  </si>
  <si>
    <t>['dugaan', 'dihubungi', 'senin']</t>
  </si>
  <si>
    <t>['pelaku', 'korban', 'polda', 'terduga']</t>
  </si>
  <si>
    <t>['keluarga', 'pelaku', 'mengambil', 'enggan', 'korban', 'peristiwa', 'wib', 'inisial']</t>
  </si>
  <si>
    <t>['pelaku', 'mengambil', 'sepeda', 'pengembangan', 'korban', 'senin', 'sepeda motor', 'inisial']</t>
  </si>
  <si>
    <t>['inisial']</t>
  </si>
  <si>
    <t>['polda', 'jaya']</t>
  </si>
  <si>
    <t>['keluarga', 'pelaku', 'korban', 'keterangan', 'inisial']</t>
  </si>
  <si>
    <t>['keluarga', 'pelaku', 'menunggu', 'dugaan', 'korban']</t>
  </si>
  <si>
    <t>['keluarga', 'pelaku', 'pembunuhan', 'mengambil', 'sepeda', 'peristiwa pembunuhan', 'mobil', 'rekonstruksi', 'korban', 'peristiwa', 'mengambil sepeda', 'sepeda motor', 'motor mobil']</t>
  </si>
  <si>
    <t>['pelaku', 'enggan', 'korban', 'resmob', 'ditangkap', 'pacarnya']</t>
  </si>
  <si>
    <t>['pelaku', 'cctv', 'dihubungi', 'sepeda', 'jaya', 'senin', 'wib']</t>
  </si>
  <si>
    <t>['mengungkap', 'polda', 'jaya', 'menangkap', 'ditangkap']</t>
  </si>
  <si>
    <t>['pelaku', 'cctv', 'mengambil', 'dihubungi', 'sepeda', 'mobil', 'korban', 'peristiwa', 'polda', 'jaya', 'senin', 'wib', 'turun', 'sepeda motor', 'komplotan']</t>
  </si>
  <si>
    <t>['pelaku', 'terduga pelaku', 'sepeda', 'mobil', 'enggan', 'terduga', 'sepeda motor']</t>
  </si>
  <si>
    <t>['mengungkap', 'keluarga', 'pembunuhan', 'dugaan', 'korban pembunuhan', 'sepeda', 'korban', 'jaya', 'keterangan', 'sepeda motor', 'inisial']</t>
  </si>
  <si>
    <t>['mobil', 'peristiwa', 'polda', 'wib']</t>
  </si>
  <si>
    <t>['peristiwa', 'turun']</t>
  </si>
  <si>
    <t>['keluarga', 'pelaku', 'dihubungi', 'mobil', 'korban', 'peristiwa', 'wib']</t>
  </si>
  <si>
    <t>['korban', 'peristiwa', 'polda', 'jaya']</t>
  </si>
  <si>
    <t>['keluarga', 'pelaku', 'sepeda', 'korban', 'peristiwa', 'menangkap', 'senin', 'wib', 'sepeda motor']</t>
  </si>
  <si>
    <t>['pelaku', 'cctv', 'sepeda', 'ketiga', 'menangkap', 'ditangkap', 'wib', 'sepeda motor', 'inisial']</t>
  </si>
  <si>
    <t>['mengungkap', 'pelaku', 'dugaan', 'dihubungi', 'korban', 'peristiwa', 'polda', 'jaya', 'menangkap', 'ditangkap', 'wib']</t>
  </si>
  <si>
    <t>['keluarga', 'pelaku', 'korban', 'ditangkap']</t>
  </si>
  <si>
    <t>['pelaku', 'kelurahan', 'korban', 'peristiwa', 'menangkap', 'senin', 'ditangkap', 'turun']</t>
  </si>
  <si>
    <t>['sepeda', 'korban', 'turun']</t>
  </si>
  <si>
    <t>['keluarga', 'pelaku', 'korban', 'inisial']</t>
  </si>
  <si>
    <t>['pelaku', 'sepeda', 'korban', 'polda', 'jaya', 'keterangan', 'sepeda motor']</t>
  </si>
  <si>
    <t>['pelaku', 'sepeda', 'kelurahan', 'korban', 'peristiwa', 'wib', 'keterangan', 'sepeda motor']</t>
  </si>
  <si>
    <t>['mengungkap', 'keluarga', 'pelaku', 'pengembangan', 'korban', 'peristiwa', 'senin', 'inisial', 'berstatus']</t>
  </si>
  <si>
    <t>['pelaku', 'korban', 'menangkap', 'inisial']</t>
  </si>
  <si>
    <t>['korban', 'inisial']</t>
  </si>
  <si>
    <t>['pelaku', 'peristiwa', 'polda', 'penyelidikan pelaku', 'wib', 'keterangan', 'dirampok']</t>
  </si>
  <si>
    <t>['pelaku', 'sepeda', 'pengembangan', 'sepeda motor']</t>
  </si>
  <si>
    <t>['pelaku', 'sepeda', 'mengeluarkan', 'korban', 'peristiwa', 'wib', 'turun', 'sepeda motor']</t>
  </si>
  <si>
    <t>['pelaku', 'korban', 'menangkap', 'keterangan']</t>
  </si>
  <si>
    <t>['mengungkap', 'pelaku', 'dugaan', 'mengeluarkan', 'korban', 'peristiwa', 'penyelidikan pelaku', 'senin', 'keterangan']</t>
  </si>
  <si>
    <t>['mengungkap', 'pelaku', 'terduga pelaku', 'korban', 'peristiwa', 'wib', 'terduga', 'inisial']</t>
  </si>
  <si>
    <t>['pelaku', 'dihubungi', 'korban', 'inisial']</t>
  </si>
  <si>
    <t>['dugaan', 'keterangan', 'inisial']</t>
  </si>
  <si>
    <t>['mengungkap', 'keluarga', 'pelaku', 'kelurahan', 'korban', 'ditangkap', 'turun']</t>
  </si>
  <si>
    <t>['pelaku', 'mobil', 'peristiwa', 'ditreskrimum', 'polda', 'jaya', 'inisial']</t>
  </si>
  <si>
    <t>['pelaku', 'enggan', 'korban', 'polda', 'jaya']</t>
  </si>
  <si>
    <t>['ketiga', 'pengembangan', 'senin', 'inisial']</t>
  </si>
  <si>
    <t>['pelaku', 'polda', 'jaya', 'menangkap', 'wib']</t>
  </si>
  <si>
    <t>['pelaku', 'pembunuhan', 'polda', 'ditangkap', 'keterangan']</t>
  </si>
  <si>
    <t>era</t>
  </si>
  <si>
    <t>hari</t>
  </si>
  <si>
    <t>jam</t>
  </si>
  <si>
    <t>tanggal</t>
  </si>
  <si>
    <t>when</t>
  </si>
  <si>
    <t>hari apa waktu terjadinya</t>
  </si>
  <si>
    <t>['harinya', 'seharinya', 'hari', 'zamannya', 'berhari', 'sehari', 'siangnya', 'masanya', 'ajalku', 'ajalnya', 'waktunya', 'jamannya', 'seharian', 'zaman', 'diwaktu', 'dizaman', 'siang', 'waktu', 'besoknya', 'jaman', 'dinihari', 'sejam', 'masa', 'hariku', 'æ™‚é–“', 'bermasa', 'harimu', 'semasa', 'saat', 'menitnya', 'daytona', 'detik', 'saatnya', 'jamnya', 'dimasa', 'subuh', 'pekan', 'detiknya', 'tempoh', 'attimo', 'pertanggal', 'sesaat', 'pagi', 'berjam', 'bertanggal', 'mideen', 'paginya', 'latach', 'rayanya', 'tahunya', 'tahunnya', 'seiringnya', 'ketika', 'wieku', 'senna', 'sewaktu', 'eranya', 'termenung', 'kisaran', 'tahun', 'dzieje', 'penayangannya', 'segmennya', 'sempat', 'sebelum', 'heydeni', 'sekon', 'kemarin', 'deret', 'yadnya', 'aksinya', 'kondangan', 'nurlan', 'sabtu', 'dita', 'ramadan', 'kapan', 'urutan', 'sundulan', 'tayangan', 'penanyangannya', 'timing', 'dhesta', 'sepandjang', 'menit', 'mehdi', 'pospenas', 'imbang', 'antriannya', 'minggu', 'soeltanaat', 'awaludin', 'hitungan', 'kaltara', 'perpangkatan', 'yekini', 'berselang', 'secondes', 'jam', 'takterhingga', 'ruwatan', 'era', 'pementasannya', 'bermusim', 'tikungan', 'berbulan', 'perkuliahan', 'penanggalan', 'qof', 'tersedu', 'ngaran', 'tersisih', 'dipertandingan', 'dipertandingkan', 'lembarnya', 'bersuhu', 'raihaanun', 'menjelang', 'sekuelnya', 'penyandi', 'pravec', 'kemanangan', 'kemiringan', 'berangka', 'berlangsungnya', 'raikkonen', 'nyaris', 'verteks', 'babak', 'jarige', 'jumat', 'pembangoenan', 'pekannya', 'selagi', 'menandai', 'smansa', 'Ä‘Ã¡n', 'baitnya', 'dziejÃ³w', 'gebyar', 'Ï„Î±', 'disiang', 'munculnya', 'dasarnya', 'manakala', 'sejenak', 'danang', 'berbadai', 'epok', 'moments', 'persitara', 'dibintangi', 'mementaskan', 'keputrian', 'vaikom', 'seulamat', 'cakupan', 'dilangsungkan', 'dayori', 'mereda', 'kerap', 'puluhan', 'Ï„ÏÎ¹Ï„Î·', 'ketebalannya', 'bainai', 'kejuaran', 'arakan', 'ribu', 'paruhan', 'dipagi', 'kartana', 'kumys', 'setalah', 'tarangan', 'tvone', 'pemutarannya', 'chansung', 'mengamuk', 'gelaran', 'samsunspor', 'malaman', 'marquez', 'andraini', 'lintasan', 'berlaga', 'ditanjak', 'nÃ¡ndez', 'gÃ¼ndoÄŸan', 'kesanga', 'penayangan', 'apertura', 'menyantap', 'pengda', 'primera', 'nikujaga', 'anderlecht', 'beslit', 'menyiram', 'semalam', 'kedai', 'kusumahdinata', 'sambaran', 'tkut', 'diarak', 'dimaknai', 'ngaben', 'diperas', 'sesingkat', 'meratap', 'pemogokan', 'estet', 'pengeditan', 'onsd', 'berpranala', 'hajatan', 'tendangannya', 'penumpasan', 'Î»Îµ', 'ditayang', 'buka', 'ditaburi', 'padusan', 'suntuk', 'saparan', 'mendiknas', 'lesti', 'tasogare', 'berudara', 'sviÃ°', 'bedhaya', 'khitanan', 'diminggu', 'tefillin', 'volt', 'sisiran', 'levert', 'semenjak', 'terkesiap', 'pamujaan', 'urata', 'petang', 'Ø´Ø¹Ø¨', 'turubah', 'penahbisan', 'Äurica', 'perangan', 'kustono', 'prost', 'nieminen', 'tarmina', 'ketebalan', 'menorehkan', 'piala', 'kalmas', 'tyas', 'berujung', 'kupilih', 'kesundaan', 'panunggangan', 'terharu', 'sajau', 'digelar', 'maksimum', 'sekarat', 'zachor', 'timnas', 'almamaternya', 'foibe', 'tepakyang', 'berhawa', 'lintasnya', 'senandung', 'dungulan', 'satkamhanlan', 'mabukan', 'nadhr', 'modra', 'supratman', 'kored', 'pentas', 'rajaban', 'auzon', 'sabtunya', 'irdam', 'danlantamal', 'meraup', 'ladrang', 'rapatan', 'ytse', 'pakan', 'perseman', 'strata', 'jamuan', 'sanadnya', 'barongan', 'salayar', 'manganya', 'burnama', 'kejurda', 'diiringi', 'tanggal', 'nahdliyah', 'kasur', 'nggara', 'cungkring', 'eest', 'menjebak', 'hawanya', 'panahan', 'pemkab', 'bisikan', 'kemunculan', 'tatkala', 'dijemur', 'suca', 'iyatul', 'Ù‚ÙˆÙ…', 'dimatangkan', 'perjumlahan', 'janko', 'umam', 'dasdasdazd', 'mengetes', 'teks', 'persebaya', 'angsuran', 'uhud', 'smasa', 'sakuni', 'memeden', 'ÙŠÙƒ', 'barisnya', 'haripun', 'satuannya', 'sutarmadi', 'tebit', 'temui', 'jumadil', 'resepsi', '×©×‘×ª', 'mogok', 'pada', 'kejurnas', 'bermalam', 'trna', 'prov', 'kecermatan', 'pemda', 'Ï€Î¿', 'bergulirnya', 'ketajaman', 'renggut', 'Ï„Î±Î´Îµ', 'dirasah', 'siuman', 'Î¼Î·Î´Îµ', 'trnava', 'pemutaran', 'tendangan', 'penghadang', 'sÃ¼d', 'tawarikh', 'cembung', 'dejan', 'kepmendagri', 'fikr', 'permendagri', 'terkenang', 'lÃ¢madh', 'mince', 'sepekan', 'paskib', 'rokot', 'Î¿Ï€Î¿Ï…', 'diedarkan', 'menyekap', 'sabri', 'jateng', 'lesnar', 'berjoget', 'nenad', 'pakasa', 'kujelang', 'pementasan', 'witir', 'pamedangan', 'dÄ›ÄÃ­n', 'nyepi', 'agustuse', 'nadanya', 'melabrak', 'perjalannya', 'savioi', 'Î¹Î±Î¼Î±Ï„Ï‰Î½', 'imac', 'nawas', 'jahutar', 'kesukesan', 'msme', 'guntur', 'dikala', 'belasnya', 'persipare', 'bidayatul', 'sitiran', 'valdosta', 'awal', 'soprintendenza', 'bindass', 'pakualam', 'Ï€Î¿Î½Î·ÏÎ±', 'kemunculannya', 'seraya', 'lencam', 'pomnas', 'dikocok', 'menagis', 'gubuk', 'mengudara', 'dihaluskan', 'adlen', 'cet', 'saptenno', 'motzei', 'kadensa', 'bekangdam', 'paska', 'mengadakan', 'kurva', 'kaamatan', 'maret', 'publikasi', 'staatblaad', 'mencelakai', 'sumbar', 'estafet', 'ressel', 'Î´Î±Ï…ÎµÎ¹Î´', 'ditangga', 'Î¿Î¹ÎºÎ¿Î½', 'malah', 'zamrun', 'ketepatan', 'pelataran', 'dasarian', 'tirakatan', 'lomba', 'galamai', 'sabat', 'Ï‡ÎµÎ¹ÏÎ¿Ï‚', 'tÃ¶lu', 'dihelat', 'robiul', 'mudjito', 'aksi', 'mengarak', 'tese', 'pohul', 'starteen', 'proliga', 'ÎºÎ±Ï„Î±', 'diperingkat', 'saklar', 'melangsungkan', 'diadu', 'kurindu', 'tersambar', 'kegirangan', 'berucap', 'berangin', 'mbyte', 'dipasarkan', 'binatu', 'ketelitian', 'bitnya', 'ÎµÏÎ³Î±', 'jaipongan', 'porcheresse', 'knip', 'acaranya', 'neca', 'sputnik', 'persewar', 'berlangsung', 'jÄtaka', 'psim', 'bijutsukan', 'ngabuburit', 'atraksi', 'kenduri', 'kovalainen', 'temuai', 'tayangnya', 'merti', 'pratiwi', 'å‘¨å¹´è¨˜å¿µ', 'kapsis', 'ketimus', 'manganan', 'porseni', 'gejang', 'pingsan', 'sÃ©kou', 'doaku', 'warui', 'perselisihan', 'diaduk', 'khoir', 'perdelapan', 'mentebah', 'dipan', 'suntingan', 'askus', 'nja', 'purnima', 'menjamu', 'beregu', 'terpingkal', 'jabar', 'berperingkat', 'pagerwesi', 'percekcokan', 'mulud', 'gemuhblanten', 'kalinya', 'ratap', 'almanak', 'mrna', 'Å¾emlja', 'poin', 'isuk', 'idil', 'prsi', 'penyisihan', 'kusumadinata', 'hadirnya', 'loketa', 'sapar', 'dimarahi', 'peiode', 'kabisat', 'kasmaran', 'selang', 'popnas', 'bihu', 'tumbilo', 'zarkasih', 'distinsif', 'invers', 'penurun', 'ombus', 'nuestras', 'jamnas', 'penyerbuan', 'diurutan', 'jangkauannya', 'smanik', 'kelengkungan', 'hayat', 'memekikkan', 'rasio', 'dzuhur', 'yazid', 'ditunda', 'dianut', 'pertandingan', 'smanda', 'ronde', 'gering', 'digoreng', 'komura', 'sÃ©culo', 'juriÄ‡', 'loteng', 'skor', 'acara', 'dealbata', 'gogoriki', 'sesi', 'belur', 'sedari', 'odori', 'kerbau', 'periode', '×¤× ×™', 'abut', 'terlelap', 'ÏƒÎ¹Î½', '×œ××ž×¨', 'stardut', 'cena', 'jeulmun', 'ageila', 'kapasitansi', 'seollal', 'salun', 'pancawara', 'caturti', 'mengerang', 'sambat', 'abat', '×œ×¤× ×™', 'galungan', 'nadal', 'birkat', 'kalistus', 'idrissa', 'lpis', 'takbiran', 'kÄf', '×“×¨×š', 'menguap', 'aruh', 'klab', 'iesp', 'fii', 'djufri', 'menayangkan', 'cuacanya', 'kapolresta', 'rohkris', 'selenggarakan', 'resor', 'konperensi', 'yonmarhanlan', 'sepersejuta', 'napak', 'popda', 'rahayu', 'tumpeng', 'wanci', 'sebelas', 'sukaesih', 'durasinya', 'durasi', 'nurvita', 'obriÄ‡', 'prekuelnya', 'diperagakan', 'kowak', 'kala', 'Ï„ÏÎ¹ÎºÎ¿ÏÏ€Î·Ï‚', 'maror', 'sekuel', 'persekap', 'dhandhangan', 'landung', 'kecak', 'osis', 'kend', 'pertemuan', 'ulambana', 'takbir', 'durr', 'mangkat', 'juve', 'telak', 'unagi', 'oberliga', 'mno', 'dekade', 'kaylani', 'jangkauan', 'Ï€Î±Ï„Ïá½¸Ï‚', 'zuhur', 'bersiaran', 'dikalikan', 'Ø§Ù„Ø¸Ø§Ù‡Ø±', 'grega', 'belantikan', 'dipuncak', 'torsi', 'menyegi', 'terengah', 'honto', 'inci', 'udy', 'direbus', 'jeda', 'minggunya', 'hallel', 'nusoul', 'minhyuk', '×œ×™×œ×”', 'meniduri', 'potito', 'terpeleset', 'buklet', 'lukÃ¡Å¡', 'vrh', 'hulubalangs', 'dimasak', 'kalbar', 'puasa', 'rigen', 'segunda', 'táº¿t', 'putaran', 'ternak', 'breÄko', 'keributan', 'sehar', 'tingkatan', 'tergeletak', 'persin', 'pulogadung', 'malamnya', 'kli', 'diadakan', 'musim', 'rentang', 'penjumlahan', 'untai', 'lodaya', 'supangat', 'sukatma', 'pendampingan', 'esuk', 'sandiwara', 'sidang', 'bercuaca', 'menyusul', 'sebanyak', 'adar', 'nyemek', 'zeret', 'kurun', 'ankaragÃ¼cÃ¼', 'esoknya', 'selisih', 'kowilud', 'estrangela', 'kepramukaan', 'waisak', 'pemirsa', 'per', 'muharam', 'maksimal', 'selama', 'sekuens', 'suvadhana', 'silur', 'pitik', 'iveta', 'terkapar', 'erg', 'wadanlantamal', 'susyana', 'Ï€ÏÎ¿Î·Î»Î¸Î¿Î½', 'smada', 'sundal', 'pertina', 'itv', 'pemboikotan', 'stanza', 'kuis', 'abulos', 'turah', 'tetapan', 'curhat', 'mallei', 'kleÅ¥', 'direndam', 'tayub', 'pembahasan', 'ketam', 'pertandigan', 'pembalap', 'harmin', 'akhirnya', 'pergelaran', 'lumpuh', 'divas', 'hilir', 'vasek', 'amadou', 'ÙÙŠÙ‡', 'perseru', 'nyadran', 'penyebut', 'pasca', 'nuraver', 'bulutangkis', 'ardit', 'mucharam', 'penyet', 'rijksblad', 'larung', 'nesya', 'dubica', 'berjangkauan', 'putarna', 'peluk', 'negai', 'sesto', 'memaki', 'kelajuan', 'periodenya', 'kodya', 'Î»ÎµÎ³Î¿Î½Ï„ÎµÏ‚', 'mudik', 'malam', 'kariem', 'Î½e', 'rakik', 'olusegun', 'ivone', 'cest', 'bireun', 'sausan', 'esok', 'senggangnya', 'jenjang', 'pengcab', 'pon', 'traorÃ©', 'ngeplang', 'ktt', 'klasemen', 'kemaduhbatur', 'tecÄƒu', 'pausa', 'perioda', 'sore', 'menegur', 'boshin', 'suharsono', 'siaran', 'dipentaskan', 'perbasi', 'kst', 'termehek', 'menyamai', 'moekti', 'penaltinya', 'ndas', 'bambangan', 'rayakan', 'à¸²à¸ªà¸£à¸£à¹€à¸žà¸Šà¸', 'sunatan', 'ndhek', 'mengalamati', 'menyusuri', 'pengenalannya', 'dibabak', 'dikemudian', 'pustaha', 'iesum', 'dasdasdasd', 'lte', 'ukuran', 'branciforte', 'taÃ§a', 'gemetar', 'dimalam', 'tabaroh', 'hamazon', 'memeriahkan', 'mev', 'kontrakan', 'berfase', 'muktamar', 'adep', 'lcen', 'menjaringkan', 'serie', 'stbl', 'nimpei', 'ovidus', 'aprida', 'kuartal', 'terabit', 'kuplet', 'perorangan', 'serimpi', 'nukrashi', 'Ø³ÙŠØ±Ø©', 'merilis', 'pora', 'membalap', 'centime', 'persma', 'terdampar', 'plawad', 'puluhnya', 'ktsp', 'mengelus', 'ãƒ­ã‚³ãƒ­ãƒ¼ã‚·ãƒ§ãƒ³', 'lovro', 'tawur', 'kroscek', 'lima', 'sarasehan', '×™×‘', 'bantarpanjang', 'debat', 'tpi', 'koteÅ¾', 'seri', 'Î±Ï…Ï„Î¿Ï…Ï‚', 'ketukan', 'brziÄ‡', 'wisuda', 'Ø§Ù„ÙˆÙ„ÙŠØ¯', 'tahajud', 'Î¶Î±ÎÎ¼Î·Ï‚', 'misrawi', 'dasawarsa', 'genap', 'abad', 'Å¡tÄ›pÃ¡nek', 'menusuk', 'kusejr', 'sana', 'perseteruan', 'kandang', 'nsert', 'melucu', 'sisinya', 'bahang', 'pembubarannya', 'segera', 'persigo', 'hurufnya', 'seblang', 'persiraja', 'seaba', 'rebo', 'menampar', 'dzul', 'razgrad', 'percasi', 'bubarnya', 'adven', 'adada', 'tawuran', 'bercengkerama', 'tripelnya', 'jumadal', 'barikan', 'peparnas', 'jakaya', 'atrisi', 'gunungan', 'anvari', 'neergaard', 'gardanne', 'kericuhan', 'hunut', 'odas', 'sukat', 'memergoki', 'baharin', 'pelatnas', 'kibun', 'noersamsoe', 'upacara', 'nuedc', 'bogienya', 'soksi', 'presentasi', 'grafirat', 'skep', 'honghu', 'berfoya', 'penerbitannya', 'ofensif', 'ovj', 'delri', 'kebabak', 'diproses', 'gomak', 'azzurri', 'sekaten', 'infotama', 'dipelihara', 'maksimumnya', 'seder', 'Ñ…Ñ€Ð°Ð½Ð¸', 'bisara', 'zovko', 'dicetaknya', 'sekul', 'roket', 'menunda', 'presesi', 'maghrib', 'kecepatan', 'tayang', 'situ', 'putrakama', 'paskah', 'kepergian', 'tersingkat', 'bubat', 'tahap', 'ldks', 'tangis', 'zadul', 'diseruduk']</t>
  </si>
  <si>
    <t>[['metro jaya', 'petugas darurat', 'pelaku', 'layanan darurat', 'panggilan darurat', 'darurat orang', 'darurat rumah', 'sosok garasi', 'garasi sosok', 'waktu', 'korban', 'metro', 'bangun petugas', 'dibawa petugas', 'anggota tni', 'darurat', 'jaya', 'ayah tragedi', 'sang ayah', 'ayah melepaskan', 'pelor sosok', 'sosok ditembak', 'ditembak putrinya', 'putrinya jane', 'lantai garasi', 'putrinya sengaja', 'kapolda metro', 'polda metro', 'jaya irjen', 'tragedi ohio', 'ohio rabu', 'melepaskan pelor', 'jane hairston', 'hairston tergeletak', 'tergeletak lantai', 'menghubungi layanan', 'sengaja tertembak', 'tertembak ayahnya', 'surat kabar', 'kabar the', 'the columbus', 'columbus dispatch', 'dispatch rekaman', 'rekaman panggilan', 'orang tua', 'terdengar panik', 'panik memohon', 'memohon putri', 'putri bangun', 'selang menit'], ['virginia', 'identifikasi', 'tragedi', 'ohio', 'rabu', 'sang', 'melepaskan', 'pelor', 'ditembak', 'jane', 'hairston', 'tergeletak', 'lantai', 'ibunda', 'menghubungi', 'layanan', 'sengaja', 'tertembak', 'ayahnya', 'surat', 'kabar', 'the', 'columbus', 'dispatch', 'rekaman', 'panggilan', 'orang', 'tua', 'terdengar', 'panik', 'memohon', 'putri', 'bangun', 'selang', 'menit'], ['ohio', 'tragedi ohio', 'menghubungi', 'ohio rabu', 'mengembuskan', 'dunia mengembuskan', 'mengidentifikasi', 'tega membunuh', 'columbus', 'berboncengan pelaku', 'pemberitahuan', 'mengidentifikasi terkait', 'mengirimkan', 'menghubungi layanan', 'pangestu', 'merilis pemberitahuan', 'menunggu', 'mengidentifikasi pelaku', 'panggilan', 'korban menghubungi', 'keberadaan', 'tertembak ayahnya', 'tersangka', 'kabar columbus', 'melepaskan', 'pelaku membunuh', 'berboncengan', 'korban anggota', 'anggota', 'mengembuskan napas', 'mengklaim', 'panggilan darurat', 'hubungan', 'columbus dispatch', 'insyaallah', 'korban membunuh', 'tugasnya', 'kendaraan tugasnya', 'tertembak', 'waktu sang', 'tergeletak', 'ayah melepaskan', 'penembakan', 'putrinya jane', 'dunia', 'sudjana mengidentifikasi', 'membunuh', 'kolonel pangestu', 'penyelidikan', 'pangestu pelaku', 'berjanji', 'motor berboncengan', 'publik', 'salah anggota', 'maulana', 'pelaku berjanji', 'berjarak', 'rekaman panggilan', 'pusat', 'insyaallah waktu', 'ditembak', 'polisi mengidentifikasi', 'keempat', 'menunggu mendekati', 'putrinya', 'virginia kepolisian', 'diungkap', 'virginia pelaku', 'pelaku', 'mengklaim kapolda', 'ditangkap', 'waktu jam', 'dinyatakan', 'operasi pencarian', 'mapolda', 'bangun petugas', 'jenazah', 'pemberitahuan situasi', 'penembak', 'berjarak jam', 'waktu', 'ditembak putrinya', 'berharap', 'menyebut pelaku', 'terdengar', 'sang ayah', 'busana', 'dibawa petugas', 'operasi', 'hairston tergeletak', 'pencarian', 'berusaha merebut', 'kakaknya', 'penyelidikan polisi', 'petugas', 'korban dinyatakan', 'merilis', 'kali ditemukan', 'ayah', 'menyebut putrinya']]</t>
  </si>
  <si>
    <t>['mengklaim', 'era', 'nja', 'abat', 'per', 'pora']</t>
  </si>
  <si>
    <t>[0.16012815]</t>
  </si>
  <si>
    <t>['menghubungi', 'pelaku', 'penyelidikan', 'korban', 'jamnya', 'jam', 'era', 'buka', 'nja', 'per', 'lumpuh', 'pon']</t>
  </si>
  <si>
    <t>[0.59652692]</t>
  </si>
  <si>
    <t>['masa', 'minggu', 'era', 'jumat', 'nja', 'per']</t>
  </si>
  <si>
    <t>[0.18002057]</t>
  </si>
  <si>
    <t>['menunggu', 'pelaku', 'tersangka', 'era', 'jumat', 'aksi', 'nja', 'kend', 'sehar', 'per', 'situ']</t>
  </si>
  <si>
    <t>[0.34208373]</t>
  </si>
  <si>
    <t>['tersangka', 'anggota', 'metro jaya', 'metro', 'keempat', 'dita', 'kapan', 'era', 'tanggal', 'aksi', 'poin', 'kend', 'sidang', 'per', 'tahap']</t>
  </si>
  <si>
    <t>[0.29978024]</t>
  </si>
  <si>
    <t>['pelaku', 'penyelidikan', 'korban', 'era', 'per', 'pora']</t>
  </si>
  <si>
    <t>[0.39730743]</t>
  </si>
  <si>
    <t>['pelaku', 'sabtu', 'era', 'ngaran', 'pingsan', 'nja', 'sandiwara', 'per']</t>
  </si>
  <si>
    <t>[0.1277099]</t>
  </si>
  <si>
    <t>['menunggu', 'pelaku', 'korban', 'era', 'nggara', 'aksi']</t>
  </si>
  <si>
    <t>[0.42796049]</t>
  </si>
  <si>
    <t>['pelaku', 'ditembak', 'korban', 'era', 'kend', 'per']</t>
  </si>
  <si>
    <t>[0.58797473]</t>
  </si>
  <si>
    <t>['pelaku', 'penembakan', 'penyelidikan', 'metro jaya', 'korban', 'metro', 'sabtu', 'era', 'semalam', 'malam']</t>
  </si>
  <si>
    <t>[0.52115731]</t>
  </si>
  <si>
    <t>['pelaku', 'tersangka', 'korban', 'era', 'acara', 'kapolresta', 'kend', 'kli', 'per']</t>
  </si>
  <si>
    <t>[0.24830834]</t>
  </si>
  <si>
    <t>['tersangka', 'metro', 'masa', 'dita', 'era', 'bersuhu', 'dipan', 'nja', 'per', 'kst', 'seri']</t>
  </si>
  <si>
    <t>[0.33864273]</t>
  </si>
  <si>
    <t>['pelaku', 'tersangka', 'waktu', 'harinya', 'hari', 'sehari', 'waktu', 'masa', 'dita', 'era', 'aksi', 'nja', 'abat', 'sehar', 'kurun', 'per']</t>
  </si>
  <si>
    <t>[0.24289308]</t>
  </si>
  <si>
    <t>['era', 'ribu', 'aksi', 'nja', 'acara', 'kli', 'sidang', 'kurun', 'per']</t>
  </si>
  <si>
    <t>[0.05234239]</t>
  </si>
  <si>
    <t>['tergeletak', 'pelaku', 'tersangka', 'dunia', 'korban', 'metro', 'era', 'jumat', 'bisikan', 'aksi', 'tergeletak', 'per', 'erg']</t>
  </si>
  <si>
    <t>[0.619221]</t>
  </si>
  <si>
    <t>['melepaskan', 'menunggu', 'pelaku', 'hubungan', 'waktu', 'korban', 'waktu', 'pagi', 'kemarin', 'dita', 'imbang', 'minggu', 'jam', 'era', 'temui', 'paska', 'nja', 'aruh', 'kend', 'per', 'malam', 'pon']</t>
  </si>
  <si>
    <t>[0.31078449]</t>
  </si>
  <si>
    <t>['pelaku', 'tersangka', 'dita', 'minggu', 'era', 'jumat', 'buka', 'aksi', 'per', 'erg', 'menegur']</t>
  </si>
  <si>
    <t>[0.38785987]</t>
  </si>
  <si>
    <t>['pusat', 'era', 'per']</t>
  </si>
  <si>
    <t>[0.33968311]</t>
  </si>
  <si>
    <t>['menunggu', 'tersangka', 'kemarin', 'dita', 'kapan', 'era', 'per', 'erg', 'pora']</t>
  </si>
  <si>
    <t>[0.20044593]</t>
  </si>
  <si>
    <t>['buka', 'digelar', 'awal', 'nja', 'jabar', 'sidang', 'per']</t>
  </si>
  <si>
    <t>[0.3572948]</t>
  </si>
  <si>
    <t>['pelaku', 'pelaku membunuh', 'membunuh', 'korban', 'era', 'aksi', 'per']</t>
  </si>
  <si>
    <t>[0.29334352]</t>
  </si>
  <si>
    <t>['pelaku', 'anggota', 'korban', 'kemarin', 'kapan', 'era', 'uhud', 'aksi', 'per']</t>
  </si>
  <si>
    <t>[0.40096347]</t>
  </si>
  <si>
    <t>['pelaku', 'anggota', 'korban', 'metro', 'era', 'aksi', 'kend', 'per', 'erg', 'pon', 'pora']</t>
  </si>
  <si>
    <t>[0.50241209]</t>
  </si>
  <si>
    <t>['menunggu', 'pelaku', 'waktu', 'penyelidikan', 'waktu', 'sabtu', 'era', 'ribu', 'awal', 'kli', 'per', 'malam', 'pon']</t>
  </si>
  <si>
    <t>[0.20717296]</t>
  </si>
  <si>
    <t>['mengidentifikasi', 'pelaku', 'ditembak', 'membunuh', 'layanan darurat', 'korban', 'minggu', 'era', 'lesti', 'askus', 'per', 'lima']</t>
  </si>
  <si>
    <t>[0.27816919]</t>
  </si>
  <si>
    <t>['pelaku', 'hubungan', 'penyelidikan', 'korban', 'sabtu', 'era', 'jumat', 'buka', 'aksi', 'kend', 'per', 'malam', 'pora', 'lima']</t>
  </si>
  <si>
    <t>[0.429898]</t>
  </si>
  <si>
    <t>['pelaku', 'tersangka', 'berjanji', 'korban', 'era', 'aksi', 'nja', 'per', 'pon']</t>
  </si>
  <si>
    <t>[0.63815457]</t>
  </si>
  <si>
    <t>['pelaku', 'tertembak', 'anggota', 'penembakan', 'dunia', 'penyelidikan', 'metro jaya', 'korban', 'metro', 'dita', 'kapan', 'era', 'jumat', 'ribu', 'nggara', 'aksi', 'nja', 'per', 'erg', 'pora']</t>
  </si>
  <si>
    <t>[0.31461707]</t>
  </si>
  <si>
    <t>['pelaku', 'tersangka', 'anggota', 'korban', 'dita', 'kapan', 'era', 'aksi', 'nja', 'kalinya', 'kend', 'per', 'pora']</t>
  </si>
  <si>
    <t>[0.68797207]</t>
  </si>
  <si>
    <t>['tersangka', 'anggota', 'pagi', 'dita', 'jam', 'era', 'jumat', 'buka', 'digelar', 'nja', 'sidang', 'per', 'esok', 'diproses', 'situ']</t>
  </si>
  <si>
    <t>[0.21685499]</t>
  </si>
  <si>
    <t>['pelaku', 'tersangka', 'korban', 'aksinya', 'imbang', 'minggu', 'jam', 'era', 'tanggal', 'aksi', 'nja', 'sidang', 'kurun', 'per', 'pon']</t>
  </si>
  <si>
    <t>[0.5303827]</t>
  </si>
  <si>
    <t>['pelaku', 'dunia', 'sang ayah', 'korban', 'kemarin', 'era', 'aksi', 'nja', 'aruh', 'udy', 'ternak', 'per', 'maksimal']</t>
  </si>
  <si>
    <t>[0.65490795]</t>
  </si>
  <si>
    <t>['penembakan', 'dunia', 'korban', 'sabtu', 'jam', 'era', 'jumat', 'kala', 'per', 'selama', 'turah', 'pon', 'kst']</t>
  </si>
  <si>
    <t>[0.30741945]</t>
  </si>
  <si>
    <t>['pelaku', 'tersangka', 'dunia', 'penyelidikan', 'pekan', 'dita', 'kapan', 'minggu', 'jam', 'era', 'jumat', 'nja', 'kapolresta', 'per']</t>
  </si>
  <si>
    <t>[0.27409932]</t>
  </si>
  <si>
    <t>['pelaku', 'tersangka', 'anggota', 'korban', 'sempat', 'aksi', 'nja', 'kend', 'sehar', 'per', 'maksimal', 'sana']</t>
  </si>
  <si>
    <t>[0.35698018]</t>
  </si>
  <si>
    <t>['pelaku', 'berboncengan', 'motor berboncengan', 'korban', 'jam', 'era', 'pada', 'aksi', 'nja', 'kend', 'per', 'maksimal', 'selama', 'erg', 'curhat', 'pon', 'kecepatan']</t>
  </si>
  <si>
    <t>[0.17561858]</t>
  </si>
  <si>
    <t>['per', 'pon', 'pora']</t>
  </si>
  <si>
    <t>[0.3855498]</t>
  </si>
  <si>
    <t>['metro', 'dita', 'kapan', 'minggu', 'jam', 'era', 'nja', 'malam', 'pora']</t>
  </si>
  <si>
    <t>[0.18870735]</t>
  </si>
  <si>
    <t>['pelaku', 'jam', 'era', 'puluhan', 'nja', 'rasio', 'per', 'malam']</t>
  </si>
  <si>
    <t>[0.18003049]</t>
  </si>
  <si>
    <t>['pelaku', 'korban', 'metro', 'jam', 'era', 'nja', 'per']</t>
  </si>
  <si>
    <t>[0.58499877]</t>
  </si>
  <si>
    <t>['pelaku', 'tersangka', 'hubungan', 'korban', 'masa', 'era', 'jumat', 'durasi', 'per', 'erg', 'diproses']</t>
  </si>
  <si>
    <t>[0.61949328]</t>
  </si>
  <si>
    <t>['menunggu', 'pelaku', 'penembakan', 'era', 'pora']</t>
  </si>
  <si>
    <t>[0.26590801]</t>
  </si>
  <si>
    <t>['menunggu', 'pelaku', 'waktu', 'penyelidikan', 'korban', 'waktu', 'kemarin', 'sabtu', 'jam', 'era', 'jumat', 'aksi', 'abat', 'osis', 'kend', 'per', 'erg']</t>
  </si>
  <si>
    <t>[0.37298899]</t>
  </si>
  <si>
    <t>['korban', 'harinya', 'hari', 'sehari', 'pagi', 'sabtu', 'era', 'berangka', 'jumat', 'sehar', 'pulogadung', 'per', 'malam', 'pon', 'sore']</t>
  </si>
  <si>
    <t>[0.58024946]</t>
  </si>
  <si>
    <t>['pelaku', 'penyelidikan', 'korban', 'sabtu', 'era', 'teks', 'aksi', 'nja', 'per']</t>
  </si>
  <si>
    <t>[0.43467038]</t>
  </si>
  <si>
    <t>['korban', 'metro', 'jam', 'per']</t>
  </si>
  <si>
    <t>[0.18956823]</t>
  </si>
  <si>
    <t>['tersangka', 'ditembak', 'era', 'semalam', 'lesti', 'kend', 'per', 'malam', 'pora']</t>
  </si>
  <si>
    <t>[0.25048972]</t>
  </si>
  <si>
    <t>['pelaku', 'korban', 'dita', 'era', 'ribu', 'temui', 'aksi', 'per', 'erg']</t>
  </si>
  <si>
    <t>[0.30464244]</t>
  </si>
  <si>
    <t>['tersangka', 'metro jaya', 'metro', 'sabtu', 'dita', 'minggu', 'era', 'nja', 'per']</t>
  </si>
  <si>
    <t>[0.26475169]</t>
  </si>
  <si>
    <t>['pelaku', 'metro', 'kemarin', 'era', 'kerap', 'aksi', 'per', 'lumpuh', 'pon', 'tawur', 'tawuran']</t>
  </si>
  <si>
    <t>[0.40956099]</t>
  </si>
  <si>
    <t>['pelaku', 'korban', 'era', 'per', 'pon']</t>
  </si>
  <si>
    <t>[0.52150751]</t>
  </si>
  <si>
    <t>['tersangka', 'ribu', 'per']</t>
  </si>
  <si>
    <t>[0.49099025]</t>
  </si>
  <si>
    <t>['anggota', 'dunia', 'publik', 'hari', 'sehari', 'masa', 'bermasa', 'pagi', 'sabtu', 'dita', 'tayangan', 'menit', 'minggu', 'jam', 'era', 'arakan', 'tanggal', 'pada', 'cet', 'aksi', 'nja', 'acara', 'durasi', 'kend', 'pertemuan', 'sehar', 'per', 'maksimal', 'seri', 'sekul', 'kecepatan', 'tayang']</t>
  </si>
  <si>
    <t>[0.17480882]</t>
  </si>
  <si>
    <t>['keberadaan', 'pelaku', 'korban', 'dita', 'era', 'jateng', 'aksi', 'nja', 'per', 'erg', 'malam', 'kontrakan', 'tangis']</t>
  </si>
  <si>
    <t>[0.30039098]</t>
  </si>
  <si>
    <t>['pelaku', 'anggota', 'penyelidikan', 'metro jaya', 'korban', 'metro', 'jam', 'era', 'aksi', 'nja', 'per']</t>
  </si>
  <si>
    <t>[0.58474226]</t>
  </si>
  <si>
    <t>['pelaku', 'tersangka', 'berboncengan', 'ditembak', 'pusat', 'korban', 'metro', 'dita', 'kapan', 'minggu', 'jam', 'era', 'tanggal', 'per', 'lumpuh', 'sore', 'kontrakan']</t>
  </si>
  <si>
    <t>[0.41141264]</t>
  </si>
  <si>
    <t>['pelaku', 'anggota', 'ditembak', 'penembakan', 'korban', 'anggota tni', 'siang', 'dita', 'kapan', 'jam', 'era', 'per']</t>
  </si>
  <si>
    <t>[0.35856858]</t>
  </si>
  <si>
    <t>['pelaku', 'berboncengan', 'korban', 'subuh', 'jam', 'era', 'berangka', 'aksi', 'nja', 'per']</t>
  </si>
  <si>
    <t>[0.61495791]</t>
  </si>
  <si>
    <t>['pelaku', 'tertembak', 'korban', 'era', 'pora']</t>
  </si>
  <si>
    <t>[0.47209146]</t>
  </si>
  <si>
    <t>['pelaku', 'tersangka', 'hubungan', 'waktu', 'penyelidikan', 'waktu', 'kapan', 'era', 'tanggal', 'nja', 'per', 'ndas']</t>
  </si>
  <si>
    <t>[0.21551981]</t>
  </si>
  <si>
    <t>['pelaku', 'korban', 'dita', 'jam', 'era', 'maret', 'aksi', 'kend']</t>
  </si>
  <si>
    <t>[0.29728218]</t>
  </si>
  <si>
    <t>['pelaku', 'tersangka', 'berboncengan', 'penyelidikan', 'korban', 'aksinya', 'kapan', 'jam', 'era', 'aksi', 'nja', 'per']</t>
  </si>
  <si>
    <t>[0.54742103]</t>
  </si>
  <si>
    <t>['keberadaan', 'pelaku', 'tersangka', 'berboncengan', 'metro jaya', 'motor berboncengan', 'korban', 'metro', 'kapan', 'minggu', 'jam', 'era', 'nja', 'per', 'pon', 'lima', 'sana']</t>
  </si>
  <si>
    <t>[0.63416214]</t>
  </si>
  <si>
    <t>['pangestu', 'tersangka', 'anggota', 'aksinya', 'dita', 'jam', 'era', 'aksi', 'nja', 'kend', 'per', 'maksimal']</t>
  </si>
  <si>
    <t>[0.32483163]</t>
  </si>
  <si>
    <t>['mengidentifikasi', 'pelaku', 'korban', 'kapan', 'menit', 'jam', 'era', 'ribu', 'menyekap', 'aksi', 'nja', 'per', 'rebo']</t>
  </si>
  <si>
    <t>[0.31669076]</t>
  </si>
  <si>
    <t>['waktu', 'berjarak', 'waktu', 'jam', 'era', 'ribu', 'digelar', 'sidang', 'per', 'lte']</t>
  </si>
  <si>
    <t>[0.19015971]</t>
  </si>
  <si>
    <t>['pusat', 'era', 'kli', 'per', 'lte', 'seri']</t>
  </si>
  <si>
    <t>[0.19051587]</t>
  </si>
  <si>
    <t>['pelaku', 'korban', 'minggu', 'era', 'menyekap', 'aksi', 'pingsan', 'per', 'odas']</t>
  </si>
  <si>
    <t>[0.67870375]</t>
  </si>
  <si>
    <t>['pelaku', 'korban', 'metro', 'pagi', 'dita', 'nja', 'per']</t>
  </si>
  <si>
    <t>[0.49764978]</t>
  </si>
  <si>
    <t>['pelaku', 'pelaku membunuh', 'hubungan', 'dunia', 'membunuh', 'korban', 'era', 'berujung', 'aksi', 'kend', 'malam', 'genap', 'sana']</t>
  </si>
  <si>
    <t>[0.46984329]</t>
  </si>
  <si>
    <t>['pelaku', 'anggota', 'tugasnya', 'waktu', 'waktu', 'sabtu', 'dita', 'kapan', 'era', 'aruh', 'per', 'pon', 'sore']</t>
  </si>
  <si>
    <t>[0.35166959]</t>
  </si>
  <si>
    <t>['pelaku', 'aksinya', 'sabtu', 'era', 'aksi', 'nja', 'kend', 'kli', 'per', 'erg']</t>
  </si>
  <si>
    <t>[0.44149875]</t>
  </si>
  <si>
    <t>['keempat', 'minggu', 'era', 'ribu', 'aksi', 'dipan', 'per', 'pon']</t>
  </si>
  <si>
    <t>[0.23036491]</t>
  </si>
  <si>
    <t>['pelaku', 'korban', 'dita', 'era', 'prov', 'aksi', 'acara', 'per']</t>
  </si>
  <si>
    <t>[0.51704449]</t>
  </si>
  <si>
    <t>['penyelidikan', 'puluhan', 'kend', 'mudik']</t>
  </si>
  <si>
    <t>[0.33407655]</t>
  </si>
  <si>
    <t>['pelaku', 'waktu', 'penyelidikan', 'korban', 'waktu', 'kemarin', 'aksinya', 'jam', 'era', 'jumat', 'maret', 'aksi', 'kala', 'per', 'kontrakan', 'pora', 'situ']</t>
  </si>
  <si>
    <t>[0.32193675]</t>
  </si>
  <si>
    <t>['mengirimkan', 'tergeletak', 'pelaku', 'korban', 'jam', 'era', 'aksi', 'nja', 'tergeletak', 'per', 'erg', 'malam', 'pora']</t>
  </si>
  <si>
    <t>[0.3796729]</t>
  </si>
  <si>
    <t>['pelaku', 'korban', 'minggu', 'jam', 'era', 'aksi', 'nja', 'per', 'pasca']</t>
  </si>
  <si>
    <t>[0.50462056]</t>
  </si>
  <si>
    <t>['korban', 'masa', 'dita', 'imbang', 'era', 'tanggal', 'aksi', 'poin', 'abut', 'per', 'pora']</t>
  </si>
  <si>
    <t>[0.12413221]</t>
  </si>
  <si>
    <t>['dita', 'era', 'kerap', 'abut', 'per', 'selama', 'pora', 'tahap']</t>
  </si>
  <si>
    <t>[0.12484087]</t>
  </si>
  <si>
    <t>['pelaku', 'tersangka', 'hubungan', 'membunuh', 'berjanji', 'korban', 'dita', 'minggu', 'era', 'jumat', 'berujung', 'jateng', 'maret', 'nja', 'malam']</t>
  </si>
  <si>
    <t>[0.38150453]</t>
  </si>
  <si>
    <t>['tersangka', 'waktu', 'penyelidikan', 'metro', 'waktu', 'dita', 'persin', 'per']</t>
  </si>
  <si>
    <t>[0.28867513]</t>
  </si>
  <si>
    <t>['pelaku', 'anggota', 'hubungan', 'publik', 'korban', 'anggota tni', 'menit', 'imbang', 'minggu', 'jam', 'era', 'awal', 'aksi', 'nja', 'sidang', 'per', 'sana']</t>
  </si>
  <si>
    <t>[0.41121273]</t>
  </si>
  <si>
    <t>['pelaku', 'korban', 'sabtu', 'minggu', 'era', 'buka', 'aksi', 'per', 'maksimal', 'pon', 'pora', 'seri']</t>
  </si>
  <si>
    <t>[0.24717366]</t>
  </si>
  <si>
    <t>['pelaku', 'korban', 'harinya', 'hari', 'jamannya', 'jaman', 'minggu', 'jam', 'era', 'ribu', 'aksi', 'nja', 'per', 'hilir', 'malam', 'pon']</t>
  </si>
  <si>
    <t>[0.68148739]</t>
  </si>
  <si>
    <t>['korban', 'jam', 'buka', 'aksi', 'adar', 'per']</t>
  </si>
  <si>
    <t>[0.50917508]</t>
  </si>
  <si>
    <t>['sabtu', 'dita', 'era', 'per', 'erg', 'kst']</t>
  </si>
  <si>
    <t>[0.242124]</t>
  </si>
  <si>
    <t>['pelaku', 'tertembak', 'ditembak', 'dunia', 'metro jaya', 'korban', 'metro', 'aksinya', 'dita', 'era', 'aksi', 'per']</t>
  </si>
  <si>
    <t>[0.5836164]</t>
  </si>
  <si>
    <t>['pelaku', 'penyelidikan', 'korban', 'minggu', 'jam', 'era', 'aksi', 'nja', 'per']</t>
  </si>
  <si>
    <t>[0.6652544]</t>
  </si>
  <si>
    <t>['era', 'jumat', 'bermalam', 'per', 'selama', 'mudik', 'malam']</t>
  </si>
  <si>
    <t>[0.31622777]</t>
  </si>
  <si>
    <t>['pelaku', 'tersangka', 'pusat', 'metro', 'aksinya', 'dita', 'kapan', 'minggu', 'epok', 'aksi', 'inci', 'per', 'lumpuh', 'kontrakan']</t>
  </si>
  <si>
    <t>[0.44050933]</t>
  </si>
  <si>
    <t>['berboncengan', 'metro jaya', 'korban', 'metro', 'subuh', 'minggu', 'era', 'nja', 'per']</t>
  </si>
  <si>
    <t>[0.35432316]</t>
  </si>
  <si>
    <t>['pelaku', 'tersangka', 'penyelidikan', 'korban', 'dita', 'pon', 'pora']</t>
  </si>
  <si>
    <t>[0.19943101]</t>
  </si>
  <si>
    <t>['hari', 'kemarin', 'era', 'tanggal', 'nggara', 'per', 'seri', 'sana', 'situ']</t>
  </si>
  <si>
    <t>[0.11704115]</t>
  </si>
  <si>
    <t>['tersangka', 'dita', 'era', 'jumat', 'nja', 'abut', 'per']</t>
  </si>
  <si>
    <t>[0.1754656]</t>
  </si>
  <si>
    <t>['panggilan', 'pelaku', 'tersangka', 'dita', 'kapan', 'minggu', 'era', 'acara', 'pertemuan', 'kli', 'per', 'pon', 'situ']</t>
  </si>
  <si>
    <t>[0.18576208]</t>
  </si>
  <si>
    <t>['waktu', 'korban', 'waktu', 'subuh', 'pekan', 'era', 'buka', 'sepekan', 'aksi', 'per', 'pon', 'pora', 'kecepatan']</t>
  </si>
  <si>
    <t>[0.34503278]</t>
  </si>
  <si>
    <t>['pelaku', 'korban', 'kemarin', 'jam', 'era', 'berangka', 'supratman', 'nja', 'osis', 'per', 'erg', 'pora']</t>
  </si>
  <si>
    <t>[0.45509567]</t>
  </si>
  <si>
    <t>['menunggu', 'tersangka', 'dita', 'kapan', 'jam', 'era', 'nja', 'malam']</t>
  </si>
  <si>
    <t>[0.37918478]</t>
  </si>
  <si>
    <t>['pelaku', 'tersangka', 'korban', 'dita', 'jam', 'era', 'maret', 'aksi', 'kend', 'malam']</t>
  </si>
  <si>
    <t>[0.41436318]</t>
  </si>
  <si>
    <t>['mengirimkan', 'pelaku', 'hubungan', 'korban', 'pagi', 'kapan', 'era', 'aksi', 'acaranya', 'acara', 'per', 'esok', 'pora', 'diproses']</t>
  </si>
  <si>
    <t>[0.38085644]</t>
  </si>
  <si>
    <t>['melepaskan', 'aksinya', 'kapan', 'era', 'kerap', 'paska', 'aksi', 'kend', 'per']</t>
  </si>
  <si>
    <t>[0.26178516]</t>
  </si>
  <si>
    <t>['pelaku', 'metro jaya', 'korban', 'metro', 'pagi', 'dita', 'jam', 'era', 'babak']</t>
  </si>
  <si>
    <t>[0.5307965]</t>
  </si>
  <si>
    <t>['mengidentifikasi', 'mengidentifikasi pelaku', 'pelaku', 'waktu', 'waktu', 'era', 'awal', 'nja', 'sana']</t>
  </si>
  <si>
    <t>[0.16469484]</t>
  </si>
  <si>
    <t>['berboncengan', 'waktu', 'korban', 'waktu', 'subuh', 'dita', 'minggu', 'per']</t>
  </si>
  <si>
    <t>[0.3020048]</t>
  </si>
  <si>
    <t>['tega membunuh', 'pelaku', 'membunuh', 'korban', 'dita', 'jam', 'era', 'jumat', 'nja', 'kurun', 'per', 'pon', 'sore']</t>
  </si>
  <si>
    <t>[0.44585495]</t>
  </si>
  <si>
    <t>['kapan', 'era', 'epok', 'buka', 'nggara', 'temui', 'aksi', 'nja', 'selang', 'abat', 'per', 'pora']</t>
  </si>
  <si>
    <t>[0.12239801]</t>
  </si>
  <si>
    <t>['pelaku', 'korban', 'era', 'aksi', 'nja', 'erg', 'malam', 'pon', 'situ']</t>
  </si>
  <si>
    <t>[0.47140452]</t>
  </si>
  <si>
    <t>['pelaku', 'anggota', 'metro jaya', 'publik', 'korban', 'metro', 'dita', 'kapan', 'awaludin', 'era', 'jumat', 'awal', 'nja', 'pulogadung', 'sidang', 'per', 'pora']</t>
  </si>
  <si>
    <t>[0.32625142]</t>
  </si>
  <si>
    <t>['pelaku', 'tersangka', 'waktu', 'korban', 'waktu', 'sabtu', 'dita', 'era', 'kerap', 'aksi', 'kurun', 'malam']</t>
  </si>
  <si>
    <t>[0.44593087]</t>
  </si>
  <si>
    <t>['tersangka', 'korban', 'jam', 'era', 'buka', 'aksi', 'nja', 'kapolresta', 'kli', 'per', 'pasca', 'malam']</t>
  </si>
  <si>
    <t>[0.18525579]</t>
  </si>
  <si>
    <t>['pelaku', 'korban', 'minggu', 'era', 'puluhan', 'aksi', 'nja', 'per', 'pon']</t>
  </si>
  <si>
    <t>[0.59830969]</t>
  </si>
  <si>
    <t>['keberadaan', 'tersangka', 'waktu', 'metro', 'waktu', 'kemarin', 'dita', 'era', 'abat', 'per', 'erg', 'malam', 'sana']</t>
  </si>
  <si>
    <t>[0.31426968]</t>
  </si>
  <si>
    <t>['korban', 'dita', 'era', 'epok', 'kend', 'per']</t>
  </si>
  <si>
    <t>[0.40006613]</t>
  </si>
  <si>
    <t>['tersangka', 'pusat', 'korban', 'sabtu', 'era', 'jumat', 'cet', 'per', 'erg', 'lima']</t>
  </si>
  <si>
    <t>[0.18423109]</t>
  </si>
  <si>
    <t>['pelaku', 'korban', 'era', 'aksi', 'durasi', 'per', 'lima']</t>
  </si>
  <si>
    <t>[0.4272367]</t>
  </si>
  <si>
    <t>['pelaku', 'korban', 'sabtu', 'era', 'tersedu', 'jumat', 'abat', 'per', 'malam']</t>
  </si>
  <si>
    <t>[0.49854802]</t>
  </si>
  <si>
    <t>['pelaku', 'penyelidikan', 'metro jaya', 'korban', 'metro', 'dita', 'era', 'cet', 'aksi', 'nja', 'per', 'ndas', 'rebo']</t>
  </si>
  <si>
    <t>[0.52708017]</t>
  </si>
  <si>
    <t>['siang', 'dita', 'minggu', 'era', 'ribu', 'aksi', 'nja', 'jabar', 'per', 'sana', 'situ']</t>
  </si>
  <si>
    <t>[0.15167004]</t>
  </si>
  <si>
    <t>['pagi', 'era', 'acara', 'sesi', 'per']</t>
  </si>
  <si>
    <t>[0.1812573]</t>
  </si>
  <si>
    <t>['pekan', 'minggu', 'era', 'kerap', 'penurun', 'kend', 'inci', 'per', 'pon']</t>
  </si>
  <si>
    <t>[0.27764689]</t>
  </si>
  <si>
    <t>['penyelidikan', 'korban', 'kapan', 'era', 'nja', 'aruh', 'adar', 'per', 'erg', 'kepergian']</t>
  </si>
  <si>
    <t>[0.24044252]</t>
  </si>
  <si>
    <t>['pelaku', 'korban', 'pekan', 'era', 'aksi', 'nja', 'kend', 'adar', 'per']</t>
  </si>
  <si>
    <t>[0.58302158]</t>
  </si>
  <si>
    <t>['keberadaan', 'pelaku', 'anggota', 'penyelidikan', 'korban', 'aksinya', 'jam', 'era', 'jumat', 'kerap', 'aksi', 'nja', 'kend', 'per', 'ukuran', 'diproses']</t>
  </si>
  <si>
    <t>[0.63407514]</t>
  </si>
  <si>
    <t>['menunggu', 'minggu', 'berselang', 'selang', 'malam']</t>
  </si>
  <si>
    <t>[0.24072846]</t>
  </si>
  <si>
    <t>['pelaku', 'tersangka', 'korban', 'kapan', 'era', 'durasi', 'kli', 'per', 'erg']</t>
  </si>
  <si>
    <t>[0.6479516]</t>
  </si>
  <si>
    <t>['pelaku', 'tersangka', 'metro jaya', 'korban', 'metro', 'siang', 'dita', 'era', 'tanggal', 'aksi', 'nja', 'per', 'sana']</t>
  </si>
  <si>
    <t>[0.43784137]</t>
  </si>
  <si>
    <t>['keberadaan', 'pelaku', 'penyelidikan', 'korban', 'sabtu', 'dita', 'jam', 'era', 'jumat', 'kerap', 'guntur', 'aksi', 'per', 'seri', 'situ']</t>
  </si>
  <si>
    <t>[0.74135607]</t>
  </si>
  <si>
    <t>['pelaku', 'tersangka', 'korban', 'keempat', 'sabtu', 'era', 'jumat', 'digelar', 'aksi', 'kalinya', 'rasio', 'diperagakan', 'per', 'pon']</t>
  </si>
  <si>
    <t>[0.42095243]</t>
  </si>
  <si>
    <t>['dunia', 'korban', 'kapan', 'jam', 'era', 'kerap', 'ribu', 'nja', 'aruh', 'kala', 'per', 'erg', 'ndas', 'seri', 'abad', 'kepergian', 'tahap']</t>
  </si>
  <si>
    <t>[0.10431789]</t>
  </si>
  <si>
    <t>['menghubungi', 'pelaku', 'tersangka', 'berboncengan', 'metro', 'pagi', 'dita', 'jam', 'era', 'berangka', 'kend', 'per', 'pon']</t>
  </si>
  <si>
    <t>[0.36479395]</t>
  </si>
  <si>
    <t>['pelaku', 'tersangka', 'korban', 'dita', 'kapan', 'era', 'aksi', 'nja', 'per', 'maksimal', 'rebo']</t>
  </si>
  <si>
    <t>[0.61168932]</t>
  </si>
  <si>
    <t>['melepaskan', 'pelaku', 'tertembak', 'berboncengan', 'korban', 'awal', 'paska', 'nja', 'per', 'kecepatan']</t>
  </si>
  <si>
    <t>[0.50332588]</t>
  </si>
  <si>
    <t>['digelar', 'nja', 'jabar', 'sidang', 'per', 'esok']</t>
  </si>
  <si>
    <t>[0.25607376]</t>
  </si>
  <si>
    <t>['korban', 'era', 'per', 'pon']</t>
  </si>
  <si>
    <t>[0.11514809]</t>
  </si>
  <si>
    <t>['pelaku', 'tersangka', 'korban', 'aksinya', 'jam', 'era', 'kerap', 'aksi', 'nja', 'kend']</t>
  </si>
  <si>
    <t>[0.60890288]</t>
  </si>
  <si>
    <t>['era', 'nja', 'pora']</t>
  </si>
  <si>
    <t>[0.36514837]</t>
  </si>
  <si>
    <t>['penyelidikan', 'pagi', 'dita', 'era', 'jumat', 'aksi', 'malam', 'pora']</t>
  </si>
  <si>
    <t>[0.30778392]</t>
  </si>
  <si>
    <t>['dunia', 'masa', 'bermasa', 'jam', 'era', 'kerap', 'arakan', 'nggara', 'nja', 'abut', 'selenggarakan', 'kala', 'sehar', 'per', 'erg', 'pora', 'lima', 'seri', 'sana']</t>
  </si>
  <si>
    <t>[0.13247695]</t>
  </si>
  <si>
    <t>['pelaku', 'hubungan', 'korban', 'masa', 'dita', 'buka', 'cet', 'aksi', 'per', 'erg', 'pora']</t>
  </si>
  <si>
    <t>[0.14461119]</t>
  </si>
  <si>
    <t>['kapan', 'aksi']</t>
  </si>
  <si>
    <t>[0.38490018]</t>
  </si>
  <si>
    <t>['keberadaan', 'pelaku', 'tersangka', 'korban', 'aksinya', 'era', 'aksi', 'per', 'erg', 'pon', 'kontrakan', 'pora']</t>
  </si>
  <si>
    <t>[0.57370702]</t>
  </si>
  <si>
    <t>['pelaku', 'anggota', 'penyelidikan', 'korban', 'kemarin', 'era', 'per', 'pora']</t>
  </si>
  <si>
    <t>[0.2584334]</t>
  </si>
  <si>
    <t>['pelaku', 'tersangka', 'waktu', 'waktu', 'sabtu', 'dita', 'kapan', 'era', 'jumat', 'kurun', 'pon', 'kontrakan']</t>
  </si>
  <si>
    <t>[0.23520916]</t>
  </si>
  <si>
    <t>['menunggu', 'pelaku', 'anggota', 'korban', 'era', 'nja', 'per', 'erg']</t>
  </si>
  <si>
    <t>[0.32759142]</t>
  </si>
  <si>
    <t>['pelaku', 'era', 'ribu', 'aksi']</t>
  </si>
  <si>
    <t>[0.14805502]</t>
  </si>
  <si>
    <t>['minggu', 'era', 'jateng', 'awal', 'rasio', 'kala', 'per', 'siaran']</t>
  </si>
  <si>
    <t>[0.21889454]</t>
  </si>
  <si>
    <t>['anggota', 'penembakan', 'metro jaya', 'korban', 'metro', 'dita', 'era', 'jumat', 'ribu', 'aksi', 'abat', 'keributan', 'per', 'pora']</t>
  </si>
  <si>
    <t>[0.36279073]</t>
  </si>
  <si>
    <t>['menunggu', 'pelaku', 'waktu', 'penyelidikan', 'korban', 'waktu', 'kemarin', 'imbang', 'era', 'aksi', 'rasio', 'abat', 'kend', 'kli', 'per', 'pora', 'diproses']</t>
  </si>
  <si>
    <t>[0.39784481]</t>
  </si>
  <si>
    <t>['penyelidikan', 'korban', 'pagi', 'sabtu', 'kapan', 'era', 'jumat', 'pakan', 'ternak', 'per', 'malam', 'pora', 'kandang']</t>
  </si>
  <si>
    <t>[0.48418203]</t>
  </si>
  <si>
    <t>['menunggu', 'keberadaan', 'pelaku', 'waktu', 'dunia', 'membunuh', 'korban', 'siang', 'waktu', 'kemarin', 'era', 'jumat', 'aksi', 'pon', 'sore', 'pora']</t>
  </si>
  <si>
    <t>[0.3893508]</t>
  </si>
  <si>
    <t>['pelaku', 'korban', 'metro', 'dita', 'minggu', 'era', 'aksi', 'per', 'pon']</t>
  </si>
  <si>
    <t>[0.57156248]</t>
  </si>
  <si>
    <t>['pelaku', 'korban', 'dita', 'jam', 'era', 'nja', 'aruh', 'per', 'pon', 'sore']</t>
  </si>
  <si>
    <t>[0.49355932]</t>
  </si>
  <si>
    <t>['pusat', 'minggu', 'era', 'jumat', 'lesti', 'aksi', 'pertemuan', 'per', 'rebo']</t>
  </si>
  <si>
    <t>[0.20106975]</t>
  </si>
  <si>
    <t>['pelaku', 'penembakan', 'korban', 'kapan', 'era', 'ribu', 'cet', 'abat', 'kend', 'keributan', 'per']</t>
  </si>
  <si>
    <t>[0.26593488]</t>
  </si>
  <si>
    <t>['pelaku', 'korban', 'dita', 'era', 'per', 'esok', 'pora']</t>
  </si>
  <si>
    <t>[0.41575658]</t>
  </si>
  <si>
    <t>['pelaku', 'aksi', 'per', 'pora']</t>
  </si>
  <si>
    <t>[0.11508707]</t>
  </si>
  <si>
    <t>['dunia', 'korban', 'sabtu', 'jam', 'era', 'tanggal', 'maret', 'nja', 'per', 'selama']</t>
  </si>
  <si>
    <t>[0.46153846]</t>
  </si>
  <si>
    <t>['pelaku', 'dita', 'jam', 'era', 'buka', 'aksi', 'nja', 'per', 'pora']</t>
  </si>
  <si>
    <t>[0.23006243]</t>
  </si>
  <si>
    <t>['pelaku', 'anggota', 'era']</t>
  </si>
  <si>
    <t>[0.3043425]</t>
  </si>
  <si>
    <t>['pelaku', 'dunia', 'korban', 'kemarin', 'jumat', 'aksi', 'acara', 'per']</t>
  </si>
  <si>
    <t>[0.44356088]</t>
  </si>
  <si>
    <t>['pelaku', 'tersangka', 'masa', 'kisaran', 'kapan', 'ribu', 'tanggal', 'aksi', 'nja', 'per', 'kst']</t>
  </si>
  <si>
    <t>[0.17702833]</t>
  </si>
  <si>
    <t>['korban', 'sabtu', 'era', 'temui', 'nja', 'acara', 'aruh', 'kend', 'per']</t>
  </si>
  <si>
    <t>[0.14773421]</t>
  </si>
  <si>
    <t>['pelaku', 'tersangka', 'dunia', 'penyelidikan', 'pusat', 'korban', 'harinya', 'hari', 'pagi', 'dita', 'jam', 'era', 'nja', 'idil', 'per', 'malam', 'pora']</t>
  </si>
  <si>
    <t>[0.66054417]</t>
  </si>
  <si>
    <t>['tersangka', 'penyelidikan', 'metro', 'sabtu', 'kapan', 'era', 'teks', 'nja', 'kend', 'per', 'erg']</t>
  </si>
  <si>
    <t>[0.18005965]</t>
  </si>
  <si>
    <t>['tersangka', 'dita', 'era', 'kerap', 'maret', 'aksi', 'nja', 'per', 'maksimal', 'pora']</t>
  </si>
  <si>
    <t>['pelaku', 'tersangka', 'publik', 'korban', 'dita', 'era', 'jumat', 'nggara', 'nja', 'pendampingan', 'sidang', 'per', 'erg', 'ndas']</t>
  </si>
  <si>
    <t>[0.21978307]</t>
  </si>
  <si>
    <t>['pelaku', 'korban', 'minggu', 'era', 'aksi', 'nja', 'per', 'pon']</t>
  </si>
  <si>
    <t>[0.51815139]</t>
  </si>
  <si>
    <t>['penyelidikan', 'jumat', 'nja', 'adar', 'per']</t>
  </si>
  <si>
    <t>[0.26413527]</t>
  </si>
  <si>
    <t>['menghubungi', 'pelaku', 'tersangka', 'korban', 'pekan', 'kapan', 'jam', 'era', 'nja', 'per', 'pon', 'pora']</t>
  </si>
  <si>
    <t>[0.44400772]</t>
  </si>
  <si>
    <t>['anggota', 'imbang', 'era', 'temui', 'nja', 'sidang', 'per']</t>
  </si>
  <si>
    <t>[0.11952286]</t>
  </si>
  <si>
    <t>['metro jaya', 'metro', 'jam', 'era', 'pada', 'nja', 'kend', 'per', 'kst']</t>
  </si>
  <si>
    <t>[0.25785531]</t>
  </si>
  <si>
    <t>['pelaku', 'tersangka', 'dunia', 'penyelidikan', 'korban', 'siang', 'minggu', 'era', 'berujung']</t>
  </si>
  <si>
    <t>[0.48354811]</t>
  </si>
  <si>
    <t>['mengembuskan', 'menunggu', 'pelaku', 'mengembuskan napas', 'waktu', 'penembakan', 'dunia', 'penyelidikan', 'korban', 'waktu', 'dita', 'menit', 'era', 'nggara', 'acara', 'per', 'erg', 'sore']</t>
  </si>
  <si>
    <t>[0.30963969]</t>
  </si>
  <si>
    <t>['pelaku', 'membunuh', 'korban', 'era', 'per', 'menusuk', 'sana']</t>
  </si>
  <si>
    <t>[0.52174919]</t>
  </si>
  <si>
    <t>[0.55595945]</t>
  </si>
  <si>
    <t>['keberadaan', 'pelaku', 'membunuh', 'korban', 'dita', 'jam', 'era', 'menyekap', 'aksi', 'nja', 'per', 'pon', 'pora']</t>
  </si>
  <si>
    <t>[0.66287793]</t>
  </si>
  <si>
    <t>['pelaku', 'anggota', 'pagi', 'sabtu', 'minggu', 'era', 'jumat', 'kerap', 'nja', 'malam', 'sore', 'pora']</t>
  </si>
  <si>
    <t>[0.29046646]</t>
  </si>
  <si>
    <t>['anggota', 'keempat', 'kemarin', 'dita', 'kapan', 'era', 'nja', 'per', 'pora', 'lima', 'seri', 'diproses']</t>
  </si>
  <si>
    <t>[0.36454878]</t>
  </si>
  <si>
    <t>['pelaku', 'anggota', 'metro jaya', 'korban', 'metro', 'kemarin', 'era', 'nggara', 'nja', 'abat', 'pulogadung', 'sidang', 'per', 'pora', 'seri']</t>
  </si>
  <si>
    <t>[0.46964143]</t>
  </si>
  <si>
    <t>['nja', 'per', 'erg']</t>
  </si>
  <si>
    <t>['pelaku', 'anggota', 'tugasnya', 'waktu', 'waktu', 'tikungan', 'nja', 'kend']</t>
  </si>
  <si>
    <t>[0.16662821]</t>
  </si>
  <si>
    <t>['pelaku', 'tersangka', 'korban', 'dita', 'imbang', 'era', 'aksi', 'durasi', 'per', 'erg']</t>
  </si>
  <si>
    <t>[0.47665633]</t>
  </si>
  <si>
    <t>['berboncengan', 'penyelidikan', 'korban', 'siang', 'kemarin', 'minggu', 'era', 'berangka', 'semalam', 'aksi', 'nja', 'per', 'selama', 'erg', 'malam', 'sana']</t>
  </si>
  <si>
    <t>[0.44220839]</t>
  </si>
  <si>
    <t>['penembakan', 'nja', 'per', 'pon']</t>
  </si>
  <si>
    <t>[0.38254603]</t>
  </si>
  <si>
    <t>['ditembak', 'penembakan', 'jam', 'era', 'nja', 'per']</t>
  </si>
  <si>
    <t>[0.38437111]</t>
  </si>
  <si>
    <t>['menghubungi', 'pelaku', 'waktu', 'pusat', 'korban', 'waktu', 'detik', 'sabtu', 'jam', 'era', 'pada', 'abat', 'osis', 'kend', 'per', 'malam']</t>
  </si>
  <si>
    <t>[0.25341701]</t>
  </si>
  <si>
    <t>['tersangka', 'anggota', 'penembakan', 'dunia', 'penyelidikan', 'metro jaya', 'korban', 'metro', 'dita', 'kapan', 'nggara', 'per', 'erg', 'pora']</t>
  </si>
  <si>
    <t>[0.36132472]</t>
  </si>
  <si>
    <t>['pelaku', 'tersangka', 'dunia', 'korban', 'kisaran', 'minggu', 'era', 'menyiram', 'maret', 'nja', 'per', 'pasca', 'pon']</t>
  </si>
  <si>
    <t>[0.53214004]</t>
  </si>
  <si>
    <t>['hubungan', 'dunia', 'penyelidikan', 'publik', 'korban', 'tahunnya', 'tahun', 'imbang', 'era', 'publikasi', 'abat', 'aruh', 'per', 'merilis', 'pora']</t>
  </si>
  <si>
    <t>[0.27344499]</t>
  </si>
  <si>
    <t>['melepaskan', 'pelaku', 'metro', 'dita', 'kapan', 'era', 'epok', 'paska', 'aksi', 'kend', 'per', 'situ']</t>
  </si>
  <si>
    <t>[0.51283924]</t>
  </si>
  <si>
    <t>['pelaku', 'penyelidikan', 'metro jaya', 'korban', 'metro', 'dita', 'minggu', 'era', 'nja', 'jabar', 'kapolresta', 'per']</t>
  </si>
  <si>
    <t>[0.27363873]</t>
  </si>
  <si>
    <t>['pelaku', 'waktu', 'korban', 'waktu', 'dita', 'era', 'abat', 'per', 'pon', 'pora', 'perseteruan']</t>
  </si>
  <si>
    <t>[0.27498597]</t>
  </si>
  <si>
    <t>['pelaku', 'penyelidikan', 'korban', 'aksinya', 'dita', 'kapan', 'era', 'kerap', 'tanggal', 'maret', 'aksi', 'inci', 'adar', 'per', 'ukuran', 'pora', 'situ']</t>
  </si>
  <si>
    <t>[0.47498033]</t>
  </si>
  <si>
    <t>['dunia', 'korban', 'jumat', 'osis', 'per']</t>
  </si>
  <si>
    <t>[0.31079078]</t>
  </si>
  <si>
    <t>['korban anggota', 'anggota', 'penyelidikan', 'korban', 'aksi', 'per', 'pora', 'lima']</t>
  </si>
  <si>
    <t>[0.40771775]</t>
  </si>
  <si>
    <t>['per', 'pora']</t>
  </si>
  <si>
    <t>[0.18677184]</t>
  </si>
  <si>
    <t>['pelaku', 'hubungan', 'korban', 'kemarin', 'era', 'per', 'kontrakan']</t>
  </si>
  <si>
    <t>[0.64140214]</t>
  </si>
  <si>
    <t>['pelaku', 'tersangka', 'metro jaya', 'korban', 'metro', 'sabtu', 'jam', 'era', 'aksi', 'nja']</t>
  </si>
  <si>
    <t>[0.2593085]</t>
  </si>
  <si>
    <t>['pelaku', 'korban', 'pagi', 'kemarin', 'minggu', 'jam', 'era', 'per', 'pora']</t>
  </si>
  <si>
    <t>[0.30239909]</t>
  </si>
  <si>
    <t>['pelaku', 'tersangka', 'hubungan', 'penyelidikan', 'berjarak', 'korban', 'sabtu', 'era', 'buka', 'per']</t>
  </si>
  <si>
    <t>[0.37256164]</t>
  </si>
  <si>
    <t>['pelaku', 'tersangka', 'korban', 'aksinya', 'dita', 'era', 'jumat', 'ribu', 'buka', 'aksi', 'nja', 'kurun', 'per', 'maksimal', 'pora']</t>
  </si>
  <si>
    <t>[0.45036055]</t>
  </si>
  <si>
    <t>['pelaku', 'anggota', 'mengklaim', 'salah anggota', 'metro', 'era']</t>
  </si>
  <si>
    <t>[0.58963966]</t>
  </si>
  <si>
    <t>['tersangka', 'penyelidikan', 'korban', 'dita', 'era', 'aksi', 'nja', 'selang', 'per', 'maksimal']</t>
  </si>
  <si>
    <t>[0.45550681]</t>
  </si>
  <si>
    <t>['pelaku', 'penyelidikan', 'siang', 'jam', 'era', 'jumat', 'aksi', 'jabar', 'per']</t>
  </si>
  <si>
    <t>[0.2247765]</t>
  </si>
  <si>
    <t>['pelaku', 'korban', 'aksi', 'durasi', 'per', 'pora']</t>
  </si>
  <si>
    <t>[0.22999168]</t>
  </si>
  <si>
    <t>['pelaku', 'tersangka', 'jam', 'puluhan', 'gubuk', 'kend', 'kli', 'per', 'sore']</t>
  </si>
  <si>
    <t>[0.4020201]</t>
  </si>
  <si>
    <t>['pelaku', 'berboncengan', 'penyelidikan', 'korban', 'era', 'jumat', 'nja', 'per']</t>
  </si>
  <si>
    <t>[0.7260936]</t>
  </si>
  <si>
    <t>['pelaku', 'waktu', 'korban', 'metro', 'waktu', 'dita', 'minggu', 'era', 'jumat', 'kerap', 'nja', 'per']</t>
  </si>
  <si>
    <t>[0.57004634]</t>
  </si>
  <si>
    <t>['pelaku', 'ditembak', 'penyelidikan', 'korban', 'era', 'aksi', 'nja', 'per']</t>
  </si>
  <si>
    <t>[0.53866078]</t>
  </si>
  <si>
    <t>['pelaku', 'hubungan', 'penyelidikan', 'dibawa petugas', 'korban', 'dita', 'minggu', 'era', 'aksi', 'acara', 'durasi', 'per', 'erg', 'pon']</t>
  </si>
  <si>
    <t>[0.38645023]</t>
  </si>
  <si>
    <t>['pelaku', 'korban', 'metro', 'epok', 'tanggal', 'per', 'pora']</t>
  </si>
  <si>
    <t>[0.31271851]</t>
  </si>
  <si>
    <t>['anggota', 'pekan', 'jam', 'era', 'menjelang', 'jumat', 'puasa', 'kli', 'per', 'situ']</t>
  </si>
  <si>
    <t>[0.20532913]</t>
  </si>
  <si>
    <t>['pelaku', 'tersangka', 'membunuh', 'penyelidikan', 'korban', 'dita', 'era', 'kerap', 'aksi', 'nja', 'abut', 'abat', 'per', 'maksimal', 'pora']</t>
  </si>
  <si>
    <t>[0.42587996]</t>
  </si>
  <si>
    <t>['pelaku', 'anggota', 'penembakan', 'penyelidikan', 'metro jaya', 'metro', 'dita', 'era', 'per', 'pora']</t>
  </si>
  <si>
    <t>[0.29753082]</t>
  </si>
  <si>
    <t>['pelaku', 'tersangka', 'hubungan', 'metro jaya', 'korban', 'metro', 'era', 'jumat', 'acara', 'per']</t>
  </si>
  <si>
    <t>[0.49326096]</t>
  </si>
  <si>
    <t>['tersangka', 'kapan', 'imbang', 'era', 'aksi', 'nja', 'per', 'maksimal', 'erg', 'pora']</t>
  </si>
  <si>
    <t>[0.30265996]</t>
  </si>
  <si>
    <t>['pelaku', 'tersangka', 'metro jaya', 'metro', 'hari', 'era', 'kala', 'tingkatan', 'per']</t>
  </si>
  <si>
    <t>[0.34944134]</t>
  </si>
  <si>
    <t>['pelaku', 'tersangka', 'hari', 'sehari', 'seharian', 'dita', 'era', 'jateng', 'sehar', 'per', 'erg', 'malam', 'kontrakan']</t>
  </si>
  <si>
    <t>[0.1451908]</t>
  </si>
  <si>
    <t>Kategori : kriminalitas</t>
  </si>
  <si>
    <t>Hasil W</t>
  </si>
  <si>
    <t>Rata-rata presisi</t>
  </si>
  <si>
    <t>What</t>
  </si>
  <si>
    <t>Where</t>
  </si>
  <si>
    <t>Who</t>
  </si>
  <si>
    <t>When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</si>
</sst>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name val="Arial"/>
      <family val="2"/>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Border="0" applyAlignment="0" applyProtection="0"/>
  </cellStyleXfs>
  <cellXfs count="4">
    <xf numFmtId="0" fontId="0" fillId="0" borderId="0" xfId="0"/>
    <xf numFmtId="9" fontId="1" fillId="0" borderId="0" xfId="1"/>
    <xf numFmtId="9" fontId="0" fillId="0" borderId="0" xfId="0" applyNumberFormat="1"/>
    <xf numFmtId="9" fontId="1" fillId="0" borderId="0" xfId="0" applyNumberFormat="1" applyFont="1"/>
  </cellXfs>
  <cellStyles count="2">
    <cellStyle name="Normal" xfId="0" builtinId="0"/>
    <cellStyle name="Persen"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881"/>
  <sheetViews>
    <sheetView topLeftCell="H1" zoomScale="137" zoomScaleNormal="100" zoomScalePageLayoutView="60" workbookViewId="0">
      <pane ySplit="1" topLeftCell="A2" activePane="bottomLeft" state="frozen"/>
      <selection pane="bottomLeft" activeCell="AB2" sqref="AB2"/>
    </sheetView>
  </sheetViews>
  <sheetFormatPr defaultColWidth="11.42578125" defaultRowHeight="12.95"/>
  <cols>
    <col min="1" max="1" width="4.7109375" customWidth="1"/>
    <col min="2" max="2" width="57.85546875" customWidth="1"/>
    <col min="3" max="3" width="5" customWidth="1"/>
    <col min="4" max="4" width="40.7109375" customWidth="1"/>
    <col min="5" max="5" width="44.140625" customWidth="1"/>
    <col min="6" max="6" width="52.140625" customWidth="1"/>
    <col min="7" max="7" width="175" customWidth="1"/>
    <col min="8" max="8" width="12" customWidth="1"/>
    <col min="9" max="9" width="10.7109375" customWidth="1"/>
    <col min="10" max="10" width="12.7109375" customWidth="1"/>
  </cols>
  <sheetData>
    <row r="1" spans="1:28">
      <c r="A1" t="s">
        <v>0</v>
      </c>
      <c r="B1" t="s">
        <v>1</v>
      </c>
      <c r="C1" t="s">
        <v>2</v>
      </c>
      <c r="D1" t="s">
        <v>3</v>
      </c>
      <c r="E1" t="s">
        <v>4</v>
      </c>
      <c r="F1" t="s">
        <v>5</v>
      </c>
      <c r="G1" t="s">
        <v>6</v>
      </c>
      <c r="H1" t="s">
        <v>7</v>
      </c>
      <c r="I1" t="s">
        <v>8</v>
      </c>
      <c r="J1" t="s">
        <v>9</v>
      </c>
      <c r="L1" t="s">
        <v>10</v>
      </c>
      <c r="M1" t="s">
        <v>11</v>
      </c>
      <c r="N1" t="s">
        <v>12</v>
      </c>
      <c r="O1" t="s">
        <v>13</v>
      </c>
      <c r="P1" t="s">
        <v>14</v>
      </c>
      <c r="Q1" t="s">
        <v>15</v>
      </c>
      <c r="R1" t="s">
        <v>16</v>
      </c>
      <c r="S1" t="s">
        <v>17</v>
      </c>
      <c r="T1" t="s">
        <v>10</v>
      </c>
      <c r="U1" t="s">
        <v>11</v>
      </c>
      <c r="V1" t="s">
        <v>12</v>
      </c>
      <c r="W1" t="s">
        <v>13</v>
      </c>
      <c r="X1" t="s">
        <v>14</v>
      </c>
      <c r="Y1" t="s">
        <v>15</v>
      </c>
      <c r="Z1" t="s">
        <v>16</v>
      </c>
      <c r="AA1" t="s">
        <v>17</v>
      </c>
      <c r="AB1" t="s">
        <v>18</v>
      </c>
    </row>
    <row r="2" spans="1:28">
      <c r="A2">
        <v>0</v>
      </c>
      <c r="B2" t="s">
        <v>19</v>
      </c>
      <c r="C2" t="s">
        <v>20</v>
      </c>
      <c r="D2" t="s">
        <v>21</v>
      </c>
      <c r="E2" t="s">
        <v>22</v>
      </c>
      <c r="F2" t="s">
        <v>23</v>
      </c>
      <c r="G2" t="s">
        <v>24</v>
      </c>
      <c r="H2" t="s">
        <v>25</v>
      </c>
      <c r="I2">
        <f>IF(OR(T2=1,U2=1,V2=1,W2=1,X2=1,Y2=1,Z2=1,AA2=1),1,0)</f>
        <v>0</v>
      </c>
      <c r="J2">
        <f>IF(I2=1,0,1)</f>
        <v>1</v>
      </c>
      <c r="L2" t="b">
        <f>ISNUMBER(SEARCH("kejahatan",G2))</f>
        <v>0</v>
      </c>
      <c r="M2" t="b">
        <f>ISNUMBER(SEARCH("pembunuhan",G2))</f>
        <v>0</v>
      </c>
      <c r="N2" t="b">
        <f>ISNUMBER(SEARCH("kriminalitas",G2))</f>
        <v>0</v>
      </c>
      <c r="O2" t="b">
        <f>ISNUMBER(SEARCH("begal",G2))</f>
        <v>0</v>
      </c>
      <c r="P2" t="b">
        <f>ISNUMBER(SEARCH("perampokan",G2))</f>
        <v>0</v>
      </c>
      <c r="Q2" t="b">
        <f>ISNUMBER(SEARCH("narkoba",G2))</f>
        <v>0</v>
      </c>
      <c r="R2" t="b">
        <f>ISNUMBER(SEARCH("pemerkosaaan",G2))</f>
        <v>0</v>
      </c>
      <c r="S2" t="b">
        <f>ISNUMBER(SEARCH("pidana",G2))</f>
        <v>0</v>
      </c>
      <c r="T2">
        <f>IF(AND(ISNUMBER(SEARCH("kejahatan",B2))=TRUE,L2=TRUE),1,0)</f>
        <v>0</v>
      </c>
      <c r="U2">
        <f>IF(AND(ISNUMBER(SEARCH("pembunuhan",B2))=TRUE,M2=TRUE),1,0)</f>
        <v>0</v>
      </c>
      <c r="V2">
        <f>IF(AND(ISNUMBER(SEARCH("kriminalitas",B2))=TRUE,N2=TRUE),1,0)</f>
        <v>0</v>
      </c>
      <c r="W2">
        <f>IF(AND(ISNUMBER(SEARCH("begal",B2))=TRUE,O2=TRUE),1,0)</f>
        <v>0</v>
      </c>
      <c r="X2">
        <f>IF(AND(ISNUMBER(SEARCH("perampokan",B2))=TRUE,P2=TRUE),1,0)</f>
        <v>0</v>
      </c>
      <c r="Y2">
        <f>IF(AND(ISNUMBER(SEARCH("narkoba",B2))=TRUE,Q2=TRUE),1,0)</f>
        <v>0</v>
      </c>
      <c r="Z2">
        <f>IF(AND(ISNUMBER(SEARCH("pemerkosaan",B2))=TRUE,R2=TRUE),1,0)</f>
        <v>0</v>
      </c>
      <c r="AA2">
        <f>IF(AND(ISNUMBER(SEARCH("pidana",B2))=TRUE,S2=TRUE),1,0)</f>
        <v>0</v>
      </c>
      <c r="AB2" s="1">
        <f>COUNTIF(I2:I221,1)/220</f>
        <v>0.53636363636363638</v>
      </c>
    </row>
    <row r="3" spans="1:28">
      <c r="A3">
        <v>1</v>
      </c>
      <c r="B3" t="s">
        <v>26</v>
      </c>
      <c r="C3" t="s">
        <v>20</v>
      </c>
      <c r="D3" t="s">
        <v>21</v>
      </c>
      <c r="E3" t="s">
        <v>22</v>
      </c>
      <c r="F3" t="s">
        <v>23</v>
      </c>
      <c r="G3" t="s">
        <v>27</v>
      </c>
      <c r="H3" t="s">
        <v>28</v>
      </c>
      <c r="I3">
        <f t="shared" ref="I3:I66" si="0">IF(OR(T3=1,U3=1,V3=1,W3=1,X3=1,Y3=1,Z3=1,AA3=1),1,0)</f>
        <v>1</v>
      </c>
      <c r="J3">
        <f t="shared" ref="J3:J66" si="1">IF(I3=1,0,1)</f>
        <v>0</v>
      </c>
      <c r="L3" t="b">
        <f t="shared" ref="L3:L66" si="2">ISNUMBER(SEARCH("kejahatan",G3))</f>
        <v>0</v>
      </c>
      <c r="M3" t="b">
        <f t="shared" ref="M3:M66" si="3">ISNUMBER(SEARCH("pembunuhan",G3))</f>
        <v>0</v>
      </c>
      <c r="N3" t="b">
        <f t="shared" ref="N3:N66" si="4">ISNUMBER(SEARCH("kriminalitas",G3))</f>
        <v>0</v>
      </c>
      <c r="O3" t="b">
        <f t="shared" ref="O3:O66" si="5">ISNUMBER(SEARCH("begal",G3))</f>
        <v>0</v>
      </c>
      <c r="P3" t="b">
        <f t="shared" ref="P3:P66" si="6">ISNUMBER(SEARCH("perampokan",G3))</f>
        <v>1</v>
      </c>
      <c r="Q3" t="b">
        <f t="shared" ref="Q3:Q66" si="7">ISNUMBER(SEARCH("narkoba",G3))</f>
        <v>0</v>
      </c>
      <c r="R3" t="b">
        <f t="shared" ref="R3:R66" si="8">ISNUMBER(SEARCH("pemerkosaaan",G3))</f>
        <v>0</v>
      </c>
      <c r="S3" t="b">
        <f t="shared" ref="S3:S66" si="9">ISNUMBER(SEARCH("pidana",G3))</f>
        <v>0</v>
      </c>
      <c r="T3">
        <f t="shared" ref="T3:T66" si="10">IF(AND(ISNUMBER(SEARCH("kejahatan",B3))=TRUE,L3=TRUE),1,0)</f>
        <v>0</v>
      </c>
      <c r="U3">
        <f t="shared" ref="U3:U66" si="11">IF(AND(ISNUMBER(SEARCH("pembunuhan",B3))=TRUE,M3=TRUE),1,0)</f>
        <v>0</v>
      </c>
      <c r="V3">
        <f t="shared" ref="V3:V66" si="12">IF(AND(ISNUMBER(SEARCH("kriminalitas",B3))=TRUE,N3=TRUE),1,0)</f>
        <v>0</v>
      </c>
      <c r="W3">
        <f t="shared" ref="W3:W66" si="13">IF(AND(ISNUMBER(SEARCH("begal",B3))=TRUE,O3=TRUE),1,0)</f>
        <v>0</v>
      </c>
      <c r="X3">
        <f t="shared" ref="X3:X66" si="14">IF(AND(ISNUMBER(SEARCH("perampokan",B3))=TRUE,P3=TRUE),1,0)</f>
        <v>1</v>
      </c>
      <c r="Y3">
        <f t="shared" ref="Y3:Y66" si="15">IF(AND(ISNUMBER(SEARCH("narkoba",B3))=TRUE,Q3=TRUE),1,0)</f>
        <v>0</v>
      </c>
      <c r="Z3">
        <f t="shared" ref="Z3:Z66" si="16">IF(AND(ISNUMBER(SEARCH("pemerkosaan",B3))=TRUE,R3=TRUE),1,0)</f>
        <v>0</v>
      </c>
      <c r="AA3">
        <f t="shared" ref="AA3:AA66" si="17">IF(AND(ISNUMBER(SEARCH("pidana",B3))=TRUE,S3=TRUE),1,0)</f>
        <v>0</v>
      </c>
    </row>
    <row r="4" spans="1:28">
      <c r="A4">
        <v>2</v>
      </c>
      <c r="B4" t="s">
        <v>29</v>
      </c>
      <c r="C4" t="s">
        <v>20</v>
      </c>
      <c r="D4" t="s">
        <v>21</v>
      </c>
      <c r="E4" t="s">
        <v>22</v>
      </c>
      <c r="F4" t="s">
        <v>23</v>
      </c>
      <c r="G4" t="s">
        <v>30</v>
      </c>
      <c r="H4" t="s">
        <v>31</v>
      </c>
      <c r="I4">
        <f t="shared" si="0"/>
        <v>1</v>
      </c>
      <c r="J4">
        <f t="shared" si="1"/>
        <v>0</v>
      </c>
      <c r="L4" t="b">
        <f t="shared" si="2"/>
        <v>0</v>
      </c>
      <c r="M4" t="b">
        <f t="shared" si="3"/>
        <v>0</v>
      </c>
      <c r="N4" t="b">
        <f t="shared" si="4"/>
        <v>0</v>
      </c>
      <c r="O4" t="b">
        <f t="shared" si="5"/>
        <v>0</v>
      </c>
      <c r="P4" t="b">
        <f t="shared" si="6"/>
        <v>1</v>
      </c>
      <c r="Q4" t="b">
        <f t="shared" si="7"/>
        <v>0</v>
      </c>
      <c r="R4" t="b">
        <f t="shared" si="8"/>
        <v>0</v>
      </c>
      <c r="S4" t="b">
        <f t="shared" si="9"/>
        <v>0</v>
      </c>
      <c r="T4">
        <f t="shared" si="10"/>
        <v>0</v>
      </c>
      <c r="U4">
        <f t="shared" si="11"/>
        <v>0</v>
      </c>
      <c r="V4">
        <f t="shared" si="12"/>
        <v>0</v>
      </c>
      <c r="W4">
        <f t="shared" si="13"/>
        <v>0</v>
      </c>
      <c r="X4">
        <f t="shared" si="14"/>
        <v>1</v>
      </c>
      <c r="Y4">
        <f t="shared" si="15"/>
        <v>0</v>
      </c>
      <c r="Z4">
        <f t="shared" si="16"/>
        <v>0</v>
      </c>
      <c r="AA4">
        <f t="shared" si="17"/>
        <v>0</v>
      </c>
    </row>
    <row r="5" spans="1:28">
      <c r="A5">
        <v>3</v>
      </c>
      <c r="B5" t="s">
        <v>32</v>
      </c>
      <c r="C5" t="s">
        <v>20</v>
      </c>
      <c r="D5" t="s">
        <v>21</v>
      </c>
      <c r="E5" t="s">
        <v>22</v>
      </c>
      <c r="F5" t="s">
        <v>23</v>
      </c>
      <c r="G5" t="s">
        <v>33</v>
      </c>
      <c r="H5" t="s">
        <v>34</v>
      </c>
      <c r="I5">
        <f t="shared" si="0"/>
        <v>1</v>
      </c>
      <c r="J5">
        <f t="shared" si="1"/>
        <v>0</v>
      </c>
      <c r="L5" t="b">
        <f t="shared" si="2"/>
        <v>0</v>
      </c>
      <c r="M5" t="b">
        <f t="shared" si="3"/>
        <v>0</v>
      </c>
      <c r="N5" t="b">
        <f t="shared" si="4"/>
        <v>0</v>
      </c>
      <c r="O5" t="b">
        <f t="shared" si="5"/>
        <v>0</v>
      </c>
      <c r="P5" t="b">
        <f t="shared" si="6"/>
        <v>0</v>
      </c>
      <c r="Q5" t="b">
        <f t="shared" si="7"/>
        <v>0</v>
      </c>
      <c r="R5" t="b">
        <f t="shared" si="8"/>
        <v>0</v>
      </c>
      <c r="S5" t="b">
        <f t="shared" si="9"/>
        <v>1</v>
      </c>
      <c r="T5">
        <f t="shared" si="10"/>
        <v>0</v>
      </c>
      <c r="U5">
        <f t="shared" si="11"/>
        <v>0</v>
      </c>
      <c r="V5">
        <f t="shared" si="12"/>
        <v>0</v>
      </c>
      <c r="W5">
        <f t="shared" si="13"/>
        <v>0</v>
      </c>
      <c r="X5">
        <f t="shared" si="14"/>
        <v>0</v>
      </c>
      <c r="Y5">
        <f t="shared" si="15"/>
        <v>0</v>
      </c>
      <c r="Z5">
        <f t="shared" si="16"/>
        <v>0</v>
      </c>
      <c r="AA5">
        <f t="shared" si="17"/>
        <v>1</v>
      </c>
    </row>
    <row r="6" spans="1:28">
      <c r="A6">
        <v>4</v>
      </c>
      <c r="B6" t="s">
        <v>35</v>
      </c>
      <c r="C6" t="s">
        <v>20</v>
      </c>
      <c r="D6" t="s">
        <v>21</v>
      </c>
      <c r="E6" t="s">
        <v>22</v>
      </c>
      <c r="F6" t="s">
        <v>23</v>
      </c>
      <c r="G6" t="s">
        <v>36</v>
      </c>
      <c r="H6" t="s">
        <v>37</v>
      </c>
      <c r="I6">
        <f t="shared" si="0"/>
        <v>1</v>
      </c>
      <c r="J6">
        <f t="shared" si="1"/>
        <v>0</v>
      </c>
      <c r="L6" t="b">
        <f t="shared" si="2"/>
        <v>0</v>
      </c>
      <c r="M6" t="b">
        <f t="shared" si="3"/>
        <v>0</v>
      </c>
      <c r="N6" t="b">
        <f t="shared" si="4"/>
        <v>0</v>
      </c>
      <c r="O6" t="b">
        <f t="shared" si="5"/>
        <v>1</v>
      </c>
      <c r="P6" t="b">
        <f t="shared" si="6"/>
        <v>0</v>
      </c>
      <c r="Q6" t="b">
        <f t="shared" si="7"/>
        <v>0</v>
      </c>
      <c r="R6" t="b">
        <f t="shared" si="8"/>
        <v>0</v>
      </c>
      <c r="S6" t="b">
        <f t="shared" si="9"/>
        <v>0</v>
      </c>
      <c r="T6">
        <f t="shared" si="10"/>
        <v>0</v>
      </c>
      <c r="U6">
        <f t="shared" si="11"/>
        <v>0</v>
      </c>
      <c r="V6">
        <f t="shared" si="12"/>
        <v>0</v>
      </c>
      <c r="W6">
        <f t="shared" si="13"/>
        <v>1</v>
      </c>
      <c r="X6">
        <f t="shared" si="14"/>
        <v>0</v>
      </c>
      <c r="Y6">
        <f t="shared" si="15"/>
        <v>0</v>
      </c>
      <c r="Z6">
        <f t="shared" si="16"/>
        <v>0</v>
      </c>
      <c r="AA6">
        <f t="shared" si="17"/>
        <v>0</v>
      </c>
    </row>
    <row r="7" spans="1:28">
      <c r="A7">
        <v>5</v>
      </c>
      <c r="B7" t="s">
        <v>38</v>
      </c>
      <c r="C7" t="s">
        <v>20</v>
      </c>
      <c r="D7" t="s">
        <v>21</v>
      </c>
      <c r="E7" t="s">
        <v>22</v>
      </c>
      <c r="F7" t="s">
        <v>23</v>
      </c>
      <c r="G7" t="s">
        <v>39</v>
      </c>
      <c r="H7" t="s">
        <v>40</v>
      </c>
      <c r="I7">
        <f t="shared" si="0"/>
        <v>0</v>
      </c>
      <c r="J7">
        <f t="shared" si="1"/>
        <v>1</v>
      </c>
      <c r="L7" t="b">
        <f t="shared" si="2"/>
        <v>0</v>
      </c>
      <c r="M7" t="b">
        <f t="shared" si="3"/>
        <v>0</v>
      </c>
      <c r="N7" t="b">
        <f t="shared" si="4"/>
        <v>0</v>
      </c>
      <c r="O7" t="b">
        <f t="shared" si="5"/>
        <v>0</v>
      </c>
      <c r="P7" t="b">
        <f t="shared" si="6"/>
        <v>0</v>
      </c>
      <c r="Q7" t="b">
        <f t="shared" si="7"/>
        <v>0</v>
      </c>
      <c r="R7" t="b">
        <f t="shared" si="8"/>
        <v>0</v>
      </c>
      <c r="S7" t="b">
        <f t="shared" si="9"/>
        <v>0</v>
      </c>
      <c r="T7">
        <f t="shared" si="10"/>
        <v>0</v>
      </c>
      <c r="U7">
        <f t="shared" si="11"/>
        <v>0</v>
      </c>
      <c r="V7">
        <f t="shared" si="12"/>
        <v>0</v>
      </c>
      <c r="W7">
        <f t="shared" si="13"/>
        <v>0</v>
      </c>
      <c r="X7">
        <f t="shared" si="14"/>
        <v>0</v>
      </c>
      <c r="Y7">
        <f t="shared" si="15"/>
        <v>0</v>
      </c>
      <c r="Z7">
        <f t="shared" si="16"/>
        <v>0</v>
      </c>
      <c r="AA7">
        <f t="shared" si="17"/>
        <v>0</v>
      </c>
    </row>
    <row r="8" spans="1:28">
      <c r="A8">
        <v>6</v>
      </c>
      <c r="B8" t="s">
        <v>41</v>
      </c>
      <c r="C8" t="s">
        <v>20</v>
      </c>
      <c r="D8" t="s">
        <v>21</v>
      </c>
      <c r="E8" t="s">
        <v>22</v>
      </c>
      <c r="F8" t="s">
        <v>23</v>
      </c>
      <c r="G8" t="s">
        <v>42</v>
      </c>
      <c r="H8" t="s">
        <v>43</v>
      </c>
      <c r="I8">
        <f t="shared" si="0"/>
        <v>1</v>
      </c>
      <c r="J8">
        <f t="shared" si="1"/>
        <v>0</v>
      </c>
      <c r="L8" t="b">
        <f t="shared" si="2"/>
        <v>0</v>
      </c>
      <c r="M8" t="b">
        <f t="shared" si="3"/>
        <v>0</v>
      </c>
      <c r="N8" t="b">
        <f t="shared" si="4"/>
        <v>0</v>
      </c>
      <c r="O8" t="b">
        <f t="shared" si="5"/>
        <v>0</v>
      </c>
      <c r="P8" t="b">
        <f t="shared" si="6"/>
        <v>1</v>
      </c>
      <c r="Q8" t="b">
        <f t="shared" si="7"/>
        <v>0</v>
      </c>
      <c r="R8" t="b">
        <f t="shared" si="8"/>
        <v>0</v>
      </c>
      <c r="S8" t="b">
        <f t="shared" si="9"/>
        <v>0</v>
      </c>
      <c r="T8">
        <f t="shared" si="10"/>
        <v>0</v>
      </c>
      <c r="U8">
        <f t="shared" si="11"/>
        <v>0</v>
      </c>
      <c r="V8">
        <f t="shared" si="12"/>
        <v>0</v>
      </c>
      <c r="W8">
        <f t="shared" si="13"/>
        <v>0</v>
      </c>
      <c r="X8">
        <f t="shared" si="14"/>
        <v>1</v>
      </c>
      <c r="Y8">
        <f t="shared" si="15"/>
        <v>0</v>
      </c>
      <c r="Z8">
        <f t="shared" si="16"/>
        <v>0</v>
      </c>
      <c r="AA8">
        <f t="shared" si="17"/>
        <v>0</v>
      </c>
    </row>
    <row r="9" spans="1:28">
      <c r="A9">
        <v>7</v>
      </c>
      <c r="B9" t="s">
        <v>44</v>
      </c>
      <c r="C9" t="s">
        <v>20</v>
      </c>
      <c r="D9" t="s">
        <v>21</v>
      </c>
      <c r="E9" t="s">
        <v>22</v>
      </c>
      <c r="F9" t="s">
        <v>23</v>
      </c>
      <c r="G9" t="s">
        <v>45</v>
      </c>
      <c r="H9" t="s">
        <v>46</v>
      </c>
      <c r="I9">
        <f t="shared" si="0"/>
        <v>1</v>
      </c>
      <c r="J9">
        <f t="shared" si="1"/>
        <v>0</v>
      </c>
      <c r="L9" t="b">
        <f t="shared" si="2"/>
        <v>0</v>
      </c>
      <c r="M9" t="b">
        <f t="shared" si="3"/>
        <v>0</v>
      </c>
      <c r="N9" t="b">
        <f t="shared" si="4"/>
        <v>0</v>
      </c>
      <c r="O9" t="b">
        <f t="shared" si="5"/>
        <v>0</v>
      </c>
      <c r="P9" t="b">
        <f t="shared" si="6"/>
        <v>0</v>
      </c>
      <c r="Q9" t="b">
        <f t="shared" si="7"/>
        <v>0</v>
      </c>
      <c r="R9" t="b">
        <f t="shared" si="8"/>
        <v>0</v>
      </c>
      <c r="S9" t="b">
        <f t="shared" si="9"/>
        <v>1</v>
      </c>
      <c r="T9">
        <f t="shared" si="10"/>
        <v>0</v>
      </c>
      <c r="U9">
        <f t="shared" si="11"/>
        <v>0</v>
      </c>
      <c r="V9">
        <f t="shared" si="12"/>
        <v>0</v>
      </c>
      <c r="W9">
        <f t="shared" si="13"/>
        <v>0</v>
      </c>
      <c r="X9">
        <f t="shared" si="14"/>
        <v>0</v>
      </c>
      <c r="Y9">
        <f t="shared" si="15"/>
        <v>0</v>
      </c>
      <c r="Z9">
        <f t="shared" si="16"/>
        <v>0</v>
      </c>
      <c r="AA9">
        <f t="shared" si="17"/>
        <v>1</v>
      </c>
    </row>
    <row r="10" spans="1:28">
      <c r="A10">
        <v>8</v>
      </c>
      <c r="B10" t="s">
        <v>47</v>
      </c>
      <c r="C10" t="s">
        <v>20</v>
      </c>
      <c r="D10" t="s">
        <v>21</v>
      </c>
      <c r="E10" t="s">
        <v>22</v>
      </c>
      <c r="F10" t="s">
        <v>23</v>
      </c>
      <c r="G10" t="s">
        <v>48</v>
      </c>
      <c r="H10" t="s">
        <v>49</v>
      </c>
      <c r="I10">
        <f t="shared" si="0"/>
        <v>1</v>
      </c>
      <c r="J10">
        <f t="shared" si="1"/>
        <v>0</v>
      </c>
      <c r="L10" t="b">
        <f t="shared" si="2"/>
        <v>0</v>
      </c>
      <c r="M10" t="b">
        <f t="shared" si="3"/>
        <v>0</v>
      </c>
      <c r="N10" t="b">
        <f t="shared" si="4"/>
        <v>0</v>
      </c>
      <c r="O10" t="b">
        <f t="shared" si="5"/>
        <v>1</v>
      </c>
      <c r="P10" t="b">
        <f t="shared" si="6"/>
        <v>0</v>
      </c>
      <c r="Q10" t="b">
        <f t="shared" si="7"/>
        <v>0</v>
      </c>
      <c r="R10" t="b">
        <f t="shared" si="8"/>
        <v>0</v>
      </c>
      <c r="S10" t="b">
        <f t="shared" si="9"/>
        <v>0</v>
      </c>
      <c r="T10">
        <f t="shared" si="10"/>
        <v>0</v>
      </c>
      <c r="U10">
        <f t="shared" si="11"/>
        <v>0</v>
      </c>
      <c r="V10">
        <f t="shared" si="12"/>
        <v>0</v>
      </c>
      <c r="W10">
        <f t="shared" si="13"/>
        <v>1</v>
      </c>
      <c r="X10">
        <f t="shared" si="14"/>
        <v>0</v>
      </c>
      <c r="Y10">
        <f t="shared" si="15"/>
        <v>0</v>
      </c>
      <c r="Z10">
        <f t="shared" si="16"/>
        <v>0</v>
      </c>
      <c r="AA10">
        <f t="shared" si="17"/>
        <v>0</v>
      </c>
    </row>
    <row r="11" spans="1:28">
      <c r="A11">
        <v>9</v>
      </c>
      <c r="B11" t="s">
        <v>50</v>
      </c>
      <c r="C11" t="s">
        <v>20</v>
      </c>
      <c r="D11" t="s">
        <v>21</v>
      </c>
      <c r="E11" t="s">
        <v>22</v>
      </c>
      <c r="F11" t="s">
        <v>23</v>
      </c>
      <c r="G11" t="s">
        <v>51</v>
      </c>
      <c r="H11" t="s">
        <v>52</v>
      </c>
      <c r="I11">
        <f t="shared" si="0"/>
        <v>0</v>
      </c>
      <c r="J11">
        <f t="shared" si="1"/>
        <v>1</v>
      </c>
      <c r="L11" t="b">
        <f t="shared" si="2"/>
        <v>0</v>
      </c>
      <c r="M11" t="b">
        <f t="shared" si="3"/>
        <v>0</v>
      </c>
      <c r="N11" t="b">
        <f t="shared" si="4"/>
        <v>0</v>
      </c>
      <c r="O11" t="b">
        <f t="shared" si="5"/>
        <v>0</v>
      </c>
      <c r="P11" t="b">
        <f t="shared" si="6"/>
        <v>0</v>
      </c>
      <c r="Q11" t="b">
        <f t="shared" si="7"/>
        <v>0</v>
      </c>
      <c r="R11" t="b">
        <f t="shared" si="8"/>
        <v>0</v>
      </c>
      <c r="S11" t="b">
        <f t="shared" si="9"/>
        <v>0</v>
      </c>
      <c r="T11">
        <f t="shared" si="10"/>
        <v>0</v>
      </c>
      <c r="U11">
        <f t="shared" si="11"/>
        <v>0</v>
      </c>
      <c r="V11">
        <f t="shared" si="12"/>
        <v>0</v>
      </c>
      <c r="W11">
        <f t="shared" si="13"/>
        <v>0</v>
      </c>
      <c r="X11">
        <f t="shared" si="14"/>
        <v>0</v>
      </c>
      <c r="Y11">
        <f t="shared" si="15"/>
        <v>0</v>
      </c>
      <c r="Z11">
        <f t="shared" si="16"/>
        <v>0</v>
      </c>
      <c r="AA11">
        <f t="shared" si="17"/>
        <v>0</v>
      </c>
    </row>
    <row r="12" spans="1:28">
      <c r="A12">
        <v>10</v>
      </c>
      <c r="B12" t="s">
        <v>53</v>
      </c>
      <c r="C12" t="s">
        <v>20</v>
      </c>
      <c r="D12" t="s">
        <v>21</v>
      </c>
      <c r="E12" t="s">
        <v>22</v>
      </c>
      <c r="F12" t="s">
        <v>23</v>
      </c>
      <c r="G12" t="s">
        <v>54</v>
      </c>
      <c r="H12" t="s">
        <v>55</v>
      </c>
      <c r="I12">
        <f t="shared" si="0"/>
        <v>0</v>
      </c>
      <c r="J12">
        <f t="shared" si="1"/>
        <v>1</v>
      </c>
      <c r="L12" t="b">
        <f t="shared" si="2"/>
        <v>0</v>
      </c>
      <c r="M12" t="b">
        <f t="shared" si="3"/>
        <v>0</v>
      </c>
      <c r="N12" t="b">
        <f t="shared" si="4"/>
        <v>0</v>
      </c>
      <c r="O12" t="b">
        <f t="shared" si="5"/>
        <v>0</v>
      </c>
      <c r="P12" t="b">
        <f t="shared" si="6"/>
        <v>0</v>
      </c>
      <c r="Q12" t="b">
        <f t="shared" si="7"/>
        <v>0</v>
      </c>
      <c r="R12" t="b">
        <f t="shared" si="8"/>
        <v>0</v>
      </c>
      <c r="S12" t="b">
        <f t="shared" si="9"/>
        <v>0</v>
      </c>
      <c r="T12">
        <f t="shared" si="10"/>
        <v>0</v>
      </c>
      <c r="U12">
        <f t="shared" si="11"/>
        <v>0</v>
      </c>
      <c r="V12">
        <f t="shared" si="12"/>
        <v>0</v>
      </c>
      <c r="W12">
        <f t="shared" si="13"/>
        <v>0</v>
      </c>
      <c r="X12">
        <f t="shared" si="14"/>
        <v>0</v>
      </c>
      <c r="Y12">
        <f t="shared" si="15"/>
        <v>0</v>
      </c>
      <c r="Z12">
        <f t="shared" si="16"/>
        <v>0</v>
      </c>
      <c r="AA12">
        <f t="shared" si="17"/>
        <v>0</v>
      </c>
    </row>
    <row r="13" spans="1:28">
      <c r="A13">
        <v>11</v>
      </c>
      <c r="B13" t="s">
        <v>56</v>
      </c>
      <c r="C13" t="s">
        <v>20</v>
      </c>
      <c r="D13" t="s">
        <v>21</v>
      </c>
      <c r="E13" t="s">
        <v>22</v>
      </c>
      <c r="F13" t="s">
        <v>23</v>
      </c>
      <c r="G13" t="s">
        <v>57</v>
      </c>
      <c r="H13" t="s">
        <v>58</v>
      </c>
      <c r="I13">
        <f t="shared" si="0"/>
        <v>1</v>
      </c>
      <c r="J13">
        <f t="shared" si="1"/>
        <v>0</v>
      </c>
      <c r="L13" t="b">
        <f t="shared" si="2"/>
        <v>0</v>
      </c>
      <c r="M13" t="b">
        <f t="shared" si="3"/>
        <v>1</v>
      </c>
      <c r="N13" t="b">
        <f t="shared" si="4"/>
        <v>0</v>
      </c>
      <c r="O13" t="b">
        <f t="shared" si="5"/>
        <v>0</v>
      </c>
      <c r="P13" t="b">
        <f t="shared" si="6"/>
        <v>0</v>
      </c>
      <c r="Q13" t="b">
        <f t="shared" si="7"/>
        <v>0</v>
      </c>
      <c r="R13" t="b">
        <f t="shared" si="8"/>
        <v>0</v>
      </c>
      <c r="S13" t="b">
        <f t="shared" si="9"/>
        <v>0</v>
      </c>
      <c r="T13">
        <f t="shared" si="10"/>
        <v>0</v>
      </c>
      <c r="U13">
        <f t="shared" si="11"/>
        <v>1</v>
      </c>
      <c r="V13">
        <f t="shared" si="12"/>
        <v>0</v>
      </c>
      <c r="W13">
        <f t="shared" si="13"/>
        <v>0</v>
      </c>
      <c r="X13">
        <f t="shared" si="14"/>
        <v>0</v>
      </c>
      <c r="Y13">
        <f t="shared" si="15"/>
        <v>0</v>
      </c>
      <c r="Z13">
        <f t="shared" si="16"/>
        <v>0</v>
      </c>
      <c r="AA13">
        <f t="shared" si="17"/>
        <v>0</v>
      </c>
    </row>
    <row r="14" spans="1:28">
      <c r="A14">
        <v>12</v>
      </c>
      <c r="B14" t="s">
        <v>59</v>
      </c>
      <c r="C14" t="s">
        <v>20</v>
      </c>
      <c r="D14" t="s">
        <v>21</v>
      </c>
      <c r="E14" t="s">
        <v>22</v>
      </c>
      <c r="F14" t="s">
        <v>23</v>
      </c>
      <c r="G14" t="s">
        <v>60</v>
      </c>
      <c r="H14" t="s">
        <v>61</v>
      </c>
      <c r="I14">
        <f t="shared" si="0"/>
        <v>1</v>
      </c>
      <c r="J14">
        <f t="shared" si="1"/>
        <v>0</v>
      </c>
      <c r="L14" t="b">
        <f t="shared" si="2"/>
        <v>0</v>
      </c>
      <c r="M14" t="b">
        <f t="shared" si="3"/>
        <v>0</v>
      </c>
      <c r="N14" t="b">
        <f t="shared" si="4"/>
        <v>0</v>
      </c>
      <c r="O14" t="b">
        <f t="shared" si="5"/>
        <v>0</v>
      </c>
      <c r="P14" t="b">
        <f t="shared" si="6"/>
        <v>0</v>
      </c>
      <c r="Q14" t="b">
        <f t="shared" si="7"/>
        <v>1</v>
      </c>
      <c r="R14" t="b">
        <f t="shared" si="8"/>
        <v>0</v>
      </c>
      <c r="S14" t="b">
        <f t="shared" si="9"/>
        <v>0</v>
      </c>
      <c r="T14">
        <f t="shared" si="10"/>
        <v>0</v>
      </c>
      <c r="U14">
        <f t="shared" si="11"/>
        <v>0</v>
      </c>
      <c r="V14">
        <f t="shared" si="12"/>
        <v>0</v>
      </c>
      <c r="W14">
        <f t="shared" si="13"/>
        <v>0</v>
      </c>
      <c r="X14">
        <f t="shared" si="14"/>
        <v>0</v>
      </c>
      <c r="Y14">
        <f t="shared" si="15"/>
        <v>1</v>
      </c>
      <c r="Z14">
        <f t="shared" si="16"/>
        <v>0</v>
      </c>
      <c r="AA14">
        <f t="shared" si="17"/>
        <v>0</v>
      </c>
    </row>
    <row r="15" spans="1:28">
      <c r="A15">
        <v>13</v>
      </c>
      <c r="B15" t="s">
        <v>62</v>
      </c>
      <c r="C15" t="s">
        <v>20</v>
      </c>
      <c r="D15" t="s">
        <v>21</v>
      </c>
      <c r="E15" t="s">
        <v>22</v>
      </c>
      <c r="F15" t="s">
        <v>23</v>
      </c>
      <c r="G15" t="s">
        <v>63</v>
      </c>
      <c r="H15" t="s">
        <v>64</v>
      </c>
      <c r="I15">
        <f t="shared" si="0"/>
        <v>1</v>
      </c>
      <c r="J15">
        <f t="shared" si="1"/>
        <v>0</v>
      </c>
      <c r="L15" t="b">
        <f t="shared" si="2"/>
        <v>1</v>
      </c>
      <c r="M15" t="b">
        <f t="shared" si="3"/>
        <v>0</v>
      </c>
      <c r="N15" t="b">
        <f t="shared" si="4"/>
        <v>0</v>
      </c>
      <c r="O15" t="b">
        <f t="shared" si="5"/>
        <v>0</v>
      </c>
      <c r="P15" t="b">
        <f t="shared" si="6"/>
        <v>0</v>
      </c>
      <c r="Q15" t="b">
        <f t="shared" si="7"/>
        <v>0</v>
      </c>
      <c r="R15" t="b">
        <f t="shared" si="8"/>
        <v>0</v>
      </c>
      <c r="S15" t="b">
        <f t="shared" si="9"/>
        <v>0</v>
      </c>
      <c r="T15">
        <f t="shared" si="10"/>
        <v>1</v>
      </c>
      <c r="U15">
        <f t="shared" si="11"/>
        <v>0</v>
      </c>
      <c r="V15">
        <f t="shared" si="12"/>
        <v>0</v>
      </c>
      <c r="W15">
        <f t="shared" si="13"/>
        <v>0</v>
      </c>
      <c r="X15">
        <f t="shared" si="14"/>
        <v>0</v>
      </c>
      <c r="Y15">
        <f t="shared" si="15"/>
        <v>0</v>
      </c>
      <c r="Z15">
        <f t="shared" si="16"/>
        <v>0</v>
      </c>
      <c r="AA15">
        <f t="shared" si="17"/>
        <v>0</v>
      </c>
    </row>
    <row r="16" spans="1:28">
      <c r="A16">
        <v>14</v>
      </c>
      <c r="B16" t="s">
        <v>65</v>
      </c>
      <c r="C16" t="s">
        <v>20</v>
      </c>
      <c r="D16" t="s">
        <v>21</v>
      </c>
      <c r="E16" t="s">
        <v>22</v>
      </c>
      <c r="F16" t="s">
        <v>23</v>
      </c>
      <c r="G16" t="s">
        <v>66</v>
      </c>
      <c r="H16" t="s">
        <v>67</v>
      </c>
      <c r="I16">
        <f t="shared" si="0"/>
        <v>1</v>
      </c>
      <c r="J16">
        <f t="shared" si="1"/>
        <v>0</v>
      </c>
      <c r="L16" t="b">
        <f t="shared" si="2"/>
        <v>0</v>
      </c>
      <c r="M16" t="b">
        <f t="shared" si="3"/>
        <v>0</v>
      </c>
      <c r="N16" t="b">
        <f t="shared" si="4"/>
        <v>0</v>
      </c>
      <c r="O16" t="b">
        <f t="shared" si="5"/>
        <v>0</v>
      </c>
      <c r="P16" t="b">
        <f t="shared" si="6"/>
        <v>0</v>
      </c>
      <c r="Q16" t="b">
        <f t="shared" si="7"/>
        <v>0</v>
      </c>
      <c r="R16" t="b">
        <f t="shared" si="8"/>
        <v>0</v>
      </c>
      <c r="S16" t="b">
        <f t="shared" si="9"/>
        <v>1</v>
      </c>
      <c r="T16">
        <f t="shared" si="10"/>
        <v>0</v>
      </c>
      <c r="U16">
        <f t="shared" si="11"/>
        <v>0</v>
      </c>
      <c r="V16">
        <f t="shared" si="12"/>
        <v>0</v>
      </c>
      <c r="W16">
        <f t="shared" si="13"/>
        <v>0</v>
      </c>
      <c r="X16">
        <f t="shared" si="14"/>
        <v>0</v>
      </c>
      <c r="Y16">
        <f t="shared" si="15"/>
        <v>0</v>
      </c>
      <c r="Z16">
        <f t="shared" si="16"/>
        <v>0</v>
      </c>
      <c r="AA16">
        <f t="shared" si="17"/>
        <v>1</v>
      </c>
    </row>
    <row r="17" spans="1:27">
      <c r="A17">
        <v>15</v>
      </c>
      <c r="B17" t="s">
        <v>68</v>
      </c>
      <c r="C17" t="s">
        <v>20</v>
      </c>
      <c r="D17" t="s">
        <v>21</v>
      </c>
      <c r="E17" t="s">
        <v>22</v>
      </c>
      <c r="F17" t="s">
        <v>23</v>
      </c>
      <c r="G17" t="s">
        <v>69</v>
      </c>
      <c r="H17" t="s">
        <v>70</v>
      </c>
      <c r="I17">
        <f t="shared" si="0"/>
        <v>1</v>
      </c>
      <c r="J17">
        <f t="shared" si="1"/>
        <v>0</v>
      </c>
      <c r="L17" t="b">
        <f t="shared" si="2"/>
        <v>0</v>
      </c>
      <c r="M17" t="b">
        <f t="shared" si="3"/>
        <v>1</v>
      </c>
      <c r="N17" t="b">
        <f t="shared" si="4"/>
        <v>0</v>
      </c>
      <c r="O17" t="b">
        <f t="shared" si="5"/>
        <v>0</v>
      </c>
      <c r="P17" t="b">
        <f t="shared" si="6"/>
        <v>0</v>
      </c>
      <c r="Q17" t="b">
        <f t="shared" si="7"/>
        <v>0</v>
      </c>
      <c r="R17" t="b">
        <f t="shared" si="8"/>
        <v>0</v>
      </c>
      <c r="S17" t="b">
        <f t="shared" si="9"/>
        <v>0</v>
      </c>
      <c r="T17">
        <f t="shared" si="10"/>
        <v>0</v>
      </c>
      <c r="U17">
        <f t="shared" si="11"/>
        <v>1</v>
      </c>
      <c r="V17">
        <f t="shared" si="12"/>
        <v>0</v>
      </c>
      <c r="W17">
        <f t="shared" si="13"/>
        <v>0</v>
      </c>
      <c r="X17">
        <f t="shared" si="14"/>
        <v>0</v>
      </c>
      <c r="Y17">
        <f t="shared" si="15"/>
        <v>0</v>
      </c>
      <c r="Z17">
        <f t="shared" si="16"/>
        <v>0</v>
      </c>
      <c r="AA17">
        <f t="shared" si="17"/>
        <v>0</v>
      </c>
    </row>
    <row r="18" spans="1:27">
      <c r="A18">
        <v>16</v>
      </c>
      <c r="B18" t="s">
        <v>71</v>
      </c>
      <c r="C18" t="s">
        <v>20</v>
      </c>
      <c r="D18" t="s">
        <v>21</v>
      </c>
      <c r="E18" t="s">
        <v>22</v>
      </c>
      <c r="F18" t="s">
        <v>23</v>
      </c>
      <c r="G18" t="s">
        <v>72</v>
      </c>
      <c r="H18" t="s">
        <v>73</v>
      </c>
      <c r="I18">
        <f t="shared" si="0"/>
        <v>1</v>
      </c>
      <c r="J18">
        <f t="shared" si="1"/>
        <v>0</v>
      </c>
      <c r="L18" t="b">
        <f t="shared" si="2"/>
        <v>0</v>
      </c>
      <c r="M18" t="b">
        <f t="shared" si="3"/>
        <v>0</v>
      </c>
      <c r="N18" t="b">
        <f t="shared" si="4"/>
        <v>0</v>
      </c>
      <c r="O18" t="b">
        <f t="shared" si="5"/>
        <v>1</v>
      </c>
      <c r="P18" t="b">
        <f t="shared" si="6"/>
        <v>0</v>
      </c>
      <c r="Q18" t="b">
        <f t="shared" si="7"/>
        <v>0</v>
      </c>
      <c r="R18" t="b">
        <f t="shared" si="8"/>
        <v>0</v>
      </c>
      <c r="S18" t="b">
        <f t="shared" si="9"/>
        <v>0</v>
      </c>
      <c r="T18">
        <f t="shared" si="10"/>
        <v>0</v>
      </c>
      <c r="U18">
        <f t="shared" si="11"/>
        <v>0</v>
      </c>
      <c r="V18">
        <f t="shared" si="12"/>
        <v>0</v>
      </c>
      <c r="W18">
        <f t="shared" si="13"/>
        <v>1</v>
      </c>
      <c r="X18">
        <f t="shared" si="14"/>
        <v>0</v>
      </c>
      <c r="Y18">
        <f t="shared" si="15"/>
        <v>0</v>
      </c>
      <c r="Z18">
        <f t="shared" si="16"/>
        <v>0</v>
      </c>
      <c r="AA18">
        <f t="shared" si="17"/>
        <v>0</v>
      </c>
    </row>
    <row r="19" spans="1:27">
      <c r="A19">
        <v>17</v>
      </c>
      <c r="B19" t="s">
        <v>74</v>
      </c>
      <c r="C19" t="s">
        <v>20</v>
      </c>
      <c r="D19" t="s">
        <v>21</v>
      </c>
      <c r="E19" t="s">
        <v>22</v>
      </c>
      <c r="F19" t="s">
        <v>23</v>
      </c>
      <c r="G19" t="s">
        <v>75</v>
      </c>
      <c r="H19" t="s">
        <v>76</v>
      </c>
      <c r="I19">
        <f t="shared" si="0"/>
        <v>0</v>
      </c>
      <c r="J19">
        <f t="shared" si="1"/>
        <v>1</v>
      </c>
      <c r="L19" t="b">
        <f t="shared" si="2"/>
        <v>0</v>
      </c>
      <c r="M19" t="b">
        <f t="shared" si="3"/>
        <v>0</v>
      </c>
      <c r="N19" t="b">
        <f t="shared" si="4"/>
        <v>0</v>
      </c>
      <c r="O19" t="b">
        <f t="shared" si="5"/>
        <v>0</v>
      </c>
      <c r="P19" t="b">
        <f t="shared" si="6"/>
        <v>0</v>
      </c>
      <c r="Q19" t="b">
        <f t="shared" si="7"/>
        <v>0</v>
      </c>
      <c r="R19" t="b">
        <f t="shared" si="8"/>
        <v>0</v>
      </c>
      <c r="S19" t="b">
        <f t="shared" si="9"/>
        <v>0</v>
      </c>
      <c r="T19">
        <f t="shared" si="10"/>
        <v>0</v>
      </c>
      <c r="U19">
        <f t="shared" si="11"/>
        <v>0</v>
      </c>
      <c r="V19">
        <f t="shared" si="12"/>
        <v>0</v>
      </c>
      <c r="W19">
        <f t="shared" si="13"/>
        <v>0</v>
      </c>
      <c r="X19">
        <f t="shared" si="14"/>
        <v>0</v>
      </c>
      <c r="Y19">
        <f t="shared" si="15"/>
        <v>0</v>
      </c>
      <c r="Z19">
        <f t="shared" si="16"/>
        <v>0</v>
      </c>
      <c r="AA19">
        <f t="shared" si="17"/>
        <v>0</v>
      </c>
    </row>
    <row r="20" spans="1:27">
      <c r="A20">
        <v>18</v>
      </c>
      <c r="B20" t="s">
        <v>77</v>
      </c>
      <c r="C20" t="s">
        <v>20</v>
      </c>
      <c r="D20" t="s">
        <v>21</v>
      </c>
      <c r="E20" t="s">
        <v>22</v>
      </c>
      <c r="F20" t="s">
        <v>23</v>
      </c>
      <c r="G20" t="s">
        <v>78</v>
      </c>
      <c r="H20" t="s">
        <v>79</v>
      </c>
      <c r="I20">
        <f t="shared" si="0"/>
        <v>0</v>
      </c>
      <c r="J20">
        <f t="shared" si="1"/>
        <v>1</v>
      </c>
      <c r="L20" t="b">
        <f t="shared" si="2"/>
        <v>0</v>
      </c>
      <c r="M20" t="b">
        <f t="shared" si="3"/>
        <v>0</v>
      </c>
      <c r="N20" t="b">
        <f t="shared" si="4"/>
        <v>0</v>
      </c>
      <c r="O20" t="b">
        <f t="shared" si="5"/>
        <v>0</v>
      </c>
      <c r="P20" t="b">
        <f t="shared" si="6"/>
        <v>0</v>
      </c>
      <c r="Q20" t="b">
        <f t="shared" si="7"/>
        <v>0</v>
      </c>
      <c r="R20" t="b">
        <f t="shared" si="8"/>
        <v>0</v>
      </c>
      <c r="S20" t="b">
        <f t="shared" si="9"/>
        <v>0</v>
      </c>
      <c r="T20">
        <f t="shared" si="10"/>
        <v>0</v>
      </c>
      <c r="U20">
        <f t="shared" si="11"/>
        <v>0</v>
      </c>
      <c r="V20">
        <f t="shared" si="12"/>
        <v>0</v>
      </c>
      <c r="W20">
        <f t="shared" si="13"/>
        <v>0</v>
      </c>
      <c r="X20">
        <f t="shared" si="14"/>
        <v>0</v>
      </c>
      <c r="Y20">
        <f t="shared" si="15"/>
        <v>0</v>
      </c>
      <c r="Z20">
        <f t="shared" si="16"/>
        <v>0</v>
      </c>
      <c r="AA20">
        <f t="shared" si="17"/>
        <v>0</v>
      </c>
    </row>
    <row r="21" spans="1:27">
      <c r="A21">
        <v>19</v>
      </c>
      <c r="B21" t="s">
        <v>80</v>
      </c>
      <c r="C21" t="s">
        <v>20</v>
      </c>
      <c r="D21" t="s">
        <v>21</v>
      </c>
      <c r="E21" t="s">
        <v>22</v>
      </c>
      <c r="F21" t="s">
        <v>23</v>
      </c>
      <c r="G21" t="s">
        <v>81</v>
      </c>
      <c r="H21" t="s">
        <v>82</v>
      </c>
      <c r="I21">
        <f t="shared" si="0"/>
        <v>0</v>
      </c>
      <c r="J21">
        <f t="shared" si="1"/>
        <v>1</v>
      </c>
      <c r="L21" t="b">
        <f t="shared" si="2"/>
        <v>0</v>
      </c>
      <c r="M21" t="b">
        <f t="shared" si="3"/>
        <v>0</v>
      </c>
      <c r="N21" t="b">
        <f t="shared" si="4"/>
        <v>0</v>
      </c>
      <c r="O21" t="b">
        <f t="shared" si="5"/>
        <v>0</v>
      </c>
      <c r="P21" t="b">
        <f t="shared" si="6"/>
        <v>0</v>
      </c>
      <c r="Q21" t="b">
        <f t="shared" si="7"/>
        <v>0</v>
      </c>
      <c r="R21" t="b">
        <f t="shared" si="8"/>
        <v>0</v>
      </c>
      <c r="S21" t="b">
        <f t="shared" si="9"/>
        <v>0</v>
      </c>
      <c r="T21">
        <f t="shared" si="10"/>
        <v>0</v>
      </c>
      <c r="U21">
        <f t="shared" si="11"/>
        <v>0</v>
      </c>
      <c r="V21">
        <f t="shared" si="12"/>
        <v>0</v>
      </c>
      <c r="W21">
        <f t="shared" si="13"/>
        <v>0</v>
      </c>
      <c r="X21">
        <f t="shared" si="14"/>
        <v>0</v>
      </c>
      <c r="Y21">
        <f t="shared" si="15"/>
        <v>0</v>
      </c>
      <c r="Z21">
        <f t="shared" si="16"/>
        <v>0</v>
      </c>
      <c r="AA21">
        <f t="shared" si="17"/>
        <v>0</v>
      </c>
    </row>
    <row r="22" spans="1:27">
      <c r="A22">
        <v>20</v>
      </c>
      <c r="B22" t="s">
        <v>83</v>
      </c>
      <c r="C22" t="s">
        <v>20</v>
      </c>
      <c r="D22" t="s">
        <v>21</v>
      </c>
      <c r="E22" t="s">
        <v>22</v>
      </c>
      <c r="F22" t="s">
        <v>23</v>
      </c>
      <c r="G22" t="s">
        <v>84</v>
      </c>
      <c r="H22" t="s">
        <v>85</v>
      </c>
      <c r="I22">
        <f t="shared" si="0"/>
        <v>0</v>
      </c>
      <c r="J22">
        <f t="shared" si="1"/>
        <v>1</v>
      </c>
      <c r="L22" t="b">
        <f t="shared" si="2"/>
        <v>0</v>
      </c>
      <c r="M22" t="b">
        <f t="shared" si="3"/>
        <v>0</v>
      </c>
      <c r="N22" t="b">
        <f t="shared" si="4"/>
        <v>0</v>
      </c>
      <c r="O22" t="b">
        <f t="shared" si="5"/>
        <v>0</v>
      </c>
      <c r="P22" t="b">
        <f t="shared" si="6"/>
        <v>0</v>
      </c>
      <c r="Q22" t="b">
        <f t="shared" si="7"/>
        <v>0</v>
      </c>
      <c r="R22" t="b">
        <f t="shared" si="8"/>
        <v>0</v>
      </c>
      <c r="S22" t="b">
        <f t="shared" si="9"/>
        <v>0</v>
      </c>
      <c r="T22">
        <f t="shared" si="10"/>
        <v>0</v>
      </c>
      <c r="U22">
        <f t="shared" si="11"/>
        <v>0</v>
      </c>
      <c r="V22">
        <f t="shared" si="12"/>
        <v>0</v>
      </c>
      <c r="W22">
        <f t="shared" si="13"/>
        <v>0</v>
      </c>
      <c r="X22">
        <f t="shared" si="14"/>
        <v>0</v>
      </c>
      <c r="Y22">
        <f t="shared" si="15"/>
        <v>0</v>
      </c>
      <c r="Z22">
        <f t="shared" si="16"/>
        <v>0</v>
      </c>
      <c r="AA22">
        <f t="shared" si="17"/>
        <v>0</v>
      </c>
    </row>
    <row r="23" spans="1:27">
      <c r="A23">
        <v>21</v>
      </c>
      <c r="B23" t="s">
        <v>86</v>
      </c>
      <c r="C23" t="s">
        <v>20</v>
      </c>
      <c r="D23" t="s">
        <v>21</v>
      </c>
      <c r="E23" t="s">
        <v>22</v>
      </c>
      <c r="F23" t="s">
        <v>23</v>
      </c>
      <c r="G23" t="s">
        <v>87</v>
      </c>
      <c r="H23" t="s">
        <v>88</v>
      </c>
      <c r="I23">
        <f t="shared" si="0"/>
        <v>1</v>
      </c>
      <c r="J23">
        <f t="shared" si="1"/>
        <v>0</v>
      </c>
      <c r="L23" t="b">
        <f t="shared" si="2"/>
        <v>0</v>
      </c>
      <c r="M23" t="b">
        <f t="shared" si="3"/>
        <v>0</v>
      </c>
      <c r="N23" t="b">
        <f t="shared" si="4"/>
        <v>0</v>
      </c>
      <c r="O23" t="b">
        <f t="shared" si="5"/>
        <v>0</v>
      </c>
      <c r="P23" t="b">
        <f t="shared" si="6"/>
        <v>1</v>
      </c>
      <c r="Q23" t="b">
        <f t="shared" si="7"/>
        <v>0</v>
      </c>
      <c r="R23" t="b">
        <f t="shared" si="8"/>
        <v>0</v>
      </c>
      <c r="S23" t="b">
        <f t="shared" si="9"/>
        <v>0</v>
      </c>
      <c r="T23">
        <f t="shared" si="10"/>
        <v>0</v>
      </c>
      <c r="U23">
        <f t="shared" si="11"/>
        <v>0</v>
      </c>
      <c r="V23">
        <f t="shared" si="12"/>
        <v>0</v>
      </c>
      <c r="W23">
        <f t="shared" si="13"/>
        <v>0</v>
      </c>
      <c r="X23">
        <f t="shared" si="14"/>
        <v>1</v>
      </c>
      <c r="Y23">
        <f t="shared" si="15"/>
        <v>0</v>
      </c>
      <c r="Z23">
        <f t="shared" si="16"/>
        <v>0</v>
      </c>
      <c r="AA23">
        <f t="shared" si="17"/>
        <v>0</v>
      </c>
    </row>
    <row r="24" spans="1:27">
      <c r="A24">
        <v>22</v>
      </c>
      <c r="B24" t="s">
        <v>89</v>
      </c>
      <c r="C24" t="s">
        <v>20</v>
      </c>
      <c r="D24" t="s">
        <v>21</v>
      </c>
      <c r="E24" t="s">
        <v>22</v>
      </c>
      <c r="F24" t="s">
        <v>23</v>
      </c>
      <c r="G24" t="s">
        <v>90</v>
      </c>
      <c r="H24" t="s">
        <v>91</v>
      </c>
      <c r="I24">
        <f t="shared" si="0"/>
        <v>0</v>
      </c>
      <c r="J24">
        <f t="shared" si="1"/>
        <v>1</v>
      </c>
      <c r="L24" t="b">
        <f t="shared" si="2"/>
        <v>0</v>
      </c>
      <c r="M24" t="b">
        <f t="shared" si="3"/>
        <v>0</v>
      </c>
      <c r="N24" t="b">
        <f t="shared" si="4"/>
        <v>0</v>
      </c>
      <c r="O24" t="b">
        <f t="shared" si="5"/>
        <v>0</v>
      </c>
      <c r="P24" t="b">
        <f t="shared" si="6"/>
        <v>0</v>
      </c>
      <c r="Q24" t="b">
        <f t="shared" si="7"/>
        <v>0</v>
      </c>
      <c r="R24" t="b">
        <f t="shared" si="8"/>
        <v>0</v>
      </c>
      <c r="S24" t="b">
        <f t="shared" si="9"/>
        <v>0</v>
      </c>
      <c r="T24">
        <f t="shared" si="10"/>
        <v>0</v>
      </c>
      <c r="U24">
        <f t="shared" si="11"/>
        <v>0</v>
      </c>
      <c r="V24">
        <f t="shared" si="12"/>
        <v>0</v>
      </c>
      <c r="W24">
        <f t="shared" si="13"/>
        <v>0</v>
      </c>
      <c r="X24">
        <f t="shared" si="14"/>
        <v>0</v>
      </c>
      <c r="Y24">
        <f t="shared" si="15"/>
        <v>0</v>
      </c>
      <c r="Z24">
        <f t="shared" si="16"/>
        <v>0</v>
      </c>
      <c r="AA24">
        <f t="shared" si="17"/>
        <v>0</v>
      </c>
    </row>
    <row r="25" spans="1:27">
      <c r="A25">
        <v>23</v>
      </c>
      <c r="B25" t="s">
        <v>92</v>
      </c>
      <c r="C25" t="s">
        <v>20</v>
      </c>
      <c r="D25" t="s">
        <v>21</v>
      </c>
      <c r="E25" t="s">
        <v>22</v>
      </c>
      <c r="F25" t="s">
        <v>23</v>
      </c>
      <c r="G25" t="s">
        <v>93</v>
      </c>
      <c r="H25" t="s">
        <v>94</v>
      </c>
      <c r="I25">
        <f t="shared" si="0"/>
        <v>1</v>
      </c>
      <c r="J25">
        <f t="shared" si="1"/>
        <v>0</v>
      </c>
      <c r="L25" t="b">
        <f t="shared" si="2"/>
        <v>0</v>
      </c>
      <c r="M25" t="b">
        <f t="shared" si="3"/>
        <v>0</v>
      </c>
      <c r="N25" t="b">
        <f t="shared" si="4"/>
        <v>0</v>
      </c>
      <c r="O25" t="b">
        <f t="shared" si="5"/>
        <v>1</v>
      </c>
      <c r="P25" t="b">
        <f t="shared" si="6"/>
        <v>0</v>
      </c>
      <c r="Q25" t="b">
        <f t="shared" si="7"/>
        <v>0</v>
      </c>
      <c r="R25" t="b">
        <f t="shared" si="8"/>
        <v>0</v>
      </c>
      <c r="S25" t="b">
        <f t="shared" si="9"/>
        <v>0</v>
      </c>
      <c r="T25">
        <f t="shared" si="10"/>
        <v>0</v>
      </c>
      <c r="U25">
        <f t="shared" si="11"/>
        <v>0</v>
      </c>
      <c r="V25">
        <f t="shared" si="12"/>
        <v>0</v>
      </c>
      <c r="W25">
        <f t="shared" si="13"/>
        <v>1</v>
      </c>
      <c r="X25">
        <f t="shared" si="14"/>
        <v>0</v>
      </c>
      <c r="Y25">
        <f t="shared" si="15"/>
        <v>0</v>
      </c>
      <c r="Z25">
        <f t="shared" si="16"/>
        <v>0</v>
      </c>
      <c r="AA25">
        <f t="shared" si="17"/>
        <v>0</v>
      </c>
    </row>
    <row r="26" spans="1:27">
      <c r="A26">
        <v>24</v>
      </c>
      <c r="B26" t="s">
        <v>95</v>
      </c>
      <c r="C26" t="s">
        <v>20</v>
      </c>
      <c r="D26" t="s">
        <v>21</v>
      </c>
      <c r="E26" t="s">
        <v>22</v>
      </c>
      <c r="F26" t="s">
        <v>23</v>
      </c>
      <c r="G26" t="s">
        <v>96</v>
      </c>
      <c r="H26" t="s">
        <v>97</v>
      </c>
      <c r="I26">
        <f t="shared" si="0"/>
        <v>1</v>
      </c>
      <c r="J26">
        <f t="shared" si="1"/>
        <v>0</v>
      </c>
      <c r="L26" t="b">
        <f t="shared" si="2"/>
        <v>0</v>
      </c>
      <c r="M26" t="b">
        <f t="shared" si="3"/>
        <v>0</v>
      </c>
      <c r="N26" t="b">
        <f t="shared" si="4"/>
        <v>0</v>
      </c>
      <c r="O26" t="b">
        <f t="shared" si="5"/>
        <v>1</v>
      </c>
      <c r="P26" t="b">
        <f t="shared" si="6"/>
        <v>0</v>
      </c>
      <c r="Q26" t="b">
        <f t="shared" si="7"/>
        <v>0</v>
      </c>
      <c r="R26" t="b">
        <f t="shared" si="8"/>
        <v>0</v>
      </c>
      <c r="S26" t="b">
        <f t="shared" si="9"/>
        <v>0</v>
      </c>
      <c r="T26">
        <f t="shared" si="10"/>
        <v>0</v>
      </c>
      <c r="U26">
        <f t="shared" si="11"/>
        <v>0</v>
      </c>
      <c r="V26">
        <f t="shared" si="12"/>
        <v>0</v>
      </c>
      <c r="W26">
        <f t="shared" si="13"/>
        <v>1</v>
      </c>
      <c r="X26">
        <f t="shared" si="14"/>
        <v>0</v>
      </c>
      <c r="Y26">
        <f t="shared" si="15"/>
        <v>0</v>
      </c>
      <c r="Z26">
        <f t="shared" si="16"/>
        <v>0</v>
      </c>
      <c r="AA26">
        <f t="shared" si="17"/>
        <v>0</v>
      </c>
    </row>
    <row r="27" spans="1:27">
      <c r="A27">
        <v>25</v>
      </c>
      <c r="B27" t="s">
        <v>98</v>
      </c>
      <c r="C27" t="s">
        <v>20</v>
      </c>
      <c r="D27" t="s">
        <v>21</v>
      </c>
      <c r="E27" t="s">
        <v>22</v>
      </c>
      <c r="F27" t="s">
        <v>23</v>
      </c>
      <c r="G27" t="s">
        <v>99</v>
      </c>
      <c r="H27" t="s">
        <v>100</v>
      </c>
      <c r="I27">
        <f t="shared" si="0"/>
        <v>0</v>
      </c>
      <c r="J27">
        <f t="shared" si="1"/>
        <v>1</v>
      </c>
      <c r="L27" t="b">
        <f t="shared" si="2"/>
        <v>0</v>
      </c>
      <c r="M27" t="b">
        <f t="shared" si="3"/>
        <v>0</v>
      </c>
      <c r="N27" t="b">
        <f t="shared" si="4"/>
        <v>0</v>
      </c>
      <c r="O27" t="b">
        <f t="shared" si="5"/>
        <v>0</v>
      </c>
      <c r="P27" t="b">
        <f t="shared" si="6"/>
        <v>0</v>
      </c>
      <c r="Q27" t="b">
        <f t="shared" si="7"/>
        <v>0</v>
      </c>
      <c r="R27" t="b">
        <f t="shared" si="8"/>
        <v>0</v>
      </c>
      <c r="S27" t="b">
        <f t="shared" si="9"/>
        <v>0</v>
      </c>
      <c r="T27">
        <f t="shared" si="10"/>
        <v>0</v>
      </c>
      <c r="U27">
        <f t="shared" si="11"/>
        <v>0</v>
      </c>
      <c r="V27">
        <f t="shared" si="12"/>
        <v>0</v>
      </c>
      <c r="W27">
        <f t="shared" si="13"/>
        <v>0</v>
      </c>
      <c r="X27">
        <f t="shared" si="14"/>
        <v>0</v>
      </c>
      <c r="Y27">
        <f t="shared" si="15"/>
        <v>0</v>
      </c>
      <c r="Z27">
        <f t="shared" si="16"/>
        <v>0</v>
      </c>
      <c r="AA27">
        <f t="shared" si="17"/>
        <v>0</v>
      </c>
    </row>
    <row r="28" spans="1:27">
      <c r="A28">
        <v>26</v>
      </c>
      <c r="B28" t="s">
        <v>101</v>
      </c>
      <c r="C28" t="s">
        <v>20</v>
      </c>
      <c r="D28" t="s">
        <v>21</v>
      </c>
      <c r="E28" t="s">
        <v>22</v>
      </c>
      <c r="F28" t="s">
        <v>23</v>
      </c>
      <c r="G28" t="s">
        <v>102</v>
      </c>
      <c r="H28" t="s">
        <v>103</v>
      </c>
      <c r="I28">
        <f t="shared" si="0"/>
        <v>0</v>
      </c>
      <c r="J28">
        <f t="shared" si="1"/>
        <v>1</v>
      </c>
      <c r="L28" t="b">
        <f t="shared" si="2"/>
        <v>0</v>
      </c>
      <c r="M28" t="b">
        <f t="shared" si="3"/>
        <v>0</v>
      </c>
      <c r="N28" t="b">
        <f t="shared" si="4"/>
        <v>0</v>
      </c>
      <c r="O28" t="b">
        <f t="shared" si="5"/>
        <v>0</v>
      </c>
      <c r="P28" t="b">
        <f t="shared" si="6"/>
        <v>0</v>
      </c>
      <c r="Q28" t="b">
        <f t="shared" si="7"/>
        <v>0</v>
      </c>
      <c r="R28" t="b">
        <f t="shared" si="8"/>
        <v>0</v>
      </c>
      <c r="S28" t="b">
        <f t="shared" si="9"/>
        <v>0</v>
      </c>
      <c r="T28">
        <f t="shared" si="10"/>
        <v>0</v>
      </c>
      <c r="U28">
        <f t="shared" si="11"/>
        <v>0</v>
      </c>
      <c r="V28">
        <f t="shared" si="12"/>
        <v>0</v>
      </c>
      <c r="W28">
        <f t="shared" si="13"/>
        <v>0</v>
      </c>
      <c r="X28">
        <f t="shared" si="14"/>
        <v>0</v>
      </c>
      <c r="Y28">
        <f t="shared" si="15"/>
        <v>0</v>
      </c>
      <c r="Z28">
        <f t="shared" si="16"/>
        <v>0</v>
      </c>
      <c r="AA28">
        <f t="shared" si="17"/>
        <v>0</v>
      </c>
    </row>
    <row r="29" spans="1:27">
      <c r="A29">
        <v>27</v>
      </c>
      <c r="B29" t="s">
        <v>104</v>
      </c>
      <c r="C29" t="s">
        <v>20</v>
      </c>
      <c r="D29" t="s">
        <v>21</v>
      </c>
      <c r="E29" t="s">
        <v>22</v>
      </c>
      <c r="F29" t="s">
        <v>23</v>
      </c>
      <c r="G29" t="s">
        <v>105</v>
      </c>
      <c r="H29" t="s">
        <v>106</v>
      </c>
      <c r="I29">
        <f t="shared" si="0"/>
        <v>0</v>
      </c>
      <c r="J29">
        <f t="shared" si="1"/>
        <v>1</v>
      </c>
      <c r="L29" t="b">
        <f t="shared" si="2"/>
        <v>0</v>
      </c>
      <c r="M29" t="b">
        <f t="shared" si="3"/>
        <v>0</v>
      </c>
      <c r="N29" t="b">
        <f t="shared" si="4"/>
        <v>0</v>
      </c>
      <c r="O29" t="b">
        <f t="shared" si="5"/>
        <v>0</v>
      </c>
      <c r="P29" t="b">
        <f t="shared" si="6"/>
        <v>0</v>
      </c>
      <c r="Q29" t="b">
        <f t="shared" si="7"/>
        <v>0</v>
      </c>
      <c r="R29" t="b">
        <f t="shared" si="8"/>
        <v>0</v>
      </c>
      <c r="S29" t="b">
        <f t="shared" si="9"/>
        <v>0</v>
      </c>
      <c r="T29">
        <f t="shared" si="10"/>
        <v>0</v>
      </c>
      <c r="U29">
        <f t="shared" si="11"/>
        <v>0</v>
      </c>
      <c r="V29">
        <f t="shared" si="12"/>
        <v>0</v>
      </c>
      <c r="W29">
        <f t="shared" si="13"/>
        <v>0</v>
      </c>
      <c r="X29">
        <f t="shared" si="14"/>
        <v>0</v>
      </c>
      <c r="Y29">
        <f t="shared" si="15"/>
        <v>0</v>
      </c>
      <c r="Z29">
        <f t="shared" si="16"/>
        <v>0</v>
      </c>
      <c r="AA29">
        <f t="shared" si="17"/>
        <v>0</v>
      </c>
    </row>
    <row r="30" spans="1:27">
      <c r="A30">
        <v>28</v>
      </c>
      <c r="B30" t="s">
        <v>107</v>
      </c>
      <c r="C30" t="s">
        <v>20</v>
      </c>
      <c r="D30" t="s">
        <v>21</v>
      </c>
      <c r="E30" t="s">
        <v>22</v>
      </c>
      <c r="F30" t="s">
        <v>23</v>
      </c>
      <c r="G30" t="s">
        <v>108</v>
      </c>
      <c r="H30" t="s">
        <v>109</v>
      </c>
      <c r="I30">
        <f t="shared" si="0"/>
        <v>0</v>
      </c>
      <c r="J30">
        <f t="shared" si="1"/>
        <v>1</v>
      </c>
      <c r="L30" t="b">
        <f t="shared" si="2"/>
        <v>0</v>
      </c>
      <c r="M30" t="b">
        <f t="shared" si="3"/>
        <v>0</v>
      </c>
      <c r="N30" t="b">
        <f t="shared" si="4"/>
        <v>0</v>
      </c>
      <c r="O30" t="b">
        <f t="shared" si="5"/>
        <v>0</v>
      </c>
      <c r="P30" t="b">
        <f t="shared" si="6"/>
        <v>0</v>
      </c>
      <c r="Q30" t="b">
        <f t="shared" si="7"/>
        <v>0</v>
      </c>
      <c r="R30" t="b">
        <f t="shared" si="8"/>
        <v>0</v>
      </c>
      <c r="S30" t="b">
        <f t="shared" si="9"/>
        <v>0</v>
      </c>
      <c r="T30">
        <f t="shared" si="10"/>
        <v>0</v>
      </c>
      <c r="U30">
        <f t="shared" si="11"/>
        <v>0</v>
      </c>
      <c r="V30">
        <f t="shared" si="12"/>
        <v>0</v>
      </c>
      <c r="W30">
        <f t="shared" si="13"/>
        <v>0</v>
      </c>
      <c r="X30">
        <f t="shared" si="14"/>
        <v>0</v>
      </c>
      <c r="Y30">
        <f t="shared" si="15"/>
        <v>0</v>
      </c>
      <c r="Z30">
        <f t="shared" si="16"/>
        <v>0</v>
      </c>
      <c r="AA30">
        <f t="shared" si="17"/>
        <v>0</v>
      </c>
    </row>
    <row r="31" spans="1:27">
      <c r="A31">
        <v>29</v>
      </c>
      <c r="B31" t="s">
        <v>110</v>
      </c>
      <c r="C31" t="s">
        <v>20</v>
      </c>
      <c r="D31" t="s">
        <v>21</v>
      </c>
      <c r="E31" t="s">
        <v>22</v>
      </c>
      <c r="F31" t="s">
        <v>23</v>
      </c>
      <c r="G31" t="s">
        <v>111</v>
      </c>
      <c r="H31" t="s">
        <v>112</v>
      </c>
      <c r="I31">
        <f t="shared" si="0"/>
        <v>1</v>
      </c>
      <c r="J31">
        <f t="shared" si="1"/>
        <v>0</v>
      </c>
      <c r="L31" t="b">
        <f t="shared" si="2"/>
        <v>0</v>
      </c>
      <c r="M31" t="b">
        <f t="shared" si="3"/>
        <v>0</v>
      </c>
      <c r="N31" t="b">
        <f t="shared" si="4"/>
        <v>0</v>
      </c>
      <c r="O31" t="b">
        <f t="shared" si="5"/>
        <v>1</v>
      </c>
      <c r="P31" t="b">
        <f t="shared" si="6"/>
        <v>0</v>
      </c>
      <c r="Q31" t="b">
        <f t="shared" si="7"/>
        <v>0</v>
      </c>
      <c r="R31" t="b">
        <f t="shared" si="8"/>
        <v>0</v>
      </c>
      <c r="S31" t="b">
        <f t="shared" si="9"/>
        <v>0</v>
      </c>
      <c r="T31">
        <f t="shared" si="10"/>
        <v>0</v>
      </c>
      <c r="U31">
        <f t="shared" si="11"/>
        <v>0</v>
      </c>
      <c r="V31">
        <f t="shared" si="12"/>
        <v>0</v>
      </c>
      <c r="W31">
        <f t="shared" si="13"/>
        <v>1</v>
      </c>
      <c r="X31">
        <f t="shared" si="14"/>
        <v>0</v>
      </c>
      <c r="Y31">
        <f t="shared" si="15"/>
        <v>0</v>
      </c>
      <c r="Z31">
        <f t="shared" si="16"/>
        <v>0</v>
      </c>
      <c r="AA31">
        <f t="shared" si="17"/>
        <v>0</v>
      </c>
    </row>
    <row r="32" spans="1:27">
      <c r="A32">
        <v>30</v>
      </c>
      <c r="B32" t="s">
        <v>113</v>
      </c>
      <c r="C32" t="s">
        <v>20</v>
      </c>
      <c r="D32" t="s">
        <v>21</v>
      </c>
      <c r="E32" t="s">
        <v>22</v>
      </c>
      <c r="F32" t="s">
        <v>23</v>
      </c>
      <c r="G32" t="s">
        <v>114</v>
      </c>
      <c r="H32" t="s">
        <v>115</v>
      </c>
      <c r="I32">
        <f t="shared" si="0"/>
        <v>1</v>
      </c>
      <c r="J32">
        <f t="shared" si="1"/>
        <v>0</v>
      </c>
      <c r="L32" t="b">
        <f t="shared" si="2"/>
        <v>0</v>
      </c>
      <c r="M32" t="b">
        <f t="shared" si="3"/>
        <v>0</v>
      </c>
      <c r="N32" t="b">
        <f t="shared" si="4"/>
        <v>0</v>
      </c>
      <c r="O32" t="b">
        <f t="shared" si="5"/>
        <v>0</v>
      </c>
      <c r="P32" t="b">
        <f t="shared" si="6"/>
        <v>0</v>
      </c>
      <c r="Q32" t="b">
        <f t="shared" si="7"/>
        <v>0</v>
      </c>
      <c r="R32" t="b">
        <f t="shared" si="8"/>
        <v>0</v>
      </c>
      <c r="S32" t="b">
        <f t="shared" si="9"/>
        <v>1</v>
      </c>
      <c r="T32">
        <f t="shared" si="10"/>
        <v>0</v>
      </c>
      <c r="U32">
        <f t="shared" si="11"/>
        <v>0</v>
      </c>
      <c r="V32">
        <f t="shared" si="12"/>
        <v>0</v>
      </c>
      <c r="W32">
        <f t="shared" si="13"/>
        <v>0</v>
      </c>
      <c r="X32">
        <f t="shared" si="14"/>
        <v>0</v>
      </c>
      <c r="Y32">
        <f t="shared" si="15"/>
        <v>0</v>
      </c>
      <c r="Z32">
        <f t="shared" si="16"/>
        <v>0</v>
      </c>
      <c r="AA32">
        <f t="shared" si="17"/>
        <v>1</v>
      </c>
    </row>
    <row r="33" spans="1:27">
      <c r="A33">
        <v>31</v>
      </c>
      <c r="B33" t="s">
        <v>116</v>
      </c>
      <c r="C33" t="s">
        <v>20</v>
      </c>
      <c r="D33" t="s">
        <v>21</v>
      </c>
      <c r="E33" t="s">
        <v>22</v>
      </c>
      <c r="F33" t="s">
        <v>23</v>
      </c>
      <c r="G33" t="s">
        <v>117</v>
      </c>
      <c r="H33" t="s">
        <v>118</v>
      </c>
      <c r="I33">
        <f t="shared" si="0"/>
        <v>0</v>
      </c>
      <c r="J33">
        <f t="shared" si="1"/>
        <v>1</v>
      </c>
      <c r="L33" t="b">
        <f t="shared" si="2"/>
        <v>0</v>
      </c>
      <c r="M33" t="b">
        <f t="shared" si="3"/>
        <v>0</v>
      </c>
      <c r="N33" t="b">
        <f t="shared" si="4"/>
        <v>0</v>
      </c>
      <c r="O33" t="b">
        <f t="shared" si="5"/>
        <v>0</v>
      </c>
      <c r="P33" t="b">
        <f t="shared" si="6"/>
        <v>0</v>
      </c>
      <c r="Q33" t="b">
        <f t="shared" si="7"/>
        <v>0</v>
      </c>
      <c r="R33" t="b">
        <f t="shared" si="8"/>
        <v>0</v>
      </c>
      <c r="S33" t="b">
        <f t="shared" si="9"/>
        <v>0</v>
      </c>
      <c r="T33">
        <f t="shared" si="10"/>
        <v>0</v>
      </c>
      <c r="U33">
        <f t="shared" si="11"/>
        <v>0</v>
      </c>
      <c r="V33">
        <f t="shared" si="12"/>
        <v>0</v>
      </c>
      <c r="W33">
        <f t="shared" si="13"/>
        <v>0</v>
      </c>
      <c r="X33">
        <f t="shared" si="14"/>
        <v>0</v>
      </c>
      <c r="Y33">
        <f t="shared" si="15"/>
        <v>0</v>
      </c>
      <c r="Z33">
        <f t="shared" si="16"/>
        <v>0</v>
      </c>
      <c r="AA33">
        <f t="shared" si="17"/>
        <v>0</v>
      </c>
    </row>
    <row r="34" spans="1:27">
      <c r="A34">
        <v>32</v>
      </c>
      <c r="B34" t="s">
        <v>119</v>
      </c>
      <c r="C34" t="s">
        <v>20</v>
      </c>
      <c r="D34" t="s">
        <v>21</v>
      </c>
      <c r="E34" t="s">
        <v>22</v>
      </c>
      <c r="F34" t="s">
        <v>23</v>
      </c>
      <c r="G34" t="s">
        <v>120</v>
      </c>
      <c r="H34" t="s">
        <v>121</v>
      </c>
      <c r="I34">
        <f t="shared" si="0"/>
        <v>0</v>
      </c>
      <c r="J34">
        <f t="shared" si="1"/>
        <v>1</v>
      </c>
      <c r="L34" t="b">
        <f t="shared" si="2"/>
        <v>0</v>
      </c>
      <c r="M34" t="b">
        <f t="shared" si="3"/>
        <v>0</v>
      </c>
      <c r="N34" t="b">
        <f t="shared" si="4"/>
        <v>0</v>
      </c>
      <c r="O34" t="b">
        <f t="shared" si="5"/>
        <v>0</v>
      </c>
      <c r="P34" t="b">
        <f t="shared" si="6"/>
        <v>0</v>
      </c>
      <c r="Q34" t="b">
        <f t="shared" si="7"/>
        <v>0</v>
      </c>
      <c r="R34" t="b">
        <f t="shared" si="8"/>
        <v>0</v>
      </c>
      <c r="S34" t="b">
        <f t="shared" si="9"/>
        <v>0</v>
      </c>
      <c r="T34">
        <f t="shared" si="10"/>
        <v>0</v>
      </c>
      <c r="U34">
        <f t="shared" si="11"/>
        <v>0</v>
      </c>
      <c r="V34">
        <f t="shared" si="12"/>
        <v>0</v>
      </c>
      <c r="W34">
        <f t="shared" si="13"/>
        <v>0</v>
      </c>
      <c r="X34">
        <f t="shared" si="14"/>
        <v>0</v>
      </c>
      <c r="Y34">
        <f t="shared" si="15"/>
        <v>0</v>
      </c>
      <c r="Z34">
        <f t="shared" si="16"/>
        <v>0</v>
      </c>
      <c r="AA34">
        <f t="shared" si="17"/>
        <v>0</v>
      </c>
    </row>
    <row r="35" spans="1:27">
      <c r="A35">
        <v>33</v>
      </c>
      <c r="B35" t="s">
        <v>122</v>
      </c>
      <c r="C35" t="s">
        <v>20</v>
      </c>
      <c r="D35" t="s">
        <v>21</v>
      </c>
      <c r="E35" t="s">
        <v>22</v>
      </c>
      <c r="F35" t="s">
        <v>23</v>
      </c>
      <c r="G35" t="s">
        <v>123</v>
      </c>
      <c r="H35" t="s">
        <v>124</v>
      </c>
      <c r="I35">
        <f t="shared" si="0"/>
        <v>0</v>
      </c>
      <c r="J35">
        <f t="shared" si="1"/>
        <v>1</v>
      </c>
      <c r="L35" t="b">
        <f t="shared" si="2"/>
        <v>0</v>
      </c>
      <c r="M35" t="b">
        <f t="shared" si="3"/>
        <v>0</v>
      </c>
      <c r="N35" t="b">
        <f t="shared" si="4"/>
        <v>0</v>
      </c>
      <c r="O35" t="b">
        <f t="shared" si="5"/>
        <v>0</v>
      </c>
      <c r="P35" t="b">
        <f t="shared" si="6"/>
        <v>0</v>
      </c>
      <c r="Q35" t="b">
        <f t="shared" si="7"/>
        <v>0</v>
      </c>
      <c r="R35" t="b">
        <f t="shared" si="8"/>
        <v>0</v>
      </c>
      <c r="S35" t="b">
        <f t="shared" si="9"/>
        <v>0</v>
      </c>
      <c r="T35">
        <f t="shared" si="10"/>
        <v>0</v>
      </c>
      <c r="U35">
        <f t="shared" si="11"/>
        <v>0</v>
      </c>
      <c r="V35">
        <f t="shared" si="12"/>
        <v>0</v>
      </c>
      <c r="W35">
        <f t="shared" si="13"/>
        <v>0</v>
      </c>
      <c r="X35">
        <f t="shared" si="14"/>
        <v>0</v>
      </c>
      <c r="Y35">
        <f t="shared" si="15"/>
        <v>0</v>
      </c>
      <c r="Z35">
        <f t="shared" si="16"/>
        <v>0</v>
      </c>
      <c r="AA35">
        <f t="shared" si="17"/>
        <v>0</v>
      </c>
    </row>
    <row r="36" spans="1:27">
      <c r="A36">
        <v>34</v>
      </c>
      <c r="B36" t="s">
        <v>125</v>
      </c>
      <c r="C36" t="s">
        <v>20</v>
      </c>
      <c r="D36" t="s">
        <v>21</v>
      </c>
      <c r="E36" t="s">
        <v>22</v>
      </c>
      <c r="F36" t="s">
        <v>23</v>
      </c>
      <c r="G36" t="s">
        <v>126</v>
      </c>
      <c r="H36" t="s">
        <v>127</v>
      </c>
      <c r="I36">
        <f t="shared" si="0"/>
        <v>1</v>
      </c>
      <c r="J36">
        <f t="shared" si="1"/>
        <v>0</v>
      </c>
      <c r="L36" t="b">
        <f t="shared" si="2"/>
        <v>0</v>
      </c>
      <c r="M36" t="b">
        <f t="shared" si="3"/>
        <v>0</v>
      </c>
      <c r="N36" t="b">
        <f t="shared" si="4"/>
        <v>0</v>
      </c>
      <c r="O36" t="b">
        <f t="shared" si="5"/>
        <v>1</v>
      </c>
      <c r="P36" t="b">
        <f t="shared" si="6"/>
        <v>0</v>
      </c>
      <c r="Q36" t="b">
        <f t="shared" si="7"/>
        <v>0</v>
      </c>
      <c r="R36" t="b">
        <f t="shared" si="8"/>
        <v>0</v>
      </c>
      <c r="S36" t="b">
        <f t="shared" si="9"/>
        <v>1</v>
      </c>
      <c r="T36">
        <f t="shared" si="10"/>
        <v>0</v>
      </c>
      <c r="U36">
        <f t="shared" si="11"/>
        <v>0</v>
      </c>
      <c r="V36">
        <f t="shared" si="12"/>
        <v>0</v>
      </c>
      <c r="W36">
        <f t="shared" si="13"/>
        <v>1</v>
      </c>
      <c r="X36">
        <f t="shared" si="14"/>
        <v>0</v>
      </c>
      <c r="Y36">
        <f t="shared" si="15"/>
        <v>0</v>
      </c>
      <c r="Z36">
        <f t="shared" si="16"/>
        <v>0</v>
      </c>
      <c r="AA36">
        <f t="shared" si="17"/>
        <v>1</v>
      </c>
    </row>
    <row r="37" spans="1:27">
      <c r="A37">
        <v>35</v>
      </c>
      <c r="B37" t="s">
        <v>128</v>
      </c>
      <c r="C37" t="s">
        <v>20</v>
      </c>
      <c r="D37" t="s">
        <v>21</v>
      </c>
      <c r="E37" t="s">
        <v>22</v>
      </c>
      <c r="F37" t="s">
        <v>23</v>
      </c>
      <c r="G37" t="s">
        <v>129</v>
      </c>
      <c r="H37" t="s">
        <v>130</v>
      </c>
      <c r="I37">
        <f t="shared" si="0"/>
        <v>1</v>
      </c>
      <c r="J37">
        <f t="shared" si="1"/>
        <v>0</v>
      </c>
      <c r="L37" t="b">
        <f t="shared" si="2"/>
        <v>1</v>
      </c>
      <c r="M37" t="b">
        <f t="shared" si="3"/>
        <v>0</v>
      </c>
      <c r="N37" t="b">
        <f t="shared" si="4"/>
        <v>0</v>
      </c>
      <c r="O37" t="b">
        <f t="shared" si="5"/>
        <v>0</v>
      </c>
      <c r="P37" t="b">
        <f t="shared" si="6"/>
        <v>0</v>
      </c>
      <c r="Q37" t="b">
        <f t="shared" si="7"/>
        <v>0</v>
      </c>
      <c r="R37" t="b">
        <f t="shared" si="8"/>
        <v>0</v>
      </c>
      <c r="S37" t="b">
        <f t="shared" si="9"/>
        <v>1</v>
      </c>
      <c r="T37">
        <f t="shared" si="10"/>
        <v>1</v>
      </c>
      <c r="U37">
        <f t="shared" si="11"/>
        <v>0</v>
      </c>
      <c r="V37">
        <f t="shared" si="12"/>
        <v>0</v>
      </c>
      <c r="W37">
        <f t="shared" si="13"/>
        <v>0</v>
      </c>
      <c r="X37">
        <f t="shared" si="14"/>
        <v>0</v>
      </c>
      <c r="Y37">
        <f t="shared" si="15"/>
        <v>0</v>
      </c>
      <c r="Z37">
        <f t="shared" si="16"/>
        <v>0</v>
      </c>
      <c r="AA37">
        <f t="shared" si="17"/>
        <v>1</v>
      </c>
    </row>
    <row r="38" spans="1:27">
      <c r="A38">
        <v>36</v>
      </c>
      <c r="B38" t="s">
        <v>131</v>
      </c>
      <c r="C38" t="s">
        <v>20</v>
      </c>
      <c r="D38" t="s">
        <v>21</v>
      </c>
      <c r="E38" t="s">
        <v>22</v>
      </c>
      <c r="F38" t="s">
        <v>23</v>
      </c>
      <c r="G38" t="s">
        <v>132</v>
      </c>
      <c r="H38" t="s">
        <v>133</v>
      </c>
      <c r="I38">
        <f t="shared" si="0"/>
        <v>1</v>
      </c>
      <c r="J38">
        <f t="shared" si="1"/>
        <v>0</v>
      </c>
      <c r="L38" t="b">
        <f t="shared" si="2"/>
        <v>1</v>
      </c>
      <c r="M38" t="b">
        <f t="shared" si="3"/>
        <v>0</v>
      </c>
      <c r="N38" t="b">
        <f t="shared" si="4"/>
        <v>0</v>
      </c>
      <c r="O38" t="b">
        <f t="shared" si="5"/>
        <v>0</v>
      </c>
      <c r="P38" t="b">
        <f t="shared" si="6"/>
        <v>0</v>
      </c>
      <c r="Q38" t="b">
        <f t="shared" si="7"/>
        <v>0</v>
      </c>
      <c r="R38" t="b">
        <f t="shared" si="8"/>
        <v>0</v>
      </c>
      <c r="S38" t="b">
        <f t="shared" si="9"/>
        <v>0</v>
      </c>
      <c r="T38">
        <f t="shared" si="10"/>
        <v>1</v>
      </c>
      <c r="U38">
        <f t="shared" si="11"/>
        <v>0</v>
      </c>
      <c r="V38">
        <f t="shared" si="12"/>
        <v>0</v>
      </c>
      <c r="W38">
        <f t="shared" si="13"/>
        <v>0</v>
      </c>
      <c r="X38">
        <f t="shared" si="14"/>
        <v>0</v>
      </c>
      <c r="Y38">
        <f t="shared" si="15"/>
        <v>0</v>
      </c>
      <c r="Z38">
        <f t="shared" si="16"/>
        <v>0</v>
      </c>
      <c r="AA38">
        <f t="shared" si="17"/>
        <v>0</v>
      </c>
    </row>
    <row r="39" spans="1:27">
      <c r="A39">
        <v>37</v>
      </c>
      <c r="B39" t="s">
        <v>134</v>
      </c>
      <c r="C39" t="s">
        <v>20</v>
      </c>
      <c r="D39" t="s">
        <v>21</v>
      </c>
      <c r="E39" t="s">
        <v>22</v>
      </c>
      <c r="F39" t="s">
        <v>23</v>
      </c>
      <c r="G39" t="s">
        <v>135</v>
      </c>
      <c r="H39" t="s">
        <v>136</v>
      </c>
      <c r="I39">
        <f t="shared" si="0"/>
        <v>0</v>
      </c>
      <c r="J39">
        <f t="shared" si="1"/>
        <v>1</v>
      </c>
      <c r="L39" t="b">
        <f t="shared" si="2"/>
        <v>0</v>
      </c>
      <c r="M39" t="b">
        <f t="shared" si="3"/>
        <v>0</v>
      </c>
      <c r="N39" t="b">
        <f t="shared" si="4"/>
        <v>0</v>
      </c>
      <c r="O39" t="b">
        <f t="shared" si="5"/>
        <v>0</v>
      </c>
      <c r="P39" t="b">
        <f t="shared" si="6"/>
        <v>0</v>
      </c>
      <c r="Q39" t="b">
        <f t="shared" si="7"/>
        <v>0</v>
      </c>
      <c r="R39" t="b">
        <f t="shared" si="8"/>
        <v>0</v>
      </c>
      <c r="S39" t="b">
        <f t="shared" si="9"/>
        <v>0</v>
      </c>
      <c r="T39">
        <f t="shared" si="10"/>
        <v>0</v>
      </c>
      <c r="U39">
        <f t="shared" si="11"/>
        <v>0</v>
      </c>
      <c r="V39">
        <f t="shared" si="12"/>
        <v>0</v>
      </c>
      <c r="W39">
        <f t="shared" si="13"/>
        <v>0</v>
      </c>
      <c r="X39">
        <f t="shared" si="14"/>
        <v>0</v>
      </c>
      <c r="Y39">
        <f t="shared" si="15"/>
        <v>0</v>
      </c>
      <c r="Z39">
        <f t="shared" si="16"/>
        <v>0</v>
      </c>
      <c r="AA39">
        <f t="shared" si="17"/>
        <v>0</v>
      </c>
    </row>
    <row r="40" spans="1:27">
      <c r="A40">
        <v>38</v>
      </c>
      <c r="B40" t="s">
        <v>137</v>
      </c>
      <c r="C40" t="s">
        <v>20</v>
      </c>
      <c r="D40" t="s">
        <v>21</v>
      </c>
      <c r="E40" t="s">
        <v>22</v>
      </c>
      <c r="F40" t="s">
        <v>23</v>
      </c>
      <c r="G40" t="s">
        <v>138</v>
      </c>
      <c r="H40" t="s">
        <v>139</v>
      </c>
      <c r="I40">
        <f t="shared" si="0"/>
        <v>1</v>
      </c>
      <c r="J40">
        <f t="shared" si="1"/>
        <v>0</v>
      </c>
      <c r="L40" t="b">
        <f t="shared" si="2"/>
        <v>0</v>
      </c>
      <c r="M40" t="b">
        <f t="shared" si="3"/>
        <v>0</v>
      </c>
      <c r="N40" t="b">
        <f t="shared" si="4"/>
        <v>0</v>
      </c>
      <c r="O40" t="b">
        <f t="shared" si="5"/>
        <v>0</v>
      </c>
      <c r="P40" t="b">
        <f t="shared" si="6"/>
        <v>0</v>
      </c>
      <c r="Q40" t="b">
        <f t="shared" si="7"/>
        <v>1</v>
      </c>
      <c r="R40" t="b">
        <f t="shared" si="8"/>
        <v>0</v>
      </c>
      <c r="S40" t="b">
        <f t="shared" si="9"/>
        <v>0</v>
      </c>
      <c r="T40">
        <f t="shared" si="10"/>
        <v>0</v>
      </c>
      <c r="U40">
        <f t="shared" si="11"/>
        <v>0</v>
      </c>
      <c r="V40">
        <f t="shared" si="12"/>
        <v>0</v>
      </c>
      <c r="W40">
        <f t="shared" si="13"/>
        <v>0</v>
      </c>
      <c r="X40">
        <f t="shared" si="14"/>
        <v>0</v>
      </c>
      <c r="Y40">
        <f t="shared" si="15"/>
        <v>1</v>
      </c>
      <c r="Z40">
        <f t="shared" si="16"/>
        <v>0</v>
      </c>
      <c r="AA40">
        <f t="shared" si="17"/>
        <v>0</v>
      </c>
    </row>
    <row r="41" spans="1:27">
      <c r="A41">
        <v>39</v>
      </c>
      <c r="B41" t="s">
        <v>140</v>
      </c>
      <c r="C41" t="s">
        <v>20</v>
      </c>
      <c r="D41" t="s">
        <v>21</v>
      </c>
      <c r="E41" t="s">
        <v>22</v>
      </c>
      <c r="F41" t="s">
        <v>23</v>
      </c>
      <c r="G41" t="s">
        <v>141</v>
      </c>
      <c r="H41" t="s">
        <v>142</v>
      </c>
      <c r="I41">
        <f t="shared" si="0"/>
        <v>1</v>
      </c>
      <c r="J41">
        <f t="shared" si="1"/>
        <v>0</v>
      </c>
      <c r="L41" t="b">
        <f t="shared" si="2"/>
        <v>0</v>
      </c>
      <c r="M41" t="b">
        <f t="shared" si="3"/>
        <v>0</v>
      </c>
      <c r="N41" t="b">
        <f t="shared" si="4"/>
        <v>0</v>
      </c>
      <c r="O41" t="b">
        <f t="shared" si="5"/>
        <v>0</v>
      </c>
      <c r="P41" t="b">
        <f t="shared" si="6"/>
        <v>0</v>
      </c>
      <c r="Q41" t="b">
        <f t="shared" si="7"/>
        <v>1</v>
      </c>
      <c r="R41" t="b">
        <f t="shared" si="8"/>
        <v>0</v>
      </c>
      <c r="S41" t="b">
        <f t="shared" si="9"/>
        <v>0</v>
      </c>
      <c r="T41">
        <f t="shared" si="10"/>
        <v>0</v>
      </c>
      <c r="U41">
        <f t="shared" si="11"/>
        <v>0</v>
      </c>
      <c r="V41">
        <f t="shared" si="12"/>
        <v>0</v>
      </c>
      <c r="W41">
        <f t="shared" si="13"/>
        <v>0</v>
      </c>
      <c r="X41">
        <f t="shared" si="14"/>
        <v>0</v>
      </c>
      <c r="Y41">
        <f t="shared" si="15"/>
        <v>1</v>
      </c>
      <c r="Z41">
        <f t="shared" si="16"/>
        <v>0</v>
      </c>
      <c r="AA41">
        <f t="shared" si="17"/>
        <v>0</v>
      </c>
    </row>
    <row r="42" spans="1:27">
      <c r="A42">
        <v>40</v>
      </c>
      <c r="B42" t="s">
        <v>143</v>
      </c>
      <c r="C42" t="s">
        <v>20</v>
      </c>
      <c r="D42" t="s">
        <v>21</v>
      </c>
      <c r="E42" t="s">
        <v>22</v>
      </c>
      <c r="F42" t="s">
        <v>23</v>
      </c>
      <c r="G42" t="s">
        <v>144</v>
      </c>
      <c r="H42" t="s">
        <v>145</v>
      </c>
      <c r="I42">
        <f t="shared" si="0"/>
        <v>1</v>
      </c>
      <c r="J42">
        <f t="shared" si="1"/>
        <v>0</v>
      </c>
      <c r="L42" t="b">
        <f t="shared" si="2"/>
        <v>0</v>
      </c>
      <c r="M42" t="b">
        <f t="shared" si="3"/>
        <v>0</v>
      </c>
      <c r="N42" t="b">
        <f t="shared" si="4"/>
        <v>0</v>
      </c>
      <c r="O42" t="b">
        <f t="shared" si="5"/>
        <v>1</v>
      </c>
      <c r="P42" t="b">
        <f t="shared" si="6"/>
        <v>0</v>
      </c>
      <c r="Q42" t="b">
        <f t="shared" si="7"/>
        <v>0</v>
      </c>
      <c r="R42" t="b">
        <f t="shared" si="8"/>
        <v>0</v>
      </c>
      <c r="S42" t="b">
        <f t="shared" si="9"/>
        <v>0</v>
      </c>
      <c r="T42">
        <f t="shared" si="10"/>
        <v>0</v>
      </c>
      <c r="U42">
        <f t="shared" si="11"/>
        <v>0</v>
      </c>
      <c r="V42">
        <f t="shared" si="12"/>
        <v>0</v>
      </c>
      <c r="W42">
        <f t="shared" si="13"/>
        <v>1</v>
      </c>
      <c r="X42">
        <f t="shared" si="14"/>
        <v>0</v>
      </c>
      <c r="Y42">
        <f t="shared" si="15"/>
        <v>0</v>
      </c>
      <c r="Z42">
        <f t="shared" si="16"/>
        <v>0</v>
      </c>
      <c r="AA42">
        <f t="shared" si="17"/>
        <v>0</v>
      </c>
    </row>
    <row r="43" spans="1:27">
      <c r="A43">
        <v>41</v>
      </c>
      <c r="B43" t="s">
        <v>146</v>
      </c>
      <c r="C43" t="s">
        <v>20</v>
      </c>
      <c r="D43" t="s">
        <v>21</v>
      </c>
      <c r="E43" t="s">
        <v>22</v>
      </c>
      <c r="F43" t="s">
        <v>23</v>
      </c>
      <c r="G43" t="s">
        <v>147</v>
      </c>
      <c r="H43" t="s">
        <v>148</v>
      </c>
      <c r="I43">
        <f t="shared" si="0"/>
        <v>0</v>
      </c>
      <c r="J43">
        <f t="shared" si="1"/>
        <v>1</v>
      </c>
      <c r="L43" t="b">
        <f t="shared" si="2"/>
        <v>0</v>
      </c>
      <c r="M43" t="b">
        <f t="shared" si="3"/>
        <v>0</v>
      </c>
      <c r="N43" t="b">
        <f t="shared" si="4"/>
        <v>0</v>
      </c>
      <c r="O43" t="b">
        <f t="shared" si="5"/>
        <v>0</v>
      </c>
      <c r="P43" t="b">
        <f t="shared" si="6"/>
        <v>0</v>
      </c>
      <c r="Q43" t="b">
        <f t="shared" si="7"/>
        <v>0</v>
      </c>
      <c r="R43" t="b">
        <f t="shared" si="8"/>
        <v>0</v>
      </c>
      <c r="S43" t="b">
        <f t="shared" si="9"/>
        <v>0</v>
      </c>
      <c r="T43">
        <f t="shared" si="10"/>
        <v>0</v>
      </c>
      <c r="U43">
        <f t="shared" si="11"/>
        <v>0</v>
      </c>
      <c r="V43">
        <f t="shared" si="12"/>
        <v>0</v>
      </c>
      <c r="W43">
        <f t="shared" si="13"/>
        <v>0</v>
      </c>
      <c r="X43">
        <f t="shared" si="14"/>
        <v>0</v>
      </c>
      <c r="Y43">
        <f t="shared" si="15"/>
        <v>0</v>
      </c>
      <c r="Z43">
        <f t="shared" si="16"/>
        <v>0</v>
      </c>
      <c r="AA43">
        <f t="shared" si="17"/>
        <v>0</v>
      </c>
    </row>
    <row r="44" spans="1:27">
      <c r="A44">
        <v>42</v>
      </c>
      <c r="B44" t="s">
        <v>149</v>
      </c>
      <c r="C44" t="s">
        <v>20</v>
      </c>
      <c r="D44" t="s">
        <v>21</v>
      </c>
      <c r="E44" t="s">
        <v>22</v>
      </c>
      <c r="F44" t="s">
        <v>23</v>
      </c>
      <c r="G44" t="s">
        <v>150</v>
      </c>
      <c r="H44" t="s">
        <v>151</v>
      </c>
      <c r="I44">
        <f t="shared" si="0"/>
        <v>0</v>
      </c>
      <c r="J44">
        <f t="shared" si="1"/>
        <v>1</v>
      </c>
      <c r="L44" t="b">
        <f t="shared" si="2"/>
        <v>0</v>
      </c>
      <c r="M44" t="b">
        <f t="shared" si="3"/>
        <v>0</v>
      </c>
      <c r="N44" t="b">
        <f t="shared" si="4"/>
        <v>0</v>
      </c>
      <c r="O44" t="b">
        <f t="shared" si="5"/>
        <v>0</v>
      </c>
      <c r="P44" t="b">
        <f t="shared" si="6"/>
        <v>0</v>
      </c>
      <c r="Q44" t="b">
        <f t="shared" si="7"/>
        <v>0</v>
      </c>
      <c r="R44" t="b">
        <f t="shared" si="8"/>
        <v>0</v>
      </c>
      <c r="S44" t="b">
        <f t="shared" si="9"/>
        <v>0</v>
      </c>
      <c r="T44">
        <f t="shared" si="10"/>
        <v>0</v>
      </c>
      <c r="U44">
        <f t="shared" si="11"/>
        <v>0</v>
      </c>
      <c r="V44">
        <f t="shared" si="12"/>
        <v>0</v>
      </c>
      <c r="W44">
        <f t="shared" si="13"/>
        <v>0</v>
      </c>
      <c r="X44">
        <f t="shared" si="14"/>
        <v>0</v>
      </c>
      <c r="Y44">
        <f t="shared" si="15"/>
        <v>0</v>
      </c>
      <c r="Z44">
        <f t="shared" si="16"/>
        <v>0</v>
      </c>
      <c r="AA44">
        <f t="shared" si="17"/>
        <v>0</v>
      </c>
    </row>
    <row r="45" spans="1:27">
      <c r="A45">
        <v>43</v>
      </c>
      <c r="B45" t="s">
        <v>152</v>
      </c>
      <c r="C45" t="s">
        <v>20</v>
      </c>
      <c r="D45" t="s">
        <v>21</v>
      </c>
      <c r="E45" t="s">
        <v>22</v>
      </c>
      <c r="F45" t="s">
        <v>23</v>
      </c>
      <c r="G45" t="s">
        <v>153</v>
      </c>
      <c r="H45" t="s">
        <v>154</v>
      </c>
      <c r="I45">
        <f t="shared" si="0"/>
        <v>1</v>
      </c>
      <c r="J45">
        <f t="shared" si="1"/>
        <v>0</v>
      </c>
      <c r="L45" t="b">
        <f t="shared" si="2"/>
        <v>0</v>
      </c>
      <c r="M45" t="b">
        <f t="shared" si="3"/>
        <v>1</v>
      </c>
      <c r="N45" t="b">
        <f t="shared" si="4"/>
        <v>0</v>
      </c>
      <c r="O45" t="b">
        <f t="shared" si="5"/>
        <v>0</v>
      </c>
      <c r="P45" t="b">
        <f t="shared" si="6"/>
        <v>0</v>
      </c>
      <c r="Q45" t="b">
        <f t="shared" si="7"/>
        <v>0</v>
      </c>
      <c r="R45" t="b">
        <f t="shared" si="8"/>
        <v>0</v>
      </c>
      <c r="S45" t="b">
        <f t="shared" si="9"/>
        <v>0</v>
      </c>
      <c r="T45">
        <f t="shared" si="10"/>
        <v>0</v>
      </c>
      <c r="U45">
        <f t="shared" si="11"/>
        <v>1</v>
      </c>
      <c r="V45">
        <f t="shared" si="12"/>
        <v>0</v>
      </c>
      <c r="W45">
        <f t="shared" si="13"/>
        <v>0</v>
      </c>
      <c r="X45">
        <f t="shared" si="14"/>
        <v>0</v>
      </c>
      <c r="Y45">
        <f t="shared" si="15"/>
        <v>0</v>
      </c>
      <c r="Z45">
        <f t="shared" si="16"/>
        <v>0</v>
      </c>
      <c r="AA45">
        <f t="shared" si="17"/>
        <v>0</v>
      </c>
    </row>
    <row r="46" spans="1:27">
      <c r="A46">
        <v>44</v>
      </c>
      <c r="B46" t="s">
        <v>155</v>
      </c>
      <c r="C46" t="s">
        <v>20</v>
      </c>
      <c r="D46" t="s">
        <v>21</v>
      </c>
      <c r="E46" t="s">
        <v>22</v>
      </c>
      <c r="F46" t="s">
        <v>23</v>
      </c>
      <c r="G46" t="s">
        <v>156</v>
      </c>
      <c r="H46" t="s">
        <v>157</v>
      </c>
      <c r="I46">
        <f t="shared" si="0"/>
        <v>1</v>
      </c>
      <c r="J46">
        <f t="shared" si="1"/>
        <v>0</v>
      </c>
      <c r="L46" t="b">
        <f t="shared" si="2"/>
        <v>0</v>
      </c>
      <c r="M46" t="b">
        <f t="shared" si="3"/>
        <v>0</v>
      </c>
      <c r="N46" t="b">
        <f t="shared" si="4"/>
        <v>0</v>
      </c>
      <c r="O46" t="b">
        <f t="shared" si="5"/>
        <v>1</v>
      </c>
      <c r="P46" t="b">
        <f t="shared" si="6"/>
        <v>0</v>
      </c>
      <c r="Q46" t="b">
        <f t="shared" si="7"/>
        <v>0</v>
      </c>
      <c r="R46" t="b">
        <f t="shared" si="8"/>
        <v>0</v>
      </c>
      <c r="S46" t="b">
        <f t="shared" si="9"/>
        <v>0</v>
      </c>
      <c r="T46">
        <f t="shared" si="10"/>
        <v>0</v>
      </c>
      <c r="U46">
        <f t="shared" si="11"/>
        <v>0</v>
      </c>
      <c r="V46">
        <f t="shared" si="12"/>
        <v>0</v>
      </c>
      <c r="W46">
        <f t="shared" si="13"/>
        <v>1</v>
      </c>
      <c r="X46">
        <f t="shared" si="14"/>
        <v>0</v>
      </c>
      <c r="Y46">
        <f t="shared" si="15"/>
        <v>0</v>
      </c>
      <c r="Z46">
        <f t="shared" si="16"/>
        <v>0</v>
      </c>
      <c r="AA46">
        <f t="shared" si="17"/>
        <v>0</v>
      </c>
    </row>
    <row r="47" spans="1:27">
      <c r="A47">
        <v>45</v>
      </c>
      <c r="B47" t="s">
        <v>158</v>
      </c>
      <c r="C47" t="s">
        <v>20</v>
      </c>
      <c r="D47" t="s">
        <v>21</v>
      </c>
      <c r="E47" t="s">
        <v>22</v>
      </c>
      <c r="F47" t="s">
        <v>23</v>
      </c>
      <c r="G47" t="s">
        <v>159</v>
      </c>
      <c r="H47" t="s">
        <v>160</v>
      </c>
      <c r="I47">
        <f t="shared" si="0"/>
        <v>1</v>
      </c>
      <c r="J47">
        <f t="shared" si="1"/>
        <v>0</v>
      </c>
      <c r="L47" t="b">
        <f t="shared" si="2"/>
        <v>0</v>
      </c>
      <c r="M47" t="b">
        <f t="shared" si="3"/>
        <v>0</v>
      </c>
      <c r="N47" t="b">
        <f t="shared" si="4"/>
        <v>0</v>
      </c>
      <c r="O47" t="b">
        <f t="shared" si="5"/>
        <v>0</v>
      </c>
      <c r="P47" t="b">
        <f t="shared" si="6"/>
        <v>1</v>
      </c>
      <c r="Q47" t="b">
        <f t="shared" si="7"/>
        <v>0</v>
      </c>
      <c r="R47" t="b">
        <f t="shared" si="8"/>
        <v>0</v>
      </c>
      <c r="S47" t="b">
        <f t="shared" si="9"/>
        <v>0</v>
      </c>
      <c r="T47">
        <f t="shared" si="10"/>
        <v>0</v>
      </c>
      <c r="U47">
        <f t="shared" si="11"/>
        <v>0</v>
      </c>
      <c r="V47">
        <f t="shared" si="12"/>
        <v>0</v>
      </c>
      <c r="W47">
        <f t="shared" si="13"/>
        <v>0</v>
      </c>
      <c r="X47">
        <f t="shared" si="14"/>
        <v>1</v>
      </c>
      <c r="Y47">
        <f t="shared" si="15"/>
        <v>0</v>
      </c>
      <c r="Z47">
        <f t="shared" si="16"/>
        <v>0</v>
      </c>
      <c r="AA47">
        <f t="shared" si="17"/>
        <v>0</v>
      </c>
    </row>
    <row r="48" spans="1:27">
      <c r="A48">
        <v>46</v>
      </c>
      <c r="B48" t="s">
        <v>161</v>
      </c>
      <c r="C48" t="s">
        <v>20</v>
      </c>
      <c r="D48" t="s">
        <v>21</v>
      </c>
      <c r="E48" t="s">
        <v>22</v>
      </c>
      <c r="F48" t="s">
        <v>23</v>
      </c>
      <c r="G48" t="s">
        <v>162</v>
      </c>
      <c r="H48" t="s">
        <v>163</v>
      </c>
      <c r="I48">
        <f t="shared" si="0"/>
        <v>1</v>
      </c>
      <c r="J48">
        <f t="shared" si="1"/>
        <v>0</v>
      </c>
      <c r="L48" t="b">
        <f t="shared" si="2"/>
        <v>0</v>
      </c>
      <c r="M48" t="b">
        <f t="shared" si="3"/>
        <v>0</v>
      </c>
      <c r="N48" t="b">
        <f t="shared" si="4"/>
        <v>0</v>
      </c>
      <c r="O48" t="b">
        <f t="shared" si="5"/>
        <v>1</v>
      </c>
      <c r="P48" t="b">
        <f t="shared" si="6"/>
        <v>0</v>
      </c>
      <c r="Q48" t="b">
        <f t="shared" si="7"/>
        <v>0</v>
      </c>
      <c r="R48" t="b">
        <f t="shared" si="8"/>
        <v>0</v>
      </c>
      <c r="S48" t="b">
        <f t="shared" si="9"/>
        <v>0</v>
      </c>
      <c r="T48">
        <f t="shared" si="10"/>
        <v>0</v>
      </c>
      <c r="U48">
        <f t="shared" si="11"/>
        <v>0</v>
      </c>
      <c r="V48">
        <f t="shared" si="12"/>
        <v>0</v>
      </c>
      <c r="W48">
        <f t="shared" si="13"/>
        <v>1</v>
      </c>
      <c r="X48">
        <f t="shared" si="14"/>
        <v>0</v>
      </c>
      <c r="Y48">
        <f t="shared" si="15"/>
        <v>0</v>
      </c>
      <c r="Z48">
        <f t="shared" si="16"/>
        <v>0</v>
      </c>
      <c r="AA48">
        <f t="shared" si="17"/>
        <v>0</v>
      </c>
    </row>
    <row r="49" spans="1:27">
      <c r="A49">
        <v>47</v>
      </c>
      <c r="B49" t="s">
        <v>164</v>
      </c>
      <c r="C49" t="s">
        <v>20</v>
      </c>
      <c r="D49" t="s">
        <v>21</v>
      </c>
      <c r="E49" t="s">
        <v>22</v>
      </c>
      <c r="F49" t="s">
        <v>23</v>
      </c>
      <c r="G49" t="s">
        <v>165</v>
      </c>
      <c r="H49" t="s">
        <v>166</v>
      </c>
      <c r="I49">
        <f t="shared" si="0"/>
        <v>0</v>
      </c>
      <c r="J49">
        <f t="shared" si="1"/>
        <v>1</v>
      </c>
      <c r="L49" t="b">
        <f t="shared" si="2"/>
        <v>0</v>
      </c>
      <c r="M49" t="b">
        <f t="shared" si="3"/>
        <v>0</v>
      </c>
      <c r="N49" t="b">
        <f t="shared" si="4"/>
        <v>0</v>
      </c>
      <c r="O49" t="b">
        <f t="shared" si="5"/>
        <v>0</v>
      </c>
      <c r="P49" t="b">
        <f t="shared" si="6"/>
        <v>0</v>
      </c>
      <c r="Q49" t="b">
        <f t="shared" si="7"/>
        <v>0</v>
      </c>
      <c r="R49" t="b">
        <f t="shared" si="8"/>
        <v>0</v>
      </c>
      <c r="S49" t="b">
        <f t="shared" si="9"/>
        <v>0</v>
      </c>
      <c r="T49">
        <f t="shared" si="10"/>
        <v>0</v>
      </c>
      <c r="U49">
        <f t="shared" si="11"/>
        <v>0</v>
      </c>
      <c r="V49">
        <f t="shared" si="12"/>
        <v>0</v>
      </c>
      <c r="W49">
        <f t="shared" si="13"/>
        <v>0</v>
      </c>
      <c r="X49">
        <f t="shared" si="14"/>
        <v>0</v>
      </c>
      <c r="Y49">
        <f t="shared" si="15"/>
        <v>0</v>
      </c>
      <c r="Z49">
        <f t="shared" si="16"/>
        <v>0</v>
      </c>
      <c r="AA49">
        <f t="shared" si="17"/>
        <v>0</v>
      </c>
    </row>
    <row r="50" spans="1:27">
      <c r="A50">
        <v>48</v>
      </c>
      <c r="B50" t="s">
        <v>167</v>
      </c>
      <c r="C50" t="s">
        <v>20</v>
      </c>
      <c r="D50" t="s">
        <v>21</v>
      </c>
      <c r="E50" t="s">
        <v>22</v>
      </c>
      <c r="F50" t="s">
        <v>23</v>
      </c>
      <c r="G50" t="s">
        <v>168</v>
      </c>
      <c r="H50" t="s">
        <v>169</v>
      </c>
      <c r="I50">
        <f t="shared" si="0"/>
        <v>0</v>
      </c>
      <c r="J50">
        <f t="shared" si="1"/>
        <v>1</v>
      </c>
      <c r="L50" t="b">
        <f t="shared" si="2"/>
        <v>0</v>
      </c>
      <c r="M50" t="b">
        <f t="shared" si="3"/>
        <v>0</v>
      </c>
      <c r="N50" t="b">
        <f t="shared" si="4"/>
        <v>0</v>
      </c>
      <c r="O50" t="b">
        <f t="shared" si="5"/>
        <v>0</v>
      </c>
      <c r="P50" t="b">
        <f t="shared" si="6"/>
        <v>0</v>
      </c>
      <c r="Q50" t="b">
        <f t="shared" si="7"/>
        <v>0</v>
      </c>
      <c r="R50" t="b">
        <f t="shared" si="8"/>
        <v>0</v>
      </c>
      <c r="S50" t="b">
        <f t="shared" si="9"/>
        <v>0</v>
      </c>
      <c r="T50">
        <f t="shared" si="10"/>
        <v>0</v>
      </c>
      <c r="U50">
        <f t="shared" si="11"/>
        <v>0</v>
      </c>
      <c r="V50">
        <f t="shared" si="12"/>
        <v>0</v>
      </c>
      <c r="W50">
        <f t="shared" si="13"/>
        <v>0</v>
      </c>
      <c r="X50">
        <f t="shared" si="14"/>
        <v>0</v>
      </c>
      <c r="Y50">
        <f t="shared" si="15"/>
        <v>0</v>
      </c>
      <c r="Z50">
        <f t="shared" si="16"/>
        <v>0</v>
      </c>
      <c r="AA50">
        <f t="shared" si="17"/>
        <v>0</v>
      </c>
    </row>
    <row r="51" spans="1:27">
      <c r="A51">
        <v>49</v>
      </c>
      <c r="B51" t="s">
        <v>170</v>
      </c>
      <c r="C51" t="s">
        <v>20</v>
      </c>
      <c r="D51" t="s">
        <v>21</v>
      </c>
      <c r="E51" t="s">
        <v>22</v>
      </c>
      <c r="F51" t="s">
        <v>23</v>
      </c>
      <c r="G51" t="s">
        <v>171</v>
      </c>
      <c r="H51" t="s">
        <v>172</v>
      </c>
      <c r="I51">
        <f t="shared" si="0"/>
        <v>1</v>
      </c>
      <c r="J51">
        <f t="shared" si="1"/>
        <v>0</v>
      </c>
      <c r="L51" t="b">
        <f t="shared" si="2"/>
        <v>0</v>
      </c>
      <c r="M51" t="b">
        <f t="shared" si="3"/>
        <v>0</v>
      </c>
      <c r="N51" t="b">
        <f t="shared" si="4"/>
        <v>0</v>
      </c>
      <c r="O51" t="b">
        <f t="shared" si="5"/>
        <v>1</v>
      </c>
      <c r="P51" t="b">
        <f t="shared" si="6"/>
        <v>0</v>
      </c>
      <c r="Q51" t="b">
        <f t="shared" si="7"/>
        <v>1</v>
      </c>
      <c r="R51" t="b">
        <f t="shared" si="8"/>
        <v>0</v>
      </c>
      <c r="S51" t="b">
        <f t="shared" si="9"/>
        <v>0</v>
      </c>
      <c r="T51">
        <f t="shared" si="10"/>
        <v>0</v>
      </c>
      <c r="U51">
        <f t="shared" si="11"/>
        <v>0</v>
      </c>
      <c r="V51">
        <f t="shared" si="12"/>
        <v>0</v>
      </c>
      <c r="W51">
        <f t="shared" si="13"/>
        <v>1</v>
      </c>
      <c r="X51">
        <f t="shared" si="14"/>
        <v>0</v>
      </c>
      <c r="Y51">
        <f t="shared" si="15"/>
        <v>1</v>
      </c>
      <c r="Z51">
        <f t="shared" si="16"/>
        <v>0</v>
      </c>
      <c r="AA51">
        <f t="shared" si="17"/>
        <v>0</v>
      </c>
    </row>
    <row r="52" spans="1:27">
      <c r="A52">
        <v>50</v>
      </c>
      <c r="B52" t="s">
        <v>173</v>
      </c>
      <c r="C52" t="s">
        <v>20</v>
      </c>
      <c r="D52" t="s">
        <v>21</v>
      </c>
      <c r="E52" t="s">
        <v>22</v>
      </c>
      <c r="F52" t="s">
        <v>23</v>
      </c>
      <c r="G52" t="s">
        <v>174</v>
      </c>
      <c r="H52" t="s">
        <v>175</v>
      </c>
      <c r="I52">
        <f t="shared" si="0"/>
        <v>1</v>
      </c>
      <c r="J52">
        <f t="shared" si="1"/>
        <v>0</v>
      </c>
      <c r="L52" t="b">
        <f t="shared" si="2"/>
        <v>0</v>
      </c>
      <c r="M52" t="b">
        <f t="shared" si="3"/>
        <v>0</v>
      </c>
      <c r="N52" t="b">
        <f t="shared" si="4"/>
        <v>0</v>
      </c>
      <c r="O52" t="b">
        <f t="shared" si="5"/>
        <v>1</v>
      </c>
      <c r="P52" t="b">
        <f t="shared" si="6"/>
        <v>0</v>
      </c>
      <c r="Q52" t="b">
        <f t="shared" si="7"/>
        <v>0</v>
      </c>
      <c r="R52" t="b">
        <f t="shared" si="8"/>
        <v>0</v>
      </c>
      <c r="S52" t="b">
        <f t="shared" si="9"/>
        <v>0</v>
      </c>
      <c r="T52">
        <f t="shared" si="10"/>
        <v>0</v>
      </c>
      <c r="U52">
        <f t="shared" si="11"/>
        <v>0</v>
      </c>
      <c r="V52">
        <f t="shared" si="12"/>
        <v>0</v>
      </c>
      <c r="W52">
        <f t="shared" si="13"/>
        <v>1</v>
      </c>
      <c r="X52">
        <f t="shared" si="14"/>
        <v>0</v>
      </c>
      <c r="Y52">
        <f t="shared" si="15"/>
        <v>0</v>
      </c>
      <c r="Z52">
        <f t="shared" si="16"/>
        <v>0</v>
      </c>
      <c r="AA52">
        <f t="shared" si="17"/>
        <v>0</v>
      </c>
    </row>
    <row r="53" spans="1:27">
      <c r="A53">
        <v>51</v>
      </c>
      <c r="B53" t="s">
        <v>176</v>
      </c>
      <c r="C53" t="s">
        <v>20</v>
      </c>
      <c r="D53" t="s">
        <v>21</v>
      </c>
      <c r="E53" t="s">
        <v>22</v>
      </c>
      <c r="F53" t="s">
        <v>23</v>
      </c>
      <c r="G53" t="s">
        <v>177</v>
      </c>
      <c r="H53" t="s">
        <v>178</v>
      </c>
      <c r="I53">
        <f t="shared" si="0"/>
        <v>1</v>
      </c>
      <c r="J53">
        <f t="shared" si="1"/>
        <v>0</v>
      </c>
      <c r="L53" t="b">
        <f t="shared" si="2"/>
        <v>0</v>
      </c>
      <c r="M53" t="b">
        <f t="shared" si="3"/>
        <v>0</v>
      </c>
      <c r="N53" t="b">
        <f t="shared" si="4"/>
        <v>0</v>
      </c>
      <c r="O53" t="b">
        <f t="shared" si="5"/>
        <v>1</v>
      </c>
      <c r="P53" t="b">
        <f t="shared" si="6"/>
        <v>0</v>
      </c>
      <c r="Q53" t="b">
        <f t="shared" si="7"/>
        <v>0</v>
      </c>
      <c r="R53" t="b">
        <f t="shared" si="8"/>
        <v>0</v>
      </c>
      <c r="S53" t="b">
        <f t="shared" si="9"/>
        <v>0</v>
      </c>
      <c r="T53">
        <f t="shared" si="10"/>
        <v>0</v>
      </c>
      <c r="U53">
        <f t="shared" si="11"/>
        <v>0</v>
      </c>
      <c r="V53">
        <f t="shared" si="12"/>
        <v>0</v>
      </c>
      <c r="W53">
        <f t="shared" si="13"/>
        <v>1</v>
      </c>
      <c r="X53">
        <f t="shared" si="14"/>
        <v>0</v>
      </c>
      <c r="Y53">
        <f t="shared" si="15"/>
        <v>0</v>
      </c>
      <c r="Z53">
        <f t="shared" si="16"/>
        <v>0</v>
      </c>
      <c r="AA53">
        <f t="shared" si="17"/>
        <v>0</v>
      </c>
    </row>
    <row r="54" spans="1:27">
      <c r="A54">
        <v>52</v>
      </c>
      <c r="B54" t="s">
        <v>179</v>
      </c>
      <c r="C54" t="s">
        <v>20</v>
      </c>
      <c r="D54" t="s">
        <v>21</v>
      </c>
      <c r="E54" t="s">
        <v>22</v>
      </c>
      <c r="F54" t="s">
        <v>23</v>
      </c>
      <c r="G54" t="s">
        <v>180</v>
      </c>
      <c r="H54" t="s">
        <v>181</v>
      </c>
      <c r="I54">
        <f t="shared" si="0"/>
        <v>0</v>
      </c>
      <c r="J54">
        <f t="shared" si="1"/>
        <v>1</v>
      </c>
      <c r="L54" t="b">
        <f t="shared" si="2"/>
        <v>0</v>
      </c>
      <c r="M54" t="b">
        <f t="shared" si="3"/>
        <v>0</v>
      </c>
      <c r="N54" t="b">
        <f t="shared" si="4"/>
        <v>0</v>
      </c>
      <c r="O54" t="b">
        <f t="shared" si="5"/>
        <v>0</v>
      </c>
      <c r="P54" t="b">
        <f t="shared" si="6"/>
        <v>0</v>
      </c>
      <c r="Q54" t="b">
        <f t="shared" si="7"/>
        <v>0</v>
      </c>
      <c r="R54" t="b">
        <f t="shared" si="8"/>
        <v>0</v>
      </c>
      <c r="S54" t="b">
        <f t="shared" si="9"/>
        <v>0</v>
      </c>
      <c r="T54">
        <f t="shared" si="10"/>
        <v>0</v>
      </c>
      <c r="U54">
        <f t="shared" si="11"/>
        <v>0</v>
      </c>
      <c r="V54">
        <f t="shared" si="12"/>
        <v>0</v>
      </c>
      <c r="W54">
        <f t="shared" si="13"/>
        <v>0</v>
      </c>
      <c r="X54">
        <f t="shared" si="14"/>
        <v>0</v>
      </c>
      <c r="Y54">
        <f t="shared" si="15"/>
        <v>0</v>
      </c>
      <c r="Z54">
        <f t="shared" si="16"/>
        <v>0</v>
      </c>
      <c r="AA54">
        <f t="shared" si="17"/>
        <v>0</v>
      </c>
    </row>
    <row r="55" spans="1:27">
      <c r="A55">
        <v>53</v>
      </c>
      <c r="B55" t="s">
        <v>182</v>
      </c>
      <c r="C55" t="s">
        <v>20</v>
      </c>
      <c r="D55" t="s">
        <v>21</v>
      </c>
      <c r="E55" t="s">
        <v>22</v>
      </c>
      <c r="F55" t="s">
        <v>23</v>
      </c>
      <c r="G55" t="s">
        <v>183</v>
      </c>
      <c r="H55" t="s">
        <v>184</v>
      </c>
      <c r="I55">
        <f t="shared" si="0"/>
        <v>1</v>
      </c>
      <c r="J55">
        <f t="shared" si="1"/>
        <v>0</v>
      </c>
      <c r="L55" t="b">
        <f t="shared" si="2"/>
        <v>0</v>
      </c>
      <c r="M55" t="b">
        <f t="shared" si="3"/>
        <v>0</v>
      </c>
      <c r="N55" t="b">
        <f t="shared" si="4"/>
        <v>0</v>
      </c>
      <c r="O55" t="b">
        <f t="shared" si="5"/>
        <v>1</v>
      </c>
      <c r="P55" t="b">
        <f t="shared" si="6"/>
        <v>0</v>
      </c>
      <c r="Q55" t="b">
        <f t="shared" si="7"/>
        <v>0</v>
      </c>
      <c r="R55" t="b">
        <f t="shared" si="8"/>
        <v>0</v>
      </c>
      <c r="S55" t="b">
        <f t="shared" si="9"/>
        <v>0</v>
      </c>
      <c r="T55">
        <f t="shared" si="10"/>
        <v>0</v>
      </c>
      <c r="U55">
        <f t="shared" si="11"/>
        <v>0</v>
      </c>
      <c r="V55">
        <f t="shared" si="12"/>
        <v>0</v>
      </c>
      <c r="W55">
        <f t="shared" si="13"/>
        <v>1</v>
      </c>
      <c r="X55">
        <f t="shared" si="14"/>
        <v>0</v>
      </c>
      <c r="Y55">
        <f t="shared" si="15"/>
        <v>0</v>
      </c>
      <c r="Z55">
        <f t="shared" si="16"/>
        <v>0</v>
      </c>
      <c r="AA55">
        <f t="shared" si="17"/>
        <v>0</v>
      </c>
    </row>
    <row r="56" spans="1:27">
      <c r="A56">
        <v>54</v>
      </c>
      <c r="B56" t="s">
        <v>185</v>
      </c>
      <c r="C56" t="s">
        <v>20</v>
      </c>
      <c r="D56" t="s">
        <v>21</v>
      </c>
      <c r="E56" t="s">
        <v>22</v>
      </c>
      <c r="F56" t="s">
        <v>23</v>
      </c>
      <c r="G56" t="s">
        <v>186</v>
      </c>
      <c r="H56" t="s">
        <v>187</v>
      </c>
      <c r="I56">
        <f t="shared" si="0"/>
        <v>1</v>
      </c>
      <c r="J56">
        <f t="shared" si="1"/>
        <v>0</v>
      </c>
      <c r="L56" t="b">
        <f t="shared" si="2"/>
        <v>0</v>
      </c>
      <c r="M56" t="b">
        <f t="shared" si="3"/>
        <v>1</v>
      </c>
      <c r="N56" t="b">
        <f t="shared" si="4"/>
        <v>0</v>
      </c>
      <c r="O56" t="b">
        <f t="shared" si="5"/>
        <v>0</v>
      </c>
      <c r="P56" t="b">
        <f t="shared" si="6"/>
        <v>0</v>
      </c>
      <c r="Q56" t="b">
        <f t="shared" si="7"/>
        <v>0</v>
      </c>
      <c r="R56" t="b">
        <f t="shared" si="8"/>
        <v>0</v>
      </c>
      <c r="S56" t="b">
        <f t="shared" si="9"/>
        <v>0</v>
      </c>
      <c r="T56">
        <f t="shared" si="10"/>
        <v>0</v>
      </c>
      <c r="U56">
        <f t="shared" si="11"/>
        <v>1</v>
      </c>
      <c r="V56">
        <f t="shared" si="12"/>
        <v>0</v>
      </c>
      <c r="W56">
        <f t="shared" si="13"/>
        <v>0</v>
      </c>
      <c r="X56">
        <f t="shared" si="14"/>
        <v>0</v>
      </c>
      <c r="Y56">
        <f t="shared" si="15"/>
        <v>0</v>
      </c>
      <c r="Z56">
        <f t="shared" si="16"/>
        <v>0</v>
      </c>
      <c r="AA56">
        <f t="shared" si="17"/>
        <v>0</v>
      </c>
    </row>
    <row r="57" spans="1:27">
      <c r="A57">
        <v>55</v>
      </c>
      <c r="B57" t="s">
        <v>188</v>
      </c>
      <c r="C57" t="s">
        <v>20</v>
      </c>
      <c r="D57" t="s">
        <v>21</v>
      </c>
      <c r="E57" t="s">
        <v>22</v>
      </c>
      <c r="F57" t="s">
        <v>23</v>
      </c>
      <c r="G57" t="s">
        <v>189</v>
      </c>
      <c r="H57" t="s">
        <v>190</v>
      </c>
      <c r="I57">
        <f t="shared" si="0"/>
        <v>1</v>
      </c>
      <c r="J57">
        <f t="shared" si="1"/>
        <v>0</v>
      </c>
      <c r="L57" t="b">
        <f t="shared" si="2"/>
        <v>0</v>
      </c>
      <c r="M57" t="b">
        <f t="shared" si="3"/>
        <v>0</v>
      </c>
      <c r="N57" t="b">
        <f t="shared" si="4"/>
        <v>0</v>
      </c>
      <c r="O57" t="b">
        <f t="shared" si="5"/>
        <v>1</v>
      </c>
      <c r="P57" t="b">
        <f t="shared" si="6"/>
        <v>0</v>
      </c>
      <c r="Q57" t="b">
        <f t="shared" si="7"/>
        <v>0</v>
      </c>
      <c r="R57" t="b">
        <f t="shared" si="8"/>
        <v>0</v>
      </c>
      <c r="S57" t="b">
        <f t="shared" si="9"/>
        <v>0</v>
      </c>
      <c r="T57">
        <f t="shared" si="10"/>
        <v>0</v>
      </c>
      <c r="U57">
        <f t="shared" si="11"/>
        <v>0</v>
      </c>
      <c r="V57">
        <f t="shared" si="12"/>
        <v>0</v>
      </c>
      <c r="W57">
        <f t="shared" si="13"/>
        <v>1</v>
      </c>
      <c r="X57">
        <f t="shared" si="14"/>
        <v>0</v>
      </c>
      <c r="Y57">
        <f t="shared" si="15"/>
        <v>0</v>
      </c>
      <c r="Z57">
        <f t="shared" si="16"/>
        <v>0</v>
      </c>
      <c r="AA57">
        <f t="shared" si="17"/>
        <v>0</v>
      </c>
    </row>
    <row r="58" spans="1:27">
      <c r="A58">
        <v>56</v>
      </c>
      <c r="B58" t="s">
        <v>191</v>
      </c>
      <c r="C58" t="s">
        <v>20</v>
      </c>
      <c r="D58" t="s">
        <v>21</v>
      </c>
      <c r="E58" t="s">
        <v>22</v>
      </c>
      <c r="F58" t="s">
        <v>23</v>
      </c>
      <c r="G58" t="s">
        <v>192</v>
      </c>
      <c r="H58" t="s">
        <v>193</v>
      </c>
      <c r="I58">
        <f t="shared" si="0"/>
        <v>1</v>
      </c>
      <c r="J58">
        <f t="shared" si="1"/>
        <v>0</v>
      </c>
      <c r="L58" t="b">
        <f t="shared" si="2"/>
        <v>0</v>
      </c>
      <c r="M58" t="b">
        <f t="shared" si="3"/>
        <v>0</v>
      </c>
      <c r="N58" t="b">
        <f t="shared" si="4"/>
        <v>0</v>
      </c>
      <c r="O58" t="b">
        <f t="shared" si="5"/>
        <v>1</v>
      </c>
      <c r="P58" t="b">
        <f t="shared" si="6"/>
        <v>0</v>
      </c>
      <c r="Q58" t="b">
        <f t="shared" si="7"/>
        <v>0</v>
      </c>
      <c r="R58" t="b">
        <f t="shared" si="8"/>
        <v>0</v>
      </c>
      <c r="S58" t="b">
        <f t="shared" si="9"/>
        <v>0</v>
      </c>
      <c r="T58">
        <f t="shared" si="10"/>
        <v>0</v>
      </c>
      <c r="U58">
        <f t="shared" si="11"/>
        <v>0</v>
      </c>
      <c r="V58">
        <f t="shared" si="12"/>
        <v>0</v>
      </c>
      <c r="W58">
        <f t="shared" si="13"/>
        <v>1</v>
      </c>
      <c r="X58">
        <f t="shared" si="14"/>
        <v>0</v>
      </c>
      <c r="Y58">
        <f t="shared" si="15"/>
        <v>0</v>
      </c>
      <c r="Z58">
        <f t="shared" si="16"/>
        <v>0</v>
      </c>
      <c r="AA58">
        <f t="shared" si="17"/>
        <v>0</v>
      </c>
    </row>
    <row r="59" spans="1:27">
      <c r="A59">
        <v>57</v>
      </c>
      <c r="B59" t="s">
        <v>194</v>
      </c>
      <c r="C59" t="s">
        <v>20</v>
      </c>
      <c r="D59" t="s">
        <v>21</v>
      </c>
      <c r="E59" t="s">
        <v>22</v>
      </c>
      <c r="F59" t="s">
        <v>23</v>
      </c>
      <c r="G59" t="s">
        <v>195</v>
      </c>
      <c r="H59" t="s">
        <v>196</v>
      </c>
      <c r="I59">
        <f t="shared" si="0"/>
        <v>0</v>
      </c>
      <c r="J59">
        <f t="shared" si="1"/>
        <v>1</v>
      </c>
      <c r="L59" t="b">
        <f t="shared" si="2"/>
        <v>0</v>
      </c>
      <c r="M59" t="b">
        <f t="shared" si="3"/>
        <v>0</v>
      </c>
      <c r="N59" t="b">
        <f t="shared" si="4"/>
        <v>0</v>
      </c>
      <c r="O59" t="b">
        <f t="shared" si="5"/>
        <v>0</v>
      </c>
      <c r="P59" t="b">
        <f t="shared" si="6"/>
        <v>0</v>
      </c>
      <c r="Q59" t="b">
        <f t="shared" si="7"/>
        <v>0</v>
      </c>
      <c r="R59" t="b">
        <f t="shared" si="8"/>
        <v>0</v>
      </c>
      <c r="S59" t="b">
        <f t="shared" si="9"/>
        <v>0</v>
      </c>
      <c r="T59">
        <f t="shared" si="10"/>
        <v>0</v>
      </c>
      <c r="U59">
        <f t="shared" si="11"/>
        <v>0</v>
      </c>
      <c r="V59">
        <f t="shared" si="12"/>
        <v>0</v>
      </c>
      <c r="W59">
        <f t="shared" si="13"/>
        <v>0</v>
      </c>
      <c r="X59">
        <f t="shared" si="14"/>
        <v>0</v>
      </c>
      <c r="Y59">
        <f t="shared" si="15"/>
        <v>0</v>
      </c>
      <c r="Z59">
        <f t="shared" si="16"/>
        <v>0</v>
      </c>
      <c r="AA59">
        <f t="shared" si="17"/>
        <v>0</v>
      </c>
    </row>
    <row r="60" spans="1:27">
      <c r="A60">
        <v>58</v>
      </c>
      <c r="B60" t="s">
        <v>197</v>
      </c>
      <c r="C60" t="s">
        <v>20</v>
      </c>
      <c r="D60" t="s">
        <v>21</v>
      </c>
      <c r="E60" t="s">
        <v>22</v>
      </c>
      <c r="F60" t="s">
        <v>23</v>
      </c>
      <c r="G60" t="s">
        <v>198</v>
      </c>
      <c r="H60" t="s">
        <v>199</v>
      </c>
      <c r="I60">
        <f t="shared" si="0"/>
        <v>1</v>
      </c>
      <c r="J60">
        <f t="shared" si="1"/>
        <v>0</v>
      </c>
      <c r="L60" t="b">
        <f t="shared" si="2"/>
        <v>0</v>
      </c>
      <c r="M60" t="b">
        <f t="shared" si="3"/>
        <v>0</v>
      </c>
      <c r="N60" t="b">
        <f t="shared" si="4"/>
        <v>0</v>
      </c>
      <c r="O60" t="b">
        <f t="shared" si="5"/>
        <v>1</v>
      </c>
      <c r="P60" t="b">
        <f t="shared" si="6"/>
        <v>0</v>
      </c>
      <c r="Q60" t="b">
        <f t="shared" si="7"/>
        <v>0</v>
      </c>
      <c r="R60" t="b">
        <f t="shared" si="8"/>
        <v>0</v>
      </c>
      <c r="S60" t="b">
        <f t="shared" si="9"/>
        <v>0</v>
      </c>
      <c r="T60">
        <f t="shared" si="10"/>
        <v>0</v>
      </c>
      <c r="U60">
        <f t="shared" si="11"/>
        <v>0</v>
      </c>
      <c r="V60">
        <f t="shared" si="12"/>
        <v>0</v>
      </c>
      <c r="W60">
        <f t="shared" si="13"/>
        <v>1</v>
      </c>
      <c r="X60">
        <f t="shared" si="14"/>
        <v>0</v>
      </c>
      <c r="Y60">
        <f t="shared" si="15"/>
        <v>0</v>
      </c>
      <c r="Z60">
        <f t="shared" si="16"/>
        <v>0</v>
      </c>
      <c r="AA60">
        <f t="shared" si="17"/>
        <v>0</v>
      </c>
    </row>
    <row r="61" spans="1:27">
      <c r="A61">
        <v>59</v>
      </c>
      <c r="B61" t="s">
        <v>200</v>
      </c>
      <c r="C61" t="s">
        <v>20</v>
      </c>
      <c r="D61" t="s">
        <v>21</v>
      </c>
      <c r="E61" t="s">
        <v>22</v>
      </c>
      <c r="F61" t="s">
        <v>23</v>
      </c>
      <c r="G61" t="s">
        <v>201</v>
      </c>
      <c r="H61" t="s">
        <v>202</v>
      </c>
      <c r="I61">
        <f t="shared" si="0"/>
        <v>0</v>
      </c>
      <c r="J61">
        <f t="shared" si="1"/>
        <v>1</v>
      </c>
      <c r="L61" t="b">
        <f t="shared" si="2"/>
        <v>0</v>
      </c>
      <c r="M61" t="b">
        <f t="shared" si="3"/>
        <v>0</v>
      </c>
      <c r="N61" t="b">
        <f t="shared" si="4"/>
        <v>0</v>
      </c>
      <c r="O61" t="b">
        <f t="shared" si="5"/>
        <v>0</v>
      </c>
      <c r="P61" t="b">
        <f t="shared" si="6"/>
        <v>0</v>
      </c>
      <c r="Q61" t="b">
        <f t="shared" si="7"/>
        <v>0</v>
      </c>
      <c r="R61" t="b">
        <f t="shared" si="8"/>
        <v>0</v>
      </c>
      <c r="S61" t="b">
        <f t="shared" si="9"/>
        <v>0</v>
      </c>
      <c r="T61">
        <f t="shared" si="10"/>
        <v>0</v>
      </c>
      <c r="U61">
        <f t="shared" si="11"/>
        <v>0</v>
      </c>
      <c r="V61">
        <f t="shared" si="12"/>
        <v>0</v>
      </c>
      <c r="W61">
        <f t="shared" si="13"/>
        <v>0</v>
      </c>
      <c r="X61">
        <f t="shared" si="14"/>
        <v>0</v>
      </c>
      <c r="Y61">
        <f t="shared" si="15"/>
        <v>0</v>
      </c>
      <c r="Z61">
        <f t="shared" si="16"/>
        <v>0</v>
      </c>
      <c r="AA61">
        <f t="shared" si="17"/>
        <v>0</v>
      </c>
    </row>
    <row r="62" spans="1:27">
      <c r="A62">
        <v>60</v>
      </c>
      <c r="B62" t="s">
        <v>203</v>
      </c>
      <c r="C62" t="s">
        <v>20</v>
      </c>
      <c r="D62" t="s">
        <v>21</v>
      </c>
      <c r="E62" t="s">
        <v>22</v>
      </c>
      <c r="F62" t="s">
        <v>23</v>
      </c>
      <c r="G62" t="s">
        <v>204</v>
      </c>
      <c r="H62" t="s">
        <v>205</v>
      </c>
      <c r="I62">
        <f t="shared" si="0"/>
        <v>1</v>
      </c>
      <c r="J62">
        <f t="shared" si="1"/>
        <v>0</v>
      </c>
      <c r="L62" t="b">
        <f t="shared" si="2"/>
        <v>1</v>
      </c>
      <c r="M62" t="b">
        <f t="shared" si="3"/>
        <v>0</v>
      </c>
      <c r="N62" t="b">
        <f t="shared" si="4"/>
        <v>0</v>
      </c>
      <c r="O62" t="b">
        <f t="shared" si="5"/>
        <v>0</v>
      </c>
      <c r="P62" t="b">
        <f t="shared" si="6"/>
        <v>0</v>
      </c>
      <c r="Q62" t="b">
        <f t="shared" si="7"/>
        <v>0</v>
      </c>
      <c r="R62" t="b">
        <f t="shared" si="8"/>
        <v>0</v>
      </c>
      <c r="S62" t="b">
        <f t="shared" si="9"/>
        <v>0</v>
      </c>
      <c r="T62">
        <f t="shared" si="10"/>
        <v>1</v>
      </c>
      <c r="U62">
        <f t="shared" si="11"/>
        <v>0</v>
      </c>
      <c r="V62">
        <f t="shared" si="12"/>
        <v>0</v>
      </c>
      <c r="W62">
        <f t="shared" si="13"/>
        <v>0</v>
      </c>
      <c r="X62">
        <f t="shared" si="14"/>
        <v>0</v>
      </c>
      <c r="Y62">
        <f t="shared" si="15"/>
        <v>0</v>
      </c>
      <c r="Z62">
        <f t="shared" si="16"/>
        <v>0</v>
      </c>
      <c r="AA62">
        <f t="shared" si="17"/>
        <v>0</v>
      </c>
    </row>
    <row r="63" spans="1:27">
      <c r="A63">
        <v>61</v>
      </c>
      <c r="B63" t="s">
        <v>206</v>
      </c>
      <c r="C63" t="s">
        <v>20</v>
      </c>
      <c r="D63" t="s">
        <v>21</v>
      </c>
      <c r="E63" t="s">
        <v>22</v>
      </c>
      <c r="F63" t="s">
        <v>23</v>
      </c>
      <c r="G63" t="s">
        <v>207</v>
      </c>
      <c r="H63" t="s">
        <v>208</v>
      </c>
      <c r="I63">
        <f t="shared" si="0"/>
        <v>0</v>
      </c>
      <c r="J63">
        <f t="shared" si="1"/>
        <v>1</v>
      </c>
      <c r="L63" t="b">
        <f t="shared" si="2"/>
        <v>0</v>
      </c>
      <c r="M63" t="b">
        <f t="shared" si="3"/>
        <v>0</v>
      </c>
      <c r="N63" t="b">
        <f t="shared" si="4"/>
        <v>0</v>
      </c>
      <c r="O63" t="b">
        <f t="shared" si="5"/>
        <v>0</v>
      </c>
      <c r="P63" t="b">
        <f t="shared" si="6"/>
        <v>0</v>
      </c>
      <c r="Q63" t="b">
        <f t="shared" si="7"/>
        <v>0</v>
      </c>
      <c r="R63" t="b">
        <f t="shared" si="8"/>
        <v>0</v>
      </c>
      <c r="S63" t="b">
        <f t="shared" si="9"/>
        <v>0</v>
      </c>
      <c r="T63">
        <f t="shared" si="10"/>
        <v>0</v>
      </c>
      <c r="U63">
        <f t="shared" si="11"/>
        <v>0</v>
      </c>
      <c r="V63">
        <f t="shared" si="12"/>
        <v>0</v>
      </c>
      <c r="W63">
        <f t="shared" si="13"/>
        <v>0</v>
      </c>
      <c r="X63">
        <f t="shared" si="14"/>
        <v>0</v>
      </c>
      <c r="Y63">
        <f t="shared" si="15"/>
        <v>0</v>
      </c>
      <c r="Z63">
        <f t="shared" si="16"/>
        <v>0</v>
      </c>
      <c r="AA63">
        <f t="shared" si="17"/>
        <v>0</v>
      </c>
    </row>
    <row r="64" spans="1:27">
      <c r="A64">
        <v>62</v>
      </c>
      <c r="B64" t="s">
        <v>209</v>
      </c>
      <c r="C64" t="s">
        <v>20</v>
      </c>
      <c r="D64" t="s">
        <v>21</v>
      </c>
      <c r="E64" t="s">
        <v>22</v>
      </c>
      <c r="F64" t="s">
        <v>23</v>
      </c>
      <c r="G64" t="s">
        <v>210</v>
      </c>
      <c r="H64" t="s">
        <v>211</v>
      </c>
      <c r="I64">
        <f t="shared" si="0"/>
        <v>1</v>
      </c>
      <c r="J64">
        <f t="shared" si="1"/>
        <v>0</v>
      </c>
      <c r="L64" t="b">
        <f t="shared" si="2"/>
        <v>0</v>
      </c>
      <c r="M64" t="b">
        <f t="shared" si="3"/>
        <v>0</v>
      </c>
      <c r="N64" t="b">
        <f t="shared" si="4"/>
        <v>0</v>
      </c>
      <c r="O64" t="b">
        <f t="shared" si="5"/>
        <v>1</v>
      </c>
      <c r="P64" t="b">
        <f t="shared" si="6"/>
        <v>0</v>
      </c>
      <c r="Q64" t="b">
        <f t="shared" si="7"/>
        <v>0</v>
      </c>
      <c r="R64" t="b">
        <f t="shared" si="8"/>
        <v>0</v>
      </c>
      <c r="S64" t="b">
        <f t="shared" si="9"/>
        <v>0</v>
      </c>
      <c r="T64">
        <f t="shared" si="10"/>
        <v>0</v>
      </c>
      <c r="U64">
        <f t="shared" si="11"/>
        <v>0</v>
      </c>
      <c r="V64">
        <f t="shared" si="12"/>
        <v>0</v>
      </c>
      <c r="W64">
        <f t="shared" si="13"/>
        <v>1</v>
      </c>
      <c r="X64">
        <f t="shared" si="14"/>
        <v>0</v>
      </c>
      <c r="Y64">
        <f t="shared" si="15"/>
        <v>0</v>
      </c>
      <c r="Z64">
        <f t="shared" si="16"/>
        <v>0</v>
      </c>
      <c r="AA64">
        <f t="shared" si="17"/>
        <v>0</v>
      </c>
    </row>
    <row r="65" spans="1:27">
      <c r="A65">
        <v>63</v>
      </c>
      <c r="B65" t="s">
        <v>212</v>
      </c>
      <c r="C65" t="s">
        <v>20</v>
      </c>
      <c r="D65" t="s">
        <v>21</v>
      </c>
      <c r="E65" t="s">
        <v>22</v>
      </c>
      <c r="F65" t="s">
        <v>23</v>
      </c>
      <c r="G65" t="s">
        <v>213</v>
      </c>
      <c r="H65" t="s">
        <v>214</v>
      </c>
      <c r="I65">
        <f t="shared" si="0"/>
        <v>1</v>
      </c>
      <c r="J65">
        <f t="shared" si="1"/>
        <v>0</v>
      </c>
      <c r="L65" t="b">
        <f t="shared" si="2"/>
        <v>0</v>
      </c>
      <c r="M65" t="b">
        <f t="shared" si="3"/>
        <v>0</v>
      </c>
      <c r="N65" t="b">
        <f t="shared" si="4"/>
        <v>0</v>
      </c>
      <c r="O65" t="b">
        <f t="shared" si="5"/>
        <v>1</v>
      </c>
      <c r="P65" t="b">
        <f t="shared" si="6"/>
        <v>0</v>
      </c>
      <c r="Q65" t="b">
        <f t="shared" si="7"/>
        <v>0</v>
      </c>
      <c r="R65" t="b">
        <f t="shared" si="8"/>
        <v>0</v>
      </c>
      <c r="S65" t="b">
        <f t="shared" si="9"/>
        <v>0</v>
      </c>
      <c r="T65">
        <f t="shared" si="10"/>
        <v>0</v>
      </c>
      <c r="U65">
        <f t="shared" si="11"/>
        <v>0</v>
      </c>
      <c r="V65">
        <f t="shared" si="12"/>
        <v>0</v>
      </c>
      <c r="W65">
        <f t="shared" si="13"/>
        <v>1</v>
      </c>
      <c r="X65">
        <f t="shared" si="14"/>
        <v>0</v>
      </c>
      <c r="Y65">
        <f t="shared" si="15"/>
        <v>0</v>
      </c>
      <c r="Z65">
        <f t="shared" si="16"/>
        <v>0</v>
      </c>
      <c r="AA65">
        <f t="shared" si="17"/>
        <v>0</v>
      </c>
    </row>
    <row r="66" spans="1:27">
      <c r="A66">
        <v>64</v>
      </c>
      <c r="B66" t="s">
        <v>215</v>
      </c>
      <c r="C66" t="s">
        <v>20</v>
      </c>
      <c r="D66" t="s">
        <v>21</v>
      </c>
      <c r="E66" t="s">
        <v>22</v>
      </c>
      <c r="F66" t="s">
        <v>23</v>
      </c>
      <c r="G66" t="s">
        <v>216</v>
      </c>
      <c r="H66" t="s">
        <v>217</v>
      </c>
      <c r="I66">
        <f t="shared" si="0"/>
        <v>1</v>
      </c>
      <c r="J66">
        <f t="shared" si="1"/>
        <v>0</v>
      </c>
      <c r="L66" t="b">
        <f t="shared" si="2"/>
        <v>0</v>
      </c>
      <c r="M66" t="b">
        <f t="shared" si="3"/>
        <v>0</v>
      </c>
      <c r="N66" t="b">
        <f t="shared" si="4"/>
        <v>0</v>
      </c>
      <c r="O66" t="b">
        <f t="shared" si="5"/>
        <v>0</v>
      </c>
      <c r="P66" t="b">
        <f t="shared" si="6"/>
        <v>0</v>
      </c>
      <c r="Q66" t="b">
        <f t="shared" si="7"/>
        <v>0</v>
      </c>
      <c r="R66" t="b">
        <f t="shared" si="8"/>
        <v>0</v>
      </c>
      <c r="S66" t="b">
        <f t="shared" si="9"/>
        <v>1</v>
      </c>
      <c r="T66">
        <f t="shared" si="10"/>
        <v>0</v>
      </c>
      <c r="U66">
        <f t="shared" si="11"/>
        <v>0</v>
      </c>
      <c r="V66">
        <f t="shared" si="12"/>
        <v>0</v>
      </c>
      <c r="W66">
        <f t="shared" si="13"/>
        <v>0</v>
      </c>
      <c r="X66">
        <f t="shared" si="14"/>
        <v>0</v>
      </c>
      <c r="Y66">
        <f t="shared" si="15"/>
        <v>0</v>
      </c>
      <c r="Z66">
        <f t="shared" si="16"/>
        <v>0</v>
      </c>
      <c r="AA66">
        <f t="shared" si="17"/>
        <v>1</v>
      </c>
    </row>
    <row r="67" spans="1:27">
      <c r="A67">
        <v>65</v>
      </c>
      <c r="B67" t="s">
        <v>218</v>
      </c>
      <c r="C67" t="s">
        <v>20</v>
      </c>
      <c r="D67" t="s">
        <v>21</v>
      </c>
      <c r="E67" t="s">
        <v>22</v>
      </c>
      <c r="F67" t="s">
        <v>23</v>
      </c>
      <c r="G67" t="s">
        <v>219</v>
      </c>
      <c r="H67" t="s">
        <v>220</v>
      </c>
      <c r="I67">
        <f t="shared" ref="I67:I130" si="18">IF(OR(T67=1,U67=1,V67=1,W67=1,X67=1,Y67=1,Z67=1,AA67=1),1,0)</f>
        <v>1</v>
      </c>
      <c r="J67">
        <f t="shared" ref="J67:J130" si="19">IF(I67=1,0,1)</f>
        <v>0</v>
      </c>
      <c r="L67" t="b">
        <f t="shared" ref="L67:L130" si="20">ISNUMBER(SEARCH("kejahatan",G67))</f>
        <v>0</v>
      </c>
      <c r="M67" t="b">
        <f t="shared" ref="M67:M130" si="21">ISNUMBER(SEARCH("pembunuhan",G67))</f>
        <v>0</v>
      </c>
      <c r="N67" t="b">
        <f t="shared" ref="N67:N130" si="22">ISNUMBER(SEARCH("kriminalitas",G67))</f>
        <v>0</v>
      </c>
      <c r="O67" t="b">
        <f t="shared" ref="O67:O130" si="23">ISNUMBER(SEARCH("begal",G67))</f>
        <v>0</v>
      </c>
      <c r="P67" t="b">
        <f t="shared" ref="P67:P130" si="24">ISNUMBER(SEARCH("perampokan",G67))</f>
        <v>1</v>
      </c>
      <c r="Q67" t="b">
        <f t="shared" ref="Q67:Q130" si="25">ISNUMBER(SEARCH("narkoba",G67))</f>
        <v>0</v>
      </c>
      <c r="R67" t="b">
        <f t="shared" ref="R67:R130" si="26">ISNUMBER(SEARCH("pemerkosaaan",G67))</f>
        <v>0</v>
      </c>
      <c r="S67" t="b">
        <f t="shared" ref="S67:S130" si="27">ISNUMBER(SEARCH("pidana",G67))</f>
        <v>0</v>
      </c>
      <c r="T67">
        <f t="shared" ref="T67:T130" si="28">IF(AND(ISNUMBER(SEARCH("kejahatan",B67))=TRUE,L67=TRUE),1,0)</f>
        <v>0</v>
      </c>
      <c r="U67">
        <f t="shared" ref="U67:U130" si="29">IF(AND(ISNUMBER(SEARCH("pembunuhan",B67))=TRUE,M67=TRUE),1,0)</f>
        <v>0</v>
      </c>
      <c r="V67">
        <f t="shared" ref="V67:V130" si="30">IF(AND(ISNUMBER(SEARCH("kriminalitas",B67))=TRUE,N67=TRUE),1,0)</f>
        <v>0</v>
      </c>
      <c r="W67">
        <f t="shared" ref="W67:W130" si="31">IF(AND(ISNUMBER(SEARCH("begal",B67))=TRUE,O67=TRUE),1,0)</f>
        <v>0</v>
      </c>
      <c r="X67">
        <f t="shared" ref="X67:X130" si="32">IF(AND(ISNUMBER(SEARCH("perampokan",B67))=TRUE,P67=TRUE),1,0)</f>
        <v>1</v>
      </c>
      <c r="Y67">
        <f t="shared" ref="Y67:Y130" si="33">IF(AND(ISNUMBER(SEARCH("narkoba",B67))=TRUE,Q67=TRUE),1,0)</f>
        <v>0</v>
      </c>
      <c r="Z67">
        <f t="shared" ref="Z67:Z130" si="34">IF(AND(ISNUMBER(SEARCH("pemerkosaan",B67))=TRUE,R67=TRUE),1,0)</f>
        <v>0</v>
      </c>
      <c r="AA67">
        <f t="shared" ref="AA67:AA130" si="35">IF(AND(ISNUMBER(SEARCH("pidana",B67))=TRUE,S67=TRUE),1,0)</f>
        <v>0</v>
      </c>
    </row>
    <row r="68" spans="1:27">
      <c r="A68">
        <v>66</v>
      </c>
      <c r="B68" t="s">
        <v>221</v>
      </c>
      <c r="C68" t="s">
        <v>20</v>
      </c>
      <c r="D68" t="s">
        <v>21</v>
      </c>
      <c r="E68" t="s">
        <v>22</v>
      </c>
      <c r="F68" t="s">
        <v>23</v>
      </c>
      <c r="G68" t="s">
        <v>222</v>
      </c>
      <c r="H68" t="s">
        <v>223</v>
      </c>
      <c r="I68">
        <f t="shared" si="18"/>
        <v>1</v>
      </c>
      <c r="J68">
        <f t="shared" si="19"/>
        <v>0</v>
      </c>
      <c r="L68" t="b">
        <f t="shared" si="20"/>
        <v>0</v>
      </c>
      <c r="M68" t="b">
        <f t="shared" si="21"/>
        <v>1</v>
      </c>
      <c r="N68" t="b">
        <f t="shared" si="22"/>
        <v>0</v>
      </c>
      <c r="O68" t="b">
        <f t="shared" si="23"/>
        <v>0</v>
      </c>
      <c r="P68" t="b">
        <f t="shared" si="24"/>
        <v>0</v>
      </c>
      <c r="Q68" t="b">
        <f t="shared" si="25"/>
        <v>0</v>
      </c>
      <c r="R68" t="b">
        <f t="shared" si="26"/>
        <v>0</v>
      </c>
      <c r="S68" t="b">
        <f t="shared" si="27"/>
        <v>0</v>
      </c>
      <c r="T68">
        <f t="shared" si="28"/>
        <v>0</v>
      </c>
      <c r="U68">
        <f t="shared" si="29"/>
        <v>1</v>
      </c>
      <c r="V68">
        <f t="shared" si="30"/>
        <v>0</v>
      </c>
      <c r="W68">
        <f t="shared" si="31"/>
        <v>0</v>
      </c>
      <c r="X68">
        <f t="shared" si="32"/>
        <v>0</v>
      </c>
      <c r="Y68">
        <f t="shared" si="33"/>
        <v>0</v>
      </c>
      <c r="Z68">
        <f t="shared" si="34"/>
        <v>0</v>
      </c>
      <c r="AA68">
        <f t="shared" si="35"/>
        <v>0</v>
      </c>
    </row>
    <row r="69" spans="1:27">
      <c r="A69">
        <v>67</v>
      </c>
      <c r="B69" t="s">
        <v>224</v>
      </c>
      <c r="C69" t="s">
        <v>20</v>
      </c>
      <c r="D69" t="s">
        <v>21</v>
      </c>
      <c r="E69" t="s">
        <v>22</v>
      </c>
      <c r="F69" t="s">
        <v>23</v>
      </c>
      <c r="G69" t="s">
        <v>225</v>
      </c>
      <c r="H69" t="s">
        <v>226</v>
      </c>
      <c r="I69">
        <f t="shared" si="18"/>
        <v>1</v>
      </c>
      <c r="J69">
        <f t="shared" si="19"/>
        <v>0</v>
      </c>
      <c r="L69" t="b">
        <f t="shared" si="20"/>
        <v>0</v>
      </c>
      <c r="M69" t="b">
        <f t="shared" si="21"/>
        <v>1</v>
      </c>
      <c r="N69" t="b">
        <f t="shared" si="22"/>
        <v>0</v>
      </c>
      <c r="O69" t="b">
        <f t="shared" si="23"/>
        <v>0</v>
      </c>
      <c r="P69" t="b">
        <f t="shared" si="24"/>
        <v>0</v>
      </c>
      <c r="Q69" t="b">
        <f t="shared" si="25"/>
        <v>0</v>
      </c>
      <c r="R69" t="b">
        <f t="shared" si="26"/>
        <v>0</v>
      </c>
      <c r="S69" t="b">
        <f t="shared" si="27"/>
        <v>0</v>
      </c>
      <c r="T69">
        <f t="shared" si="28"/>
        <v>0</v>
      </c>
      <c r="U69">
        <f t="shared" si="29"/>
        <v>1</v>
      </c>
      <c r="V69">
        <f t="shared" si="30"/>
        <v>0</v>
      </c>
      <c r="W69">
        <f t="shared" si="31"/>
        <v>0</v>
      </c>
      <c r="X69">
        <f t="shared" si="32"/>
        <v>0</v>
      </c>
      <c r="Y69">
        <f t="shared" si="33"/>
        <v>0</v>
      </c>
      <c r="Z69">
        <f t="shared" si="34"/>
        <v>0</v>
      </c>
      <c r="AA69">
        <f t="shared" si="35"/>
        <v>0</v>
      </c>
    </row>
    <row r="70" spans="1:27">
      <c r="A70">
        <v>68</v>
      </c>
      <c r="B70" t="s">
        <v>227</v>
      </c>
      <c r="C70" t="s">
        <v>20</v>
      </c>
      <c r="D70" t="s">
        <v>21</v>
      </c>
      <c r="E70" t="s">
        <v>22</v>
      </c>
      <c r="F70" t="s">
        <v>23</v>
      </c>
      <c r="G70" t="s">
        <v>228</v>
      </c>
      <c r="H70" t="s">
        <v>229</v>
      </c>
      <c r="I70">
        <f t="shared" si="18"/>
        <v>0</v>
      </c>
      <c r="J70">
        <f t="shared" si="19"/>
        <v>1</v>
      </c>
      <c r="L70" t="b">
        <f t="shared" si="20"/>
        <v>0</v>
      </c>
      <c r="M70" t="b">
        <f t="shared" si="21"/>
        <v>0</v>
      </c>
      <c r="N70" t="b">
        <f t="shared" si="22"/>
        <v>0</v>
      </c>
      <c r="O70" t="b">
        <f t="shared" si="23"/>
        <v>0</v>
      </c>
      <c r="P70" t="b">
        <f t="shared" si="24"/>
        <v>0</v>
      </c>
      <c r="Q70" t="b">
        <f t="shared" si="25"/>
        <v>0</v>
      </c>
      <c r="R70" t="b">
        <f t="shared" si="26"/>
        <v>0</v>
      </c>
      <c r="S70" t="b">
        <f t="shared" si="27"/>
        <v>0</v>
      </c>
      <c r="T70">
        <f t="shared" si="28"/>
        <v>0</v>
      </c>
      <c r="U70">
        <f t="shared" si="29"/>
        <v>0</v>
      </c>
      <c r="V70">
        <f t="shared" si="30"/>
        <v>0</v>
      </c>
      <c r="W70">
        <f t="shared" si="31"/>
        <v>0</v>
      </c>
      <c r="X70">
        <f t="shared" si="32"/>
        <v>0</v>
      </c>
      <c r="Y70">
        <f t="shared" si="33"/>
        <v>0</v>
      </c>
      <c r="Z70">
        <f t="shared" si="34"/>
        <v>0</v>
      </c>
      <c r="AA70">
        <f t="shared" si="35"/>
        <v>0</v>
      </c>
    </row>
    <row r="71" spans="1:27">
      <c r="A71">
        <v>69</v>
      </c>
      <c r="B71" t="s">
        <v>230</v>
      </c>
      <c r="C71" t="s">
        <v>20</v>
      </c>
      <c r="D71" t="s">
        <v>21</v>
      </c>
      <c r="E71" t="s">
        <v>22</v>
      </c>
      <c r="F71" t="s">
        <v>23</v>
      </c>
      <c r="G71" t="s">
        <v>231</v>
      </c>
      <c r="H71" t="s">
        <v>232</v>
      </c>
      <c r="I71">
        <f t="shared" si="18"/>
        <v>0</v>
      </c>
      <c r="J71">
        <f t="shared" si="19"/>
        <v>1</v>
      </c>
      <c r="L71" t="b">
        <f t="shared" si="20"/>
        <v>0</v>
      </c>
      <c r="M71" t="b">
        <f t="shared" si="21"/>
        <v>0</v>
      </c>
      <c r="N71" t="b">
        <f t="shared" si="22"/>
        <v>0</v>
      </c>
      <c r="O71" t="b">
        <f t="shared" si="23"/>
        <v>0</v>
      </c>
      <c r="P71" t="b">
        <f t="shared" si="24"/>
        <v>0</v>
      </c>
      <c r="Q71" t="b">
        <f t="shared" si="25"/>
        <v>0</v>
      </c>
      <c r="R71" t="b">
        <f t="shared" si="26"/>
        <v>0</v>
      </c>
      <c r="S71" t="b">
        <f t="shared" si="27"/>
        <v>0</v>
      </c>
      <c r="T71">
        <f t="shared" si="28"/>
        <v>0</v>
      </c>
      <c r="U71">
        <f t="shared" si="29"/>
        <v>0</v>
      </c>
      <c r="V71">
        <f t="shared" si="30"/>
        <v>0</v>
      </c>
      <c r="W71">
        <f t="shared" si="31"/>
        <v>0</v>
      </c>
      <c r="X71">
        <f t="shared" si="32"/>
        <v>0</v>
      </c>
      <c r="Y71">
        <f t="shared" si="33"/>
        <v>0</v>
      </c>
      <c r="Z71">
        <f t="shared" si="34"/>
        <v>0</v>
      </c>
      <c r="AA71">
        <f t="shared" si="35"/>
        <v>0</v>
      </c>
    </row>
    <row r="72" spans="1:27">
      <c r="A72">
        <v>70</v>
      </c>
      <c r="B72" t="s">
        <v>233</v>
      </c>
      <c r="C72" t="s">
        <v>20</v>
      </c>
      <c r="D72" t="s">
        <v>21</v>
      </c>
      <c r="E72" t="s">
        <v>22</v>
      </c>
      <c r="F72" t="s">
        <v>23</v>
      </c>
      <c r="G72" t="s">
        <v>234</v>
      </c>
      <c r="H72" t="s">
        <v>235</v>
      </c>
      <c r="I72">
        <f t="shared" si="18"/>
        <v>1</v>
      </c>
      <c r="J72">
        <f t="shared" si="19"/>
        <v>0</v>
      </c>
      <c r="L72" t="b">
        <f t="shared" si="20"/>
        <v>1</v>
      </c>
      <c r="M72" t="b">
        <f t="shared" si="21"/>
        <v>1</v>
      </c>
      <c r="N72" t="b">
        <f t="shared" si="22"/>
        <v>1</v>
      </c>
      <c r="O72" t="b">
        <f t="shared" si="23"/>
        <v>0</v>
      </c>
      <c r="P72" t="b">
        <f t="shared" si="24"/>
        <v>0</v>
      </c>
      <c r="Q72" t="b">
        <f t="shared" si="25"/>
        <v>0</v>
      </c>
      <c r="R72" t="b">
        <f t="shared" si="26"/>
        <v>0</v>
      </c>
      <c r="S72" t="b">
        <f t="shared" si="27"/>
        <v>0</v>
      </c>
      <c r="T72">
        <f t="shared" si="28"/>
        <v>1</v>
      </c>
      <c r="U72">
        <f t="shared" si="29"/>
        <v>1</v>
      </c>
      <c r="V72">
        <f t="shared" si="30"/>
        <v>1</v>
      </c>
      <c r="W72">
        <f t="shared" si="31"/>
        <v>0</v>
      </c>
      <c r="X72">
        <f t="shared" si="32"/>
        <v>0</v>
      </c>
      <c r="Y72">
        <f t="shared" si="33"/>
        <v>0</v>
      </c>
      <c r="Z72">
        <f t="shared" si="34"/>
        <v>0</v>
      </c>
      <c r="AA72">
        <f t="shared" si="35"/>
        <v>0</v>
      </c>
    </row>
    <row r="73" spans="1:27">
      <c r="A73">
        <v>71</v>
      </c>
      <c r="B73" t="s">
        <v>236</v>
      </c>
      <c r="C73" t="s">
        <v>20</v>
      </c>
      <c r="D73" t="s">
        <v>21</v>
      </c>
      <c r="E73" t="s">
        <v>22</v>
      </c>
      <c r="F73" t="s">
        <v>23</v>
      </c>
      <c r="G73" t="s">
        <v>237</v>
      </c>
      <c r="H73" t="s">
        <v>238</v>
      </c>
      <c r="I73">
        <f t="shared" si="18"/>
        <v>0</v>
      </c>
      <c r="J73">
        <f t="shared" si="19"/>
        <v>1</v>
      </c>
      <c r="L73" t="b">
        <f t="shared" si="20"/>
        <v>0</v>
      </c>
      <c r="M73" t="b">
        <f t="shared" si="21"/>
        <v>0</v>
      </c>
      <c r="N73" t="b">
        <f t="shared" si="22"/>
        <v>0</v>
      </c>
      <c r="O73" t="b">
        <f t="shared" si="23"/>
        <v>0</v>
      </c>
      <c r="P73" t="b">
        <f t="shared" si="24"/>
        <v>0</v>
      </c>
      <c r="Q73" t="b">
        <f t="shared" si="25"/>
        <v>0</v>
      </c>
      <c r="R73" t="b">
        <f t="shared" si="26"/>
        <v>0</v>
      </c>
      <c r="S73" t="b">
        <f t="shared" si="27"/>
        <v>0</v>
      </c>
      <c r="T73">
        <f t="shared" si="28"/>
        <v>0</v>
      </c>
      <c r="U73">
        <f t="shared" si="29"/>
        <v>0</v>
      </c>
      <c r="V73">
        <f t="shared" si="30"/>
        <v>0</v>
      </c>
      <c r="W73">
        <f t="shared" si="31"/>
        <v>0</v>
      </c>
      <c r="X73">
        <f t="shared" si="32"/>
        <v>0</v>
      </c>
      <c r="Y73">
        <f t="shared" si="33"/>
        <v>0</v>
      </c>
      <c r="Z73">
        <f t="shared" si="34"/>
        <v>0</v>
      </c>
      <c r="AA73">
        <f t="shared" si="35"/>
        <v>0</v>
      </c>
    </row>
    <row r="74" spans="1:27">
      <c r="A74">
        <v>72</v>
      </c>
      <c r="B74" t="s">
        <v>239</v>
      </c>
      <c r="C74" t="s">
        <v>20</v>
      </c>
      <c r="D74" t="s">
        <v>21</v>
      </c>
      <c r="E74" t="s">
        <v>22</v>
      </c>
      <c r="F74" t="s">
        <v>23</v>
      </c>
      <c r="G74" t="s">
        <v>240</v>
      </c>
      <c r="H74" t="s">
        <v>241</v>
      </c>
      <c r="I74">
        <f t="shared" si="18"/>
        <v>0</v>
      </c>
      <c r="J74">
        <f t="shared" si="19"/>
        <v>1</v>
      </c>
      <c r="L74" t="b">
        <f t="shared" si="20"/>
        <v>0</v>
      </c>
      <c r="M74" t="b">
        <f t="shared" si="21"/>
        <v>0</v>
      </c>
      <c r="N74" t="b">
        <f t="shared" si="22"/>
        <v>0</v>
      </c>
      <c r="O74" t="b">
        <f t="shared" si="23"/>
        <v>0</v>
      </c>
      <c r="P74" t="b">
        <f t="shared" si="24"/>
        <v>0</v>
      </c>
      <c r="Q74" t="b">
        <f t="shared" si="25"/>
        <v>0</v>
      </c>
      <c r="R74" t="b">
        <f t="shared" si="26"/>
        <v>0</v>
      </c>
      <c r="S74" t="b">
        <f t="shared" si="27"/>
        <v>0</v>
      </c>
      <c r="T74">
        <f t="shared" si="28"/>
        <v>0</v>
      </c>
      <c r="U74">
        <f t="shared" si="29"/>
        <v>0</v>
      </c>
      <c r="V74">
        <f t="shared" si="30"/>
        <v>0</v>
      </c>
      <c r="W74">
        <f t="shared" si="31"/>
        <v>0</v>
      </c>
      <c r="X74">
        <f t="shared" si="32"/>
        <v>0</v>
      </c>
      <c r="Y74">
        <f t="shared" si="33"/>
        <v>0</v>
      </c>
      <c r="Z74">
        <f t="shared" si="34"/>
        <v>0</v>
      </c>
      <c r="AA74">
        <f t="shared" si="35"/>
        <v>0</v>
      </c>
    </row>
    <row r="75" spans="1:27">
      <c r="A75">
        <v>73</v>
      </c>
      <c r="B75" t="s">
        <v>242</v>
      </c>
      <c r="C75" t="s">
        <v>20</v>
      </c>
      <c r="D75" t="s">
        <v>21</v>
      </c>
      <c r="E75" t="s">
        <v>22</v>
      </c>
      <c r="F75" t="s">
        <v>23</v>
      </c>
      <c r="G75" t="s">
        <v>243</v>
      </c>
      <c r="H75" t="s">
        <v>244</v>
      </c>
      <c r="I75">
        <f t="shared" si="18"/>
        <v>0</v>
      </c>
      <c r="J75">
        <f t="shared" si="19"/>
        <v>1</v>
      </c>
      <c r="L75" t="b">
        <f t="shared" si="20"/>
        <v>0</v>
      </c>
      <c r="M75" t="b">
        <f t="shared" si="21"/>
        <v>0</v>
      </c>
      <c r="N75" t="b">
        <f t="shared" si="22"/>
        <v>0</v>
      </c>
      <c r="O75" t="b">
        <f t="shared" si="23"/>
        <v>0</v>
      </c>
      <c r="P75" t="b">
        <f t="shared" si="24"/>
        <v>0</v>
      </c>
      <c r="Q75" t="b">
        <f t="shared" si="25"/>
        <v>0</v>
      </c>
      <c r="R75" t="b">
        <f t="shared" si="26"/>
        <v>0</v>
      </c>
      <c r="S75" t="b">
        <f t="shared" si="27"/>
        <v>0</v>
      </c>
      <c r="T75">
        <f t="shared" si="28"/>
        <v>0</v>
      </c>
      <c r="U75">
        <f t="shared" si="29"/>
        <v>0</v>
      </c>
      <c r="V75">
        <f t="shared" si="30"/>
        <v>0</v>
      </c>
      <c r="W75">
        <f t="shared" si="31"/>
        <v>0</v>
      </c>
      <c r="X75">
        <f t="shared" si="32"/>
        <v>0</v>
      </c>
      <c r="Y75">
        <f t="shared" si="33"/>
        <v>0</v>
      </c>
      <c r="Z75">
        <f t="shared" si="34"/>
        <v>0</v>
      </c>
      <c r="AA75">
        <f t="shared" si="35"/>
        <v>0</v>
      </c>
    </row>
    <row r="76" spans="1:27">
      <c r="A76">
        <v>74</v>
      </c>
      <c r="B76" t="s">
        <v>245</v>
      </c>
      <c r="C76" t="s">
        <v>20</v>
      </c>
      <c r="D76" t="s">
        <v>21</v>
      </c>
      <c r="E76" t="s">
        <v>22</v>
      </c>
      <c r="F76" t="s">
        <v>23</v>
      </c>
      <c r="G76" t="s">
        <v>246</v>
      </c>
      <c r="H76" t="s">
        <v>247</v>
      </c>
      <c r="I76">
        <f t="shared" si="18"/>
        <v>0</v>
      </c>
      <c r="J76">
        <f t="shared" si="19"/>
        <v>1</v>
      </c>
      <c r="L76" t="b">
        <f t="shared" si="20"/>
        <v>0</v>
      </c>
      <c r="M76" t="b">
        <f t="shared" si="21"/>
        <v>0</v>
      </c>
      <c r="N76" t="b">
        <f t="shared" si="22"/>
        <v>0</v>
      </c>
      <c r="O76" t="b">
        <f t="shared" si="23"/>
        <v>0</v>
      </c>
      <c r="P76" t="b">
        <f t="shared" si="24"/>
        <v>0</v>
      </c>
      <c r="Q76" t="b">
        <f t="shared" si="25"/>
        <v>0</v>
      </c>
      <c r="R76" t="b">
        <f t="shared" si="26"/>
        <v>0</v>
      </c>
      <c r="S76" t="b">
        <f t="shared" si="27"/>
        <v>0</v>
      </c>
      <c r="T76">
        <f t="shared" si="28"/>
        <v>0</v>
      </c>
      <c r="U76">
        <f t="shared" si="29"/>
        <v>0</v>
      </c>
      <c r="V76">
        <f t="shared" si="30"/>
        <v>0</v>
      </c>
      <c r="W76">
        <f t="shared" si="31"/>
        <v>0</v>
      </c>
      <c r="X76">
        <f t="shared" si="32"/>
        <v>0</v>
      </c>
      <c r="Y76">
        <f t="shared" si="33"/>
        <v>0</v>
      </c>
      <c r="Z76">
        <f t="shared" si="34"/>
        <v>0</v>
      </c>
      <c r="AA76">
        <f t="shared" si="35"/>
        <v>0</v>
      </c>
    </row>
    <row r="77" spans="1:27">
      <c r="A77">
        <v>75</v>
      </c>
      <c r="B77" t="s">
        <v>248</v>
      </c>
      <c r="C77" t="s">
        <v>20</v>
      </c>
      <c r="D77" t="s">
        <v>21</v>
      </c>
      <c r="E77" t="s">
        <v>22</v>
      </c>
      <c r="F77" t="s">
        <v>23</v>
      </c>
      <c r="G77" t="s">
        <v>249</v>
      </c>
      <c r="H77" t="s">
        <v>250</v>
      </c>
      <c r="I77">
        <f t="shared" si="18"/>
        <v>1</v>
      </c>
      <c r="J77">
        <f t="shared" si="19"/>
        <v>0</v>
      </c>
      <c r="L77" t="b">
        <f t="shared" si="20"/>
        <v>0</v>
      </c>
      <c r="M77" t="b">
        <f t="shared" si="21"/>
        <v>0</v>
      </c>
      <c r="N77" t="b">
        <f t="shared" si="22"/>
        <v>0</v>
      </c>
      <c r="O77" t="b">
        <f t="shared" si="23"/>
        <v>0</v>
      </c>
      <c r="P77" t="b">
        <f t="shared" si="24"/>
        <v>0</v>
      </c>
      <c r="Q77" t="b">
        <f t="shared" si="25"/>
        <v>1</v>
      </c>
      <c r="R77" t="b">
        <f t="shared" si="26"/>
        <v>0</v>
      </c>
      <c r="S77" t="b">
        <f t="shared" si="27"/>
        <v>0</v>
      </c>
      <c r="T77">
        <f t="shared" si="28"/>
        <v>0</v>
      </c>
      <c r="U77">
        <f t="shared" si="29"/>
        <v>0</v>
      </c>
      <c r="V77">
        <f t="shared" si="30"/>
        <v>0</v>
      </c>
      <c r="W77">
        <f t="shared" si="31"/>
        <v>0</v>
      </c>
      <c r="X77">
        <f t="shared" si="32"/>
        <v>0</v>
      </c>
      <c r="Y77">
        <f t="shared" si="33"/>
        <v>1</v>
      </c>
      <c r="Z77">
        <f t="shared" si="34"/>
        <v>0</v>
      </c>
      <c r="AA77">
        <f t="shared" si="35"/>
        <v>0</v>
      </c>
    </row>
    <row r="78" spans="1:27">
      <c r="A78">
        <v>76</v>
      </c>
      <c r="B78" t="s">
        <v>251</v>
      </c>
      <c r="C78" t="s">
        <v>20</v>
      </c>
      <c r="D78" t="s">
        <v>21</v>
      </c>
      <c r="E78" t="s">
        <v>22</v>
      </c>
      <c r="F78" t="s">
        <v>23</v>
      </c>
      <c r="G78" t="s">
        <v>252</v>
      </c>
      <c r="H78" t="s">
        <v>253</v>
      </c>
      <c r="I78">
        <f t="shared" si="18"/>
        <v>1</v>
      </c>
      <c r="J78">
        <f t="shared" si="19"/>
        <v>0</v>
      </c>
      <c r="L78" t="b">
        <f t="shared" si="20"/>
        <v>1</v>
      </c>
      <c r="M78" t="b">
        <f t="shared" si="21"/>
        <v>0</v>
      </c>
      <c r="N78" t="b">
        <f t="shared" si="22"/>
        <v>0</v>
      </c>
      <c r="O78" t="b">
        <f t="shared" si="23"/>
        <v>0</v>
      </c>
      <c r="P78" t="b">
        <f t="shared" si="24"/>
        <v>0</v>
      </c>
      <c r="Q78" t="b">
        <f t="shared" si="25"/>
        <v>0</v>
      </c>
      <c r="R78" t="b">
        <f t="shared" si="26"/>
        <v>0</v>
      </c>
      <c r="S78" t="b">
        <f t="shared" si="27"/>
        <v>0</v>
      </c>
      <c r="T78">
        <f t="shared" si="28"/>
        <v>1</v>
      </c>
      <c r="U78">
        <f t="shared" si="29"/>
        <v>0</v>
      </c>
      <c r="V78">
        <f t="shared" si="30"/>
        <v>0</v>
      </c>
      <c r="W78">
        <f t="shared" si="31"/>
        <v>0</v>
      </c>
      <c r="X78">
        <f t="shared" si="32"/>
        <v>0</v>
      </c>
      <c r="Y78">
        <f t="shared" si="33"/>
        <v>0</v>
      </c>
      <c r="Z78">
        <f t="shared" si="34"/>
        <v>0</v>
      </c>
      <c r="AA78">
        <f t="shared" si="35"/>
        <v>0</v>
      </c>
    </row>
    <row r="79" spans="1:27">
      <c r="A79">
        <v>77</v>
      </c>
      <c r="B79" t="s">
        <v>254</v>
      </c>
      <c r="C79" t="s">
        <v>20</v>
      </c>
      <c r="D79" t="s">
        <v>21</v>
      </c>
      <c r="E79" t="s">
        <v>22</v>
      </c>
      <c r="F79" t="s">
        <v>23</v>
      </c>
      <c r="G79" t="s">
        <v>255</v>
      </c>
      <c r="H79" t="s">
        <v>256</v>
      </c>
      <c r="I79">
        <f t="shared" si="18"/>
        <v>1</v>
      </c>
      <c r="J79">
        <f t="shared" si="19"/>
        <v>0</v>
      </c>
      <c r="L79" t="b">
        <f t="shared" si="20"/>
        <v>0</v>
      </c>
      <c r="M79" t="b">
        <f t="shared" si="21"/>
        <v>0</v>
      </c>
      <c r="N79" t="b">
        <f t="shared" si="22"/>
        <v>0</v>
      </c>
      <c r="O79" t="b">
        <f t="shared" si="23"/>
        <v>0</v>
      </c>
      <c r="P79" t="b">
        <f t="shared" si="24"/>
        <v>1</v>
      </c>
      <c r="Q79" t="b">
        <f t="shared" si="25"/>
        <v>0</v>
      </c>
      <c r="R79" t="b">
        <f t="shared" si="26"/>
        <v>0</v>
      </c>
      <c r="S79" t="b">
        <f t="shared" si="27"/>
        <v>0</v>
      </c>
      <c r="T79">
        <f t="shared" si="28"/>
        <v>0</v>
      </c>
      <c r="U79">
        <f t="shared" si="29"/>
        <v>0</v>
      </c>
      <c r="V79">
        <f t="shared" si="30"/>
        <v>0</v>
      </c>
      <c r="W79">
        <f t="shared" si="31"/>
        <v>0</v>
      </c>
      <c r="X79">
        <f t="shared" si="32"/>
        <v>1</v>
      </c>
      <c r="Y79">
        <f t="shared" si="33"/>
        <v>0</v>
      </c>
      <c r="Z79">
        <f t="shared" si="34"/>
        <v>0</v>
      </c>
      <c r="AA79">
        <f t="shared" si="35"/>
        <v>0</v>
      </c>
    </row>
    <row r="80" spans="1:27">
      <c r="A80">
        <v>78</v>
      </c>
      <c r="B80" t="s">
        <v>257</v>
      </c>
      <c r="C80" t="s">
        <v>20</v>
      </c>
      <c r="D80" t="s">
        <v>21</v>
      </c>
      <c r="E80" t="s">
        <v>22</v>
      </c>
      <c r="F80" t="s">
        <v>23</v>
      </c>
      <c r="G80" t="s">
        <v>258</v>
      </c>
      <c r="H80" t="s">
        <v>259</v>
      </c>
      <c r="I80">
        <f t="shared" si="18"/>
        <v>1</v>
      </c>
      <c r="J80">
        <f t="shared" si="19"/>
        <v>0</v>
      </c>
      <c r="L80" t="b">
        <f t="shared" si="20"/>
        <v>0</v>
      </c>
      <c r="M80" t="b">
        <f t="shared" si="21"/>
        <v>0</v>
      </c>
      <c r="N80" t="b">
        <f t="shared" si="22"/>
        <v>0</v>
      </c>
      <c r="O80" t="b">
        <f t="shared" si="23"/>
        <v>1</v>
      </c>
      <c r="P80" t="b">
        <f t="shared" si="24"/>
        <v>0</v>
      </c>
      <c r="Q80" t="b">
        <f t="shared" si="25"/>
        <v>0</v>
      </c>
      <c r="R80" t="b">
        <f t="shared" si="26"/>
        <v>0</v>
      </c>
      <c r="S80" t="b">
        <f t="shared" si="27"/>
        <v>0</v>
      </c>
      <c r="T80">
        <f t="shared" si="28"/>
        <v>0</v>
      </c>
      <c r="U80">
        <f t="shared" si="29"/>
        <v>0</v>
      </c>
      <c r="V80">
        <f t="shared" si="30"/>
        <v>0</v>
      </c>
      <c r="W80">
        <f t="shared" si="31"/>
        <v>1</v>
      </c>
      <c r="X80">
        <f t="shared" si="32"/>
        <v>0</v>
      </c>
      <c r="Y80">
        <f t="shared" si="33"/>
        <v>0</v>
      </c>
      <c r="Z80">
        <f t="shared" si="34"/>
        <v>0</v>
      </c>
      <c r="AA80">
        <f t="shared" si="35"/>
        <v>0</v>
      </c>
    </row>
    <row r="81" spans="1:27">
      <c r="A81">
        <v>79</v>
      </c>
      <c r="B81" t="s">
        <v>260</v>
      </c>
      <c r="C81" t="s">
        <v>20</v>
      </c>
      <c r="D81" t="s">
        <v>21</v>
      </c>
      <c r="E81" t="s">
        <v>22</v>
      </c>
      <c r="F81" t="s">
        <v>23</v>
      </c>
      <c r="G81" t="s">
        <v>261</v>
      </c>
      <c r="H81" t="s">
        <v>262</v>
      </c>
      <c r="I81">
        <f t="shared" si="18"/>
        <v>0</v>
      </c>
      <c r="J81">
        <f t="shared" si="19"/>
        <v>1</v>
      </c>
      <c r="L81" t="b">
        <f t="shared" si="20"/>
        <v>0</v>
      </c>
      <c r="M81" t="b">
        <f t="shared" si="21"/>
        <v>0</v>
      </c>
      <c r="N81" t="b">
        <f t="shared" si="22"/>
        <v>0</v>
      </c>
      <c r="O81" t="b">
        <f t="shared" si="23"/>
        <v>0</v>
      </c>
      <c r="P81" t="b">
        <f t="shared" si="24"/>
        <v>0</v>
      </c>
      <c r="Q81" t="b">
        <f t="shared" si="25"/>
        <v>0</v>
      </c>
      <c r="R81" t="b">
        <f t="shared" si="26"/>
        <v>0</v>
      </c>
      <c r="S81" t="b">
        <f t="shared" si="27"/>
        <v>0</v>
      </c>
      <c r="T81">
        <f t="shared" si="28"/>
        <v>0</v>
      </c>
      <c r="U81">
        <f t="shared" si="29"/>
        <v>0</v>
      </c>
      <c r="V81">
        <f t="shared" si="30"/>
        <v>0</v>
      </c>
      <c r="W81">
        <f t="shared" si="31"/>
        <v>0</v>
      </c>
      <c r="X81">
        <f t="shared" si="32"/>
        <v>0</v>
      </c>
      <c r="Y81">
        <f t="shared" si="33"/>
        <v>0</v>
      </c>
      <c r="Z81">
        <f t="shared" si="34"/>
        <v>0</v>
      </c>
      <c r="AA81">
        <f t="shared" si="35"/>
        <v>0</v>
      </c>
    </row>
    <row r="82" spans="1:27">
      <c r="A82">
        <v>80</v>
      </c>
      <c r="B82" t="s">
        <v>263</v>
      </c>
      <c r="C82" t="s">
        <v>20</v>
      </c>
      <c r="D82" t="s">
        <v>21</v>
      </c>
      <c r="E82" t="s">
        <v>22</v>
      </c>
      <c r="F82" t="s">
        <v>23</v>
      </c>
      <c r="G82" t="s">
        <v>264</v>
      </c>
      <c r="H82" t="s">
        <v>265</v>
      </c>
      <c r="I82">
        <f t="shared" si="18"/>
        <v>0</v>
      </c>
      <c r="J82">
        <f t="shared" si="19"/>
        <v>1</v>
      </c>
      <c r="L82" t="b">
        <f t="shared" si="20"/>
        <v>0</v>
      </c>
      <c r="M82" t="b">
        <f t="shared" si="21"/>
        <v>0</v>
      </c>
      <c r="N82" t="b">
        <f t="shared" si="22"/>
        <v>0</v>
      </c>
      <c r="O82" t="b">
        <f t="shared" si="23"/>
        <v>0</v>
      </c>
      <c r="P82" t="b">
        <f t="shared" si="24"/>
        <v>0</v>
      </c>
      <c r="Q82" t="b">
        <f t="shared" si="25"/>
        <v>0</v>
      </c>
      <c r="R82" t="b">
        <f t="shared" si="26"/>
        <v>0</v>
      </c>
      <c r="S82" t="b">
        <f t="shared" si="27"/>
        <v>0</v>
      </c>
      <c r="T82">
        <f t="shared" si="28"/>
        <v>0</v>
      </c>
      <c r="U82">
        <f t="shared" si="29"/>
        <v>0</v>
      </c>
      <c r="V82">
        <f t="shared" si="30"/>
        <v>0</v>
      </c>
      <c r="W82">
        <f t="shared" si="31"/>
        <v>0</v>
      </c>
      <c r="X82">
        <f t="shared" si="32"/>
        <v>0</v>
      </c>
      <c r="Y82">
        <f t="shared" si="33"/>
        <v>0</v>
      </c>
      <c r="Z82">
        <f t="shared" si="34"/>
        <v>0</v>
      </c>
      <c r="AA82">
        <f t="shared" si="35"/>
        <v>0</v>
      </c>
    </row>
    <row r="83" spans="1:27">
      <c r="A83">
        <v>81</v>
      </c>
      <c r="B83" t="s">
        <v>266</v>
      </c>
      <c r="C83" t="s">
        <v>20</v>
      </c>
      <c r="D83" t="s">
        <v>21</v>
      </c>
      <c r="E83" t="s">
        <v>22</v>
      </c>
      <c r="F83" t="s">
        <v>23</v>
      </c>
      <c r="G83" t="s">
        <v>267</v>
      </c>
      <c r="H83" t="s">
        <v>268</v>
      </c>
      <c r="I83">
        <f t="shared" si="18"/>
        <v>1</v>
      </c>
      <c r="J83">
        <f t="shared" si="19"/>
        <v>0</v>
      </c>
      <c r="L83" t="b">
        <f t="shared" si="20"/>
        <v>0</v>
      </c>
      <c r="M83" t="b">
        <f t="shared" si="21"/>
        <v>1</v>
      </c>
      <c r="N83" t="b">
        <f t="shared" si="22"/>
        <v>0</v>
      </c>
      <c r="O83" t="b">
        <f t="shared" si="23"/>
        <v>0</v>
      </c>
      <c r="P83" t="b">
        <f t="shared" si="24"/>
        <v>0</v>
      </c>
      <c r="Q83" t="b">
        <f t="shared" si="25"/>
        <v>0</v>
      </c>
      <c r="R83" t="b">
        <f t="shared" si="26"/>
        <v>0</v>
      </c>
      <c r="S83" t="b">
        <f t="shared" si="27"/>
        <v>0</v>
      </c>
      <c r="T83">
        <f t="shared" si="28"/>
        <v>0</v>
      </c>
      <c r="U83">
        <f t="shared" si="29"/>
        <v>1</v>
      </c>
      <c r="V83">
        <f t="shared" si="30"/>
        <v>0</v>
      </c>
      <c r="W83">
        <f t="shared" si="31"/>
        <v>0</v>
      </c>
      <c r="X83">
        <f t="shared" si="32"/>
        <v>0</v>
      </c>
      <c r="Y83">
        <f t="shared" si="33"/>
        <v>0</v>
      </c>
      <c r="Z83">
        <f t="shared" si="34"/>
        <v>0</v>
      </c>
      <c r="AA83">
        <f t="shared" si="35"/>
        <v>0</v>
      </c>
    </row>
    <row r="84" spans="1:27">
      <c r="A84">
        <v>82</v>
      </c>
      <c r="B84" t="s">
        <v>269</v>
      </c>
      <c r="C84" t="s">
        <v>20</v>
      </c>
      <c r="D84" t="s">
        <v>21</v>
      </c>
      <c r="E84" t="s">
        <v>22</v>
      </c>
      <c r="F84" t="s">
        <v>23</v>
      </c>
      <c r="G84" t="s">
        <v>270</v>
      </c>
      <c r="H84" t="s">
        <v>271</v>
      </c>
      <c r="I84">
        <f t="shared" si="18"/>
        <v>0</v>
      </c>
      <c r="J84">
        <f t="shared" si="19"/>
        <v>1</v>
      </c>
      <c r="L84" t="b">
        <f t="shared" si="20"/>
        <v>0</v>
      </c>
      <c r="M84" t="b">
        <f t="shared" si="21"/>
        <v>0</v>
      </c>
      <c r="N84" t="b">
        <f t="shared" si="22"/>
        <v>0</v>
      </c>
      <c r="O84" t="b">
        <f t="shared" si="23"/>
        <v>0</v>
      </c>
      <c r="P84" t="b">
        <f t="shared" si="24"/>
        <v>0</v>
      </c>
      <c r="Q84" t="b">
        <f t="shared" si="25"/>
        <v>0</v>
      </c>
      <c r="R84" t="b">
        <f t="shared" si="26"/>
        <v>0</v>
      </c>
      <c r="S84" t="b">
        <f t="shared" si="27"/>
        <v>0</v>
      </c>
      <c r="T84">
        <f t="shared" si="28"/>
        <v>0</v>
      </c>
      <c r="U84">
        <f t="shared" si="29"/>
        <v>0</v>
      </c>
      <c r="V84">
        <f t="shared" si="30"/>
        <v>0</v>
      </c>
      <c r="W84">
        <f t="shared" si="31"/>
        <v>0</v>
      </c>
      <c r="X84">
        <f t="shared" si="32"/>
        <v>0</v>
      </c>
      <c r="Y84">
        <f t="shared" si="33"/>
        <v>0</v>
      </c>
      <c r="Z84">
        <f t="shared" si="34"/>
        <v>0</v>
      </c>
      <c r="AA84">
        <f t="shared" si="35"/>
        <v>0</v>
      </c>
    </row>
    <row r="85" spans="1:27">
      <c r="A85">
        <v>83</v>
      </c>
      <c r="B85" t="s">
        <v>272</v>
      </c>
      <c r="C85" t="s">
        <v>20</v>
      </c>
      <c r="D85" t="s">
        <v>21</v>
      </c>
      <c r="E85" t="s">
        <v>22</v>
      </c>
      <c r="F85" t="s">
        <v>23</v>
      </c>
      <c r="G85" t="s">
        <v>273</v>
      </c>
      <c r="H85" t="s">
        <v>274</v>
      </c>
      <c r="I85">
        <f t="shared" si="18"/>
        <v>1</v>
      </c>
      <c r="J85">
        <f t="shared" si="19"/>
        <v>0</v>
      </c>
      <c r="L85" t="b">
        <f t="shared" si="20"/>
        <v>0</v>
      </c>
      <c r="M85" t="b">
        <f t="shared" si="21"/>
        <v>1</v>
      </c>
      <c r="N85" t="b">
        <f t="shared" si="22"/>
        <v>0</v>
      </c>
      <c r="O85" t="b">
        <f t="shared" si="23"/>
        <v>0</v>
      </c>
      <c r="P85" t="b">
        <f t="shared" si="24"/>
        <v>0</v>
      </c>
      <c r="Q85" t="b">
        <f t="shared" si="25"/>
        <v>0</v>
      </c>
      <c r="R85" t="b">
        <f t="shared" si="26"/>
        <v>0</v>
      </c>
      <c r="S85" t="b">
        <f t="shared" si="27"/>
        <v>1</v>
      </c>
      <c r="T85">
        <f t="shared" si="28"/>
        <v>0</v>
      </c>
      <c r="U85">
        <f t="shared" si="29"/>
        <v>1</v>
      </c>
      <c r="V85">
        <f t="shared" si="30"/>
        <v>0</v>
      </c>
      <c r="W85">
        <f t="shared" si="31"/>
        <v>0</v>
      </c>
      <c r="X85">
        <f t="shared" si="32"/>
        <v>0</v>
      </c>
      <c r="Y85">
        <f t="shared" si="33"/>
        <v>0</v>
      </c>
      <c r="Z85">
        <f t="shared" si="34"/>
        <v>0</v>
      </c>
      <c r="AA85">
        <f t="shared" si="35"/>
        <v>1</v>
      </c>
    </row>
    <row r="86" spans="1:27">
      <c r="A86">
        <v>84</v>
      </c>
      <c r="B86" t="s">
        <v>275</v>
      </c>
      <c r="C86" t="s">
        <v>20</v>
      </c>
      <c r="D86" t="s">
        <v>21</v>
      </c>
      <c r="E86" t="s">
        <v>22</v>
      </c>
      <c r="F86" t="s">
        <v>23</v>
      </c>
      <c r="G86" t="s">
        <v>276</v>
      </c>
      <c r="H86" t="s">
        <v>277</v>
      </c>
      <c r="I86">
        <f t="shared" si="18"/>
        <v>1</v>
      </c>
      <c r="J86">
        <f t="shared" si="19"/>
        <v>0</v>
      </c>
      <c r="L86" t="b">
        <f t="shared" si="20"/>
        <v>1</v>
      </c>
      <c r="M86" t="b">
        <f t="shared" si="21"/>
        <v>0</v>
      </c>
      <c r="N86" t="b">
        <f t="shared" si="22"/>
        <v>0</v>
      </c>
      <c r="O86" t="b">
        <f t="shared" si="23"/>
        <v>0</v>
      </c>
      <c r="P86" t="b">
        <f t="shared" si="24"/>
        <v>0</v>
      </c>
      <c r="Q86" t="b">
        <f t="shared" si="25"/>
        <v>0</v>
      </c>
      <c r="R86" t="b">
        <f t="shared" si="26"/>
        <v>0</v>
      </c>
      <c r="S86" t="b">
        <f t="shared" si="27"/>
        <v>1</v>
      </c>
      <c r="T86">
        <f t="shared" si="28"/>
        <v>1</v>
      </c>
      <c r="U86">
        <f t="shared" si="29"/>
        <v>0</v>
      </c>
      <c r="V86">
        <f t="shared" si="30"/>
        <v>0</v>
      </c>
      <c r="W86">
        <f t="shared" si="31"/>
        <v>0</v>
      </c>
      <c r="X86">
        <f t="shared" si="32"/>
        <v>0</v>
      </c>
      <c r="Y86">
        <f t="shared" si="33"/>
        <v>0</v>
      </c>
      <c r="Z86">
        <f t="shared" si="34"/>
        <v>0</v>
      </c>
      <c r="AA86">
        <f t="shared" si="35"/>
        <v>1</v>
      </c>
    </row>
    <row r="87" spans="1:27">
      <c r="A87">
        <v>85</v>
      </c>
      <c r="B87" t="s">
        <v>278</v>
      </c>
      <c r="C87" t="s">
        <v>20</v>
      </c>
      <c r="D87" t="s">
        <v>21</v>
      </c>
      <c r="E87" t="s">
        <v>22</v>
      </c>
      <c r="F87" t="s">
        <v>23</v>
      </c>
      <c r="G87" t="s">
        <v>279</v>
      </c>
      <c r="H87" t="s">
        <v>280</v>
      </c>
      <c r="I87">
        <f t="shared" si="18"/>
        <v>0</v>
      </c>
      <c r="J87">
        <f t="shared" si="19"/>
        <v>1</v>
      </c>
      <c r="L87" t="b">
        <f t="shared" si="20"/>
        <v>0</v>
      </c>
      <c r="M87" t="b">
        <f t="shared" si="21"/>
        <v>0</v>
      </c>
      <c r="N87" t="b">
        <f t="shared" si="22"/>
        <v>0</v>
      </c>
      <c r="O87" t="b">
        <f t="shared" si="23"/>
        <v>0</v>
      </c>
      <c r="P87" t="b">
        <f t="shared" si="24"/>
        <v>0</v>
      </c>
      <c r="Q87" t="b">
        <f t="shared" si="25"/>
        <v>0</v>
      </c>
      <c r="R87" t="b">
        <f t="shared" si="26"/>
        <v>0</v>
      </c>
      <c r="S87" t="b">
        <f t="shared" si="27"/>
        <v>0</v>
      </c>
      <c r="T87">
        <f t="shared" si="28"/>
        <v>0</v>
      </c>
      <c r="U87">
        <f t="shared" si="29"/>
        <v>0</v>
      </c>
      <c r="V87">
        <f t="shared" si="30"/>
        <v>0</v>
      </c>
      <c r="W87">
        <f t="shared" si="31"/>
        <v>0</v>
      </c>
      <c r="X87">
        <f t="shared" si="32"/>
        <v>0</v>
      </c>
      <c r="Y87">
        <f t="shared" si="33"/>
        <v>0</v>
      </c>
      <c r="Z87">
        <f t="shared" si="34"/>
        <v>0</v>
      </c>
      <c r="AA87">
        <f t="shared" si="35"/>
        <v>0</v>
      </c>
    </row>
    <row r="88" spans="1:27">
      <c r="A88">
        <v>86</v>
      </c>
      <c r="B88" t="s">
        <v>281</v>
      </c>
      <c r="C88" t="s">
        <v>20</v>
      </c>
      <c r="D88" t="s">
        <v>21</v>
      </c>
      <c r="E88" t="s">
        <v>22</v>
      </c>
      <c r="F88" t="s">
        <v>23</v>
      </c>
      <c r="G88" t="s">
        <v>282</v>
      </c>
      <c r="H88" t="s">
        <v>283</v>
      </c>
      <c r="I88">
        <f t="shared" si="18"/>
        <v>0</v>
      </c>
      <c r="J88">
        <f t="shared" si="19"/>
        <v>1</v>
      </c>
      <c r="L88" t="b">
        <f t="shared" si="20"/>
        <v>0</v>
      </c>
      <c r="M88" t="b">
        <f t="shared" si="21"/>
        <v>0</v>
      </c>
      <c r="N88" t="b">
        <f t="shared" si="22"/>
        <v>0</v>
      </c>
      <c r="O88" t="b">
        <f t="shared" si="23"/>
        <v>0</v>
      </c>
      <c r="P88" t="b">
        <f t="shared" si="24"/>
        <v>0</v>
      </c>
      <c r="Q88" t="b">
        <f t="shared" si="25"/>
        <v>0</v>
      </c>
      <c r="R88" t="b">
        <f t="shared" si="26"/>
        <v>0</v>
      </c>
      <c r="S88" t="b">
        <f t="shared" si="27"/>
        <v>0</v>
      </c>
      <c r="T88">
        <f t="shared" si="28"/>
        <v>0</v>
      </c>
      <c r="U88">
        <f t="shared" si="29"/>
        <v>0</v>
      </c>
      <c r="V88">
        <f t="shared" si="30"/>
        <v>0</v>
      </c>
      <c r="W88">
        <f t="shared" si="31"/>
        <v>0</v>
      </c>
      <c r="X88">
        <f t="shared" si="32"/>
        <v>0</v>
      </c>
      <c r="Y88">
        <f t="shared" si="33"/>
        <v>0</v>
      </c>
      <c r="Z88">
        <f t="shared" si="34"/>
        <v>0</v>
      </c>
      <c r="AA88">
        <f t="shared" si="35"/>
        <v>0</v>
      </c>
    </row>
    <row r="89" spans="1:27">
      <c r="A89">
        <v>87</v>
      </c>
      <c r="B89" t="s">
        <v>284</v>
      </c>
      <c r="C89" t="s">
        <v>20</v>
      </c>
      <c r="D89" t="s">
        <v>21</v>
      </c>
      <c r="E89" t="s">
        <v>22</v>
      </c>
      <c r="F89" t="s">
        <v>23</v>
      </c>
      <c r="G89" t="s">
        <v>285</v>
      </c>
      <c r="H89" t="s">
        <v>286</v>
      </c>
      <c r="I89">
        <f t="shared" si="18"/>
        <v>1</v>
      </c>
      <c r="J89">
        <f t="shared" si="19"/>
        <v>0</v>
      </c>
      <c r="L89" t="b">
        <f t="shared" si="20"/>
        <v>0</v>
      </c>
      <c r="M89" t="b">
        <f t="shared" si="21"/>
        <v>0</v>
      </c>
      <c r="N89" t="b">
        <f t="shared" si="22"/>
        <v>0</v>
      </c>
      <c r="O89" t="b">
        <f t="shared" si="23"/>
        <v>0</v>
      </c>
      <c r="P89" t="b">
        <f t="shared" si="24"/>
        <v>0</v>
      </c>
      <c r="Q89" t="b">
        <f t="shared" si="25"/>
        <v>1</v>
      </c>
      <c r="R89" t="b">
        <f t="shared" si="26"/>
        <v>0</v>
      </c>
      <c r="S89" t="b">
        <f t="shared" si="27"/>
        <v>0</v>
      </c>
      <c r="T89">
        <f t="shared" si="28"/>
        <v>0</v>
      </c>
      <c r="U89">
        <f t="shared" si="29"/>
        <v>0</v>
      </c>
      <c r="V89">
        <f t="shared" si="30"/>
        <v>0</v>
      </c>
      <c r="W89">
        <f t="shared" si="31"/>
        <v>0</v>
      </c>
      <c r="X89">
        <f t="shared" si="32"/>
        <v>0</v>
      </c>
      <c r="Y89">
        <f t="shared" si="33"/>
        <v>1</v>
      </c>
      <c r="Z89">
        <f t="shared" si="34"/>
        <v>0</v>
      </c>
      <c r="AA89">
        <f t="shared" si="35"/>
        <v>0</v>
      </c>
    </row>
    <row r="90" spans="1:27">
      <c r="A90">
        <v>88</v>
      </c>
      <c r="B90" t="s">
        <v>287</v>
      </c>
      <c r="C90" t="s">
        <v>20</v>
      </c>
      <c r="D90" t="s">
        <v>21</v>
      </c>
      <c r="E90" t="s">
        <v>22</v>
      </c>
      <c r="F90" t="s">
        <v>23</v>
      </c>
      <c r="G90" t="s">
        <v>288</v>
      </c>
      <c r="H90" t="s">
        <v>289</v>
      </c>
      <c r="I90">
        <f t="shared" si="18"/>
        <v>1</v>
      </c>
      <c r="J90">
        <f t="shared" si="19"/>
        <v>0</v>
      </c>
      <c r="L90" t="b">
        <f t="shared" si="20"/>
        <v>1</v>
      </c>
      <c r="M90" t="b">
        <f t="shared" si="21"/>
        <v>0</v>
      </c>
      <c r="N90" t="b">
        <f t="shared" si="22"/>
        <v>0</v>
      </c>
      <c r="O90" t="b">
        <f t="shared" si="23"/>
        <v>1</v>
      </c>
      <c r="P90" t="b">
        <f t="shared" si="24"/>
        <v>0</v>
      </c>
      <c r="Q90" t="b">
        <f t="shared" si="25"/>
        <v>0</v>
      </c>
      <c r="R90" t="b">
        <f t="shared" si="26"/>
        <v>0</v>
      </c>
      <c r="S90" t="b">
        <f t="shared" si="27"/>
        <v>0</v>
      </c>
      <c r="T90">
        <f t="shared" si="28"/>
        <v>1</v>
      </c>
      <c r="U90">
        <f t="shared" si="29"/>
        <v>0</v>
      </c>
      <c r="V90">
        <f t="shared" si="30"/>
        <v>0</v>
      </c>
      <c r="W90">
        <f t="shared" si="31"/>
        <v>1</v>
      </c>
      <c r="X90">
        <f t="shared" si="32"/>
        <v>0</v>
      </c>
      <c r="Y90">
        <f t="shared" si="33"/>
        <v>0</v>
      </c>
      <c r="Z90">
        <f t="shared" si="34"/>
        <v>0</v>
      </c>
      <c r="AA90">
        <f t="shared" si="35"/>
        <v>0</v>
      </c>
    </row>
    <row r="91" spans="1:27">
      <c r="A91">
        <v>89</v>
      </c>
      <c r="B91" t="s">
        <v>290</v>
      </c>
      <c r="C91" t="s">
        <v>20</v>
      </c>
      <c r="D91" t="s">
        <v>21</v>
      </c>
      <c r="E91" t="s">
        <v>22</v>
      </c>
      <c r="F91" t="s">
        <v>23</v>
      </c>
      <c r="G91" t="s">
        <v>291</v>
      </c>
      <c r="H91" t="s">
        <v>292</v>
      </c>
      <c r="I91">
        <f t="shared" si="18"/>
        <v>1</v>
      </c>
      <c r="J91">
        <f t="shared" si="19"/>
        <v>0</v>
      </c>
      <c r="L91" t="b">
        <f t="shared" si="20"/>
        <v>1</v>
      </c>
      <c r="M91" t="b">
        <f t="shared" si="21"/>
        <v>0</v>
      </c>
      <c r="N91" t="b">
        <f t="shared" si="22"/>
        <v>0</v>
      </c>
      <c r="O91" t="b">
        <f t="shared" si="23"/>
        <v>0</v>
      </c>
      <c r="P91" t="b">
        <f t="shared" si="24"/>
        <v>0</v>
      </c>
      <c r="Q91" t="b">
        <f t="shared" si="25"/>
        <v>0</v>
      </c>
      <c r="R91" t="b">
        <f t="shared" si="26"/>
        <v>0</v>
      </c>
      <c r="S91" t="b">
        <f t="shared" si="27"/>
        <v>1</v>
      </c>
      <c r="T91">
        <f t="shared" si="28"/>
        <v>1</v>
      </c>
      <c r="U91">
        <f t="shared" si="29"/>
        <v>0</v>
      </c>
      <c r="V91">
        <f t="shared" si="30"/>
        <v>0</v>
      </c>
      <c r="W91">
        <f t="shared" si="31"/>
        <v>0</v>
      </c>
      <c r="X91">
        <f t="shared" si="32"/>
        <v>0</v>
      </c>
      <c r="Y91">
        <f t="shared" si="33"/>
        <v>0</v>
      </c>
      <c r="Z91">
        <f t="shared" si="34"/>
        <v>0</v>
      </c>
      <c r="AA91">
        <f t="shared" si="35"/>
        <v>1</v>
      </c>
    </row>
    <row r="92" spans="1:27">
      <c r="A92">
        <v>90</v>
      </c>
      <c r="B92" t="s">
        <v>293</v>
      </c>
      <c r="C92" t="s">
        <v>20</v>
      </c>
      <c r="D92" t="s">
        <v>21</v>
      </c>
      <c r="E92" t="s">
        <v>22</v>
      </c>
      <c r="F92" t="s">
        <v>23</v>
      </c>
      <c r="G92" t="s">
        <v>294</v>
      </c>
      <c r="H92" t="s">
        <v>295</v>
      </c>
      <c r="I92">
        <f t="shared" si="18"/>
        <v>1</v>
      </c>
      <c r="J92">
        <f t="shared" si="19"/>
        <v>0</v>
      </c>
      <c r="L92" t="b">
        <f t="shared" si="20"/>
        <v>0</v>
      </c>
      <c r="M92" t="b">
        <f t="shared" si="21"/>
        <v>0</v>
      </c>
      <c r="N92" t="b">
        <f t="shared" si="22"/>
        <v>0</v>
      </c>
      <c r="O92" t="b">
        <f t="shared" si="23"/>
        <v>0</v>
      </c>
      <c r="P92" t="b">
        <f t="shared" si="24"/>
        <v>0</v>
      </c>
      <c r="Q92" t="b">
        <f t="shared" si="25"/>
        <v>0</v>
      </c>
      <c r="R92" t="b">
        <f t="shared" si="26"/>
        <v>0</v>
      </c>
      <c r="S92" t="b">
        <f t="shared" si="27"/>
        <v>1</v>
      </c>
      <c r="T92">
        <f t="shared" si="28"/>
        <v>0</v>
      </c>
      <c r="U92">
        <f t="shared" si="29"/>
        <v>0</v>
      </c>
      <c r="V92">
        <f t="shared" si="30"/>
        <v>0</v>
      </c>
      <c r="W92">
        <f t="shared" si="31"/>
        <v>0</v>
      </c>
      <c r="X92">
        <f t="shared" si="32"/>
        <v>0</v>
      </c>
      <c r="Y92">
        <f t="shared" si="33"/>
        <v>0</v>
      </c>
      <c r="Z92">
        <f t="shared" si="34"/>
        <v>0</v>
      </c>
      <c r="AA92">
        <f t="shared" si="35"/>
        <v>1</v>
      </c>
    </row>
    <row r="93" spans="1:27">
      <c r="A93">
        <v>91</v>
      </c>
      <c r="B93" t="s">
        <v>296</v>
      </c>
      <c r="C93" t="s">
        <v>20</v>
      </c>
      <c r="D93" t="s">
        <v>21</v>
      </c>
      <c r="E93" t="s">
        <v>22</v>
      </c>
      <c r="F93" t="s">
        <v>23</v>
      </c>
      <c r="G93" t="s">
        <v>297</v>
      </c>
      <c r="H93" t="s">
        <v>298</v>
      </c>
      <c r="I93">
        <f t="shared" si="18"/>
        <v>1</v>
      </c>
      <c r="J93">
        <f t="shared" si="19"/>
        <v>0</v>
      </c>
      <c r="L93" t="b">
        <f t="shared" si="20"/>
        <v>0</v>
      </c>
      <c r="M93" t="b">
        <f t="shared" si="21"/>
        <v>0</v>
      </c>
      <c r="N93" t="b">
        <f t="shared" si="22"/>
        <v>0</v>
      </c>
      <c r="O93" t="b">
        <f t="shared" si="23"/>
        <v>0</v>
      </c>
      <c r="P93" t="b">
        <f t="shared" si="24"/>
        <v>0</v>
      </c>
      <c r="Q93" t="b">
        <f t="shared" si="25"/>
        <v>0</v>
      </c>
      <c r="R93" t="b">
        <f t="shared" si="26"/>
        <v>0</v>
      </c>
      <c r="S93" t="b">
        <f t="shared" si="27"/>
        <v>1</v>
      </c>
      <c r="T93">
        <f t="shared" si="28"/>
        <v>0</v>
      </c>
      <c r="U93">
        <f t="shared" si="29"/>
        <v>0</v>
      </c>
      <c r="V93">
        <f t="shared" si="30"/>
        <v>0</v>
      </c>
      <c r="W93">
        <f t="shared" si="31"/>
        <v>0</v>
      </c>
      <c r="X93">
        <f t="shared" si="32"/>
        <v>0</v>
      </c>
      <c r="Y93">
        <f t="shared" si="33"/>
        <v>0</v>
      </c>
      <c r="Z93">
        <f t="shared" si="34"/>
        <v>0</v>
      </c>
      <c r="AA93">
        <f t="shared" si="35"/>
        <v>1</v>
      </c>
    </row>
    <row r="94" spans="1:27">
      <c r="A94">
        <v>92</v>
      </c>
      <c r="B94" t="s">
        <v>299</v>
      </c>
      <c r="C94" t="s">
        <v>20</v>
      </c>
      <c r="D94" t="s">
        <v>21</v>
      </c>
      <c r="E94" t="s">
        <v>22</v>
      </c>
      <c r="F94" t="s">
        <v>23</v>
      </c>
      <c r="G94" t="s">
        <v>300</v>
      </c>
      <c r="H94" t="s">
        <v>301</v>
      </c>
      <c r="I94">
        <f t="shared" si="18"/>
        <v>1</v>
      </c>
      <c r="J94">
        <f t="shared" si="19"/>
        <v>0</v>
      </c>
      <c r="L94" t="b">
        <f t="shared" si="20"/>
        <v>0</v>
      </c>
      <c r="M94" t="b">
        <f t="shared" si="21"/>
        <v>0</v>
      </c>
      <c r="N94" t="b">
        <f t="shared" si="22"/>
        <v>0</v>
      </c>
      <c r="O94" t="b">
        <f t="shared" si="23"/>
        <v>1</v>
      </c>
      <c r="P94" t="b">
        <f t="shared" si="24"/>
        <v>0</v>
      </c>
      <c r="Q94" t="b">
        <f t="shared" si="25"/>
        <v>0</v>
      </c>
      <c r="R94" t="b">
        <f t="shared" si="26"/>
        <v>0</v>
      </c>
      <c r="S94" t="b">
        <f t="shared" si="27"/>
        <v>0</v>
      </c>
      <c r="T94">
        <f t="shared" si="28"/>
        <v>0</v>
      </c>
      <c r="U94">
        <f t="shared" si="29"/>
        <v>0</v>
      </c>
      <c r="V94">
        <f t="shared" si="30"/>
        <v>0</v>
      </c>
      <c r="W94">
        <f t="shared" si="31"/>
        <v>1</v>
      </c>
      <c r="X94">
        <f t="shared" si="32"/>
        <v>0</v>
      </c>
      <c r="Y94">
        <f t="shared" si="33"/>
        <v>0</v>
      </c>
      <c r="Z94">
        <f t="shared" si="34"/>
        <v>0</v>
      </c>
      <c r="AA94">
        <f t="shared" si="35"/>
        <v>0</v>
      </c>
    </row>
    <row r="95" spans="1:27">
      <c r="A95">
        <v>93</v>
      </c>
      <c r="B95" t="s">
        <v>302</v>
      </c>
      <c r="C95" t="s">
        <v>20</v>
      </c>
      <c r="D95" t="s">
        <v>21</v>
      </c>
      <c r="E95" t="s">
        <v>22</v>
      </c>
      <c r="F95" t="s">
        <v>23</v>
      </c>
      <c r="G95" t="s">
        <v>303</v>
      </c>
      <c r="H95" t="s">
        <v>304</v>
      </c>
      <c r="I95">
        <f t="shared" si="18"/>
        <v>0</v>
      </c>
      <c r="J95">
        <f t="shared" si="19"/>
        <v>1</v>
      </c>
      <c r="L95" t="b">
        <f t="shared" si="20"/>
        <v>0</v>
      </c>
      <c r="M95" t="b">
        <f t="shared" si="21"/>
        <v>0</v>
      </c>
      <c r="N95" t="b">
        <f t="shared" si="22"/>
        <v>0</v>
      </c>
      <c r="O95" t="b">
        <f t="shared" si="23"/>
        <v>0</v>
      </c>
      <c r="P95" t="b">
        <f t="shared" si="24"/>
        <v>0</v>
      </c>
      <c r="Q95" t="b">
        <f t="shared" si="25"/>
        <v>0</v>
      </c>
      <c r="R95" t="b">
        <f t="shared" si="26"/>
        <v>0</v>
      </c>
      <c r="S95" t="b">
        <f t="shared" si="27"/>
        <v>0</v>
      </c>
      <c r="T95">
        <f t="shared" si="28"/>
        <v>0</v>
      </c>
      <c r="U95">
        <f t="shared" si="29"/>
        <v>0</v>
      </c>
      <c r="V95">
        <f t="shared" si="30"/>
        <v>0</v>
      </c>
      <c r="W95">
        <f t="shared" si="31"/>
        <v>0</v>
      </c>
      <c r="X95">
        <f t="shared" si="32"/>
        <v>0</v>
      </c>
      <c r="Y95">
        <f t="shared" si="33"/>
        <v>0</v>
      </c>
      <c r="Z95">
        <f t="shared" si="34"/>
        <v>0</v>
      </c>
      <c r="AA95">
        <f t="shared" si="35"/>
        <v>0</v>
      </c>
    </row>
    <row r="96" spans="1:27">
      <c r="A96">
        <v>94</v>
      </c>
      <c r="B96" t="s">
        <v>305</v>
      </c>
      <c r="C96" t="s">
        <v>20</v>
      </c>
      <c r="D96" t="s">
        <v>21</v>
      </c>
      <c r="E96" t="s">
        <v>22</v>
      </c>
      <c r="F96" t="s">
        <v>23</v>
      </c>
      <c r="G96" t="s">
        <v>306</v>
      </c>
      <c r="H96" t="s">
        <v>307</v>
      </c>
      <c r="I96">
        <f t="shared" si="18"/>
        <v>1</v>
      </c>
      <c r="J96">
        <f t="shared" si="19"/>
        <v>0</v>
      </c>
      <c r="L96" t="b">
        <f t="shared" si="20"/>
        <v>0</v>
      </c>
      <c r="M96" t="b">
        <f t="shared" si="21"/>
        <v>0</v>
      </c>
      <c r="N96" t="b">
        <f t="shared" si="22"/>
        <v>0</v>
      </c>
      <c r="O96" t="b">
        <f t="shared" si="23"/>
        <v>0</v>
      </c>
      <c r="P96" t="b">
        <f t="shared" si="24"/>
        <v>0</v>
      </c>
      <c r="Q96" t="b">
        <f t="shared" si="25"/>
        <v>1</v>
      </c>
      <c r="R96" t="b">
        <f t="shared" si="26"/>
        <v>0</v>
      </c>
      <c r="S96" t="b">
        <f t="shared" si="27"/>
        <v>0</v>
      </c>
      <c r="T96">
        <f t="shared" si="28"/>
        <v>0</v>
      </c>
      <c r="U96">
        <f t="shared" si="29"/>
        <v>0</v>
      </c>
      <c r="V96">
        <f t="shared" si="30"/>
        <v>0</v>
      </c>
      <c r="W96">
        <f t="shared" si="31"/>
        <v>0</v>
      </c>
      <c r="X96">
        <f t="shared" si="32"/>
        <v>0</v>
      </c>
      <c r="Y96">
        <f t="shared" si="33"/>
        <v>1</v>
      </c>
      <c r="Z96">
        <f t="shared" si="34"/>
        <v>0</v>
      </c>
      <c r="AA96">
        <f t="shared" si="35"/>
        <v>0</v>
      </c>
    </row>
    <row r="97" spans="1:27">
      <c r="A97">
        <v>95</v>
      </c>
      <c r="B97" t="s">
        <v>308</v>
      </c>
      <c r="C97" t="s">
        <v>20</v>
      </c>
      <c r="D97" t="s">
        <v>21</v>
      </c>
      <c r="E97" t="s">
        <v>22</v>
      </c>
      <c r="F97" t="s">
        <v>23</v>
      </c>
      <c r="G97" t="s">
        <v>309</v>
      </c>
      <c r="H97" t="s">
        <v>310</v>
      </c>
      <c r="I97">
        <f t="shared" si="18"/>
        <v>0</v>
      </c>
      <c r="J97">
        <f t="shared" si="19"/>
        <v>1</v>
      </c>
      <c r="L97" t="b">
        <f t="shared" si="20"/>
        <v>0</v>
      </c>
      <c r="M97" t="b">
        <f t="shared" si="21"/>
        <v>0</v>
      </c>
      <c r="N97" t="b">
        <f t="shared" si="22"/>
        <v>0</v>
      </c>
      <c r="O97" t="b">
        <f t="shared" si="23"/>
        <v>0</v>
      </c>
      <c r="P97" t="b">
        <f t="shared" si="24"/>
        <v>0</v>
      </c>
      <c r="Q97" t="b">
        <f t="shared" si="25"/>
        <v>0</v>
      </c>
      <c r="R97" t="b">
        <f t="shared" si="26"/>
        <v>0</v>
      </c>
      <c r="S97" t="b">
        <f t="shared" si="27"/>
        <v>0</v>
      </c>
      <c r="T97">
        <f t="shared" si="28"/>
        <v>0</v>
      </c>
      <c r="U97">
        <f t="shared" si="29"/>
        <v>0</v>
      </c>
      <c r="V97">
        <f t="shared" si="30"/>
        <v>0</v>
      </c>
      <c r="W97">
        <f t="shared" si="31"/>
        <v>0</v>
      </c>
      <c r="X97">
        <f t="shared" si="32"/>
        <v>0</v>
      </c>
      <c r="Y97">
        <f t="shared" si="33"/>
        <v>0</v>
      </c>
      <c r="Z97">
        <f t="shared" si="34"/>
        <v>0</v>
      </c>
      <c r="AA97">
        <f t="shared" si="35"/>
        <v>0</v>
      </c>
    </row>
    <row r="98" spans="1:27">
      <c r="A98">
        <v>96</v>
      </c>
      <c r="B98" t="s">
        <v>311</v>
      </c>
      <c r="C98" t="s">
        <v>20</v>
      </c>
      <c r="D98" t="s">
        <v>21</v>
      </c>
      <c r="E98" t="s">
        <v>22</v>
      </c>
      <c r="F98" t="s">
        <v>23</v>
      </c>
      <c r="G98" t="s">
        <v>312</v>
      </c>
      <c r="H98" t="s">
        <v>313</v>
      </c>
      <c r="I98">
        <f t="shared" si="18"/>
        <v>1</v>
      </c>
      <c r="J98">
        <f t="shared" si="19"/>
        <v>0</v>
      </c>
      <c r="L98" t="b">
        <f t="shared" si="20"/>
        <v>0</v>
      </c>
      <c r="M98" t="b">
        <f t="shared" si="21"/>
        <v>0</v>
      </c>
      <c r="N98" t="b">
        <f t="shared" si="22"/>
        <v>0</v>
      </c>
      <c r="O98" t="b">
        <f t="shared" si="23"/>
        <v>0</v>
      </c>
      <c r="P98" t="b">
        <f t="shared" si="24"/>
        <v>0</v>
      </c>
      <c r="Q98" t="b">
        <f t="shared" si="25"/>
        <v>1</v>
      </c>
      <c r="R98" t="b">
        <f t="shared" si="26"/>
        <v>0</v>
      </c>
      <c r="S98" t="b">
        <f t="shared" si="27"/>
        <v>0</v>
      </c>
      <c r="T98">
        <f t="shared" si="28"/>
        <v>0</v>
      </c>
      <c r="U98">
        <f t="shared" si="29"/>
        <v>0</v>
      </c>
      <c r="V98">
        <f t="shared" si="30"/>
        <v>0</v>
      </c>
      <c r="W98">
        <f t="shared" si="31"/>
        <v>0</v>
      </c>
      <c r="X98">
        <f t="shared" si="32"/>
        <v>0</v>
      </c>
      <c r="Y98">
        <f t="shared" si="33"/>
        <v>1</v>
      </c>
      <c r="Z98">
        <f t="shared" si="34"/>
        <v>0</v>
      </c>
      <c r="AA98">
        <f t="shared" si="35"/>
        <v>0</v>
      </c>
    </row>
    <row r="99" spans="1:27">
      <c r="A99">
        <v>97</v>
      </c>
      <c r="B99" t="s">
        <v>314</v>
      </c>
      <c r="C99" t="s">
        <v>20</v>
      </c>
      <c r="D99" t="s">
        <v>21</v>
      </c>
      <c r="E99" t="s">
        <v>22</v>
      </c>
      <c r="F99" t="s">
        <v>23</v>
      </c>
      <c r="G99" t="s">
        <v>315</v>
      </c>
      <c r="H99" t="s">
        <v>316</v>
      </c>
      <c r="I99">
        <f t="shared" si="18"/>
        <v>1</v>
      </c>
      <c r="J99">
        <f t="shared" si="19"/>
        <v>0</v>
      </c>
      <c r="L99" t="b">
        <f t="shared" si="20"/>
        <v>1</v>
      </c>
      <c r="M99" t="b">
        <f t="shared" si="21"/>
        <v>0</v>
      </c>
      <c r="N99" t="b">
        <f t="shared" si="22"/>
        <v>0</v>
      </c>
      <c r="O99" t="b">
        <f t="shared" si="23"/>
        <v>1</v>
      </c>
      <c r="P99" t="b">
        <f t="shared" si="24"/>
        <v>0</v>
      </c>
      <c r="Q99" t="b">
        <f t="shared" si="25"/>
        <v>0</v>
      </c>
      <c r="R99" t="b">
        <f t="shared" si="26"/>
        <v>0</v>
      </c>
      <c r="S99" t="b">
        <f t="shared" si="27"/>
        <v>0</v>
      </c>
      <c r="T99">
        <f t="shared" si="28"/>
        <v>1</v>
      </c>
      <c r="U99">
        <f t="shared" si="29"/>
        <v>0</v>
      </c>
      <c r="V99">
        <f t="shared" si="30"/>
        <v>0</v>
      </c>
      <c r="W99">
        <f t="shared" si="31"/>
        <v>1</v>
      </c>
      <c r="X99">
        <f t="shared" si="32"/>
        <v>0</v>
      </c>
      <c r="Y99">
        <f t="shared" si="33"/>
        <v>0</v>
      </c>
      <c r="Z99">
        <f t="shared" si="34"/>
        <v>0</v>
      </c>
      <c r="AA99">
        <f t="shared" si="35"/>
        <v>0</v>
      </c>
    </row>
    <row r="100" spans="1:27">
      <c r="A100">
        <v>98</v>
      </c>
      <c r="B100" t="s">
        <v>317</v>
      </c>
      <c r="C100" t="s">
        <v>20</v>
      </c>
      <c r="D100" t="s">
        <v>21</v>
      </c>
      <c r="E100" t="s">
        <v>22</v>
      </c>
      <c r="F100" t="s">
        <v>23</v>
      </c>
      <c r="G100" t="s">
        <v>318</v>
      </c>
      <c r="H100" t="s">
        <v>319</v>
      </c>
      <c r="I100">
        <f t="shared" si="18"/>
        <v>1</v>
      </c>
      <c r="J100">
        <f t="shared" si="19"/>
        <v>0</v>
      </c>
      <c r="L100" t="b">
        <f t="shared" si="20"/>
        <v>0</v>
      </c>
      <c r="M100" t="b">
        <f t="shared" si="21"/>
        <v>0</v>
      </c>
      <c r="N100" t="b">
        <f t="shared" si="22"/>
        <v>0</v>
      </c>
      <c r="O100" t="b">
        <f t="shared" si="23"/>
        <v>1</v>
      </c>
      <c r="P100" t="b">
        <f t="shared" si="24"/>
        <v>0</v>
      </c>
      <c r="Q100" t="b">
        <f t="shared" si="25"/>
        <v>0</v>
      </c>
      <c r="R100" t="b">
        <f t="shared" si="26"/>
        <v>0</v>
      </c>
      <c r="S100" t="b">
        <f t="shared" si="27"/>
        <v>0</v>
      </c>
      <c r="T100">
        <f t="shared" si="28"/>
        <v>0</v>
      </c>
      <c r="U100">
        <f t="shared" si="29"/>
        <v>0</v>
      </c>
      <c r="V100">
        <f t="shared" si="30"/>
        <v>0</v>
      </c>
      <c r="W100">
        <f t="shared" si="31"/>
        <v>1</v>
      </c>
      <c r="X100">
        <f t="shared" si="32"/>
        <v>0</v>
      </c>
      <c r="Y100">
        <f t="shared" si="33"/>
        <v>0</v>
      </c>
      <c r="Z100">
        <f t="shared" si="34"/>
        <v>0</v>
      </c>
      <c r="AA100">
        <f t="shared" si="35"/>
        <v>0</v>
      </c>
    </row>
    <row r="101" spans="1:27">
      <c r="A101">
        <v>99</v>
      </c>
      <c r="B101" t="s">
        <v>320</v>
      </c>
      <c r="C101" t="s">
        <v>20</v>
      </c>
      <c r="D101" t="s">
        <v>21</v>
      </c>
      <c r="E101" t="s">
        <v>22</v>
      </c>
      <c r="F101" t="s">
        <v>23</v>
      </c>
      <c r="G101" t="s">
        <v>321</v>
      </c>
      <c r="H101" t="s">
        <v>322</v>
      </c>
      <c r="I101">
        <f t="shared" si="18"/>
        <v>1</v>
      </c>
      <c r="J101">
        <f t="shared" si="19"/>
        <v>0</v>
      </c>
      <c r="L101" t="b">
        <f t="shared" si="20"/>
        <v>0</v>
      </c>
      <c r="M101" t="b">
        <f t="shared" si="21"/>
        <v>0</v>
      </c>
      <c r="N101" t="b">
        <f t="shared" si="22"/>
        <v>0</v>
      </c>
      <c r="O101" t="b">
        <f t="shared" si="23"/>
        <v>0</v>
      </c>
      <c r="P101" t="b">
        <f t="shared" si="24"/>
        <v>0</v>
      </c>
      <c r="Q101" t="b">
        <f t="shared" si="25"/>
        <v>1</v>
      </c>
      <c r="R101" t="b">
        <f t="shared" si="26"/>
        <v>0</v>
      </c>
      <c r="S101" t="b">
        <f t="shared" si="27"/>
        <v>0</v>
      </c>
      <c r="T101">
        <f t="shared" si="28"/>
        <v>0</v>
      </c>
      <c r="U101">
        <f t="shared" si="29"/>
        <v>0</v>
      </c>
      <c r="V101">
        <f t="shared" si="30"/>
        <v>0</v>
      </c>
      <c r="W101">
        <f t="shared" si="31"/>
        <v>0</v>
      </c>
      <c r="X101">
        <f t="shared" si="32"/>
        <v>0</v>
      </c>
      <c r="Y101">
        <f t="shared" si="33"/>
        <v>1</v>
      </c>
      <c r="Z101">
        <f t="shared" si="34"/>
        <v>0</v>
      </c>
      <c r="AA101">
        <f t="shared" si="35"/>
        <v>0</v>
      </c>
    </row>
    <row r="102" spans="1:27">
      <c r="A102">
        <v>100</v>
      </c>
      <c r="B102" t="s">
        <v>323</v>
      </c>
      <c r="C102" t="s">
        <v>20</v>
      </c>
      <c r="D102" t="s">
        <v>21</v>
      </c>
      <c r="E102" t="s">
        <v>22</v>
      </c>
      <c r="F102" t="s">
        <v>23</v>
      </c>
      <c r="G102" t="s">
        <v>324</v>
      </c>
      <c r="H102" t="s">
        <v>325</v>
      </c>
      <c r="I102">
        <f t="shared" si="18"/>
        <v>0</v>
      </c>
      <c r="J102">
        <f t="shared" si="19"/>
        <v>1</v>
      </c>
      <c r="L102" t="b">
        <f t="shared" si="20"/>
        <v>0</v>
      </c>
      <c r="M102" t="b">
        <f t="shared" si="21"/>
        <v>0</v>
      </c>
      <c r="N102" t="b">
        <f t="shared" si="22"/>
        <v>0</v>
      </c>
      <c r="O102" t="b">
        <f t="shared" si="23"/>
        <v>0</v>
      </c>
      <c r="P102" t="b">
        <f t="shared" si="24"/>
        <v>0</v>
      </c>
      <c r="Q102" t="b">
        <f t="shared" si="25"/>
        <v>0</v>
      </c>
      <c r="R102" t="b">
        <f t="shared" si="26"/>
        <v>0</v>
      </c>
      <c r="S102" t="b">
        <f t="shared" si="27"/>
        <v>0</v>
      </c>
      <c r="T102">
        <f t="shared" si="28"/>
        <v>0</v>
      </c>
      <c r="U102">
        <f t="shared" si="29"/>
        <v>0</v>
      </c>
      <c r="V102">
        <f t="shared" si="30"/>
        <v>0</v>
      </c>
      <c r="W102">
        <f t="shared" si="31"/>
        <v>0</v>
      </c>
      <c r="X102">
        <f t="shared" si="32"/>
        <v>0</v>
      </c>
      <c r="Y102">
        <f t="shared" si="33"/>
        <v>0</v>
      </c>
      <c r="Z102">
        <f t="shared" si="34"/>
        <v>0</v>
      </c>
      <c r="AA102">
        <f t="shared" si="35"/>
        <v>0</v>
      </c>
    </row>
    <row r="103" spans="1:27">
      <c r="A103">
        <v>101</v>
      </c>
      <c r="B103" t="s">
        <v>326</v>
      </c>
      <c r="C103" t="s">
        <v>20</v>
      </c>
      <c r="D103" t="s">
        <v>21</v>
      </c>
      <c r="E103" t="s">
        <v>22</v>
      </c>
      <c r="F103" t="s">
        <v>23</v>
      </c>
      <c r="G103" t="s">
        <v>327</v>
      </c>
      <c r="H103" t="s">
        <v>328</v>
      </c>
      <c r="I103">
        <f t="shared" si="18"/>
        <v>1</v>
      </c>
      <c r="J103">
        <f t="shared" si="19"/>
        <v>0</v>
      </c>
      <c r="L103" t="b">
        <f t="shared" si="20"/>
        <v>0</v>
      </c>
      <c r="M103" t="b">
        <f t="shared" si="21"/>
        <v>0</v>
      </c>
      <c r="N103" t="b">
        <f t="shared" si="22"/>
        <v>0</v>
      </c>
      <c r="O103" t="b">
        <f t="shared" si="23"/>
        <v>0</v>
      </c>
      <c r="P103" t="b">
        <f t="shared" si="24"/>
        <v>0</v>
      </c>
      <c r="Q103" t="b">
        <f t="shared" si="25"/>
        <v>0</v>
      </c>
      <c r="R103" t="b">
        <f t="shared" si="26"/>
        <v>0</v>
      </c>
      <c r="S103" t="b">
        <f t="shared" si="27"/>
        <v>1</v>
      </c>
      <c r="T103">
        <f t="shared" si="28"/>
        <v>0</v>
      </c>
      <c r="U103">
        <f t="shared" si="29"/>
        <v>0</v>
      </c>
      <c r="V103">
        <f t="shared" si="30"/>
        <v>0</v>
      </c>
      <c r="W103">
        <f t="shared" si="31"/>
        <v>0</v>
      </c>
      <c r="X103">
        <f t="shared" si="32"/>
        <v>0</v>
      </c>
      <c r="Y103">
        <f t="shared" si="33"/>
        <v>0</v>
      </c>
      <c r="Z103">
        <f t="shared" si="34"/>
        <v>0</v>
      </c>
      <c r="AA103">
        <f t="shared" si="35"/>
        <v>1</v>
      </c>
    </row>
    <row r="104" spans="1:27">
      <c r="A104">
        <v>102</v>
      </c>
      <c r="B104" t="s">
        <v>329</v>
      </c>
      <c r="C104" t="s">
        <v>20</v>
      </c>
      <c r="D104" t="s">
        <v>21</v>
      </c>
      <c r="E104" t="s">
        <v>22</v>
      </c>
      <c r="F104" t="s">
        <v>23</v>
      </c>
      <c r="G104" t="s">
        <v>330</v>
      </c>
      <c r="H104" t="s">
        <v>331</v>
      </c>
      <c r="I104">
        <f t="shared" si="18"/>
        <v>0</v>
      </c>
      <c r="J104">
        <f t="shared" si="19"/>
        <v>1</v>
      </c>
      <c r="L104" t="b">
        <f t="shared" si="20"/>
        <v>0</v>
      </c>
      <c r="M104" t="b">
        <f t="shared" si="21"/>
        <v>0</v>
      </c>
      <c r="N104" t="b">
        <f t="shared" si="22"/>
        <v>0</v>
      </c>
      <c r="O104" t="b">
        <f t="shared" si="23"/>
        <v>0</v>
      </c>
      <c r="P104" t="b">
        <f t="shared" si="24"/>
        <v>0</v>
      </c>
      <c r="Q104" t="b">
        <f t="shared" si="25"/>
        <v>0</v>
      </c>
      <c r="R104" t="b">
        <f t="shared" si="26"/>
        <v>0</v>
      </c>
      <c r="S104" t="b">
        <f t="shared" si="27"/>
        <v>0</v>
      </c>
      <c r="T104">
        <f t="shared" si="28"/>
        <v>0</v>
      </c>
      <c r="U104">
        <f t="shared" si="29"/>
        <v>0</v>
      </c>
      <c r="V104">
        <f t="shared" si="30"/>
        <v>0</v>
      </c>
      <c r="W104">
        <f t="shared" si="31"/>
        <v>0</v>
      </c>
      <c r="X104">
        <f t="shared" si="32"/>
        <v>0</v>
      </c>
      <c r="Y104">
        <f t="shared" si="33"/>
        <v>0</v>
      </c>
      <c r="Z104">
        <f t="shared" si="34"/>
        <v>0</v>
      </c>
      <c r="AA104">
        <f t="shared" si="35"/>
        <v>0</v>
      </c>
    </row>
    <row r="105" spans="1:27">
      <c r="A105">
        <v>103</v>
      </c>
      <c r="B105" t="s">
        <v>332</v>
      </c>
      <c r="C105" t="s">
        <v>20</v>
      </c>
      <c r="D105" t="s">
        <v>21</v>
      </c>
      <c r="E105" t="s">
        <v>22</v>
      </c>
      <c r="F105" t="s">
        <v>23</v>
      </c>
      <c r="G105" t="s">
        <v>333</v>
      </c>
      <c r="H105" t="s">
        <v>334</v>
      </c>
      <c r="I105">
        <f t="shared" si="18"/>
        <v>1</v>
      </c>
      <c r="J105">
        <f t="shared" si="19"/>
        <v>0</v>
      </c>
      <c r="L105" t="b">
        <f t="shared" si="20"/>
        <v>0</v>
      </c>
      <c r="M105" t="b">
        <f t="shared" si="21"/>
        <v>0</v>
      </c>
      <c r="N105" t="b">
        <f t="shared" si="22"/>
        <v>1</v>
      </c>
      <c r="O105" t="b">
        <f t="shared" si="23"/>
        <v>1</v>
      </c>
      <c r="P105" t="b">
        <f t="shared" si="24"/>
        <v>0</v>
      </c>
      <c r="Q105" t="b">
        <f t="shared" si="25"/>
        <v>0</v>
      </c>
      <c r="R105" t="b">
        <f t="shared" si="26"/>
        <v>0</v>
      </c>
      <c r="S105" t="b">
        <f t="shared" si="27"/>
        <v>0</v>
      </c>
      <c r="T105">
        <f t="shared" si="28"/>
        <v>0</v>
      </c>
      <c r="U105">
        <f t="shared" si="29"/>
        <v>0</v>
      </c>
      <c r="V105">
        <f t="shared" si="30"/>
        <v>1</v>
      </c>
      <c r="W105">
        <f t="shared" si="31"/>
        <v>1</v>
      </c>
      <c r="X105">
        <f t="shared" si="32"/>
        <v>0</v>
      </c>
      <c r="Y105">
        <f t="shared" si="33"/>
        <v>0</v>
      </c>
      <c r="Z105">
        <f t="shared" si="34"/>
        <v>0</v>
      </c>
      <c r="AA105">
        <f t="shared" si="35"/>
        <v>0</v>
      </c>
    </row>
    <row r="106" spans="1:27">
      <c r="A106">
        <v>104</v>
      </c>
      <c r="B106" t="s">
        <v>335</v>
      </c>
      <c r="C106" t="s">
        <v>20</v>
      </c>
      <c r="D106" t="s">
        <v>21</v>
      </c>
      <c r="E106" t="s">
        <v>22</v>
      </c>
      <c r="F106" t="s">
        <v>23</v>
      </c>
      <c r="G106" t="s">
        <v>336</v>
      </c>
      <c r="H106" t="s">
        <v>337</v>
      </c>
      <c r="I106">
        <f t="shared" si="18"/>
        <v>0</v>
      </c>
      <c r="J106">
        <f t="shared" si="19"/>
        <v>1</v>
      </c>
      <c r="L106" t="b">
        <f t="shared" si="20"/>
        <v>0</v>
      </c>
      <c r="M106" t="b">
        <f t="shared" si="21"/>
        <v>0</v>
      </c>
      <c r="N106" t="b">
        <f t="shared" si="22"/>
        <v>0</v>
      </c>
      <c r="O106" t="b">
        <f t="shared" si="23"/>
        <v>0</v>
      </c>
      <c r="P106" t="b">
        <f t="shared" si="24"/>
        <v>0</v>
      </c>
      <c r="Q106" t="b">
        <f t="shared" si="25"/>
        <v>0</v>
      </c>
      <c r="R106" t="b">
        <f t="shared" si="26"/>
        <v>0</v>
      </c>
      <c r="S106" t="b">
        <f t="shared" si="27"/>
        <v>0</v>
      </c>
      <c r="T106">
        <f t="shared" si="28"/>
        <v>0</v>
      </c>
      <c r="U106">
        <f t="shared" si="29"/>
        <v>0</v>
      </c>
      <c r="V106">
        <f t="shared" si="30"/>
        <v>0</v>
      </c>
      <c r="W106">
        <f t="shared" si="31"/>
        <v>0</v>
      </c>
      <c r="X106">
        <f t="shared" si="32"/>
        <v>0</v>
      </c>
      <c r="Y106">
        <f t="shared" si="33"/>
        <v>0</v>
      </c>
      <c r="Z106">
        <f t="shared" si="34"/>
        <v>0</v>
      </c>
      <c r="AA106">
        <f t="shared" si="35"/>
        <v>0</v>
      </c>
    </row>
    <row r="107" spans="1:27">
      <c r="A107">
        <v>105</v>
      </c>
      <c r="B107" t="s">
        <v>338</v>
      </c>
      <c r="C107" t="s">
        <v>20</v>
      </c>
      <c r="D107" t="s">
        <v>21</v>
      </c>
      <c r="E107" t="s">
        <v>22</v>
      </c>
      <c r="F107" t="s">
        <v>23</v>
      </c>
      <c r="G107" t="s">
        <v>339</v>
      </c>
      <c r="H107" t="s">
        <v>340</v>
      </c>
      <c r="I107">
        <f t="shared" si="18"/>
        <v>0</v>
      </c>
      <c r="J107">
        <f t="shared" si="19"/>
        <v>1</v>
      </c>
      <c r="L107" t="b">
        <f t="shared" si="20"/>
        <v>0</v>
      </c>
      <c r="M107" t="b">
        <f t="shared" si="21"/>
        <v>0</v>
      </c>
      <c r="N107" t="b">
        <f t="shared" si="22"/>
        <v>0</v>
      </c>
      <c r="O107" t="b">
        <f t="shared" si="23"/>
        <v>0</v>
      </c>
      <c r="P107" t="b">
        <f t="shared" si="24"/>
        <v>0</v>
      </c>
      <c r="Q107" t="b">
        <f t="shared" si="25"/>
        <v>0</v>
      </c>
      <c r="R107" t="b">
        <f t="shared" si="26"/>
        <v>0</v>
      </c>
      <c r="S107" t="b">
        <f t="shared" si="27"/>
        <v>0</v>
      </c>
      <c r="T107">
        <f t="shared" si="28"/>
        <v>0</v>
      </c>
      <c r="U107">
        <f t="shared" si="29"/>
        <v>0</v>
      </c>
      <c r="V107">
        <f t="shared" si="30"/>
        <v>0</v>
      </c>
      <c r="W107">
        <f t="shared" si="31"/>
        <v>0</v>
      </c>
      <c r="X107">
        <f t="shared" si="32"/>
        <v>0</v>
      </c>
      <c r="Y107">
        <f t="shared" si="33"/>
        <v>0</v>
      </c>
      <c r="Z107">
        <f t="shared" si="34"/>
        <v>0</v>
      </c>
      <c r="AA107">
        <f t="shared" si="35"/>
        <v>0</v>
      </c>
    </row>
    <row r="108" spans="1:27">
      <c r="A108">
        <v>106</v>
      </c>
      <c r="B108" t="s">
        <v>341</v>
      </c>
      <c r="C108" t="s">
        <v>20</v>
      </c>
      <c r="D108" t="s">
        <v>21</v>
      </c>
      <c r="E108" t="s">
        <v>22</v>
      </c>
      <c r="F108" t="s">
        <v>23</v>
      </c>
      <c r="G108" t="s">
        <v>342</v>
      </c>
      <c r="H108" t="s">
        <v>343</v>
      </c>
      <c r="I108">
        <f t="shared" si="18"/>
        <v>1</v>
      </c>
      <c r="J108">
        <f t="shared" si="19"/>
        <v>0</v>
      </c>
      <c r="L108" t="b">
        <f t="shared" si="20"/>
        <v>0</v>
      </c>
      <c r="M108" t="b">
        <f t="shared" si="21"/>
        <v>1</v>
      </c>
      <c r="N108" t="b">
        <f t="shared" si="22"/>
        <v>0</v>
      </c>
      <c r="O108" t="b">
        <f t="shared" si="23"/>
        <v>0</v>
      </c>
      <c r="P108" t="b">
        <f t="shared" si="24"/>
        <v>0</v>
      </c>
      <c r="Q108" t="b">
        <f t="shared" si="25"/>
        <v>0</v>
      </c>
      <c r="R108" t="b">
        <f t="shared" si="26"/>
        <v>0</v>
      </c>
      <c r="S108" t="b">
        <f t="shared" si="27"/>
        <v>0</v>
      </c>
      <c r="T108">
        <f t="shared" si="28"/>
        <v>0</v>
      </c>
      <c r="U108">
        <f t="shared" si="29"/>
        <v>1</v>
      </c>
      <c r="V108">
        <f t="shared" si="30"/>
        <v>0</v>
      </c>
      <c r="W108">
        <f t="shared" si="31"/>
        <v>0</v>
      </c>
      <c r="X108">
        <f t="shared" si="32"/>
        <v>0</v>
      </c>
      <c r="Y108">
        <f t="shared" si="33"/>
        <v>0</v>
      </c>
      <c r="Z108">
        <f t="shared" si="34"/>
        <v>0</v>
      </c>
      <c r="AA108">
        <f t="shared" si="35"/>
        <v>0</v>
      </c>
    </row>
    <row r="109" spans="1:27">
      <c r="A109">
        <v>107</v>
      </c>
      <c r="B109" t="s">
        <v>344</v>
      </c>
      <c r="C109" t="s">
        <v>20</v>
      </c>
      <c r="D109" t="s">
        <v>21</v>
      </c>
      <c r="E109" t="s">
        <v>22</v>
      </c>
      <c r="F109" t="s">
        <v>23</v>
      </c>
      <c r="G109" t="s">
        <v>345</v>
      </c>
      <c r="H109" t="s">
        <v>346</v>
      </c>
      <c r="I109">
        <f t="shared" si="18"/>
        <v>1</v>
      </c>
      <c r="J109">
        <f t="shared" si="19"/>
        <v>0</v>
      </c>
      <c r="L109" t="b">
        <f t="shared" si="20"/>
        <v>0</v>
      </c>
      <c r="M109" t="b">
        <f t="shared" si="21"/>
        <v>0</v>
      </c>
      <c r="N109" t="b">
        <f t="shared" si="22"/>
        <v>0</v>
      </c>
      <c r="O109" t="b">
        <f t="shared" si="23"/>
        <v>0</v>
      </c>
      <c r="P109" t="b">
        <f t="shared" si="24"/>
        <v>0</v>
      </c>
      <c r="Q109" t="b">
        <f t="shared" si="25"/>
        <v>0</v>
      </c>
      <c r="R109" t="b">
        <f t="shared" si="26"/>
        <v>0</v>
      </c>
      <c r="S109" t="b">
        <f t="shared" si="27"/>
        <v>1</v>
      </c>
      <c r="T109">
        <f t="shared" si="28"/>
        <v>0</v>
      </c>
      <c r="U109">
        <f t="shared" si="29"/>
        <v>0</v>
      </c>
      <c r="V109">
        <f t="shared" si="30"/>
        <v>0</v>
      </c>
      <c r="W109">
        <f t="shared" si="31"/>
        <v>0</v>
      </c>
      <c r="X109">
        <f t="shared" si="32"/>
        <v>0</v>
      </c>
      <c r="Y109">
        <f t="shared" si="33"/>
        <v>0</v>
      </c>
      <c r="Z109">
        <f t="shared" si="34"/>
        <v>0</v>
      </c>
      <c r="AA109">
        <f t="shared" si="35"/>
        <v>1</v>
      </c>
    </row>
    <row r="110" spans="1:27">
      <c r="A110">
        <v>108</v>
      </c>
      <c r="B110" t="s">
        <v>347</v>
      </c>
      <c r="C110" t="s">
        <v>20</v>
      </c>
      <c r="D110" t="s">
        <v>21</v>
      </c>
      <c r="E110" t="s">
        <v>22</v>
      </c>
      <c r="F110" t="s">
        <v>23</v>
      </c>
      <c r="G110" t="s">
        <v>348</v>
      </c>
      <c r="H110" t="s">
        <v>349</v>
      </c>
      <c r="I110">
        <f t="shared" si="18"/>
        <v>0</v>
      </c>
      <c r="J110">
        <f t="shared" si="19"/>
        <v>1</v>
      </c>
      <c r="L110" t="b">
        <f t="shared" si="20"/>
        <v>0</v>
      </c>
      <c r="M110" t="b">
        <f t="shared" si="21"/>
        <v>0</v>
      </c>
      <c r="N110" t="b">
        <f t="shared" si="22"/>
        <v>0</v>
      </c>
      <c r="O110" t="b">
        <f t="shared" si="23"/>
        <v>0</v>
      </c>
      <c r="P110" t="b">
        <f t="shared" si="24"/>
        <v>0</v>
      </c>
      <c r="Q110" t="b">
        <f t="shared" si="25"/>
        <v>0</v>
      </c>
      <c r="R110" t="b">
        <f t="shared" si="26"/>
        <v>0</v>
      </c>
      <c r="S110" t="b">
        <f t="shared" si="27"/>
        <v>0</v>
      </c>
      <c r="T110">
        <f t="shared" si="28"/>
        <v>0</v>
      </c>
      <c r="U110">
        <f t="shared" si="29"/>
        <v>0</v>
      </c>
      <c r="V110">
        <f t="shared" si="30"/>
        <v>0</v>
      </c>
      <c r="W110">
        <f t="shared" si="31"/>
        <v>0</v>
      </c>
      <c r="X110">
        <f t="shared" si="32"/>
        <v>0</v>
      </c>
      <c r="Y110">
        <f t="shared" si="33"/>
        <v>0</v>
      </c>
      <c r="Z110">
        <f t="shared" si="34"/>
        <v>0</v>
      </c>
      <c r="AA110">
        <f t="shared" si="35"/>
        <v>0</v>
      </c>
    </row>
    <row r="111" spans="1:27">
      <c r="A111">
        <v>109</v>
      </c>
      <c r="B111" t="s">
        <v>350</v>
      </c>
      <c r="C111" t="s">
        <v>20</v>
      </c>
      <c r="D111" t="s">
        <v>21</v>
      </c>
      <c r="E111" t="s">
        <v>22</v>
      </c>
      <c r="F111" t="s">
        <v>23</v>
      </c>
      <c r="G111" t="s">
        <v>351</v>
      </c>
      <c r="H111" t="s">
        <v>352</v>
      </c>
      <c r="I111">
        <f t="shared" si="18"/>
        <v>1</v>
      </c>
      <c r="J111">
        <f t="shared" si="19"/>
        <v>0</v>
      </c>
      <c r="L111" t="b">
        <f t="shared" si="20"/>
        <v>0</v>
      </c>
      <c r="M111" t="b">
        <f t="shared" si="21"/>
        <v>0</v>
      </c>
      <c r="N111" t="b">
        <f t="shared" si="22"/>
        <v>0</v>
      </c>
      <c r="O111" t="b">
        <f t="shared" si="23"/>
        <v>0</v>
      </c>
      <c r="P111" t="b">
        <f t="shared" si="24"/>
        <v>1</v>
      </c>
      <c r="Q111" t="b">
        <f t="shared" si="25"/>
        <v>0</v>
      </c>
      <c r="R111" t="b">
        <f t="shared" si="26"/>
        <v>0</v>
      </c>
      <c r="S111" t="b">
        <f t="shared" si="27"/>
        <v>0</v>
      </c>
      <c r="T111">
        <f t="shared" si="28"/>
        <v>0</v>
      </c>
      <c r="U111">
        <f t="shared" si="29"/>
        <v>0</v>
      </c>
      <c r="V111">
        <f t="shared" si="30"/>
        <v>0</v>
      </c>
      <c r="W111">
        <f t="shared" si="31"/>
        <v>0</v>
      </c>
      <c r="X111">
        <f t="shared" si="32"/>
        <v>1</v>
      </c>
      <c r="Y111">
        <f t="shared" si="33"/>
        <v>0</v>
      </c>
      <c r="Z111">
        <f t="shared" si="34"/>
        <v>0</v>
      </c>
      <c r="AA111">
        <f t="shared" si="35"/>
        <v>0</v>
      </c>
    </row>
    <row r="112" spans="1:27">
      <c r="A112">
        <v>110</v>
      </c>
      <c r="B112" t="s">
        <v>353</v>
      </c>
      <c r="C112" t="s">
        <v>20</v>
      </c>
      <c r="D112" t="s">
        <v>21</v>
      </c>
      <c r="E112" t="s">
        <v>22</v>
      </c>
      <c r="F112" t="s">
        <v>23</v>
      </c>
      <c r="G112" t="s">
        <v>354</v>
      </c>
      <c r="H112" t="s">
        <v>70</v>
      </c>
      <c r="I112">
        <f t="shared" si="18"/>
        <v>0</v>
      </c>
      <c r="J112">
        <f t="shared" si="19"/>
        <v>1</v>
      </c>
      <c r="L112" t="b">
        <f t="shared" si="20"/>
        <v>0</v>
      </c>
      <c r="M112" t="b">
        <f t="shared" si="21"/>
        <v>0</v>
      </c>
      <c r="N112" t="b">
        <f t="shared" si="22"/>
        <v>0</v>
      </c>
      <c r="O112" t="b">
        <f t="shared" si="23"/>
        <v>0</v>
      </c>
      <c r="P112" t="b">
        <f t="shared" si="24"/>
        <v>0</v>
      </c>
      <c r="Q112" t="b">
        <f t="shared" si="25"/>
        <v>0</v>
      </c>
      <c r="R112" t="b">
        <f t="shared" si="26"/>
        <v>0</v>
      </c>
      <c r="S112" t="b">
        <f t="shared" si="27"/>
        <v>0</v>
      </c>
      <c r="T112">
        <f t="shared" si="28"/>
        <v>0</v>
      </c>
      <c r="U112">
        <f t="shared" si="29"/>
        <v>0</v>
      </c>
      <c r="V112">
        <f t="shared" si="30"/>
        <v>0</v>
      </c>
      <c r="W112">
        <f t="shared" si="31"/>
        <v>0</v>
      </c>
      <c r="X112">
        <f t="shared" si="32"/>
        <v>0</v>
      </c>
      <c r="Y112">
        <f t="shared" si="33"/>
        <v>0</v>
      </c>
      <c r="Z112">
        <f t="shared" si="34"/>
        <v>0</v>
      </c>
      <c r="AA112">
        <f t="shared" si="35"/>
        <v>0</v>
      </c>
    </row>
    <row r="113" spans="1:27">
      <c r="A113">
        <v>111</v>
      </c>
      <c r="B113" t="s">
        <v>355</v>
      </c>
      <c r="C113" t="s">
        <v>20</v>
      </c>
      <c r="D113" t="s">
        <v>21</v>
      </c>
      <c r="E113" t="s">
        <v>22</v>
      </c>
      <c r="F113" t="s">
        <v>23</v>
      </c>
      <c r="G113" t="s">
        <v>356</v>
      </c>
      <c r="H113" t="s">
        <v>357</v>
      </c>
      <c r="I113">
        <f t="shared" si="18"/>
        <v>1</v>
      </c>
      <c r="J113">
        <f t="shared" si="19"/>
        <v>0</v>
      </c>
      <c r="L113" t="b">
        <f t="shared" si="20"/>
        <v>0</v>
      </c>
      <c r="M113" t="b">
        <f t="shared" si="21"/>
        <v>0</v>
      </c>
      <c r="N113" t="b">
        <f t="shared" si="22"/>
        <v>0</v>
      </c>
      <c r="O113" t="b">
        <f t="shared" si="23"/>
        <v>0</v>
      </c>
      <c r="P113" t="b">
        <f t="shared" si="24"/>
        <v>0</v>
      </c>
      <c r="Q113" t="b">
        <f t="shared" si="25"/>
        <v>0</v>
      </c>
      <c r="R113" t="b">
        <f t="shared" si="26"/>
        <v>0</v>
      </c>
      <c r="S113" t="b">
        <f t="shared" si="27"/>
        <v>1</v>
      </c>
      <c r="T113">
        <f t="shared" si="28"/>
        <v>0</v>
      </c>
      <c r="U113">
        <f t="shared" si="29"/>
        <v>0</v>
      </c>
      <c r="V113">
        <f t="shared" si="30"/>
        <v>0</v>
      </c>
      <c r="W113">
        <f t="shared" si="31"/>
        <v>0</v>
      </c>
      <c r="X113">
        <f t="shared" si="32"/>
        <v>0</v>
      </c>
      <c r="Y113">
        <f t="shared" si="33"/>
        <v>0</v>
      </c>
      <c r="Z113">
        <f t="shared" si="34"/>
        <v>0</v>
      </c>
      <c r="AA113">
        <f t="shared" si="35"/>
        <v>1</v>
      </c>
    </row>
    <row r="114" spans="1:27">
      <c r="A114">
        <v>112</v>
      </c>
      <c r="B114" t="s">
        <v>358</v>
      </c>
      <c r="C114" t="s">
        <v>20</v>
      </c>
      <c r="D114" t="s">
        <v>21</v>
      </c>
      <c r="E114" t="s">
        <v>22</v>
      </c>
      <c r="F114" t="s">
        <v>23</v>
      </c>
      <c r="G114" t="s">
        <v>359</v>
      </c>
      <c r="H114" t="s">
        <v>360</v>
      </c>
      <c r="I114">
        <f t="shared" si="18"/>
        <v>0</v>
      </c>
      <c r="J114">
        <f t="shared" si="19"/>
        <v>1</v>
      </c>
      <c r="L114" t="b">
        <f t="shared" si="20"/>
        <v>0</v>
      </c>
      <c r="M114" t="b">
        <f t="shared" si="21"/>
        <v>0</v>
      </c>
      <c r="N114" t="b">
        <f t="shared" si="22"/>
        <v>0</v>
      </c>
      <c r="O114" t="b">
        <f t="shared" si="23"/>
        <v>0</v>
      </c>
      <c r="P114" t="b">
        <f t="shared" si="24"/>
        <v>0</v>
      </c>
      <c r="Q114" t="b">
        <f t="shared" si="25"/>
        <v>0</v>
      </c>
      <c r="R114" t="b">
        <f t="shared" si="26"/>
        <v>0</v>
      </c>
      <c r="S114" t="b">
        <f t="shared" si="27"/>
        <v>0</v>
      </c>
      <c r="T114">
        <f t="shared" si="28"/>
        <v>0</v>
      </c>
      <c r="U114">
        <f t="shared" si="29"/>
        <v>0</v>
      </c>
      <c r="V114">
        <f t="shared" si="30"/>
        <v>0</v>
      </c>
      <c r="W114">
        <f t="shared" si="31"/>
        <v>0</v>
      </c>
      <c r="X114">
        <f t="shared" si="32"/>
        <v>0</v>
      </c>
      <c r="Y114">
        <f t="shared" si="33"/>
        <v>0</v>
      </c>
      <c r="Z114">
        <f t="shared" si="34"/>
        <v>0</v>
      </c>
      <c r="AA114">
        <f t="shared" si="35"/>
        <v>0</v>
      </c>
    </row>
    <row r="115" spans="1:27">
      <c r="A115">
        <v>113</v>
      </c>
      <c r="B115" t="s">
        <v>361</v>
      </c>
      <c r="C115" t="s">
        <v>20</v>
      </c>
      <c r="D115" t="s">
        <v>21</v>
      </c>
      <c r="E115" t="s">
        <v>22</v>
      </c>
      <c r="F115" t="s">
        <v>23</v>
      </c>
      <c r="G115" t="s">
        <v>362</v>
      </c>
      <c r="H115" t="s">
        <v>363</v>
      </c>
      <c r="I115">
        <f t="shared" si="18"/>
        <v>1</v>
      </c>
      <c r="J115">
        <f t="shared" si="19"/>
        <v>0</v>
      </c>
      <c r="L115" t="b">
        <f t="shared" si="20"/>
        <v>1</v>
      </c>
      <c r="M115" t="b">
        <f t="shared" si="21"/>
        <v>0</v>
      </c>
      <c r="N115" t="b">
        <f t="shared" si="22"/>
        <v>0</v>
      </c>
      <c r="O115" t="b">
        <f t="shared" si="23"/>
        <v>1</v>
      </c>
      <c r="P115" t="b">
        <f t="shared" si="24"/>
        <v>0</v>
      </c>
      <c r="Q115" t="b">
        <f t="shared" si="25"/>
        <v>0</v>
      </c>
      <c r="R115" t="b">
        <f t="shared" si="26"/>
        <v>0</v>
      </c>
      <c r="S115" t="b">
        <f t="shared" si="27"/>
        <v>0</v>
      </c>
      <c r="T115">
        <f t="shared" si="28"/>
        <v>1</v>
      </c>
      <c r="U115">
        <f t="shared" si="29"/>
        <v>0</v>
      </c>
      <c r="V115">
        <f t="shared" si="30"/>
        <v>0</v>
      </c>
      <c r="W115">
        <f t="shared" si="31"/>
        <v>1</v>
      </c>
      <c r="X115">
        <f t="shared" si="32"/>
        <v>0</v>
      </c>
      <c r="Y115">
        <f t="shared" si="33"/>
        <v>0</v>
      </c>
      <c r="Z115">
        <f t="shared" si="34"/>
        <v>0</v>
      </c>
      <c r="AA115">
        <f t="shared" si="35"/>
        <v>0</v>
      </c>
    </row>
    <row r="116" spans="1:27">
      <c r="A116">
        <v>114</v>
      </c>
      <c r="B116" t="s">
        <v>364</v>
      </c>
      <c r="C116" t="s">
        <v>20</v>
      </c>
      <c r="D116" t="s">
        <v>21</v>
      </c>
      <c r="E116" t="s">
        <v>22</v>
      </c>
      <c r="F116" t="s">
        <v>23</v>
      </c>
      <c r="G116" t="s">
        <v>365</v>
      </c>
      <c r="H116" t="s">
        <v>366</v>
      </c>
      <c r="I116">
        <f t="shared" si="18"/>
        <v>1</v>
      </c>
      <c r="J116">
        <f t="shared" si="19"/>
        <v>0</v>
      </c>
      <c r="L116" t="b">
        <f t="shared" si="20"/>
        <v>0</v>
      </c>
      <c r="M116" t="b">
        <f t="shared" si="21"/>
        <v>0</v>
      </c>
      <c r="N116" t="b">
        <f t="shared" si="22"/>
        <v>0</v>
      </c>
      <c r="O116" t="b">
        <f t="shared" si="23"/>
        <v>1</v>
      </c>
      <c r="P116" t="b">
        <f t="shared" si="24"/>
        <v>0</v>
      </c>
      <c r="Q116" t="b">
        <f t="shared" si="25"/>
        <v>0</v>
      </c>
      <c r="R116" t="b">
        <f t="shared" si="26"/>
        <v>0</v>
      </c>
      <c r="S116" t="b">
        <f t="shared" si="27"/>
        <v>0</v>
      </c>
      <c r="T116">
        <f t="shared" si="28"/>
        <v>0</v>
      </c>
      <c r="U116">
        <f t="shared" si="29"/>
        <v>0</v>
      </c>
      <c r="V116">
        <f t="shared" si="30"/>
        <v>0</v>
      </c>
      <c r="W116">
        <f t="shared" si="31"/>
        <v>1</v>
      </c>
      <c r="X116">
        <f t="shared" si="32"/>
        <v>0</v>
      </c>
      <c r="Y116">
        <f t="shared" si="33"/>
        <v>0</v>
      </c>
      <c r="Z116">
        <f t="shared" si="34"/>
        <v>0</v>
      </c>
      <c r="AA116">
        <f t="shared" si="35"/>
        <v>0</v>
      </c>
    </row>
    <row r="117" spans="1:27">
      <c r="A117">
        <v>115</v>
      </c>
      <c r="B117" t="s">
        <v>367</v>
      </c>
      <c r="C117" t="s">
        <v>20</v>
      </c>
      <c r="D117" t="s">
        <v>21</v>
      </c>
      <c r="E117" t="s">
        <v>22</v>
      </c>
      <c r="F117" t="s">
        <v>23</v>
      </c>
      <c r="G117" t="s">
        <v>368</v>
      </c>
      <c r="H117" t="s">
        <v>369</v>
      </c>
      <c r="I117">
        <f t="shared" si="18"/>
        <v>1</v>
      </c>
      <c r="J117">
        <f t="shared" si="19"/>
        <v>0</v>
      </c>
      <c r="L117" t="b">
        <f t="shared" si="20"/>
        <v>0</v>
      </c>
      <c r="M117" t="b">
        <f t="shared" si="21"/>
        <v>0</v>
      </c>
      <c r="N117" t="b">
        <f t="shared" si="22"/>
        <v>0</v>
      </c>
      <c r="O117" t="b">
        <f t="shared" si="23"/>
        <v>0</v>
      </c>
      <c r="P117" t="b">
        <f t="shared" si="24"/>
        <v>0</v>
      </c>
      <c r="Q117" t="b">
        <f t="shared" si="25"/>
        <v>1</v>
      </c>
      <c r="R117" t="b">
        <f t="shared" si="26"/>
        <v>0</v>
      </c>
      <c r="S117" t="b">
        <f t="shared" si="27"/>
        <v>1</v>
      </c>
      <c r="T117">
        <f t="shared" si="28"/>
        <v>0</v>
      </c>
      <c r="U117">
        <f t="shared" si="29"/>
        <v>0</v>
      </c>
      <c r="V117">
        <f t="shared" si="30"/>
        <v>0</v>
      </c>
      <c r="W117">
        <f t="shared" si="31"/>
        <v>0</v>
      </c>
      <c r="X117">
        <f t="shared" si="32"/>
        <v>0</v>
      </c>
      <c r="Y117">
        <f t="shared" si="33"/>
        <v>1</v>
      </c>
      <c r="Z117">
        <f t="shared" si="34"/>
        <v>0</v>
      </c>
      <c r="AA117">
        <f t="shared" si="35"/>
        <v>1</v>
      </c>
    </row>
    <row r="118" spans="1:27">
      <c r="A118">
        <v>116</v>
      </c>
      <c r="B118" t="s">
        <v>370</v>
      </c>
      <c r="C118" t="s">
        <v>20</v>
      </c>
      <c r="D118" t="s">
        <v>21</v>
      </c>
      <c r="E118" t="s">
        <v>22</v>
      </c>
      <c r="F118" t="s">
        <v>23</v>
      </c>
      <c r="G118" t="s">
        <v>371</v>
      </c>
      <c r="H118" t="s">
        <v>372</v>
      </c>
      <c r="I118">
        <f t="shared" si="18"/>
        <v>0</v>
      </c>
      <c r="J118">
        <f t="shared" si="19"/>
        <v>1</v>
      </c>
      <c r="L118" t="b">
        <f t="shared" si="20"/>
        <v>0</v>
      </c>
      <c r="M118" t="b">
        <f t="shared" si="21"/>
        <v>0</v>
      </c>
      <c r="N118" t="b">
        <f t="shared" si="22"/>
        <v>0</v>
      </c>
      <c r="O118" t="b">
        <f t="shared" si="23"/>
        <v>0</v>
      </c>
      <c r="P118" t="b">
        <f t="shared" si="24"/>
        <v>0</v>
      </c>
      <c r="Q118" t="b">
        <f t="shared" si="25"/>
        <v>0</v>
      </c>
      <c r="R118" t="b">
        <f t="shared" si="26"/>
        <v>0</v>
      </c>
      <c r="S118" t="b">
        <f t="shared" si="27"/>
        <v>0</v>
      </c>
      <c r="T118">
        <f t="shared" si="28"/>
        <v>0</v>
      </c>
      <c r="U118">
        <f t="shared" si="29"/>
        <v>0</v>
      </c>
      <c r="V118">
        <f t="shared" si="30"/>
        <v>0</v>
      </c>
      <c r="W118">
        <f t="shared" si="31"/>
        <v>0</v>
      </c>
      <c r="X118">
        <f t="shared" si="32"/>
        <v>0</v>
      </c>
      <c r="Y118">
        <f t="shared" si="33"/>
        <v>0</v>
      </c>
      <c r="Z118">
        <f t="shared" si="34"/>
        <v>0</v>
      </c>
      <c r="AA118">
        <f t="shared" si="35"/>
        <v>0</v>
      </c>
    </row>
    <row r="119" spans="1:27">
      <c r="A119">
        <v>117</v>
      </c>
      <c r="B119" t="s">
        <v>373</v>
      </c>
      <c r="C119" t="s">
        <v>20</v>
      </c>
      <c r="D119" t="s">
        <v>21</v>
      </c>
      <c r="E119" t="s">
        <v>22</v>
      </c>
      <c r="F119" t="s">
        <v>23</v>
      </c>
      <c r="G119" t="s">
        <v>374</v>
      </c>
      <c r="H119" t="s">
        <v>375</v>
      </c>
      <c r="I119">
        <f t="shared" si="18"/>
        <v>1</v>
      </c>
      <c r="J119">
        <f t="shared" si="19"/>
        <v>0</v>
      </c>
      <c r="L119" t="b">
        <f t="shared" si="20"/>
        <v>0</v>
      </c>
      <c r="M119" t="b">
        <f t="shared" si="21"/>
        <v>1</v>
      </c>
      <c r="N119" t="b">
        <f t="shared" si="22"/>
        <v>0</v>
      </c>
      <c r="O119" t="b">
        <f t="shared" si="23"/>
        <v>0</v>
      </c>
      <c r="P119" t="b">
        <f t="shared" si="24"/>
        <v>0</v>
      </c>
      <c r="Q119" t="b">
        <f t="shared" si="25"/>
        <v>0</v>
      </c>
      <c r="R119" t="b">
        <f t="shared" si="26"/>
        <v>0</v>
      </c>
      <c r="S119" t="b">
        <f t="shared" si="27"/>
        <v>0</v>
      </c>
      <c r="T119">
        <f t="shared" si="28"/>
        <v>0</v>
      </c>
      <c r="U119">
        <f t="shared" si="29"/>
        <v>1</v>
      </c>
      <c r="V119">
        <f t="shared" si="30"/>
        <v>0</v>
      </c>
      <c r="W119">
        <f t="shared" si="31"/>
        <v>0</v>
      </c>
      <c r="X119">
        <f t="shared" si="32"/>
        <v>0</v>
      </c>
      <c r="Y119">
        <f t="shared" si="33"/>
        <v>0</v>
      </c>
      <c r="Z119">
        <f t="shared" si="34"/>
        <v>0</v>
      </c>
      <c r="AA119">
        <f t="shared" si="35"/>
        <v>0</v>
      </c>
    </row>
    <row r="120" spans="1:27">
      <c r="A120">
        <v>118</v>
      </c>
      <c r="B120" t="s">
        <v>376</v>
      </c>
      <c r="C120" t="s">
        <v>20</v>
      </c>
      <c r="D120" t="s">
        <v>21</v>
      </c>
      <c r="E120" t="s">
        <v>22</v>
      </c>
      <c r="F120" t="s">
        <v>23</v>
      </c>
      <c r="G120" t="s">
        <v>377</v>
      </c>
      <c r="H120" t="s">
        <v>378</v>
      </c>
      <c r="I120">
        <f t="shared" si="18"/>
        <v>1</v>
      </c>
      <c r="J120">
        <f t="shared" si="19"/>
        <v>0</v>
      </c>
      <c r="L120" t="b">
        <f t="shared" si="20"/>
        <v>1</v>
      </c>
      <c r="M120" t="b">
        <f t="shared" si="21"/>
        <v>0</v>
      </c>
      <c r="N120" t="b">
        <f t="shared" si="22"/>
        <v>0</v>
      </c>
      <c r="O120" t="b">
        <f t="shared" si="23"/>
        <v>0</v>
      </c>
      <c r="P120" t="b">
        <f t="shared" si="24"/>
        <v>0</v>
      </c>
      <c r="Q120" t="b">
        <f t="shared" si="25"/>
        <v>0</v>
      </c>
      <c r="R120" t="b">
        <f t="shared" si="26"/>
        <v>0</v>
      </c>
      <c r="S120" t="b">
        <f t="shared" si="27"/>
        <v>0</v>
      </c>
      <c r="T120">
        <f t="shared" si="28"/>
        <v>1</v>
      </c>
      <c r="U120">
        <f t="shared" si="29"/>
        <v>0</v>
      </c>
      <c r="V120">
        <f t="shared" si="30"/>
        <v>0</v>
      </c>
      <c r="W120">
        <f t="shared" si="31"/>
        <v>0</v>
      </c>
      <c r="X120">
        <f t="shared" si="32"/>
        <v>0</v>
      </c>
      <c r="Y120">
        <f t="shared" si="33"/>
        <v>0</v>
      </c>
      <c r="Z120">
        <f t="shared" si="34"/>
        <v>0</v>
      </c>
      <c r="AA120">
        <f t="shared" si="35"/>
        <v>0</v>
      </c>
    </row>
    <row r="121" spans="1:27">
      <c r="A121">
        <v>119</v>
      </c>
      <c r="B121" t="s">
        <v>379</v>
      </c>
      <c r="C121" t="s">
        <v>20</v>
      </c>
      <c r="D121" t="s">
        <v>21</v>
      </c>
      <c r="E121" t="s">
        <v>22</v>
      </c>
      <c r="F121" t="s">
        <v>23</v>
      </c>
      <c r="G121" t="s">
        <v>380</v>
      </c>
      <c r="H121" t="s">
        <v>381</v>
      </c>
      <c r="I121">
        <f t="shared" si="18"/>
        <v>0</v>
      </c>
      <c r="J121">
        <f t="shared" si="19"/>
        <v>1</v>
      </c>
      <c r="L121" t="b">
        <f t="shared" si="20"/>
        <v>0</v>
      </c>
      <c r="M121" t="b">
        <f t="shared" si="21"/>
        <v>0</v>
      </c>
      <c r="N121" t="b">
        <f t="shared" si="22"/>
        <v>0</v>
      </c>
      <c r="O121" t="b">
        <f t="shared" si="23"/>
        <v>0</v>
      </c>
      <c r="P121" t="b">
        <f t="shared" si="24"/>
        <v>0</v>
      </c>
      <c r="Q121" t="b">
        <f t="shared" si="25"/>
        <v>0</v>
      </c>
      <c r="R121" t="b">
        <f t="shared" si="26"/>
        <v>0</v>
      </c>
      <c r="S121" t="b">
        <f t="shared" si="27"/>
        <v>0</v>
      </c>
      <c r="T121">
        <f t="shared" si="28"/>
        <v>0</v>
      </c>
      <c r="U121">
        <f t="shared" si="29"/>
        <v>0</v>
      </c>
      <c r="V121">
        <f t="shared" si="30"/>
        <v>0</v>
      </c>
      <c r="W121">
        <f t="shared" si="31"/>
        <v>0</v>
      </c>
      <c r="X121">
        <f t="shared" si="32"/>
        <v>0</v>
      </c>
      <c r="Y121">
        <f t="shared" si="33"/>
        <v>0</v>
      </c>
      <c r="Z121">
        <f t="shared" si="34"/>
        <v>0</v>
      </c>
      <c r="AA121">
        <f t="shared" si="35"/>
        <v>0</v>
      </c>
    </row>
    <row r="122" spans="1:27">
      <c r="A122">
        <v>120</v>
      </c>
      <c r="B122" t="s">
        <v>382</v>
      </c>
      <c r="C122" t="s">
        <v>20</v>
      </c>
      <c r="D122" t="s">
        <v>21</v>
      </c>
      <c r="E122" t="s">
        <v>22</v>
      </c>
      <c r="F122" t="s">
        <v>23</v>
      </c>
      <c r="G122" t="s">
        <v>383</v>
      </c>
      <c r="H122" t="s">
        <v>384</v>
      </c>
      <c r="I122">
        <f t="shared" si="18"/>
        <v>0</v>
      </c>
      <c r="J122">
        <f t="shared" si="19"/>
        <v>1</v>
      </c>
      <c r="L122" t="b">
        <f t="shared" si="20"/>
        <v>0</v>
      </c>
      <c r="M122" t="b">
        <f t="shared" si="21"/>
        <v>0</v>
      </c>
      <c r="N122" t="b">
        <f t="shared" si="22"/>
        <v>0</v>
      </c>
      <c r="O122" t="b">
        <f t="shared" si="23"/>
        <v>0</v>
      </c>
      <c r="P122" t="b">
        <f t="shared" si="24"/>
        <v>0</v>
      </c>
      <c r="Q122" t="b">
        <f t="shared" si="25"/>
        <v>0</v>
      </c>
      <c r="R122" t="b">
        <f t="shared" si="26"/>
        <v>0</v>
      </c>
      <c r="S122" t="b">
        <f t="shared" si="27"/>
        <v>0</v>
      </c>
      <c r="T122">
        <f t="shared" si="28"/>
        <v>0</v>
      </c>
      <c r="U122">
        <f t="shared" si="29"/>
        <v>0</v>
      </c>
      <c r="V122">
        <f t="shared" si="30"/>
        <v>0</v>
      </c>
      <c r="W122">
        <f t="shared" si="31"/>
        <v>0</v>
      </c>
      <c r="X122">
        <f t="shared" si="32"/>
        <v>0</v>
      </c>
      <c r="Y122">
        <f t="shared" si="33"/>
        <v>0</v>
      </c>
      <c r="Z122">
        <f t="shared" si="34"/>
        <v>0</v>
      </c>
      <c r="AA122">
        <f t="shared" si="35"/>
        <v>0</v>
      </c>
    </row>
    <row r="123" spans="1:27">
      <c r="A123">
        <v>121</v>
      </c>
      <c r="B123" t="s">
        <v>385</v>
      </c>
      <c r="C123" t="s">
        <v>20</v>
      </c>
      <c r="D123" t="s">
        <v>21</v>
      </c>
      <c r="E123" t="s">
        <v>22</v>
      </c>
      <c r="F123" t="s">
        <v>23</v>
      </c>
      <c r="G123" t="s">
        <v>386</v>
      </c>
      <c r="H123" t="s">
        <v>387</v>
      </c>
      <c r="I123">
        <f t="shared" si="18"/>
        <v>1</v>
      </c>
      <c r="J123">
        <f t="shared" si="19"/>
        <v>0</v>
      </c>
      <c r="L123" t="b">
        <f t="shared" si="20"/>
        <v>1</v>
      </c>
      <c r="M123" t="b">
        <f t="shared" si="21"/>
        <v>0</v>
      </c>
      <c r="N123" t="b">
        <f t="shared" si="22"/>
        <v>0</v>
      </c>
      <c r="O123" t="b">
        <f t="shared" si="23"/>
        <v>0</v>
      </c>
      <c r="P123" t="b">
        <f t="shared" si="24"/>
        <v>0</v>
      </c>
      <c r="Q123" t="b">
        <f t="shared" si="25"/>
        <v>0</v>
      </c>
      <c r="R123" t="b">
        <f t="shared" si="26"/>
        <v>0</v>
      </c>
      <c r="S123" t="b">
        <f t="shared" si="27"/>
        <v>0</v>
      </c>
      <c r="T123">
        <f t="shared" si="28"/>
        <v>1</v>
      </c>
      <c r="U123">
        <f t="shared" si="29"/>
        <v>0</v>
      </c>
      <c r="V123">
        <f t="shared" si="30"/>
        <v>0</v>
      </c>
      <c r="W123">
        <f t="shared" si="31"/>
        <v>0</v>
      </c>
      <c r="X123">
        <f t="shared" si="32"/>
        <v>0</v>
      </c>
      <c r="Y123">
        <f t="shared" si="33"/>
        <v>0</v>
      </c>
      <c r="Z123">
        <f t="shared" si="34"/>
        <v>0</v>
      </c>
      <c r="AA123">
        <f t="shared" si="35"/>
        <v>0</v>
      </c>
    </row>
    <row r="124" spans="1:27">
      <c r="A124">
        <v>122</v>
      </c>
      <c r="B124" t="s">
        <v>388</v>
      </c>
      <c r="C124" t="s">
        <v>20</v>
      </c>
      <c r="D124" t="s">
        <v>21</v>
      </c>
      <c r="E124" t="s">
        <v>22</v>
      </c>
      <c r="F124" t="s">
        <v>23</v>
      </c>
      <c r="G124" t="s">
        <v>389</v>
      </c>
      <c r="H124" t="s">
        <v>390</v>
      </c>
      <c r="I124">
        <f t="shared" si="18"/>
        <v>0</v>
      </c>
      <c r="J124">
        <f t="shared" si="19"/>
        <v>1</v>
      </c>
      <c r="L124" t="b">
        <f t="shared" si="20"/>
        <v>0</v>
      </c>
      <c r="M124" t="b">
        <f t="shared" si="21"/>
        <v>0</v>
      </c>
      <c r="N124" t="b">
        <f t="shared" si="22"/>
        <v>0</v>
      </c>
      <c r="O124" t="b">
        <f t="shared" si="23"/>
        <v>0</v>
      </c>
      <c r="P124" t="b">
        <f t="shared" si="24"/>
        <v>0</v>
      </c>
      <c r="Q124" t="b">
        <f t="shared" si="25"/>
        <v>0</v>
      </c>
      <c r="R124" t="b">
        <f t="shared" si="26"/>
        <v>0</v>
      </c>
      <c r="S124" t="b">
        <f t="shared" si="27"/>
        <v>0</v>
      </c>
      <c r="T124">
        <f t="shared" si="28"/>
        <v>0</v>
      </c>
      <c r="U124">
        <f t="shared" si="29"/>
        <v>0</v>
      </c>
      <c r="V124">
        <f t="shared" si="30"/>
        <v>0</v>
      </c>
      <c r="W124">
        <f t="shared" si="31"/>
        <v>0</v>
      </c>
      <c r="X124">
        <f t="shared" si="32"/>
        <v>0</v>
      </c>
      <c r="Y124">
        <f t="shared" si="33"/>
        <v>0</v>
      </c>
      <c r="Z124">
        <f t="shared" si="34"/>
        <v>0</v>
      </c>
      <c r="AA124">
        <f t="shared" si="35"/>
        <v>0</v>
      </c>
    </row>
    <row r="125" spans="1:27">
      <c r="A125">
        <v>123</v>
      </c>
      <c r="B125" t="s">
        <v>391</v>
      </c>
      <c r="C125" t="s">
        <v>20</v>
      </c>
      <c r="D125" t="s">
        <v>21</v>
      </c>
      <c r="E125" t="s">
        <v>22</v>
      </c>
      <c r="F125" t="s">
        <v>23</v>
      </c>
      <c r="G125" t="s">
        <v>392</v>
      </c>
      <c r="H125" t="s">
        <v>393</v>
      </c>
      <c r="I125">
        <f t="shared" si="18"/>
        <v>1</v>
      </c>
      <c r="J125">
        <f t="shared" si="19"/>
        <v>0</v>
      </c>
      <c r="L125" t="b">
        <f t="shared" si="20"/>
        <v>0</v>
      </c>
      <c r="M125" t="b">
        <f t="shared" si="21"/>
        <v>0</v>
      </c>
      <c r="N125" t="b">
        <f t="shared" si="22"/>
        <v>0</v>
      </c>
      <c r="O125" t="b">
        <f t="shared" si="23"/>
        <v>1</v>
      </c>
      <c r="P125" t="b">
        <f t="shared" si="24"/>
        <v>0</v>
      </c>
      <c r="Q125" t="b">
        <f t="shared" si="25"/>
        <v>0</v>
      </c>
      <c r="R125" t="b">
        <f t="shared" si="26"/>
        <v>0</v>
      </c>
      <c r="S125" t="b">
        <f t="shared" si="27"/>
        <v>0</v>
      </c>
      <c r="T125">
        <f t="shared" si="28"/>
        <v>0</v>
      </c>
      <c r="U125">
        <f t="shared" si="29"/>
        <v>0</v>
      </c>
      <c r="V125">
        <f t="shared" si="30"/>
        <v>0</v>
      </c>
      <c r="W125">
        <f t="shared" si="31"/>
        <v>1</v>
      </c>
      <c r="X125">
        <f t="shared" si="32"/>
        <v>0</v>
      </c>
      <c r="Y125">
        <f t="shared" si="33"/>
        <v>0</v>
      </c>
      <c r="Z125">
        <f t="shared" si="34"/>
        <v>0</v>
      </c>
      <c r="AA125">
        <f t="shared" si="35"/>
        <v>0</v>
      </c>
    </row>
    <row r="126" spans="1:27">
      <c r="A126">
        <v>124</v>
      </c>
      <c r="B126" t="s">
        <v>394</v>
      </c>
      <c r="C126" t="s">
        <v>20</v>
      </c>
      <c r="D126" t="s">
        <v>21</v>
      </c>
      <c r="E126" t="s">
        <v>22</v>
      </c>
      <c r="F126" t="s">
        <v>23</v>
      </c>
      <c r="G126" t="s">
        <v>395</v>
      </c>
      <c r="H126" t="s">
        <v>396</v>
      </c>
      <c r="I126">
        <f t="shared" si="18"/>
        <v>1</v>
      </c>
      <c r="J126">
        <f t="shared" si="19"/>
        <v>0</v>
      </c>
      <c r="L126" t="b">
        <f t="shared" si="20"/>
        <v>0</v>
      </c>
      <c r="M126" t="b">
        <f t="shared" si="21"/>
        <v>0</v>
      </c>
      <c r="N126" t="b">
        <f t="shared" si="22"/>
        <v>0</v>
      </c>
      <c r="O126" t="b">
        <f t="shared" si="23"/>
        <v>0</v>
      </c>
      <c r="P126" t="b">
        <f t="shared" si="24"/>
        <v>0</v>
      </c>
      <c r="Q126" t="b">
        <f t="shared" si="25"/>
        <v>0</v>
      </c>
      <c r="R126" t="b">
        <f t="shared" si="26"/>
        <v>0</v>
      </c>
      <c r="S126" t="b">
        <f t="shared" si="27"/>
        <v>1</v>
      </c>
      <c r="T126">
        <f t="shared" si="28"/>
        <v>0</v>
      </c>
      <c r="U126">
        <f t="shared" si="29"/>
        <v>0</v>
      </c>
      <c r="V126">
        <f t="shared" si="30"/>
        <v>0</v>
      </c>
      <c r="W126">
        <f t="shared" si="31"/>
        <v>0</v>
      </c>
      <c r="X126">
        <f t="shared" si="32"/>
        <v>0</v>
      </c>
      <c r="Y126">
        <f t="shared" si="33"/>
        <v>0</v>
      </c>
      <c r="Z126">
        <f t="shared" si="34"/>
        <v>0</v>
      </c>
      <c r="AA126">
        <f t="shared" si="35"/>
        <v>1</v>
      </c>
    </row>
    <row r="127" spans="1:27">
      <c r="A127">
        <v>125</v>
      </c>
      <c r="B127" t="s">
        <v>397</v>
      </c>
      <c r="C127" t="s">
        <v>20</v>
      </c>
      <c r="D127" t="s">
        <v>21</v>
      </c>
      <c r="E127" t="s">
        <v>22</v>
      </c>
      <c r="F127" t="s">
        <v>23</v>
      </c>
      <c r="G127" t="s">
        <v>398</v>
      </c>
      <c r="H127" t="s">
        <v>399</v>
      </c>
      <c r="I127">
        <f t="shared" si="18"/>
        <v>0</v>
      </c>
      <c r="J127">
        <f t="shared" si="19"/>
        <v>1</v>
      </c>
      <c r="L127" t="b">
        <f t="shared" si="20"/>
        <v>0</v>
      </c>
      <c r="M127" t="b">
        <f t="shared" si="21"/>
        <v>0</v>
      </c>
      <c r="N127" t="b">
        <f t="shared" si="22"/>
        <v>0</v>
      </c>
      <c r="O127" t="b">
        <f t="shared" si="23"/>
        <v>0</v>
      </c>
      <c r="P127" t="b">
        <f t="shared" si="24"/>
        <v>0</v>
      </c>
      <c r="Q127" t="b">
        <f t="shared" si="25"/>
        <v>0</v>
      </c>
      <c r="R127" t="b">
        <f t="shared" si="26"/>
        <v>0</v>
      </c>
      <c r="S127" t="b">
        <f t="shared" si="27"/>
        <v>0</v>
      </c>
      <c r="T127">
        <f t="shared" si="28"/>
        <v>0</v>
      </c>
      <c r="U127">
        <f t="shared" si="29"/>
        <v>0</v>
      </c>
      <c r="V127">
        <f t="shared" si="30"/>
        <v>0</v>
      </c>
      <c r="W127">
        <f t="shared" si="31"/>
        <v>0</v>
      </c>
      <c r="X127">
        <f t="shared" si="32"/>
        <v>0</v>
      </c>
      <c r="Y127">
        <f t="shared" si="33"/>
        <v>0</v>
      </c>
      <c r="Z127">
        <f t="shared" si="34"/>
        <v>0</v>
      </c>
      <c r="AA127">
        <f t="shared" si="35"/>
        <v>0</v>
      </c>
    </row>
    <row r="128" spans="1:27">
      <c r="A128">
        <v>126</v>
      </c>
      <c r="B128" t="s">
        <v>400</v>
      </c>
      <c r="C128" t="s">
        <v>20</v>
      </c>
      <c r="D128" t="s">
        <v>21</v>
      </c>
      <c r="E128" t="s">
        <v>22</v>
      </c>
      <c r="F128" t="s">
        <v>23</v>
      </c>
      <c r="G128" t="s">
        <v>401</v>
      </c>
      <c r="H128" t="s">
        <v>402</v>
      </c>
      <c r="I128">
        <f t="shared" si="18"/>
        <v>0</v>
      </c>
      <c r="J128">
        <f t="shared" si="19"/>
        <v>1</v>
      </c>
      <c r="L128" t="b">
        <f t="shared" si="20"/>
        <v>0</v>
      </c>
      <c r="M128" t="b">
        <f t="shared" si="21"/>
        <v>0</v>
      </c>
      <c r="N128" t="b">
        <f t="shared" si="22"/>
        <v>0</v>
      </c>
      <c r="O128" t="b">
        <f t="shared" si="23"/>
        <v>0</v>
      </c>
      <c r="P128" t="b">
        <f t="shared" si="24"/>
        <v>0</v>
      </c>
      <c r="Q128" t="b">
        <f t="shared" si="25"/>
        <v>0</v>
      </c>
      <c r="R128" t="b">
        <f t="shared" si="26"/>
        <v>0</v>
      </c>
      <c r="S128" t="b">
        <f t="shared" si="27"/>
        <v>0</v>
      </c>
      <c r="T128">
        <f t="shared" si="28"/>
        <v>0</v>
      </c>
      <c r="U128">
        <f t="shared" si="29"/>
        <v>0</v>
      </c>
      <c r="V128">
        <f t="shared" si="30"/>
        <v>0</v>
      </c>
      <c r="W128">
        <f t="shared" si="31"/>
        <v>0</v>
      </c>
      <c r="X128">
        <f t="shared" si="32"/>
        <v>0</v>
      </c>
      <c r="Y128">
        <f t="shared" si="33"/>
        <v>0</v>
      </c>
      <c r="Z128">
        <f t="shared" si="34"/>
        <v>0</v>
      </c>
      <c r="AA128">
        <f t="shared" si="35"/>
        <v>0</v>
      </c>
    </row>
    <row r="129" spans="1:27">
      <c r="A129">
        <v>127</v>
      </c>
      <c r="B129" t="s">
        <v>403</v>
      </c>
      <c r="C129" t="s">
        <v>20</v>
      </c>
      <c r="D129" t="s">
        <v>21</v>
      </c>
      <c r="E129" t="s">
        <v>22</v>
      </c>
      <c r="F129" t="s">
        <v>23</v>
      </c>
      <c r="G129" t="s">
        <v>404</v>
      </c>
      <c r="H129" t="s">
        <v>405</v>
      </c>
      <c r="I129">
        <f t="shared" si="18"/>
        <v>1</v>
      </c>
      <c r="J129">
        <f t="shared" si="19"/>
        <v>0</v>
      </c>
      <c r="L129" t="b">
        <f t="shared" si="20"/>
        <v>0</v>
      </c>
      <c r="M129" t="b">
        <f t="shared" si="21"/>
        <v>0</v>
      </c>
      <c r="N129" t="b">
        <f t="shared" si="22"/>
        <v>0</v>
      </c>
      <c r="O129" t="b">
        <f t="shared" si="23"/>
        <v>0</v>
      </c>
      <c r="P129" t="b">
        <f t="shared" si="24"/>
        <v>1</v>
      </c>
      <c r="Q129" t="b">
        <f t="shared" si="25"/>
        <v>0</v>
      </c>
      <c r="R129" t="b">
        <f t="shared" si="26"/>
        <v>0</v>
      </c>
      <c r="S129" t="b">
        <f t="shared" si="27"/>
        <v>0</v>
      </c>
      <c r="T129">
        <f t="shared" si="28"/>
        <v>0</v>
      </c>
      <c r="U129">
        <f t="shared" si="29"/>
        <v>0</v>
      </c>
      <c r="V129">
        <f t="shared" si="30"/>
        <v>0</v>
      </c>
      <c r="W129">
        <f t="shared" si="31"/>
        <v>0</v>
      </c>
      <c r="X129">
        <f t="shared" si="32"/>
        <v>1</v>
      </c>
      <c r="Y129">
        <f t="shared" si="33"/>
        <v>0</v>
      </c>
      <c r="Z129">
        <f t="shared" si="34"/>
        <v>0</v>
      </c>
      <c r="AA129">
        <f t="shared" si="35"/>
        <v>0</v>
      </c>
    </row>
    <row r="130" spans="1:27">
      <c r="A130">
        <v>128</v>
      </c>
      <c r="B130" t="s">
        <v>406</v>
      </c>
      <c r="C130" t="s">
        <v>20</v>
      </c>
      <c r="D130" t="s">
        <v>21</v>
      </c>
      <c r="E130" t="s">
        <v>22</v>
      </c>
      <c r="F130" t="s">
        <v>23</v>
      </c>
      <c r="G130" t="s">
        <v>407</v>
      </c>
      <c r="H130" t="s">
        <v>408</v>
      </c>
      <c r="I130">
        <f t="shared" si="18"/>
        <v>1</v>
      </c>
      <c r="J130">
        <f t="shared" si="19"/>
        <v>0</v>
      </c>
      <c r="L130" t="b">
        <f t="shared" si="20"/>
        <v>0</v>
      </c>
      <c r="M130" t="b">
        <f t="shared" si="21"/>
        <v>1</v>
      </c>
      <c r="N130" t="b">
        <f t="shared" si="22"/>
        <v>0</v>
      </c>
      <c r="O130" t="b">
        <f t="shared" si="23"/>
        <v>0</v>
      </c>
      <c r="P130" t="b">
        <f t="shared" si="24"/>
        <v>0</v>
      </c>
      <c r="Q130" t="b">
        <f t="shared" si="25"/>
        <v>0</v>
      </c>
      <c r="R130" t="b">
        <f t="shared" si="26"/>
        <v>0</v>
      </c>
      <c r="S130" t="b">
        <f t="shared" si="27"/>
        <v>0</v>
      </c>
      <c r="T130">
        <f t="shared" si="28"/>
        <v>0</v>
      </c>
      <c r="U130">
        <f t="shared" si="29"/>
        <v>1</v>
      </c>
      <c r="V130">
        <f t="shared" si="30"/>
        <v>0</v>
      </c>
      <c r="W130">
        <f t="shared" si="31"/>
        <v>0</v>
      </c>
      <c r="X130">
        <f t="shared" si="32"/>
        <v>0</v>
      </c>
      <c r="Y130">
        <f t="shared" si="33"/>
        <v>0</v>
      </c>
      <c r="Z130">
        <f t="shared" si="34"/>
        <v>0</v>
      </c>
      <c r="AA130">
        <f t="shared" si="35"/>
        <v>0</v>
      </c>
    </row>
    <row r="131" spans="1:27">
      <c r="A131">
        <v>129</v>
      </c>
      <c r="B131" t="s">
        <v>409</v>
      </c>
      <c r="C131" t="s">
        <v>20</v>
      </c>
      <c r="D131" t="s">
        <v>21</v>
      </c>
      <c r="E131" t="s">
        <v>22</v>
      </c>
      <c r="F131" t="s">
        <v>23</v>
      </c>
      <c r="G131" t="s">
        <v>410</v>
      </c>
      <c r="H131" t="s">
        <v>411</v>
      </c>
      <c r="I131">
        <f t="shared" ref="I131:I194" si="36">IF(OR(T131=1,U131=1,V131=1,W131=1,X131=1,Y131=1,Z131=1,AA131=1),1,0)</f>
        <v>1</v>
      </c>
      <c r="J131">
        <f t="shared" ref="J131:J194" si="37">IF(I131=1,0,1)</f>
        <v>0</v>
      </c>
      <c r="L131" t="b">
        <f t="shared" ref="L131:L194" si="38">ISNUMBER(SEARCH("kejahatan",G131))</f>
        <v>0</v>
      </c>
      <c r="M131" t="b">
        <f t="shared" ref="M131:M194" si="39">ISNUMBER(SEARCH("pembunuhan",G131))</f>
        <v>1</v>
      </c>
      <c r="N131" t="b">
        <f t="shared" ref="N131:N194" si="40">ISNUMBER(SEARCH("kriminalitas",G131))</f>
        <v>0</v>
      </c>
      <c r="O131" t="b">
        <f t="shared" ref="O131:O194" si="41">ISNUMBER(SEARCH("begal",G131))</f>
        <v>0</v>
      </c>
      <c r="P131" t="b">
        <f t="shared" ref="P131:P194" si="42">ISNUMBER(SEARCH("perampokan",G131))</f>
        <v>0</v>
      </c>
      <c r="Q131" t="b">
        <f t="shared" ref="Q131:Q194" si="43">ISNUMBER(SEARCH("narkoba",G131))</f>
        <v>0</v>
      </c>
      <c r="R131" t="b">
        <f t="shared" ref="R131:R194" si="44">ISNUMBER(SEARCH("pemerkosaaan",G131))</f>
        <v>0</v>
      </c>
      <c r="S131" t="b">
        <f t="shared" ref="S131:S194" si="45">ISNUMBER(SEARCH("pidana",G131))</f>
        <v>0</v>
      </c>
      <c r="T131">
        <f t="shared" ref="T131:T194" si="46">IF(AND(ISNUMBER(SEARCH("kejahatan",B131))=TRUE,L131=TRUE),1,0)</f>
        <v>0</v>
      </c>
      <c r="U131">
        <f t="shared" ref="U131:U194" si="47">IF(AND(ISNUMBER(SEARCH("pembunuhan",B131))=TRUE,M131=TRUE),1,0)</f>
        <v>1</v>
      </c>
      <c r="V131">
        <f t="shared" ref="V131:V194" si="48">IF(AND(ISNUMBER(SEARCH("kriminalitas",B131))=TRUE,N131=TRUE),1,0)</f>
        <v>0</v>
      </c>
      <c r="W131">
        <f t="shared" ref="W131:W194" si="49">IF(AND(ISNUMBER(SEARCH("begal",B131))=TRUE,O131=TRUE),1,0)</f>
        <v>0</v>
      </c>
      <c r="X131">
        <f t="shared" ref="X131:X194" si="50">IF(AND(ISNUMBER(SEARCH("perampokan",B131))=TRUE,P131=TRUE),1,0)</f>
        <v>0</v>
      </c>
      <c r="Y131">
        <f t="shared" ref="Y131:Y194" si="51">IF(AND(ISNUMBER(SEARCH("narkoba",B131))=TRUE,Q131=TRUE),1,0)</f>
        <v>0</v>
      </c>
      <c r="Z131">
        <f t="shared" ref="Z131:Z194" si="52">IF(AND(ISNUMBER(SEARCH("pemerkosaan",B131))=TRUE,R131=TRUE),1,0)</f>
        <v>0</v>
      </c>
      <c r="AA131">
        <f t="shared" ref="AA131:AA194" si="53">IF(AND(ISNUMBER(SEARCH("pidana",B131))=TRUE,S131=TRUE),1,0)</f>
        <v>0</v>
      </c>
    </row>
    <row r="132" spans="1:27">
      <c r="A132">
        <v>130</v>
      </c>
      <c r="B132" t="s">
        <v>412</v>
      </c>
      <c r="C132" t="s">
        <v>20</v>
      </c>
      <c r="D132" t="s">
        <v>21</v>
      </c>
      <c r="E132" t="s">
        <v>22</v>
      </c>
      <c r="F132" t="s">
        <v>23</v>
      </c>
      <c r="G132" t="s">
        <v>413</v>
      </c>
      <c r="H132" t="s">
        <v>414</v>
      </c>
      <c r="I132">
        <f t="shared" si="36"/>
        <v>0</v>
      </c>
      <c r="J132">
        <f t="shared" si="37"/>
        <v>1</v>
      </c>
      <c r="L132" t="b">
        <f t="shared" si="38"/>
        <v>0</v>
      </c>
      <c r="M132" t="b">
        <f t="shared" si="39"/>
        <v>0</v>
      </c>
      <c r="N132" t="b">
        <f t="shared" si="40"/>
        <v>0</v>
      </c>
      <c r="O132" t="b">
        <f t="shared" si="41"/>
        <v>0</v>
      </c>
      <c r="P132" t="b">
        <f t="shared" si="42"/>
        <v>0</v>
      </c>
      <c r="Q132" t="b">
        <f t="shared" si="43"/>
        <v>0</v>
      </c>
      <c r="R132" t="b">
        <f t="shared" si="44"/>
        <v>0</v>
      </c>
      <c r="S132" t="b">
        <f t="shared" si="45"/>
        <v>0</v>
      </c>
      <c r="T132">
        <f t="shared" si="46"/>
        <v>0</v>
      </c>
      <c r="U132">
        <f t="shared" si="47"/>
        <v>0</v>
      </c>
      <c r="V132">
        <f t="shared" si="48"/>
        <v>0</v>
      </c>
      <c r="W132">
        <f t="shared" si="49"/>
        <v>0</v>
      </c>
      <c r="X132">
        <f t="shared" si="50"/>
        <v>0</v>
      </c>
      <c r="Y132">
        <f t="shared" si="51"/>
        <v>0</v>
      </c>
      <c r="Z132">
        <f t="shared" si="52"/>
        <v>0</v>
      </c>
      <c r="AA132">
        <f t="shared" si="53"/>
        <v>0</v>
      </c>
    </row>
    <row r="133" spans="1:27">
      <c r="A133">
        <v>131</v>
      </c>
      <c r="B133" t="s">
        <v>415</v>
      </c>
      <c r="C133" t="s">
        <v>20</v>
      </c>
      <c r="D133" t="s">
        <v>21</v>
      </c>
      <c r="E133" t="s">
        <v>22</v>
      </c>
      <c r="F133" t="s">
        <v>23</v>
      </c>
      <c r="G133" t="s">
        <v>416</v>
      </c>
      <c r="H133" t="s">
        <v>417</v>
      </c>
      <c r="I133">
        <f t="shared" si="36"/>
        <v>1</v>
      </c>
      <c r="J133">
        <f t="shared" si="37"/>
        <v>0</v>
      </c>
      <c r="L133" t="b">
        <f t="shared" si="38"/>
        <v>0</v>
      </c>
      <c r="M133" t="b">
        <f t="shared" si="39"/>
        <v>0</v>
      </c>
      <c r="N133" t="b">
        <f t="shared" si="40"/>
        <v>0</v>
      </c>
      <c r="O133" t="b">
        <f t="shared" si="41"/>
        <v>1</v>
      </c>
      <c r="P133" t="b">
        <f t="shared" si="42"/>
        <v>0</v>
      </c>
      <c r="Q133" t="b">
        <f t="shared" si="43"/>
        <v>1</v>
      </c>
      <c r="R133" t="b">
        <f t="shared" si="44"/>
        <v>0</v>
      </c>
      <c r="S133" t="b">
        <f t="shared" si="45"/>
        <v>0</v>
      </c>
      <c r="T133">
        <f t="shared" si="46"/>
        <v>0</v>
      </c>
      <c r="U133">
        <f t="shared" si="47"/>
        <v>0</v>
      </c>
      <c r="V133">
        <f t="shared" si="48"/>
        <v>0</v>
      </c>
      <c r="W133">
        <f t="shared" si="49"/>
        <v>1</v>
      </c>
      <c r="X133">
        <f t="shared" si="50"/>
        <v>0</v>
      </c>
      <c r="Y133">
        <f t="shared" si="51"/>
        <v>1</v>
      </c>
      <c r="Z133">
        <f t="shared" si="52"/>
        <v>0</v>
      </c>
      <c r="AA133">
        <f t="shared" si="53"/>
        <v>0</v>
      </c>
    </row>
    <row r="134" spans="1:27">
      <c r="A134">
        <v>132</v>
      </c>
      <c r="B134" t="s">
        <v>418</v>
      </c>
      <c r="C134" t="s">
        <v>20</v>
      </c>
      <c r="D134" t="s">
        <v>21</v>
      </c>
      <c r="E134" t="s">
        <v>22</v>
      </c>
      <c r="F134" t="s">
        <v>23</v>
      </c>
      <c r="G134" t="s">
        <v>419</v>
      </c>
      <c r="H134" t="s">
        <v>420</v>
      </c>
      <c r="I134">
        <f t="shared" si="36"/>
        <v>0</v>
      </c>
      <c r="J134">
        <f t="shared" si="37"/>
        <v>1</v>
      </c>
      <c r="L134" t="b">
        <f t="shared" si="38"/>
        <v>0</v>
      </c>
      <c r="M134" t="b">
        <f t="shared" si="39"/>
        <v>0</v>
      </c>
      <c r="N134" t="b">
        <f t="shared" si="40"/>
        <v>0</v>
      </c>
      <c r="O134" t="b">
        <f t="shared" si="41"/>
        <v>0</v>
      </c>
      <c r="P134" t="b">
        <f t="shared" si="42"/>
        <v>0</v>
      </c>
      <c r="Q134" t="b">
        <f t="shared" si="43"/>
        <v>0</v>
      </c>
      <c r="R134" t="b">
        <f t="shared" si="44"/>
        <v>0</v>
      </c>
      <c r="S134" t="b">
        <f t="shared" si="45"/>
        <v>0</v>
      </c>
      <c r="T134">
        <f t="shared" si="46"/>
        <v>0</v>
      </c>
      <c r="U134">
        <f t="shared" si="47"/>
        <v>0</v>
      </c>
      <c r="V134">
        <f t="shared" si="48"/>
        <v>0</v>
      </c>
      <c r="W134">
        <f t="shared" si="49"/>
        <v>0</v>
      </c>
      <c r="X134">
        <f t="shared" si="50"/>
        <v>0</v>
      </c>
      <c r="Y134">
        <f t="shared" si="51"/>
        <v>0</v>
      </c>
      <c r="Z134">
        <f t="shared" si="52"/>
        <v>0</v>
      </c>
      <c r="AA134">
        <f t="shared" si="53"/>
        <v>0</v>
      </c>
    </row>
    <row r="135" spans="1:27">
      <c r="A135">
        <v>133</v>
      </c>
      <c r="B135" t="s">
        <v>421</v>
      </c>
      <c r="C135" t="s">
        <v>20</v>
      </c>
      <c r="D135" t="s">
        <v>21</v>
      </c>
      <c r="E135" t="s">
        <v>22</v>
      </c>
      <c r="F135" t="s">
        <v>23</v>
      </c>
      <c r="G135" t="s">
        <v>422</v>
      </c>
      <c r="H135" t="s">
        <v>423</v>
      </c>
      <c r="I135">
        <f t="shared" si="36"/>
        <v>1</v>
      </c>
      <c r="J135">
        <f t="shared" si="37"/>
        <v>0</v>
      </c>
      <c r="L135" t="b">
        <f t="shared" si="38"/>
        <v>1</v>
      </c>
      <c r="M135" t="b">
        <f t="shared" si="39"/>
        <v>0</v>
      </c>
      <c r="N135" t="b">
        <f t="shared" si="40"/>
        <v>0</v>
      </c>
      <c r="O135" t="b">
        <f t="shared" si="41"/>
        <v>1</v>
      </c>
      <c r="P135" t="b">
        <f t="shared" si="42"/>
        <v>0</v>
      </c>
      <c r="Q135" t="b">
        <f t="shared" si="43"/>
        <v>0</v>
      </c>
      <c r="R135" t="b">
        <f t="shared" si="44"/>
        <v>0</v>
      </c>
      <c r="S135" t="b">
        <f t="shared" si="45"/>
        <v>0</v>
      </c>
      <c r="T135">
        <f t="shared" si="46"/>
        <v>1</v>
      </c>
      <c r="U135">
        <f t="shared" si="47"/>
        <v>0</v>
      </c>
      <c r="V135">
        <f t="shared" si="48"/>
        <v>0</v>
      </c>
      <c r="W135">
        <f t="shared" si="49"/>
        <v>1</v>
      </c>
      <c r="X135">
        <f t="shared" si="50"/>
        <v>0</v>
      </c>
      <c r="Y135">
        <f t="shared" si="51"/>
        <v>0</v>
      </c>
      <c r="Z135">
        <f t="shared" si="52"/>
        <v>0</v>
      </c>
      <c r="AA135">
        <f t="shared" si="53"/>
        <v>0</v>
      </c>
    </row>
    <row r="136" spans="1:27">
      <c r="A136">
        <v>134</v>
      </c>
      <c r="B136" t="s">
        <v>424</v>
      </c>
      <c r="C136" t="s">
        <v>20</v>
      </c>
      <c r="D136" t="s">
        <v>21</v>
      </c>
      <c r="E136" t="s">
        <v>22</v>
      </c>
      <c r="F136" t="s">
        <v>23</v>
      </c>
      <c r="G136" t="s">
        <v>425</v>
      </c>
      <c r="H136" t="s">
        <v>426</v>
      </c>
      <c r="I136">
        <f t="shared" si="36"/>
        <v>0</v>
      </c>
      <c r="J136">
        <f t="shared" si="37"/>
        <v>1</v>
      </c>
      <c r="L136" t="b">
        <f t="shared" si="38"/>
        <v>0</v>
      </c>
      <c r="M136" t="b">
        <f t="shared" si="39"/>
        <v>0</v>
      </c>
      <c r="N136" t="b">
        <f t="shared" si="40"/>
        <v>0</v>
      </c>
      <c r="O136" t="b">
        <f t="shared" si="41"/>
        <v>0</v>
      </c>
      <c r="P136" t="b">
        <f t="shared" si="42"/>
        <v>0</v>
      </c>
      <c r="Q136" t="b">
        <f t="shared" si="43"/>
        <v>0</v>
      </c>
      <c r="R136" t="b">
        <f t="shared" si="44"/>
        <v>0</v>
      </c>
      <c r="S136" t="b">
        <f t="shared" si="45"/>
        <v>0</v>
      </c>
      <c r="T136">
        <f t="shared" si="46"/>
        <v>0</v>
      </c>
      <c r="U136">
        <f t="shared" si="47"/>
        <v>0</v>
      </c>
      <c r="V136">
        <f t="shared" si="48"/>
        <v>0</v>
      </c>
      <c r="W136">
        <f t="shared" si="49"/>
        <v>0</v>
      </c>
      <c r="X136">
        <f t="shared" si="50"/>
        <v>0</v>
      </c>
      <c r="Y136">
        <f t="shared" si="51"/>
        <v>0</v>
      </c>
      <c r="Z136">
        <f t="shared" si="52"/>
        <v>0</v>
      </c>
      <c r="AA136">
        <f t="shared" si="53"/>
        <v>0</v>
      </c>
    </row>
    <row r="137" spans="1:27">
      <c r="A137">
        <v>135</v>
      </c>
      <c r="B137" t="s">
        <v>427</v>
      </c>
      <c r="C137" t="s">
        <v>20</v>
      </c>
      <c r="D137" t="s">
        <v>21</v>
      </c>
      <c r="E137" t="s">
        <v>22</v>
      </c>
      <c r="F137" t="s">
        <v>23</v>
      </c>
      <c r="G137" t="s">
        <v>428</v>
      </c>
      <c r="H137" t="s">
        <v>429</v>
      </c>
      <c r="I137">
        <f t="shared" si="36"/>
        <v>0</v>
      </c>
      <c r="J137">
        <f t="shared" si="37"/>
        <v>1</v>
      </c>
      <c r="L137" t="b">
        <f t="shared" si="38"/>
        <v>0</v>
      </c>
      <c r="M137" t="b">
        <f t="shared" si="39"/>
        <v>0</v>
      </c>
      <c r="N137" t="b">
        <f t="shared" si="40"/>
        <v>0</v>
      </c>
      <c r="O137" t="b">
        <f t="shared" si="41"/>
        <v>0</v>
      </c>
      <c r="P137" t="b">
        <f t="shared" si="42"/>
        <v>0</v>
      </c>
      <c r="Q137" t="b">
        <f t="shared" si="43"/>
        <v>0</v>
      </c>
      <c r="R137" t="b">
        <f t="shared" si="44"/>
        <v>0</v>
      </c>
      <c r="S137" t="b">
        <f t="shared" si="45"/>
        <v>0</v>
      </c>
      <c r="T137">
        <f t="shared" si="46"/>
        <v>0</v>
      </c>
      <c r="U137">
        <f t="shared" si="47"/>
        <v>0</v>
      </c>
      <c r="V137">
        <f t="shared" si="48"/>
        <v>0</v>
      </c>
      <c r="W137">
        <f t="shared" si="49"/>
        <v>0</v>
      </c>
      <c r="X137">
        <f t="shared" si="50"/>
        <v>0</v>
      </c>
      <c r="Y137">
        <f t="shared" si="51"/>
        <v>0</v>
      </c>
      <c r="Z137">
        <f t="shared" si="52"/>
        <v>0</v>
      </c>
      <c r="AA137">
        <f t="shared" si="53"/>
        <v>0</v>
      </c>
    </row>
    <row r="138" spans="1:27">
      <c r="A138">
        <v>136</v>
      </c>
      <c r="B138" t="s">
        <v>430</v>
      </c>
      <c r="C138" t="s">
        <v>20</v>
      </c>
      <c r="D138" t="s">
        <v>21</v>
      </c>
      <c r="E138" t="s">
        <v>22</v>
      </c>
      <c r="F138" t="s">
        <v>23</v>
      </c>
      <c r="G138" t="s">
        <v>431</v>
      </c>
      <c r="H138" t="s">
        <v>432</v>
      </c>
      <c r="I138">
        <f t="shared" si="36"/>
        <v>1</v>
      </c>
      <c r="J138">
        <f t="shared" si="37"/>
        <v>0</v>
      </c>
      <c r="L138" t="b">
        <f t="shared" si="38"/>
        <v>0</v>
      </c>
      <c r="M138" t="b">
        <f t="shared" si="39"/>
        <v>0</v>
      </c>
      <c r="N138" t="b">
        <f t="shared" si="40"/>
        <v>0</v>
      </c>
      <c r="O138" t="b">
        <f t="shared" si="41"/>
        <v>0</v>
      </c>
      <c r="P138" t="b">
        <f t="shared" si="42"/>
        <v>0</v>
      </c>
      <c r="Q138" t="b">
        <f t="shared" si="43"/>
        <v>0</v>
      </c>
      <c r="R138" t="b">
        <f t="shared" si="44"/>
        <v>0</v>
      </c>
      <c r="S138" t="b">
        <f t="shared" si="45"/>
        <v>1</v>
      </c>
      <c r="T138">
        <f t="shared" si="46"/>
        <v>0</v>
      </c>
      <c r="U138">
        <f t="shared" si="47"/>
        <v>0</v>
      </c>
      <c r="V138">
        <f t="shared" si="48"/>
        <v>0</v>
      </c>
      <c r="W138">
        <f t="shared" si="49"/>
        <v>0</v>
      </c>
      <c r="X138">
        <f t="shared" si="50"/>
        <v>0</v>
      </c>
      <c r="Y138">
        <f t="shared" si="51"/>
        <v>0</v>
      </c>
      <c r="Z138">
        <f t="shared" si="52"/>
        <v>0</v>
      </c>
      <c r="AA138">
        <f t="shared" si="53"/>
        <v>1</v>
      </c>
    </row>
    <row r="139" spans="1:27">
      <c r="A139">
        <v>137</v>
      </c>
      <c r="B139" t="s">
        <v>433</v>
      </c>
      <c r="C139" t="s">
        <v>20</v>
      </c>
      <c r="D139" t="s">
        <v>21</v>
      </c>
      <c r="E139" t="s">
        <v>22</v>
      </c>
      <c r="F139" t="s">
        <v>23</v>
      </c>
      <c r="G139" t="s">
        <v>434</v>
      </c>
      <c r="H139" t="s">
        <v>435</v>
      </c>
      <c r="I139">
        <f t="shared" si="36"/>
        <v>0</v>
      </c>
      <c r="J139">
        <f t="shared" si="37"/>
        <v>1</v>
      </c>
      <c r="L139" t="b">
        <f t="shared" si="38"/>
        <v>0</v>
      </c>
      <c r="M139" t="b">
        <f t="shared" si="39"/>
        <v>0</v>
      </c>
      <c r="N139" t="b">
        <f t="shared" si="40"/>
        <v>0</v>
      </c>
      <c r="O139" t="b">
        <f t="shared" si="41"/>
        <v>0</v>
      </c>
      <c r="P139" t="b">
        <f t="shared" si="42"/>
        <v>0</v>
      </c>
      <c r="Q139" t="b">
        <f t="shared" si="43"/>
        <v>0</v>
      </c>
      <c r="R139" t="b">
        <f t="shared" si="44"/>
        <v>0</v>
      </c>
      <c r="S139" t="b">
        <f t="shared" si="45"/>
        <v>0</v>
      </c>
      <c r="T139">
        <f t="shared" si="46"/>
        <v>0</v>
      </c>
      <c r="U139">
        <f t="shared" si="47"/>
        <v>0</v>
      </c>
      <c r="V139">
        <f t="shared" si="48"/>
        <v>0</v>
      </c>
      <c r="W139">
        <f t="shared" si="49"/>
        <v>0</v>
      </c>
      <c r="X139">
        <f t="shared" si="50"/>
        <v>0</v>
      </c>
      <c r="Y139">
        <f t="shared" si="51"/>
        <v>0</v>
      </c>
      <c r="Z139">
        <f t="shared" si="52"/>
        <v>0</v>
      </c>
      <c r="AA139">
        <f t="shared" si="53"/>
        <v>0</v>
      </c>
    </row>
    <row r="140" spans="1:27">
      <c r="A140">
        <v>138</v>
      </c>
      <c r="B140" t="s">
        <v>436</v>
      </c>
      <c r="C140" t="s">
        <v>20</v>
      </c>
      <c r="D140" t="s">
        <v>21</v>
      </c>
      <c r="E140" t="s">
        <v>22</v>
      </c>
      <c r="F140" t="s">
        <v>23</v>
      </c>
      <c r="G140" t="s">
        <v>437</v>
      </c>
      <c r="H140" t="s">
        <v>438</v>
      </c>
      <c r="I140">
        <f t="shared" si="36"/>
        <v>0</v>
      </c>
      <c r="J140">
        <f t="shared" si="37"/>
        <v>1</v>
      </c>
      <c r="L140" t="b">
        <f t="shared" si="38"/>
        <v>0</v>
      </c>
      <c r="M140" t="b">
        <f t="shared" si="39"/>
        <v>0</v>
      </c>
      <c r="N140" t="b">
        <f t="shared" si="40"/>
        <v>0</v>
      </c>
      <c r="O140" t="b">
        <f t="shared" si="41"/>
        <v>0</v>
      </c>
      <c r="P140" t="b">
        <f t="shared" si="42"/>
        <v>0</v>
      </c>
      <c r="Q140" t="b">
        <f t="shared" si="43"/>
        <v>0</v>
      </c>
      <c r="R140" t="b">
        <f t="shared" si="44"/>
        <v>0</v>
      </c>
      <c r="S140" t="b">
        <f t="shared" si="45"/>
        <v>0</v>
      </c>
      <c r="T140">
        <f t="shared" si="46"/>
        <v>0</v>
      </c>
      <c r="U140">
        <f t="shared" si="47"/>
        <v>0</v>
      </c>
      <c r="V140">
        <f t="shared" si="48"/>
        <v>0</v>
      </c>
      <c r="W140">
        <f t="shared" si="49"/>
        <v>0</v>
      </c>
      <c r="X140">
        <f t="shared" si="50"/>
        <v>0</v>
      </c>
      <c r="Y140">
        <f t="shared" si="51"/>
        <v>0</v>
      </c>
      <c r="Z140">
        <f t="shared" si="52"/>
        <v>0</v>
      </c>
      <c r="AA140">
        <f t="shared" si="53"/>
        <v>0</v>
      </c>
    </row>
    <row r="141" spans="1:27">
      <c r="A141">
        <v>139</v>
      </c>
      <c r="B141" t="s">
        <v>439</v>
      </c>
      <c r="C141" t="s">
        <v>20</v>
      </c>
      <c r="D141" t="s">
        <v>21</v>
      </c>
      <c r="E141" t="s">
        <v>22</v>
      </c>
      <c r="F141" t="s">
        <v>23</v>
      </c>
      <c r="G141" t="s">
        <v>440</v>
      </c>
      <c r="H141" t="s">
        <v>441</v>
      </c>
      <c r="I141">
        <f t="shared" si="36"/>
        <v>0</v>
      </c>
      <c r="J141">
        <f t="shared" si="37"/>
        <v>1</v>
      </c>
      <c r="L141" t="b">
        <f t="shared" si="38"/>
        <v>0</v>
      </c>
      <c r="M141" t="b">
        <f t="shared" si="39"/>
        <v>0</v>
      </c>
      <c r="N141" t="b">
        <f t="shared" si="40"/>
        <v>0</v>
      </c>
      <c r="O141" t="b">
        <f t="shared" si="41"/>
        <v>0</v>
      </c>
      <c r="P141" t="b">
        <f t="shared" si="42"/>
        <v>0</v>
      </c>
      <c r="Q141" t="b">
        <f t="shared" si="43"/>
        <v>0</v>
      </c>
      <c r="R141" t="b">
        <f t="shared" si="44"/>
        <v>0</v>
      </c>
      <c r="S141" t="b">
        <f t="shared" si="45"/>
        <v>0</v>
      </c>
      <c r="T141">
        <f t="shared" si="46"/>
        <v>0</v>
      </c>
      <c r="U141">
        <f t="shared" si="47"/>
        <v>0</v>
      </c>
      <c r="V141">
        <f t="shared" si="48"/>
        <v>0</v>
      </c>
      <c r="W141">
        <f t="shared" si="49"/>
        <v>0</v>
      </c>
      <c r="X141">
        <f t="shared" si="50"/>
        <v>0</v>
      </c>
      <c r="Y141">
        <f t="shared" si="51"/>
        <v>0</v>
      </c>
      <c r="Z141">
        <f t="shared" si="52"/>
        <v>0</v>
      </c>
      <c r="AA141">
        <f t="shared" si="53"/>
        <v>0</v>
      </c>
    </row>
    <row r="142" spans="1:27">
      <c r="A142">
        <v>140</v>
      </c>
      <c r="B142" t="s">
        <v>442</v>
      </c>
      <c r="C142" t="s">
        <v>20</v>
      </c>
      <c r="D142" t="s">
        <v>21</v>
      </c>
      <c r="E142" t="s">
        <v>22</v>
      </c>
      <c r="F142" t="s">
        <v>23</v>
      </c>
      <c r="G142" t="s">
        <v>443</v>
      </c>
      <c r="H142" t="s">
        <v>444</v>
      </c>
      <c r="I142">
        <f t="shared" si="36"/>
        <v>0</v>
      </c>
      <c r="J142">
        <f t="shared" si="37"/>
        <v>1</v>
      </c>
      <c r="L142" t="b">
        <f t="shared" si="38"/>
        <v>0</v>
      </c>
      <c r="M142" t="b">
        <f t="shared" si="39"/>
        <v>0</v>
      </c>
      <c r="N142" t="b">
        <f t="shared" si="40"/>
        <v>0</v>
      </c>
      <c r="O142" t="b">
        <f t="shared" si="41"/>
        <v>0</v>
      </c>
      <c r="P142" t="b">
        <f t="shared" si="42"/>
        <v>0</v>
      </c>
      <c r="Q142" t="b">
        <f t="shared" si="43"/>
        <v>0</v>
      </c>
      <c r="R142" t="b">
        <f t="shared" si="44"/>
        <v>0</v>
      </c>
      <c r="S142" t="b">
        <f t="shared" si="45"/>
        <v>0</v>
      </c>
      <c r="T142">
        <f t="shared" si="46"/>
        <v>0</v>
      </c>
      <c r="U142">
        <f t="shared" si="47"/>
        <v>0</v>
      </c>
      <c r="V142">
        <f t="shared" si="48"/>
        <v>0</v>
      </c>
      <c r="W142">
        <f t="shared" si="49"/>
        <v>0</v>
      </c>
      <c r="X142">
        <f t="shared" si="50"/>
        <v>0</v>
      </c>
      <c r="Y142">
        <f t="shared" si="51"/>
        <v>0</v>
      </c>
      <c r="Z142">
        <f t="shared" si="52"/>
        <v>0</v>
      </c>
      <c r="AA142">
        <f t="shared" si="53"/>
        <v>0</v>
      </c>
    </row>
    <row r="143" spans="1:27">
      <c r="A143">
        <v>141</v>
      </c>
      <c r="B143" t="s">
        <v>445</v>
      </c>
      <c r="C143" t="s">
        <v>20</v>
      </c>
      <c r="D143" t="s">
        <v>21</v>
      </c>
      <c r="E143" t="s">
        <v>22</v>
      </c>
      <c r="F143" t="s">
        <v>23</v>
      </c>
      <c r="G143" t="s">
        <v>446</v>
      </c>
      <c r="H143" t="s">
        <v>447</v>
      </c>
      <c r="I143">
        <f t="shared" si="36"/>
        <v>1</v>
      </c>
      <c r="J143">
        <f t="shared" si="37"/>
        <v>0</v>
      </c>
      <c r="L143" t="b">
        <f t="shared" si="38"/>
        <v>0</v>
      </c>
      <c r="M143" t="b">
        <f t="shared" si="39"/>
        <v>0</v>
      </c>
      <c r="N143" t="b">
        <f t="shared" si="40"/>
        <v>0</v>
      </c>
      <c r="O143" t="b">
        <f t="shared" si="41"/>
        <v>1</v>
      </c>
      <c r="P143" t="b">
        <f t="shared" si="42"/>
        <v>0</v>
      </c>
      <c r="Q143" t="b">
        <f t="shared" si="43"/>
        <v>0</v>
      </c>
      <c r="R143" t="b">
        <f t="shared" si="44"/>
        <v>0</v>
      </c>
      <c r="S143" t="b">
        <f t="shared" si="45"/>
        <v>0</v>
      </c>
      <c r="T143">
        <f t="shared" si="46"/>
        <v>0</v>
      </c>
      <c r="U143">
        <f t="shared" si="47"/>
        <v>0</v>
      </c>
      <c r="V143">
        <f t="shared" si="48"/>
        <v>0</v>
      </c>
      <c r="W143">
        <f t="shared" si="49"/>
        <v>1</v>
      </c>
      <c r="X143">
        <f t="shared" si="50"/>
        <v>0</v>
      </c>
      <c r="Y143">
        <f t="shared" si="51"/>
        <v>0</v>
      </c>
      <c r="Z143">
        <f t="shared" si="52"/>
        <v>0</v>
      </c>
      <c r="AA143">
        <f t="shared" si="53"/>
        <v>0</v>
      </c>
    </row>
    <row r="144" spans="1:27">
      <c r="A144">
        <v>142</v>
      </c>
      <c r="B144" t="s">
        <v>448</v>
      </c>
      <c r="C144" t="s">
        <v>20</v>
      </c>
      <c r="D144" t="s">
        <v>21</v>
      </c>
      <c r="E144" t="s">
        <v>22</v>
      </c>
      <c r="F144" t="s">
        <v>23</v>
      </c>
      <c r="G144" t="s">
        <v>449</v>
      </c>
      <c r="H144" t="s">
        <v>450</v>
      </c>
      <c r="I144">
        <f t="shared" si="36"/>
        <v>1</v>
      </c>
      <c r="J144">
        <f t="shared" si="37"/>
        <v>0</v>
      </c>
      <c r="L144" t="b">
        <f t="shared" si="38"/>
        <v>1</v>
      </c>
      <c r="M144" t="b">
        <f t="shared" si="39"/>
        <v>0</v>
      </c>
      <c r="N144" t="b">
        <f t="shared" si="40"/>
        <v>0</v>
      </c>
      <c r="O144" t="b">
        <f t="shared" si="41"/>
        <v>0</v>
      </c>
      <c r="P144" t="b">
        <f t="shared" si="42"/>
        <v>0</v>
      </c>
      <c r="Q144" t="b">
        <f t="shared" si="43"/>
        <v>0</v>
      </c>
      <c r="R144" t="b">
        <f t="shared" si="44"/>
        <v>0</v>
      </c>
      <c r="S144" t="b">
        <f t="shared" si="45"/>
        <v>0</v>
      </c>
      <c r="T144">
        <f t="shared" si="46"/>
        <v>1</v>
      </c>
      <c r="U144">
        <f t="shared" si="47"/>
        <v>0</v>
      </c>
      <c r="V144">
        <f t="shared" si="48"/>
        <v>0</v>
      </c>
      <c r="W144">
        <f t="shared" si="49"/>
        <v>0</v>
      </c>
      <c r="X144">
        <f t="shared" si="50"/>
        <v>0</v>
      </c>
      <c r="Y144">
        <f t="shared" si="51"/>
        <v>0</v>
      </c>
      <c r="Z144">
        <f t="shared" si="52"/>
        <v>0</v>
      </c>
      <c r="AA144">
        <f t="shared" si="53"/>
        <v>0</v>
      </c>
    </row>
    <row r="145" spans="1:27">
      <c r="A145">
        <v>143</v>
      </c>
      <c r="B145" t="s">
        <v>451</v>
      </c>
      <c r="C145" t="s">
        <v>20</v>
      </c>
      <c r="D145" t="s">
        <v>21</v>
      </c>
      <c r="E145" t="s">
        <v>22</v>
      </c>
      <c r="F145" t="s">
        <v>23</v>
      </c>
      <c r="G145" t="s">
        <v>452</v>
      </c>
      <c r="H145" t="s">
        <v>453</v>
      </c>
      <c r="I145">
        <f t="shared" si="36"/>
        <v>0</v>
      </c>
      <c r="J145">
        <f t="shared" si="37"/>
        <v>1</v>
      </c>
      <c r="L145" t="b">
        <f t="shared" si="38"/>
        <v>0</v>
      </c>
      <c r="M145" t="b">
        <f t="shared" si="39"/>
        <v>0</v>
      </c>
      <c r="N145" t="b">
        <f t="shared" si="40"/>
        <v>0</v>
      </c>
      <c r="O145" t="b">
        <f t="shared" si="41"/>
        <v>0</v>
      </c>
      <c r="P145" t="b">
        <f t="shared" si="42"/>
        <v>0</v>
      </c>
      <c r="Q145" t="b">
        <f t="shared" si="43"/>
        <v>0</v>
      </c>
      <c r="R145" t="b">
        <f t="shared" si="44"/>
        <v>0</v>
      </c>
      <c r="S145" t="b">
        <f t="shared" si="45"/>
        <v>0</v>
      </c>
      <c r="T145">
        <f t="shared" si="46"/>
        <v>0</v>
      </c>
      <c r="U145">
        <f t="shared" si="47"/>
        <v>0</v>
      </c>
      <c r="V145">
        <f t="shared" si="48"/>
        <v>0</v>
      </c>
      <c r="W145">
        <f t="shared" si="49"/>
        <v>0</v>
      </c>
      <c r="X145">
        <f t="shared" si="50"/>
        <v>0</v>
      </c>
      <c r="Y145">
        <f t="shared" si="51"/>
        <v>0</v>
      </c>
      <c r="Z145">
        <f t="shared" si="52"/>
        <v>0</v>
      </c>
      <c r="AA145">
        <f t="shared" si="53"/>
        <v>0</v>
      </c>
    </row>
    <row r="146" spans="1:27">
      <c r="A146">
        <v>144</v>
      </c>
      <c r="B146" t="s">
        <v>454</v>
      </c>
      <c r="C146" t="s">
        <v>20</v>
      </c>
      <c r="D146" t="s">
        <v>21</v>
      </c>
      <c r="E146" t="s">
        <v>22</v>
      </c>
      <c r="F146" t="s">
        <v>23</v>
      </c>
      <c r="G146" t="s">
        <v>455</v>
      </c>
      <c r="H146" t="s">
        <v>456</v>
      </c>
      <c r="I146">
        <f t="shared" si="36"/>
        <v>1</v>
      </c>
      <c r="J146">
        <f t="shared" si="37"/>
        <v>0</v>
      </c>
      <c r="L146" t="b">
        <f t="shared" si="38"/>
        <v>0</v>
      </c>
      <c r="M146" t="b">
        <f t="shared" si="39"/>
        <v>0</v>
      </c>
      <c r="N146" t="b">
        <f t="shared" si="40"/>
        <v>0</v>
      </c>
      <c r="O146" t="b">
        <f t="shared" si="41"/>
        <v>0</v>
      </c>
      <c r="P146" t="b">
        <f t="shared" si="42"/>
        <v>0</v>
      </c>
      <c r="Q146" t="b">
        <f t="shared" si="43"/>
        <v>1</v>
      </c>
      <c r="R146" t="b">
        <f t="shared" si="44"/>
        <v>0</v>
      </c>
      <c r="S146" t="b">
        <f t="shared" si="45"/>
        <v>0</v>
      </c>
      <c r="T146">
        <f t="shared" si="46"/>
        <v>0</v>
      </c>
      <c r="U146">
        <f t="shared" si="47"/>
        <v>0</v>
      </c>
      <c r="V146">
        <f t="shared" si="48"/>
        <v>0</v>
      </c>
      <c r="W146">
        <f t="shared" si="49"/>
        <v>0</v>
      </c>
      <c r="X146">
        <f t="shared" si="50"/>
        <v>0</v>
      </c>
      <c r="Y146">
        <f t="shared" si="51"/>
        <v>1</v>
      </c>
      <c r="Z146">
        <f t="shared" si="52"/>
        <v>0</v>
      </c>
      <c r="AA146">
        <f t="shared" si="53"/>
        <v>0</v>
      </c>
    </row>
    <row r="147" spans="1:27">
      <c r="A147">
        <v>145</v>
      </c>
      <c r="B147" t="s">
        <v>457</v>
      </c>
      <c r="C147" t="s">
        <v>20</v>
      </c>
      <c r="D147" t="s">
        <v>21</v>
      </c>
      <c r="E147" t="s">
        <v>22</v>
      </c>
      <c r="F147" t="s">
        <v>23</v>
      </c>
      <c r="G147" t="s">
        <v>458</v>
      </c>
      <c r="H147" t="s">
        <v>459</v>
      </c>
      <c r="I147">
        <f t="shared" si="36"/>
        <v>1</v>
      </c>
      <c r="J147">
        <f t="shared" si="37"/>
        <v>0</v>
      </c>
      <c r="L147" t="b">
        <f t="shared" si="38"/>
        <v>0</v>
      </c>
      <c r="M147" t="b">
        <f t="shared" si="39"/>
        <v>0</v>
      </c>
      <c r="N147" t="b">
        <f t="shared" si="40"/>
        <v>0</v>
      </c>
      <c r="O147" t="b">
        <f t="shared" si="41"/>
        <v>1</v>
      </c>
      <c r="P147" t="b">
        <f t="shared" si="42"/>
        <v>0</v>
      </c>
      <c r="Q147" t="b">
        <f t="shared" si="43"/>
        <v>0</v>
      </c>
      <c r="R147" t="b">
        <f t="shared" si="44"/>
        <v>0</v>
      </c>
      <c r="S147" t="b">
        <f t="shared" si="45"/>
        <v>0</v>
      </c>
      <c r="T147">
        <f t="shared" si="46"/>
        <v>0</v>
      </c>
      <c r="U147">
        <f t="shared" si="47"/>
        <v>0</v>
      </c>
      <c r="V147">
        <f t="shared" si="48"/>
        <v>0</v>
      </c>
      <c r="W147">
        <f t="shared" si="49"/>
        <v>1</v>
      </c>
      <c r="X147">
        <f t="shared" si="50"/>
        <v>0</v>
      </c>
      <c r="Y147">
        <f t="shared" si="51"/>
        <v>0</v>
      </c>
      <c r="Z147">
        <f t="shared" si="52"/>
        <v>0</v>
      </c>
      <c r="AA147">
        <f t="shared" si="53"/>
        <v>0</v>
      </c>
    </row>
    <row r="148" spans="1:27">
      <c r="A148">
        <v>146</v>
      </c>
      <c r="B148" t="s">
        <v>460</v>
      </c>
      <c r="C148" t="s">
        <v>20</v>
      </c>
      <c r="D148" t="s">
        <v>21</v>
      </c>
      <c r="E148" t="s">
        <v>22</v>
      </c>
      <c r="F148" t="s">
        <v>23</v>
      </c>
      <c r="G148" t="s">
        <v>461</v>
      </c>
      <c r="H148" t="s">
        <v>462</v>
      </c>
      <c r="I148">
        <f t="shared" si="36"/>
        <v>0</v>
      </c>
      <c r="J148">
        <f t="shared" si="37"/>
        <v>1</v>
      </c>
      <c r="L148" t="b">
        <f t="shared" si="38"/>
        <v>0</v>
      </c>
      <c r="M148" t="b">
        <f t="shared" si="39"/>
        <v>0</v>
      </c>
      <c r="N148" t="b">
        <f t="shared" si="40"/>
        <v>0</v>
      </c>
      <c r="O148" t="b">
        <f t="shared" si="41"/>
        <v>0</v>
      </c>
      <c r="P148" t="b">
        <f t="shared" si="42"/>
        <v>0</v>
      </c>
      <c r="Q148" t="b">
        <f t="shared" si="43"/>
        <v>0</v>
      </c>
      <c r="R148" t="b">
        <f t="shared" si="44"/>
        <v>0</v>
      </c>
      <c r="S148" t="b">
        <f t="shared" si="45"/>
        <v>0</v>
      </c>
      <c r="T148">
        <f t="shared" si="46"/>
        <v>0</v>
      </c>
      <c r="U148">
        <f t="shared" si="47"/>
        <v>0</v>
      </c>
      <c r="V148">
        <f t="shared" si="48"/>
        <v>0</v>
      </c>
      <c r="W148">
        <f t="shared" si="49"/>
        <v>0</v>
      </c>
      <c r="X148">
        <f t="shared" si="50"/>
        <v>0</v>
      </c>
      <c r="Y148">
        <f t="shared" si="51"/>
        <v>0</v>
      </c>
      <c r="Z148">
        <f t="shared" si="52"/>
        <v>0</v>
      </c>
      <c r="AA148">
        <f t="shared" si="53"/>
        <v>0</v>
      </c>
    </row>
    <row r="149" spans="1:27">
      <c r="A149">
        <v>147</v>
      </c>
      <c r="B149" t="s">
        <v>463</v>
      </c>
      <c r="C149" t="s">
        <v>20</v>
      </c>
      <c r="D149" t="s">
        <v>21</v>
      </c>
      <c r="E149" t="s">
        <v>22</v>
      </c>
      <c r="F149" t="s">
        <v>23</v>
      </c>
      <c r="G149" t="s">
        <v>464</v>
      </c>
      <c r="H149" t="s">
        <v>465</v>
      </c>
      <c r="I149">
        <f t="shared" si="36"/>
        <v>1</v>
      </c>
      <c r="J149">
        <f t="shared" si="37"/>
        <v>0</v>
      </c>
      <c r="L149" t="b">
        <f t="shared" si="38"/>
        <v>0</v>
      </c>
      <c r="M149" t="b">
        <f t="shared" si="39"/>
        <v>0</v>
      </c>
      <c r="N149" t="b">
        <f t="shared" si="40"/>
        <v>0</v>
      </c>
      <c r="O149" t="b">
        <f t="shared" si="41"/>
        <v>0</v>
      </c>
      <c r="P149" t="b">
        <f t="shared" si="42"/>
        <v>0</v>
      </c>
      <c r="Q149" t="b">
        <f t="shared" si="43"/>
        <v>1</v>
      </c>
      <c r="R149" t="b">
        <f t="shared" si="44"/>
        <v>0</v>
      </c>
      <c r="S149" t="b">
        <f t="shared" si="45"/>
        <v>1</v>
      </c>
      <c r="T149">
        <f t="shared" si="46"/>
        <v>0</v>
      </c>
      <c r="U149">
        <f t="shared" si="47"/>
        <v>0</v>
      </c>
      <c r="V149">
        <f t="shared" si="48"/>
        <v>0</v>
      </c>
      <c r="W149">
        <f t="shared" si="49"/>
        <v>0</v>
      </c>
      <c r="X149">
        <f t="shared" si="50"/>
        <v>0</v>
      </c>
      <c r="Y149">
        <f t="shared" si="51"/>
        <v>1</v>
      </c>
      <c r="Z149">
        <f t="shared" si="52"/>
        <v>0</v>
      </c>
      <c r="AA149">
        <f t="shared" si="53"/>
        <v>1</v>
      </c>
    </row>
    <row r="150" spans="1:27">
      <c r="A150">
        <v>148</v>
      </c>
      <c r="B150" t="s">
        <v>466</v>
      </c>
      <c r="C150" t="s">
        <v>20</v>
      </c>
      <c r="D150" t="s">
        <v>21</v>
      </c>
      <c r="E150" t="s">
        <v>22</v>
      </c>
      <c r="F150" t="s">
        <v>23</v>
      </c>
      <c r="G150" t="s">
        <v>467</v>
      </c>
      <c r="H150" t="s">
        <v>468</v>
      </c>
      <c r="I150">
        <f t="shared" si="36"/>
        <v>0</v>
      </c>
      <c r="J150">
        <f t="shared" si="37"/>
        <v>1</v>
      </c>
      <c r="L150" t="b">
        <f t="shared" si="38"/>
        <v>0</v>
      </c>
      <c r="M150" t="b">
        <f t="shared" si="39"/>
        <v>0</v>
      </c>
      <c r="N150" t="b">
        <f t="shared" si="40"/>
        <v>0</v>
      </c>
      <c r="O150" t="b">
        <f t="shared" si="41"/>
        <v>0</v>
      </c>
      <c r="P150" t="b">
        <f t="shared" si="42"/>
        <v>0</v>
      </c>
      <c r="Q150" t="b">
        <f t="shared" si="43"/>
        <v>0</v>
      </c>
      <c r="R150" t="b">
        <f t="shared" si="44"/>
        <v>0</v>
      </c>
      <c r="S150" t="b">
        <f t="shared" si="45"/>
        <v>0</v>
      </c>
      <c r="T150">
        <f t="shared" si="46"/>
        <v>0</v>
      </c>
      <c r="U150">
        <f t="shared" si="47"/>
        <v>0</v>
      </c>
      <c r="V150">
        <f t="shared" si="48"/>
        <v>0</v>
      </c>
      <c r="W150">
        <f t="shared" si="49"/>
        <v>0</v>
      </c>
      <c r="X150">
        <f t="shared" si="50"/>
        <v>0</v>
      </c>
      <c r="Y150">
        <f t="shared" si="51"/>
        <v>0</v>
      </c>
      <c r="Z150">
        <f t="shared" si="52"/>
        <v>0</v>
      </c>
      <c r="AA150">
        <f t="shared" si="53"/>
        <v>0</v>
      </c>
    </row>
    <row r="151" spans="1:27">
      <c r="A151">
        <v>149</v>
      </c>
      <c r="B151" t="s">
        <v>469</v>
      </c>
      <c r="C151" t="s">
        <v>20</v>
      </c>
      <c r="D151" t="s">
        <v>21</v>
      </c>
      <c r="E151" t="s">
        <v>22</v>
      </c>
      <c r="F151" t="s">
        <v>23</v>
      </c>
      <c r="G151" t="s">
        <v>470</v>
      </c>
      <c r="H151" t="s">
        <v>471</v>
      </c>
      <c r="I151">
        <f t="shared" si="36"/>
        <v>0</v>
      </c>
      <c r="J151">
        <f t="shared" si="37"/>
        <v>1</v>
      </c>
      <c r="L151" t="b">
        <f t="shared" si="38"/>
        <v>0</v>
      </c>
      <c r="M151" t="b">
        <f t="shared" si="39"/>
        <v>0</v>
      </c>
      <c r="N151" t="b">
        <f t="shared" si="40"/>
        <v>0</v>
      </c>
      <c r="O151" t="b">
        <f t="shared" si="41"/>
        <v>0</v>
      </c>
      <c r="P151" t="b">
        <f t="shared" si="42"/>
        <v>0</v>
      </c>
      <c r="Q151" t="b">
        <f t="shared" si="43"/>
        <v>0</v>
      </c>
      <c r="R151" t="b">
        <f t="shared" si="44"/>
        <v>0</v>
      </c>
      <c r="S151" t="b">
        <f t="shared" si="45"/>
        <v>0</v>
      </c>
      <c r="T151">
        <f t="shared" si="46"/>
        <v>0</v>
      </c>
      <c r="U151">
        <f t="shared" si="47"/>
        <v>0</v>
      </c>
      <c r="V151">
        <f t="shared" si="48"/>
        <v>0</v>
      </c>
      <c r="W151">
        <f t="shared" si="49"/>
        <v>0</v>
      </c>
      <c r="X151">
        <f t="shared" si="50"/>
        <v>0</v>
      </c>
      <c r="Y151">
        <f t="shared" si="51"/>
        <v>0</v>
      </c>
      <c r="Z151">
        <f t="shared" si="52"/>
        <v>0</v>
      </c>
      <c r="AA151">
        <f t="shared" si="53"/>
        <v>0</v>
      </c>
    </row>
    <row r="152" spans="1:27">
      <c r="A152">
        <v>150</v>
      </c>
      <c r="B152" t="s">
        <v>472</v>
      </c>
      <c r="C152" t="s">
        <v>20</v>
      </c>
      <c r="D152" t="s">
        <v>21</v>
      </c>
      <c r="E152" t="s">
        <v>22</v>
      </c>
      <c r="F152" t="s">
        <v>23</v>
      </c>
      <c r="G152" t="s">
        <v>473</v>
      </c>
      <c r="H152" t="s">
        <v>474</v>
      </c>
      <c r="I152">
        <f t="shared" si="36"/>
        <v>0</v>
      </c>
      <c r="J152">
        <f t="shared" si="37"/>
        <v>1</v>
      </c>
      <c r="L152" t="b">
        <f t="shared" si="38"/>
        <v>0</v>
      </c>
      <c r="M152" t="b">
        <f t="shared" si="39"/>
        <v>0</v>
      </c>
      <c r="N152" t="b">
        <f t="shared" si="40"/>
        <v>0</v>
      </c>
      <c r="O152" t="b">
        <f t="shared" si="41"/>
        <v>0</v>
      </c>
      <c r="P152" t="b">
        <f t="shared" si="42"/>
        <v>0</v>
      </c>
      <c r="Q152" t="b">
        <f t="shared" si="43"/>
        <v>0</v>
      </c>
      <c r="R152" t="b">
        <f t="shared" si="44"/>
        <v>0</v>
      </c>
      <c r="S152" t="b">
        <f t="shared" si="45"/>
        <v>0</v>
      </c>
      <c r="T152">
        <f t="shared" si="46"/>
        <v>0</v>
      </c>
      <c r="U152">
        <f t="shared" si="47"/>
        <v>0</v>
      </c>
      <c r="V152">
        <f t="shared" si="48"/>
        <v>0</v>
      </c>
      <c r="W152">
        <f t="shared" si="49"/>
        <v>0</v>
      </c>
      <c r="X152">
        <f t="shared" si="50"/>
        <v>0</v>
      </c>
      <c r="Y152">
        <f t="shared" si="51"/>
        <v>0</v>
      </c>
      <c r="Z152">
        <f t="shared" si="52"/>
        <v>0</v>
      </c>
      <c r="AA152">
        <f t="shared" si="53"/>
        <v>0</v>
      </c>
    </row>
    <row r="153" spans="1:27">
      <c r="A153">
        <v>151</v>
      </c>
      <c r="B153" t="s">
        <v>475</v>
      </c>
      <c r="C153" t="s">
        <v>20</v>
      </c>
      <c r="D153" t="s">
        <v>21</v>
      </c>
      <c r="E153" t="s">
        <v>22</v>
      </c>
      <c r="F153" t="s">
        <v>23</v>
      </c>
      <c r="G153" t="s">
        <v>476</v>
      </c>
      <c r="H153" t="s">
        <v>477</v>
      </c>
      <c r="I153">
        <f t="shared" si="36"/>
        <v>1</v>
      </c>
      <c r="J153">
        <f t="shared" si="37"/>
        <v>0</v>
      </c>
      <c r="L153" t="b">
        <f t="shared" si="38"/>
        <v>0</v>
      </c>
      <c r="M153" t="b">
        <f t="shared" si="39"/>
        <v>1</v>
      </c>
      <c r="N153" t="b">
        <f t="shared" si="40"/>
        <v>0</v>
      </c>
      <c r="O153" t="b">
        <f t="shared" si="41"/>
        <v>0</v>
      </c>
      <c r="P153" t="b">
        <f t="shared" si="42"/>
        <v>0</v>
      </c>
      <c r="Q153" t="b">
        <f t="shared" si="43"/>
        <v>0</v>
      </c>
      <c r="R153" t="b">
        <f t="shared" si="44"/>
        <v>0</v>
      </c>
      <c r="S153" t="b">
        <f t="shared" si="45"/>
        <v>0</v>
      </c>
      <c r="T153">
        <f t="shared" si="46"/>
        <v>0</v>
      </c>
      <c r="U153">
        <f t="shared" si="47"/>
        <v>1</v>
      </c>
      <c r="V153">
        <f t="shared" si="48"/>
        <v>0</v>
      </c>
      <c r="W153">
        <f t="shared" si="49"/>
        <v>0</v>
      </c>
      <c r="X153">
        <f t="shared" si="50"/>
        <v>0</v>
      </c>
      <c r="Y153">
        <f t="shared" si="51"/>
        <v>0</v>
      </c>
      <c r="Z153">
        <f t="shared" si="52"/>
        <v>0</v>
      </c>
      <c r="AA153">
        <f t="shared" si="53"/>
        <v>0</v>
      </c>
    </row>
    <row r="154" spans="1:27">
      <c r="A154">
        <v>152</v>
      </c>
      <c r="B154" t="s">
        <v>478</v>
      </c>
      <c r="C154" t="s">
        <v>20</v>
      </c>
      <c r="D154" t="s">
        <v>21</v>
      </c>
      <c r="E154" t="s">
        <v>22</v>
      </c>
      <c r="F154" t="s">
        <v>23</v>
      </c>
      <c r="G154" t="s">
        <v>479</v>
      </c>
      <c r="H154" t="s">
        <v>480</v>
      </c>
      <c r="I154">
        <f t="shared" si="36"/>
        <v>0</v>
      </c>
      <c r="J154">
        <f t="shared" si="37"/>
        <v>1</v>
      </c>
      <c r="L154" t="b">
        <f t="shared" si="38"/>
        <v>0</v>
      </c>
      <c r="M154" t="b">
        <f t="shared" si="39"/>
        <v>0</v>
      </c>
      <c r="N154" t="b">
        <f t="shared" si="40"/>
        <v>0</v>
      </c>
      <c r="O154" t="b">
        <f t="shared" si="41"/>
        <v>0</v>
      </c>
      <c r="P154" t="b">
        <f t="shared" si="42"/>
        <v>0</v>
      </c>
      <c r="Q154" t="b">
        <f t="shared" si="43"/>
        <v>0</v>
      </c>
      <c r="R154" t="b">
        <f t="shared" si="44"/>
        <v>0</v>
      </c>
      <c r="S154" t="b">
        <f t="shared" si="45"/>
        <v>0</v>
      </c>
      <c r="T154">
        <f t="shared" si="46"/>
        <v>0</v>
      </c>
      <c r="U154">
        <f t="shared" si="47"/>
        <v>0</v>
      </c>
      <c r="V154">
        <f t="shared" si="48"/>
        <v>0</v>
      </c>
      <c r="W154">
        <f t="shared" si="49"/>
        <v>0</v>
      </c>
      <c r="X154">
        <f t="shared" si="50"/>
        <v>0</v>
      </c>
      <c r="Y154">
        <f t="shared" si="51"/>
        <v>0</v>
      </c>
      <c r="Z154">
        <f t="shared" si="52"/>
        <v>0</v>
      </c>
      <c r="AA154">
        <f t="shared" si="53"/>
        <v>0</v>
      </c>
    </row>
    <row r="155" spans="1:27">
      <c r="A155">
        <v>153</v>
      </c>
      <c r="B155" t="s">
        <v>481</v>
      </c>
      <c r="C155" t="s">
        <v>20</v>
      </c>
      <c r="D155" t="s">
        <v>21</v>
      </c>
      <c r="E155" t="s">
        <v>22</v>
      </c>
      <c r="F155" t="s">
        <v>23</v>
      </c>
      <c r="G155" t="s">
        <v>482</v>
      </c>
      <c r="H155" t="s">
        <v>483</v>
      </c>
      <c r="I155">
        <f t="shared" si="36"/>
        <v>1</v>
      </c>
      <c r="J155">
        <f t="shared" si="37"/>
        <v>0</v>
      </c>
      <c r="L155" t="b">
        <f t="shared" si="38"/>
        <v>0</v>
      </c>
      <c r="M155" t="b">
        <f t="shared" si="39"/>
        <v>1</v>
      </c>
      <c r="N155" t="b">
        <f t="shared" si="40"/>
        <v>0</v>
      </c>
      <c r="O155" t="b">
        <f t="shared" si="41"/>
        <v>0</v>
      </c>
      <c r="P155" t="b">
        <f t="shared" si="42"/>
        <v>0</v>
      </c>
      <c r="Q155" t="b">
        <f t="shared" si="43"/>
        <v>1</v>
      </c>
      <c r="R155" t="b">
        <f t="shared" si="44"/>
        <v>0</v>
      </c>
      <c r="S155" t="b">
        <f t="shared" si="45"/>
        <v>0</v>
      </c>
      <c r="T155">
        <f t="shared" si="46"/>
        <v>0</v>
      </c>
      <c r="U155">
        <f t="shared" si="47"/>
        <v>1</v>
      </c>
      <c r="V155">
        <f t="shared" si="48"/>
        <v>0</v>
      </c>
      <c r="W155">
        <f t="shared" si="49"/>
        <v>0</v>
      </c>
      <c r="X155">
        <f t="shared" si="50"/>
        <v>0</v>
      </c>
      <c r="Y155">
        <f t="shared" si="51"/>
        <v>1</v>
      </c>
      <c r="Z155">
        <f t="shared" si="52"/>
        <v>0</v>
      </c>
      <c r="AA155">
        <f t="shared" si="53"/>
        <v>0</v>
      </c>
    </row>
    <row r="156" spans="1:27">
      <c r="A156">
        <v>154</v>
      </c>
      <c r="B156" t="s">
        <v>484</v>
      </c>
      <c r="C156" t="s">
        <v>20</v>
      </c>
      <c r="D156" t="s">
        <v>21</v>
      </c>
      <c r="E156" t="s">
        <v>22</v>
      </c>
      <c r="F156" t="s">
        <v>23</v>
      </c>
      <c r="G156" t="s">
        <v>485</v>
      </c>
      <c r="H156" t="s">
        <v>486</v>
      </c>
      <c r="I156">
        <f t="shared" si="36"/>
        <v>0</v>
      </c>
      <c r="J156">
        <f t="shared" si="37"/>
        <v>1</v>
      </c>
      <c r="L156" t="b">
        <f t="shared" si="38"/>
        <v>0</v>
      </c>
      <c r="M156" t="b">
        <f t="shared" si="39"/>
        <v>0</v>
      </c>
      <c r="N156" t="b">
        <f t="shared" si="40"/>
        <v>0</v>
      </c>
      <c r="O156" t="b">
        <f t="shared" si="41"/>
        <v>0</v>
      </c>
      <c r="P156" t="b">
        <f t="shared" si="42"/>
        <v>0</v>
      </c>
      <c r="Q156" t="b">
        <f t="shared" si="43"/>
        <v>0</v>
      </c>
      <c r="R156" t="b">
        <f t="shared" si="44"/>
        <v>0</v>
      </c>
      <c r="S156" t="b">
        <f t="shared" si="45"/>
        <v>0</v>
      </c>
      <c r="T156">
        <f t="shared" si="46"/>
        <v>0</v>
      </c>
      <c r="U156">
        <f t="shared" si="47"/>
        <v>0</v>
      </c>
      <c r="V156">
        <f t="shared" si="48"/>
        <v>0</v>
      </c>
      <c r="W156">
        <f t="shared" si="49"/>
        <v>0</v>
      </c>
      <c r="X156">
        <f t="shared" si="50"/>
        <v>0</v>
      </c>
      <c r="Y156">
        <f t="shared" si="51"/>
        <v>0</v>
      </c>
      <c r="Z156">
        <f t="shared" si="52"/>
        <v>0</v>
      </c>
      <c r="AA156">
        <f t="shared" si="53"/>
        <v>0</v>
      </c>
    </row>
    <row r="157" spans="1:27">
      <c r="A157">
        <v>155</v>
      </c>
      <c r="B157" t="s">
        <v>487</v>
      </c>
      <c r="C157" t="s">
        <v>20</v>
      </c>
      <c r="D157" t="s">
        <v>21</v>
      </c>
      <c r="E157" t="s">
        <v>22</v>
      </c>
      <c r="F157" t="s">
        <v>23</v>
      </c>
      <c r="G157" t="s">
        <v>488</v>
      </c>
      <c r="H157" t="s">
        <v>489</v>
      </c>
      <c r="I157">
        <f t="shared" si="36"/>
        <v>1</v>
      </c>
      <c r="J157">
        <f t="shared" si="37"/>
        <v>0</v>
      </c>
      <c r="L157" t="b">
        <f t="shared" si="38"/>
        <v>0</v>
      </c>
      <c r="M157" t="b">
        <f t="shared" si="39"/>
        <v>0</v>
      </c>
      <c r="N157" t="b">
        <f t="shared" si="40"/>
        <v>0</v>
      </c>
      <c r="O157" t="b">
        <f t="shared" si="41"/>
        <v>0</v>
      </c>
      <c r="P157" t="b">
        <f t="shared" si="42"/>
        <v>0</v>
      </c>
      <c r="Q157" t="b">
        <f t="shared" si="43"/>
        <v>1</v>
      </c>
      <c r="R157" t="b">
        <f t="shared" si="44"/>
        <v>0</v>
      </c>
      <c r="S157" t="b">
        <f t="shared" si="45"/>
        <v>0</v>
      </c>
      <c r="T157">
        <f t="shared" si="46"/>
        <v>0</v>
      </c>
      <c r="U157">
        <f t="shared" si="47"/>
        <v>0</v>
      </c>
      <c r="V157">
        <f t="shared" si="48"/>
        <v>0</v>
      </c>
      <c r="W157">
        <f t="shared" si="49"/>
        <v>0</v>
      </c>
      <c r="X157">
        <f t="shared" si="50"/>
        <v>0</v>
      </c>
      <c r="Y157">
        <f t="shared" si="51"/>
        <v>1</v>
      </c>
      <c r="Z157">
        <f t="shared" si="52"/>
        <v>0</v>
      </c>
      <c r="AA157">
        <f t="shared" si="53"/>
        <v>0</v>
      </c>
    </row>
    <row r="158" spans="1:27">
      <c r="A158">
        <v>156</v>
      </c>
      <c r="B158" t="s">
        <v>490</v>
      </c>
      <c r="C158" t="s">
        <v>20</v>
      </c>
      <c r="D158" t="s">
        <v>21</v>
      </c>
      <c r="E158" t="s">
        <v>22</v>
      </c>
      <c r="F158" t="s">
        <v>23</v>
      </c>
      <c r="G158" t="s">
        <v>491</v>
      </c>
      <c r="H158" t="s">
        <v>492</v>
      </c>
      <c r="I158">
        <f t="shared" si="36"/>
        <v>0</v>
      </c>
      <c r="J158">
        <f t="shared" si="37"/>
        <v>1</v>
      </c>
      <c r="L158" t="b">
        <f t="shared" si="38"/>
        <v>0</v>
      </c>
      <c r="M158" t="b">
        <f t="shared" si="39"/>
        <v>0</v>
      </c>
      <c r="N158" t="b">
        <f t="shared" si="40"/>
        <v>0</v>
      </c>
      <c r="O158" t="b">
        <f t="shared" si="41"/>
        <v>0</v>
      </c>
      <c r="P158" t="b">
        <f t="shared" si="42"/>
        <v>0</v>
      </c>
      <c r="Q158" t="b">
        <f t="shared" si="43"/>
        <v>0</v>
      </c>
      <c r="R158" t="b">
        <f t="shared" si="44"/>
        <v>0</v>
      </c>
      <c r="S158" t="b">
        <f t="shared" si="45"/>
        <v>0</v>
      </c>
      <c r="T158">
        <f t="shared" si="46"/>
        <v>0</v>
      </c>
      <c r="U158">
        <f t="shared" si="47"/>
        <v>0</v>
      </c>
      <c r="V158">
        <f t="shared" si="48"/>
        <v>0</v>
      </c>
      <c r="W158">
        <f t="shared" si="49"/>
        <v>0</v>
      </c>
      <c r="X158">
        <f t="shared" si="50"/>
        <v>0</v>
      </c>
      <c r="Y158">
        <f t="shared" si="51"/>
        <v>0</v>
      </c>
      <c r="Z158">
        <f t="shared" si="52"/>
        <v>0</v>
      </c>
      <c r="AA158">
        <f t="shared" si="53"/>
        <v>0</v>
      </c>
    </row>
    <row r="159" spans="1:27">
      <c r="A159">
        <v>157</v>
      </c>
      <c r="B159" t="s">
        <v>493</v>
      </c>
      <c r="C159" t="s">
        <v>20</v>
      </c>
      <c r="D159" t="s">
        <v>21</v>
      </c>
      <c r="E159" t="s">
        <v>22</v>
      </c>
      <c r="F159" t="s">
        <v>23</v>
      </c>
      <c r="G159" t="s">
        <v>494</v>
      </c>
      <c r="H159" t="s">
        <v>495</v>
      </c>
      <c r="I159">
        <f t="shared" si="36"/>
        <v>0</v>
      </c>
      <c r="J159">
        <f t="shared" si="37"/>
        <v>1</v>
      </c>
      <c r="L159" t="b">
        <f t="shared" si="38"/>
        <v>0</v>
      </c>
      <c r="M159" t="b">
        <f t="shared" si="39"/>
        <v>0</v>
      </c>
      <c r="N159" t="b">
        <f t="shared" si="40"/>
        <v>0</v>
      </c>
      <c r="O159" t="b">
        <f t="shared" si="41"/>
        <v>0</v>
      </c>
      <c r="P159" t="b">
        <f t="shared" si="42"/>
        <v>0</v>
      </c>
      <c r="Q159" t="b">
        <f t="shared" si="43"/>
        <v>0</v>
      </c>
      <c r="R159" t="b">
        <f t="shared" si="44"/>
        <v>0</v>
      </c>
      <c r="S159" t="b">
        <f t="shared" si="45"/>
        <v>0</v>
      </c>
      <c r="T159">
        <f t="shared" si="46"/>
        <v>0</v>
      </c>
      <c r="U159">
        <f t="shared" si="47"/>
        <v>0</v>
      </c>
      <c r="V159">
        <f t="shared" si="48"/>
        <v>0</v>
      </c>
      <c r="W159">
        <f t="shared" si="49"/>
        <v>0</v>
      </c>
      <c r="X159">
        <f t="shared" si="50"/>
        <v>0</v>
      </c>
      <c r="Y159">
        <f t="shared" si="51"/>
        <v>0</v>
      </c>
      <c r="Z159">
        <f t="shared" si="52"/>
        <v>0</v>
      </c>
      <c r="AA159">
        <f t="shared" si="53"/>
        <v>0</v>
      </c>
    </row>
    <row r="160" spans="1:27">
      <c r="A160">
        <v>158</v>
      </c>
      <c r="B160" t="s">
        <v>496</v>
      </c>
      <c r="C160" t="s">
        <v>20</v>
      </c>
      <c r="D160" t="s">
        <v>21</v>
      </c>
      <c r="E160" t="s">
        <v>22</v>
      </c>
      <c r="F160" t="s">
        <v>23</v>
      </c>
      <c r="G160" t="s">
        <v>497</v>
      </c>
      <c r="H160" t="s">
        <v>498</v>
      </c>
      <c r="I160">
        <f t="shared" si="36"/>
        <v>0</v>
      </c>
      <c r="J160">
        <f t="shared" si="37"/>
        <v>1</v>
      </c>
      <c r="L160" t="b">
        <f t="shared" si="38"/>
        <v>0</v>
      </c>
      <c r="M160" t="b">
        <f t="shared" si="39"/>
        <v>0</v>
      </c>
      <c r="N160" t="b">
        <f t="shared" si="40"/>
        <v>0</v>
      </c>
      <c r="O160" t="b">
        <f t="shared" si="41"/>
        <v>0</v>
      </c>
      <c r="P160" t="b">
        <f t="shared" si="42"/>
        <v>0</v>
      </c>
      <c r="Q160" t="b">
        <f t="shared" si="43"/>
        <v>0</v>
      </c>
      <c r="R160" t="b">
        <f t="shared" si="44"/>
        <v>0</v>
      </c>
      <c r="S160" t="b">
        <f t="shared" si="45"/>
        <v>0</v>
      </c>
      <c r="T160">
        <f t="shared" si="46"/>
        <v>0</v>
      </c>
      <c r="U160">
        <f t="shared" si="47"/>
        <v>0</v>
      </c>
      <c r="V160">
        <f t="shared" si="48"/>
        <v>0</v>
      </c>
      <c r="W160">
        <f t="shared" si="49"/>
        <v>0</v>
      </c>
      <c r="X160">
        <f t="shared" si="50"/>
        <v>0</v>
      </c>
      <c r="Y160">
        <f t="shared" si="51"/>
        <v>0</v>
      </c>
      <c r="Z160">
        <f t="shared" si="52"/>
        <v>0</v>
      </c>
      <c r="AA160">
        <f t="shared" si="53"/>
        <v>0</v>
      </c>
    </row>
    <row r="161" spans="1:27">
      <c r="A161">
        <v>159</v>
      </c>
      <c r="B161" t="s">
        <v>499</v>
      </c>
      <c r="C161" t="s">
        <v>20</v>
      </c>
      <c r="D161" t="s">
        <v>21</v>
      </c>
      <c r="E161" t="s">
        <v>22</v>
      </c>
      <c r="F161" t="s">
        <v>23</v>
      </c>
      <c r="G161" t="s">
        <v>500</v>
      </c>
      <c r="H161" t="s">
        <v>501</v>
      </c>
      <c r="I161">
        <f t="shared" si="36"/>
        <v>0</v>
      </c>
      <c r="J161">
        <f t="shared" si="37"/>
        <v>1</v>
      </c>
      <c r="L161" t="b">
        <f t="shared" si="38"/>
        <v>0</v>
      </c>
      <c r="M161" t="b">
        <f t="shared" si="39"/>
        <v>0</v>
      </c>
      <c r="N161" t="b">
        <f t="shared" si="40"/>
        <v>0</v>
      </c>
      <c r="O161" t="b">
        <f t="shared" si="41"/>
        <v>0</v>
      </c>
      <c r="P161" t="b">
        <f t="shared" si="42"/>
        <v>0</v>
      </c>
      <c r="Q161" t="b">
        <f t="shared" si="43"/>
        <v>0</v>
      </c>
      <c r="R161" t="b">
        <f t="shared" si="44"/>
        <v>0</v>
      </c>
      <c r="S161" t="b">
        <f t="shared" si="45"/>
        <v>0</v>
      </c>
      <c r="T161">
        <f t="shared" si="46"/>
        <v>0</v>
      </c>
      <c r="U161">
        <f t="shared" si="47"/>
        <v>0</v>
      </c>
      <c r="V161">
        <f t="shared" si="48"/>
        <v>0</v>
      </c>
      <c r="W161">
        <f t="shared" si="49"/>
        <v>0</v>
      </c>
      <c r="X161">
        <f t="shared" si="50"/>
        <v>0</v>
      </c>
      <c r="Y161">
        <f t="shared" si="51"/>
        <v>0</v>
      </c>
      <c r="Z161">
        <f t="shared" si="52"/>
        <v>0</v>
      </c>
      <c r="AA161">
        <f t="shared" si="53"/>
        <v>0</v>
      </c>
    </row>
    <row r="162" spans="1:27">
      <c r="A162">
        <v>160</v>
      </c>
      <c r="B162" t="s">
        <v>502</v>
      </c>
      <c r="C162" t="s">
        <v>20</v>
      </c>
      <c r="D162" t="s">
        <v>21</v>
      </c>
      <c r="E162" t="s">
        <v>22</v>
      </c>
      <c r="F162" t="s">
        <v>23</v>
      </c>
      <c r="G162" t="s">
        <v>503</v>
      </c>
      <c r="H162" t="s">
        <v>504</v>
      </c>
      <c r="I162">
        <f t="shared" si="36"/>
        <v>0</v>
      </c>
      <c r="J162">
        <f t="shared" si="37"/>
        <v>1</v>
      </c>
      <c r="L162" t="b">
        <f t="shared" si="38"/>
        <v>0</v>
      </c>
      <c r="M162" t="b">
        <f t="shared" si="39"/>
        <v>0</v>
      </c>
      <c r="N162" t="b">
        <f t="shared" si="40"/>
        <v>0</v>
      </c>
      <c r="O162" t="b">
        <f t="shared" si="41"/>
        <v>0</v>
      </c>
      <c r="P162" t="b">
        <f t="shared" si="42"/>
        <v>0</v>
      </c>
      <c r="Q162" t="b">
        <f t="shared" si="43"/>
        <v>0</v>
      </c>
      <c r="R162" t="b">
        <f t="shared" si="44"/>
        <v>0</v>
      </c>
      <c r="S162" t="b">
        <f t="shared" si="45"/>
        <v>0</v>
      </c>
      <c r="T162">
        <f t="shared" si="46"/>
        <v>0</v>
      </c>
      <c r="U162">
        <f t="shared" si="47"/>
        <v>0</v>
      </c>
      <c r="V162">
        <f t="shared" si="48"/>
        <v>0</v>
      </c>
      <c r="W162">
        <f t="shared" si="49"/>
        <v>0</v>
      </c>
      <c r="X162">
        <f t="shared" si="50"/>
        <v>0</v>
      </c>
      <c r="Y162">
        <f t="shared" si="51"/>
        <v>0</v>
      </c>
      <c r="Z162">
        <f t="shared" si="52"/>
        <v>0</v>
      </c>
      <c r="AA162">
        <f t="shared" si="53"/>
        <v>0</v>
      </c>
    </row>
    <row r="163" spans="1:27">
      <c r="A163">
        <v>161</v>
      </c>
      <c r="B163" t="s">
        <v>505</v>
      </c>
      <c r="C163" t="s">
        <v>20</v>
      </c>
      <c r="D163" t="s">
        <v>21</v>
      </c>
      <c r="E163" t="s">
        <v>22</v>
      </c>
      <c r="F163" t="s">
        <v>23</v>
      </c>
      <c r="G163" t="s">
        <v>506</v>
      </c>
      <c r="H163" t="s">
        <v>507</v>
      </c>
      <c r="I163">
        <f t="shared" si="36"/>
        <v>1</v>
      </c>
      <c r="J163">
        <f t="shared" si="37"/>
        <v>0</v>
      </c>
      <c r="L163" t="b">
        <f t="shared" si="38"/>
        <v>0</v>
      </c>
      <c r="M163" t="b">
        <f t="shared" si="39"/>
        <v>1</v>
      </c>
      <c r="N163" t="b">
        <f t="shared" si="40"/>
        <v>0</v>
      </c>
      <c r="O163" t="b">
        <f t="shared" si="41"/>
        <v>0</v>
      </c>
      <c r="P163" t="b">
        <f t="shared" si="42"/>
        <v>0</v>
      </c>
      <c r="Q163" t="b">
        <f t="shared" si="43"/>
        <v>0</v>
      </c>
      <c r="R163" t="b">
        <f t="shared" si="44"/>
        <v>0</v>
      </c>
      <c r="S163" t="b">
        <f t="shared" si="45"/>
        <v>1</v>
      </c>
      <c r="T163">
        <f t="shared" si="46"/>
        <v>0</v>
      </c>
      <c r="U163">
        <f t="shared" si="47"/>
        <v>1</v>
      </c>
      <c r="V163">
        <f t="shared" si="48"/>
        <v>0</v>
      </c>
      <c r="W163">
        <f t="shared" si="49"/>
        <v>0</v>
      </c>
      <c r="X163">
        <f t="shared" si="50"/>
        <v>0</v>
      </c>
      <c r="Y163">
        <f t="shared" si="51"/>
        <v>0</v>
      </c>
      <c r="Z163">
        <f t="shared" si="52"/>
        <v>0</v>
      </c>
      <c r="AA163">
        <f t="shared" si="53"/>
        <v>1</v>
      </c>
    </row>
    <row r="164" spans="1:27">
      <c r="A164">
        <v>162</v>
      </c>
      <c r="B164" t="s">
        <v>508</v>
      </c>
      <c r="C164" t="s">
        <v>20</v>
      </c>
      <c r="D164" t="s">
        <v>21</v>
      </c>
      <c r="E164" t="s">
        <v>22</v>
      </c>
      <c r="F164" t="s">
        <v>23</v>
      </c>
      <c r="G164" t="s">
        <v>509</v>
      </c>
      <c r="H164" t="s">
        <v>510</v>
      </c>
      <c r="I164">
        <f t="shared" si="36"/>
        <v>1</v>
      </c>
      <c r="J164">
        <f t="shared" si="37"/>
        <v>0</v>
      </c>
      <c r="L164" t="b">
        <f t="shared" si="38"/>
        <v>0</v>
      </c>
      <c r="M164" t="b">
        <f t="shared" si="39"/>
        <v>0</v>
      </c>
      <c r="N164" t="b">
        <f t="shared" si="40"/>
        <v>0</v>
      </c>
      <c r="O164" t="b">
        <f t="shared" si="41"/>
        <v>0</v>
      </c>
      <c r="P164" t="b">
        <f t="shared" si="42"/>
        <v>0</v>
      </c>
      <c r="Q164" t="b">
        <f t="shared" si="43"/>
        <v>1</v>
      </c>
      <c r="R164" t="b">
        <f t="shared" si="44"/>
        <v>0</v>
      </c>
      <c r="S164" t="b">
        <f t="shared" si="45"/>
        <v>0</v>
      </c>
      <c r="T164">
        <f t="shared" si="46"/>
        <v>0</v>
      </c>
      <c r="U164">
        <f t="shared" si="47"/>
        <v>0</v>
      </c>
      <c r="V164">
        <f t="shared" si="48"/>
        <v>0</v>
      </c>
      <c r="W164">
        <f t="shared" si="49"/>
        <v>0</v>
      </c>
      <c r="X164">
        <f t="shared" si="50"/>
        <v>0</v>
      </c>
      <c r="Y164">
        <f t="shared" si="51"/>
        <v>1</v>
      </c>
      <c r="Z164">
        <f t="shared" si="52"/>
        <v>0</v>
      </c>
      <c r="AA164">
        <f t="shared" si="53"/>
        <v>0</v>
      </c>
    </row>
    <row r="165" spans="1:27">
      <c r="A165">
        <v>163</v>
      </c>
      <c r="B165" t="s">
        <v>511</v>
      </c>
      <c r="C165" t="s">
        <v>20</v>
      </c>
      <c r="D165" t="s">
        <v>21</v>
      </c>
      <c r="E165" t="s">
        <v>22</v>
      </c>
      <c r="F165" t="s">
        <v>23</v>
      </c>
      <c r="G165" t="s">
        <v>512</v>
      </c>
      <c r="H165" t="s">
        <v>513</v>
      </c>
      <c r="I165">
        <f t="shared" si="36"/>
        <v>0</v>
      </c>
      <c r="J165">
        <f t="shared" si="37"/>
        <v>1</v>
      </c>
      <c r="L165" t="b">
        <f t="shared" si="38"/>
        <v>0</v>
      </c>
      <c r="M165" t="b">
        <f t="shared" si="39"/>
        <v>0</v>
      </c>
      <c r="N165" t="b">
        <f t="shared" si="40"/>
        <v>0</v>
      </c>
      <c r="O165" t="b">
        <f t="shared" si="41"/>
        <v>0</v>
      </c>
      <c r="P165" t="b">
        <f t="shared" si="42"/>
        <v>0</v>
      </c>
      <c r="Q165" t="b">
        <f t="shared" si="43"/>
        <v>0</v>
      </c>
      <c r="R165" t="b">
        <f t="shared" si="44"/>
        <v>0</v>
      </c>
      <c r="S165" t="b">
        <f t="shared" si="45"/>
        <v>0</v>
      </c>
      <c r="T165">
        <f t="shared" si="46"/>
        <v>0</v>
      </c>
      <c r="U165">
        <f t="shared" si="47"/>
        <v>0</v>
      </c>
      <c r="V165">
        <f t="shared" si="48"/>
        <v>0</v>
      </c>
      <c r="W165">
        <f t="shared" si="49"/>
        <v>0</v>
      </c>
      <c r="X165">
        <f t="shared" si="50"/>
        <v>0</v>
      </c>
      <c r="Y165">
        <f t="shared" si="51"/>
        <v>0</v>
      </c>
      <c r="Z165">
        <f t="shared" si="52"/>
        <v>0</v>
      </c>
      <c r="AA165">
        <f t="shared" si="53"/>
        <v>0</v>
      </c>
    </row>
    <row r="166" spans="1:27">
      <c r="A166">
        <v>164</v>
      </c>
      <c r="B166" t="s">
        <v>514</v>
      </c>
      <c r="C166" t="s">
        <v>20</v>
      </c>
      <c r="D166" t="s">
        <v>21</v>
      </c>
      <c r="E166" t="s">
        <v>22</v>
      </c>
      <c r="F166" t="s">
        <v>23</v>
      </c>
      <c r="G166" t="s">
        <v>515</v>
      </c>
      <c r="H166" t="s">
        <v>516</v>
      </c>
      <c r="I166">
        <f t="shared" si="36"/>
        <v>1</v>
      </c>
      <c r="J166">
        <f t="shared" si="37"/>
        <v>0</v>
      </c>
      <c r="L166" t="b">
        <f t="shared" si="38"/>
        <v>0</v>
      </c>
      <c r="M166" t="b">
        <f t="shared" si="39"/>
        <v>0</v>
      </c>
      <c r="N166" t="b">
        <f t="shared" si="40"/>
        <v>0</v>
      </c>
      <c r="O166" t="b">
        <f t="shared" si="41"/>
        <v>1</v>
      </c>
      <c r="P166" t="b">
        <f t="shared" si="42"/>
        <v>0</v>
      </c>
      <c r="Q166" t="b">
        <f t="shared" si="43"/>
        <v>0</v>
      </c>
      <c r="R166" t="b">
        <f t="shared" si="44"/>
        <v>0</v>
      </c>
      <c r="S166" t="b">
        <f t="shared" si="45"/>
        <v>1</v>
      </c>
      <c r="T166">
        <f t="shared" si="46"/>
        <v>0</v>
      </c>
      <c r="U166">
        <f t="shared" si="47"/>
        <v>0</v>
      </c>
      <c r="V166">
        <f t="shared" si="48"/>
        <v>0</v>
      </c>
      <c r="W166">
        <f t="shared" si="49"/>
        <v>1</v>
      </c>
      <c r="X166">
        <f t="shared" si="50"/>
        <v>0</v>
      </c>
      <c r="Y166">
        <f t="shared" si="51"/>
        <v>0</v>
      </c>
      <c r="Z166">
        <f t="shared" si="52"/>
        <v>0</v>
      </c>
      <c r="AA166">
        <f t="shared" si="53"/>
        <v>1</v>
      </c>
    </row>
    <row r="167" spans="1:27">
      <c r="A167">
        <v>165</v>
      </c>
      <c r="B167" t="s">
        <v>517</v>
      </c>
      <c r="C167" t="s">
        <v>20</v>
      </c>
      <c r="D167" t="s">
        <v>21</v>
      </c>
      <c r="E167" t="s">
        <v>22</v>
      </c>
      <c r="F167" t="s">
        <v>23</v>
      </c>
      <c r="G167" t="s">
        <v>518</v>
      </c>
      <c r="H167" t="s">
        <v>519</v>
      </c>
      <c r="I167">
        <f t="shared" si="36"/>
        <v>1</v>
      </c>
      <c r="J167">
        <f t="shared" si="37"/>
        <v>0</v>
      </c>
      <c r="L167" t="b">
        <f t="shared" si="38"/>
        <v>0</v>
      </c>
      <c r="M167" t="b">
        <f t="shared" si="39"/>
        <v>0</v>
      </c>
      <c r="N167" t="b">
        <f t="shared" si="40"/>
        <v>0</v>
      </c>
      <c r="O167" t="b">
        <f t="shared" si="41"/>
        <v>0</v>
      </c>
      <c r="P167" t="b">
        <f t="shared" si="42"/>
        <v>0</v>
      </c>
      <c r="Q167" t="b">
        <f t="shared" si="43"/>
        <v>1</v>
      </c>
      <c r="R167" t="b">
        <f t="shared" si="44"/>
        <v>0</v>
      </c>
      <c r="S167" t="b">
        <f t="shared" si="45"/>
        <v>0</v>
      </c>
      <c r="T167">
        <f t="shared" si="46"/>
        <v>0</v>
      </c>
      <c r="U167">
        <f t="shared" si="47"/>
        <v>0</v>
      </c>
      <c r="V167">
        <f t="shared" si="48"/>
        <v>0</v>
      </c>
      <c r="W167">
        <f t="shared" si="49"/>
        <v>0</v>
      </c>
      <c r="X167">
        <f t="shared" si="50"/>
        <v>0</v>
      </c>
      <c r="Y167">
        <f t="shared" si="51"/>
        <v>1</v>
      </c>
      <c r="Z167">
        <f t="shared" si="52"/>
        <v>0</v>
      </c>
      <c r="AA167">
        <f t="shared" si="53"/>
        <v>0</v>
      </c>
    </row>
    <row r="168" spans="1:27">
      <c r="A168">
        <v>166</v>
      </c>
      <c r="B168" t="s">
        <v>520</v>
      </c>
      <c r="C168" t="s">
        <v>20</v>
      </c>
      <c r="D168" t="s">
        <v>21</v>
      </c>
      <c r="E168" t="s">
        <v>22</v>
      </c>
      <c r="F168" t="s">
        <v>23</v>
      </c>
      <c r="G168" t="s">
        <v>521</v>
      </c>
      <c r="H168" t="s">
        <v>522</v>
      </c>
      <c r="I168">
        <f t="shared" si="36"/>
        <v>0</v>
      </c>
      <c r="J168">
        <f t="shared" si="37"/>
        <v>1</v>
      </c>
      <c r="L168" t="b">
        <f t="shared" si="38"/>
        <v>0</v>
      </c>
      <c r="M168" t="b">
        <f t="shared" si="39"/>
        <v>0</v>
      </c>
      <c r="N168" t="b">
        <f t="shared" si="40"/>
        <v>0</v>
      </c>
      <c r="O168" t="b">
        <f t="shared" si="41"/>
        <v>0</v>
      </c>
      <c r="P168" t="b">
        <f t="shared" si="42"/>
        <v>0</v>
      </c>
      <c r="Q168" t="b">
        <f t="shared" si="43"/>
        <v>0</v>
      </c>
      <c r="R168" t="b">
        <f t="shared" si="44"/>
        <v>0</v>
      </c>
      <c r="S168" t="b">
        <f t="shared" si="45"/>
        <v>0</v>
      </c>
      <c r="T168">
        <f t="shared" si="46"/>
        <v>0</v>
      </c>
      <c r="U168">
        <f t="shared" si="47"/>
        <v>0</v>
      </c>
      <c r="V168">
        <f t="shared" si="48"/>
        <v>0</v>
      </c>
      <c r="W168">
        <f t="shared" si="49"/>
        <v>0</v>
      </c>
      <c r="X168">
        <f t="shared" si="50"/>
        <v>0</v>
      </c>
      <c r="Y168">
        <f t="shared" si="51"/>
        <v>0</v>
      </c>
      <c r="Z168">
        <f t="shared" si="52"/>
        <v>0</v>
      </c>
      <c r="AA168">
        <f t="shared" si="53"/>
        <v>0</v>
      </c>
    </row>
    <row r="169" spans="1:27">
      <c r="A169">
        <v>167</v>
      </c>
      <c r="B169" t="s">
        <v>523</v>
      </c>
      <c r="C169" t="s">
        <v>20</v>
      </c>
      <c r="D169" t="s">
        <v>21</v>
      </c>
      <c r="E169" t="s">
        <v>22</v>
      </c>
      <c r="F169" t="s">
        <v>23</v>
      </c>
      <c r="G169" t="s">
        <v>524</v>
      </c>
      <c r="H169" t="s">
        <v>525</v>
      </c>
      <c r="I169">
        <f t="shared" si="36"/>
        <v>0</v>
      </c>
      <c r="J169">
        <f t="shared" si="37"/>
        <v>1</v>
      </c>
      <c r="L169" t="b">
        <f t="shared" si="38"/>
        <v>0</v>
      </c>
      <c r="M169" t="b">
        <f t="shared" si="39"/>
        <v>0</v>
      </c>
      <c r="N169" t="b">
        <f t="shared" si="40"/>
        <v>0</v>
      </c>
      <c r="O169" t="b">
        <f t="shared" si="41"/>
        <v>0</v>
      </c>
      <c r="P169" t="b">
        <f t="shared" si="42"/>
        <v>0</v>
      </c>
      <c r="Q169" t="b">
        <f t="shared" si="43"/>
        <v>0</v>
      </c>
      <c r="R169" t="b">
        <f t="shared" si="44"/>
        <v>0</v>
      </c>
      <c r="S169" t="b">
        <f t="shared" si="45"/>
        <v>0</v>
      </c>
      <c r="T169">
        <f t="shared" si="46"/>
        <v>0</v>
      </c>
      <c r="U169">
        <f t="shared" si="47"/>
        <v>0</v>
      </c>
      <c r="V169">
        <f t="shared" si="48"/>
        <v>0</v>
      </c>
      <c r="W169">
        <f t="shared" si="49"/>
        <v>0</v>
      </c>
      <c r="X169">
        <f t="shared" si="50"/>
        <v>0</v>
      </c>
      <c r="Y169">
        <f t="shared" si="51"/>
        <v>0</v>
      </c>
      <c r="Z169">
        <f t="shared" si="52"/>
        <v>0</v>
      </c>
      <c r="AA169">
        <f t="shared" si="53"/>
        <v>0</v>
      </c>
    </row>
    <row r="170" spans="1:27">
      <c r="A170">
        <v>168</v>
      </c>
      <c r="B170" t="s">
        <v>526</v>
      </c>
      <c r="C170" t="s">
        <v>20</v>
      </c>
      <c r="D170" t="s">
        <v>21</v>
      </c>
      <c r="E170" t="s">
        <v>22</v>
      </c>
      <c r="F170" t="s">
        <v>23</v>
      </c>
      <c r="G170" t="s">
        <v>527</v>
      </c>
      <c r="H170" t="s">
        <v>528</v>
      </c>
      <c r="I170">
        <f t="shared" si="36"/>
        <v>0</v>
      </c>
      <c r="J170">
        <f t="shared" si="37"/>
        <v>1</v>
      </c>
      <c r="L170" t="b">
        <f t="shared" si="38"/>
        <v>0</v>
      </c>
      <c r="M170" t="b">
        <f t="shared" si="39"/>
        <v>0</v>
      </c>
      <c r="N170" t="b">
        <f t="shared" si="40"/>
        <v>0</v>
      </c>
      <c r="O170" t="b">
        <f t="shared" si="41"/>
        <v>0</v>
      </c>
      <c r="P170" t="b">
        <f t="shared" si="42"/>
        <v>0</v>
      </c>
      <c r="Q170" t="b">
        <f t="shared" si="43"/>
        <v>0</v>
      </c>
      <c r="R170" t="b">
        <f t="shared" si="44"/>
        <v>0</v>
      </c>
      <c r="S170" t="b">
        <f t="shared" si="45"/>
        <v>0</v>
      </c>
      <c r="T170">
        <f t="shared" si="46"/>
        <v>0</v>
      </c>
      <c r="U170">
        <f t="shared" si="47"/>
        <v>0</v>
      </c>
      <c r="V170">
        <f t="shared" si="48"/>
        <v>0</v>
      </c>
      <c r="W170">
        <f t="shared" si="49"/>
        <v>0</v>
      </c>
      <c r="X170">
        <f t="shared" si="50"/>
        <v>0</v>
      </c>
      <c r="Y170">
        <f t="shared" si="51"/>
        <v>0</v>
      </c>
      <c r="Z170">
        <f t="shared" si="52"/>
        <v>0</v>
      </c>
      <c r="AA170">
        <f t="shared" si="53"/>
        <v>0</v>
      </c>
    </row>
    <row r="171" spans="1:27">
      <c r="A171">
        <v>169</v>
      </c>
      <c r="B171" t="s">
        <v>529</v>
      </c>
      <c r="C171" t="s">
        <v>20</v>
      </c>
      <c r="D171" t="s">
        <v>21</v>
      </c>
      <c r="E171" t="s">
        <v>22</v>
      </c>
      <c r="F171" t="s">
        <v>23</v>
      </c>
      <c r="G171" t="s">
        <v>530</v>
      </c>
      <c r="H171" t="s">
        <v>531</v>
      </c>
      <c r="I171">
        <f t="shared" si="36"/>
        <v>0</v>
      </c>
      <c r="J171">
        <f t="shared" si="37"/>
        <v>1</v>
      </c>
      <c r="L171" t="b">
        <f t="shared" si="38"/>
        <v>0</v>
      </c>
      <c r="M171" t="b">
        <f t="shared" si="39"/>
        <v>0</v>
      </c>
      <c r="N171" t="b">
        <f t="shared" si="40"/>
        <v>0</v>
      </c>
      <c r="O171" t="b">
        <f t="shared" si="41"/>
        <v>0</v>
      </c>
      <c r="P171" t="b">
        <f t="shared" si="42"/>
        <v>0</v>
      </c>
      <c r="Q171" t="b">
        <f t="shared" si="43"/>
        <v>0</v>
      </c>
      <c r="R171" t="b">
        <f t="shared" si="44"/>
        <v>0</v>
      </c>
      <c r="S171" t="b">
        <f t="shared" si="45"/>
        <v>0</v>
      </c>
      <c r="T171">
        <f t="shared" si="46"/>
        <v>0</v>
      </c>
      <c r="U171">
        <f t="shared" si="47"/>
        <v>0</v>
      </c>
      <c r="V171">
        <f t="shared" si="48"/>
        <v>0</v>
      </c>
      <c r="W171">
        <f t="shared" si="49"/>
        <v>0</v>
      </c>
      <c r="X171">
        <f t="shared" si="50"/>
        <v>0</v>
      </c>
      <c r="Y171">
        <f t="shared" si="51"/>
        <v>0</v>
      </c>
      <c r="Z171">
        <f t="shared" si="52"/>
        <v>0</v>
      </c>
      <c r="AA171">
        <f t="shared" si="53"/>
        <v>0</v>
      </c>
    </row>
    <row r="172" spans="1:27">
      <c r="A172">
        <v>170</v>
      </c>
      <c r="B172" t="s">
        <v>532</v>
      </c>
      <c r="C172" t="s">
        <v>20</v>
      </c>
      <c r="D172" t="s">
        <v>21</v>
      </c>
      <c r="E172" t="s">
        <v>22</v>
      </c>
      <c r="F172" t="s">
        <v>23</v>
      </c>
      <c r="G172" t="s">
        <v>533</v>
      </c>
      <c r="H172" t="s">
        <v>534</v>
      </c>
      <c r="I172">
        <f t="shared" si="36"/>
        <v>0</v>
      </c>
      <c r="J172">
        <f t="shared" si="37"/>
        <v>1</v>
      </c>
      <c r="L172" t="b">
        <f t="shared" si="38"/>
        <v>0</v>
      </c>
      <c r="M172" t="b">
        <f t="shared" si="39"/>
        <v>0</v>
      </c>
      <c r="N172" t="b">
        <f t="shared" si="40"/>
        <v>0</v>
      </c>
      <c r="O172" t="b">
        <f t="shared" si="41"/>
        <v>0</v>
      </c>
      <c r="P172" t="b">
        <f t="shared" si="42"/>
        <v>0</v>
      </c>
      <c r="Q172" t="b">
        <f t="shared" si="43"/>
        <v>0</v>
      </c>
      <c r="R172" t="b">
        <f t="shared" si="44"/>
        <v>0</v>
      </c>
      <c r="S172" t="b">
        <f t="shared" si="45"/>
        <v>0</v>
      </c>
      <c r="T172">
        <f t="shared" si="46"/>
        <v>0</v>
      </c>
      <c r="U172">
        <f t="shared" si="47"/>
        <v>0</v>
      </c>
      <c r="V172">
        <f t="shared" si="48"/>
        <v>0</v>
      </c>
      <c r="W172">
        <f t="shared" si="49"/>
        <v>0</v>
      </c>
      <c r="X172">
        <f t="shared" si="50"/>
        <v>0</v>
      </c>
      <c r="Y172">
        <f t="shared" si="51"/>
        <v>0</v>
      </c>
      <c r="Z172">
        <f t="shared" si="52"/>
        <v>0</v>
      </c>
      <c r="AA172">
        <f t="shared" si="53"/>
        <v>0</v>
      </c>
    </row>
    <row r="173" spans="1:27">
      <c r="A173">
        <v>171</v>
      </c>
      <c r="B173" t="s">
        <v>535</v>
      </c>
      <c r="C173" t="s">
        <v>20</v>
      </c>
      <c r="D173" t="s">
        <v>21</v>
      </c>
      <c r="E173" t="s">
        <v>22</v>
      </c>
      <c r="F173" t="s">
        <v>23</v>
      </c>
      <c r="G173" t="s">
        <v>536</v>
      </c>
      <c r="H173" t="s">
        <v>537</v>
      </c>
      <c r="I173">
        <f t="shared" si="36"/>
        <v>1</v>
      </c>
      <c r="J173">
        <f t="shared" si="37"/>
        <v>0</v>
      </c>
      <c r="L173" t="b">
        <f t="shared" si="38"/>
        <v>0</v>
      </c>
      <c r="M173" t="b">
        <f t="shared" si="39"/>
        <v>0</v>
      </c>
      <c r="N173" t="b">
        <f t="shared" si="40"/>
        <v>0</v>
      </c>
      <c r="O173" t="b">
        <f t="shared" si="41"/>
        <v>0</v>
      </c>
      <c r="P173" t="b">
        <f t="shared" si="42"/>
        <v>0</v>
      </c>
      <c r="Q173" t="b">
        <f t="shared" si="43"/>
        <v>0</v>
      </c>
      <c r="R173" t="b">
        <f t="shared" si="44"/>
        <v>0</v>
      </c>
      <c r="S173" t="b">
        <f t="shared" si="45"/>
        <v>1</v>
      </c>
      <c r="T173">
        <f t="shared" si="46"/>
        <v>0</v>
      </c>
      <c r="U173">
        <f t="shared" si="47"/>
        <v>0</v>
      </c>
      <c r="V173">
        <f t="shared" si="48"/>
        <v>0</v>
      </c>
      <c r="W173">
        <f t="shared" si="49"/>
        <v>0</v>
      </c>
      <c r="X173">
        <f t="shared" si="50"/>
        <v>0</v>
      </c>
      <c r="Y173">
        <f t="shared" si="51"/>
        <v>0</v>
      </c>
      <c r="Z173">
        <f t="shared" si="52"/>
        <v>0</v>
      </c>
      <c r="AA173">
        <f t="shared" si="53"/>
        <v>1</v>
      </c>
    </row>
    <row r="174" spans="1:27">
      <c r="A174">
        <v>172</v>
      </c>
      <c r="B174" t="s">
        <v>538</v>
      </c>
      <c r="C174" t="s">
        <v>20</v>
      </c>
      <c r="D174" t="s">
        <v>21</v>
      </c>
      <c r="E174" t="s">
        <v>22</v>
      </c>
      <c r="F174" t="s">
        <v>23</v>
      </c>
      <c r="G174" t="s">
        <v>539</v>
      </c>
      <c r="H174" t="s">
        <v>540</v>
      </c>
      <c r="I174">
        <f t="shared" si="36"/>
        <v>1</v>
      </c>
      <c r="J174">
        <f t="shared" si="37"/>
        <v>0</v>
      </c>
      <c r="L174" t="b">
        <f t="shared" si="38"/>
        <v>0</v>
      </c>
      <c r="M174" t="b">
        <f t="shared" si="39"/>
        <v>0</v>
      </c>
      <c r="N174" t="b">
        <f t="shared" si="40"/>
        <v>0</v>
      </c>
      <c r="O174" t="b">
        <f t="shared" si="41"/>
        <v>0</v>
      </c>
      <c r="P174" t="b">
        <f t="shared" si="42"/>
        <v>0</v>
      </c>
      <c r="Q174" t="b">
        <f t="shared" si="43"/>
        <v>1</v>
      </c>
      <c r="R174" t="b">
        <f t="shared" si="44"/>
        <v>0</v>
      </c>
      <c r="S174" t="b">
        <f t="shared" si="45"/>
        <v>0</v>
      </c>
      <c r="T174">
        <f t="shared" si="46"/>
        <v>0</v>
      </c>
      <c r="U174">
        <f t="shared" si="47"/>
        <v>0</v>
      </c>
      <c r="V174">
        <f t="shared" si="48"/>
        <v>0</v>
      </c>
      <c r="W174">
        <f t="shared" si="49"/>
        <v>0</v>
      </c>
      <c r="X174">
        <f t="shared" si="50"/>
        <v>0</v>
      </c>
      <c r="Y174">
        <f t="shared" si="51"/>
        <v>1</v>
      </c>
      <c r="Z174">
        <f t="shared" si="52"/>
        <v>0</v>
      </c>
      <c r="AA174">
        <f t="shared" si="53"/>
        <v>0</v>
      </c>
    </row>
    <row r="175" spans="1:27">
      <c r="A175">
        <v>173</v>
      </c>
      <c r="B175" t="s">
        <v>541</v>
      </c>
      <c r="C175" t="s">
        <v>20</v>
      </c>
      <c r="D175" t="s">
        <v>21</v>
      </c>
      <c r="E175" t="s">
        <v>22</v>
      </c>
      <c r="F175" t="s">
        <v>23</v>
      </c>
      <c r="G175" t="s">
        <v>542</v>
      </c>
      <c r="H175" t="s">
        <v>543</v>
      </c>
      <c r="I175">
        <f t="shared" si="36"/>
        <v>0</v>
      </c>
      <c r="J175">
        <f t="shared" si="37"/>
        <v>1</v>
      </c>
      <c r="L175" t="b">
        <f t="shared" si="38"/>
        <v>0</v>
      </c>
      <c r="M175" t="b">
        <f t="shared" si="39"/>
        <v>0</v>
      </c>
      <c r="N175" t="b">
        <f t="shared" si="40"/>
        <v>0</v>
      </c>
      <c r="O175" t="b">
        <f t="shared" si="41"/>
        <v>0</v>
      </c>
      <c r="P175" t="b">
        <f t="shared" si="42"/>
        <v>0</v>
      </c>
      <c r="Q175" t="b">
        <f t="shared" si="43"/>
        <v>0</v>
      </c>
      <c r="R175" t="b">
        <f t="shared" si="44"/>
        <v>0</v>
      </c>
      <c r="S175" t="b">
        <f t="shared" si="45"/>
        <v>0</v>
      </c>
      <c r="T175">
        <f t="shared" si="46"/>
        <v>0</v>
      </c>
      <c r="U175">
        <f t="shared" si="47"/>
        <v>0</v>
      </c>
      <c r="V175">
        <f t="shared" si="48"/>
        <v>0</v>
      </c>
      <c r="W175">
        <f t="shared" si="49"/>
        <v>0</v>
      </c>
      <c r="X175">
        <f t="shared" si="50"/>
        <v>0</v>
      </c>
      <c r="Y175">
        <f t="shared" si="51"/>
        <v>0</v>
      </c>
      <c r="Z175">
        <f t="shared" si="52"/>
        <v>0</v>
      </c>
      <c r="AA175">
        <f t="shared" si="53"/>
        <v>0</v>
      </c>
    </row>
    <row r="176" spans="1:27">
      <c r="A176">
        <v>174</v>
      </c>
      <c r="B176" t="s">
        <v>544</v>
      </c>
      <c r="C176" t="s">
        <v>20</v>
      </c>
      <c r="D176" t="s">
        <v>21</v>
      </c>
      <c r="E176" t="s">
        <v>22</v>
      </c>
      <c r="F176" t="s">
        <v>23</v>
      </c>
      <c r="G176" t="s">
        <v>545</v>
      </c>
      <c r="H176" t="s">
        <v>546</v>
      </c>
      <c r="I176">
        <f t="shared" si="36"/>
        <v>1</v>
      </c>
      <c r="J176">
        <f t="shared" si="37"/>
        <v>0</v>
      </c>
      <c r="L176" t="b">
        <f t="shared" si="38"/>
        <v>0</v>
      </c>
      <c r="M176" t="b">
        <f t="shared" si="39"/>
        <v>0</v>
      </c>
      <c r="N176" t="b">
        <f t="shared" si="40"/>
        <v>0</v>
      </c>
      <c r="O176" t="b">
        <f t="shared" si="41"/>
        <v>0</v>
      </c>
      <c r="P176" t="b">
        <f t="shared" si="42"/>
        <v>0</v>
      </c>
      <c r="Q176" t="b">
        <f t="shared" si="43"/>
        <v>1</v>
      </c>
      <c r="R176" t="b">
        <f t="shared" si="44"/>
        <v>0</v>
      </c>
      <c r="S176" t="b">
        <f t="shared" si="45"/>
        <v>0</v>
      </c>
      <c r="T176">
        <f t="shared" si="46"/>
        <v>0</v>
      </c>
      <c r="U176">
        <f t="shared" si="47"/>
        <v>0</v>
      </c>
      <c r="V176">
        <f t="shared" si="48"/>
        <v>0</v>
      </c>
      <c r="W176">
        <f t="shared" si="49"/>
        <v>0</v>
      </c>
      <c r="X176">
        <f t="shared" si="50"/>
        <v>0</v>
      </c>
      <c r="Y176">
        <f t="shared" si="51"/>
        <v>1</v>
      </c>
      <c r="Z176">
        <f t="shared" si="52"/>
        <v>0</v>
      </c>
      <c r="AA176">
        <f t="shared" si="53"/>
        <v>0</v>
      </c>
    </row>
    <row r="177" spans="1:27">
      <c r="A177">
        <v>175</v>
      </c>
      <c r="B177" t="s">
        <v>547</v>
      </c>
      <c r="C177" t="s">
        <v>20</v>
      </c>
      <c r="D177" t="s">
        <v>21</v>
      </c>
      <c r="E177" t="s">
        <v>22</v>
      </c>
      <c r="F177" t="s">
        <v>23</v>
      </c>
      <c r="G177" t="s">
        <v>548</v>
      </c>
      <c r="H177" t="s">
        <v>549</v>
      </c>
      <c r="I177">
        <f t="shared" si="36"/>
        <v>1</v>
      </c>
      <c r="J177">
        <f t="shared" si="37"/>
        <v>0</v>
      </c>
      <c r="L177" t="b">
        <f t="shared" si="38"/>
        <v>0</v>
      </c>
      <c r="M177" t="b">
        <f t="shared" si="39"/>
        <v>1</v>
      </c>
      <c r="N177" t="b">
        <f t="shared" si="40"/>
        <v>0</v>
      </c>
      <c r="O177" t="b">
        <f t="shared" si="41"/>
        <v>0</v>
      </c>
      <c r="P177" t="b">
        <f t="shared" si="42"/>
        <v>0</v>
      </c>
      <c r="Q177" t="b">
        <f t="shared" si="43"/>
        <v>0</v>
      </c>
      <c r="R177" t="b">
        <f t="shared" si="44"/>
        <v>0</v>
      </c>
      <c r="S177" t="b">
        <f t="shared" si="45"/>
        <v>0</v>
      </c>
      <c r="T177">
        <f t="shared" si="46"/>
        <v>0</v>
      </c>
      <c r="U177">
        <f t="shared" si="47"/>
        <v>1</v>
      </c>
      <c r="V177">
        <f t="shared" si="48"/>
        <v>0</v>
      </c>
      <c r="W177">
        <f t="shared" si="49"/>
        <v>0</v>
      </c>
      <c r="X177">
        <f t="shared" si="50"/>
        <v>0</v>
      </c>
      <c r="Y177">
        <f t="shared" si="51"/>
        <v>0</v>
      </c>
      <c r="Z177">
        <f t="shared" si="52"/>
        <v>0</v>
      </c>
      <c r="AA177">
        <f t="shared" si="53"/>
        <v>0</v>
      </c>
    </row>
    <row r="178" spans="1:27">
      <c r="A178">
        <v>176</v>
      </c>
      <c r="B178" t="s">
        <v>550</v>
      </c>
      <c r="C178" t="s">
        <v>20</v>
      </c>
      <c r="D178" t="s">
        <v>21</v>
      </c>
      <c r="E178" t="s">
        <v>22</v>
      </c>
      <c r="F178" t="s">
        <v>23</v>
      </c>
      <c r="G178" t="s">
        <v>551</v>
      </c>
      <c r="H178" t="s">
        <v>552</v>
      </c>
      <c r="I178">
        <f t="shared" si="36"/>
        <v>1</v>
      </c>
      <c r="J178">
        <f t="shared" si="37"/>
        <v>0</v>
      </c>
      <c r="L178" t="b">
        <f t="shared" si="38"/>
        <v>0</v>
      </c>
      <c r="M178" t="b">
        <f t="shared" si="39"/>
        <v>0</v>
      </c>
      <c r="N178" t="b">
        <f t="shared" si="40"/>
        <v>0</v>
      </c>
      <c r="O178" t="b">
        <f t="shared" si="41"/>
        <v>1</v>
      </c>
      <c r="P178" t="b">
        <f t="shared" si="42"/>
        <v>0</v>
      </c>
      <c r="Q178" t="b">
        <f t="shared" si="43"/>
        <v>0</v>
      </c>
      <c r="R178" t="b">
        <f t="shared" si="44"/>
        <v>0</v>
      </c>
      <c r="S178" t="b">
        <f t="shared" si="45"/>
        <v>0</v>
      </c>
      <c r="T178">
        <f t="shared" si="46"/>
        <v>0</v>
      </c>
      <c r="U178">
        <f t="shared" si="47"/>
        <v>0</v>
      </c>
      <c r="V178">
        <f t="shared" si="48"/>
        <v>0</v>
      </c>
      <c r="W178">
        <f t="shared" si="49"/>
        <v>1</v>
      </c>
      <c r="X178">
        <f t="shared" si="50"/>
        <v>0</v>
      </c>
      <c r="Y178">
        <f t="shared" si="51"/>
        <v>0</v>
      </c>
      <c r="Z178">
        <f t="shared" si="52"/>
        <v>0</v>
      </c>
      <c r="AA178">
        <f t="shared" si="53"/>
        <v>0</v>
      </c>
    </row>
    <row r="179" spans="1:27">
      <c r="A179">
        <v>177</v>
      </c>
      <c r="B179" t="s">
        <v>553</v>
      </c>
      <c r="C179" t="s">
        <v>20</v>
      </c>
      <c r="D179" t="s">
        <v>21</v>
      </c>
      <c r="E179" t="s">
        <v>22</v>
      </c>
      <c r="F179" t="s">
        <v>23</v>
      </c>
      <c r="G179" t="s">
        <v>554</v>
      </c>
      <c r="H179" t="s">
        <v>555</v>
      </c>
      <c r="I179">
        <f t="shared" si="36"/>
        <v>1</v>
      </c>
      <c r="J179">
        <f t="shared" si="37"/>
        <v>0</v>
      </c>
      <c r="L179" t="b">
        <f t="shared" si="38"/>
        <v>0</v>
      </c>
      <c r="M179" t="b">
        <f t="shared" si="39"/>
        <v>0</v>
      </c>
      <c r="N179" t="b">
        <f t="shared" si="40"/>
        <v>0</v>
      </c>
      <c r="O179" t="b">
        <f t="shared" si="41"/>
        <v>0</v>
      </c>
      <c r="P179" t="b">
        <f t="shared" si="42"/>
        <v>1</v>
      </c>
      <c r="Q179" t="b">
        <f t="shared" si="43"/>
        <v>0</v>
      </c>
      <c r="R179" t="b">
        <f t="shared" si="44"/>
        <v>0</v>
      </c>
      <c r="S179" t="b">
        <f t="shared" si="45"/>
        <v>1</v>
      </c>
      <c r="T179">
        <f t="shared" si="46"/>
        <v>0</v>
      </c>
      <c r="U179">
        <f t="shared" si="47"/>
        <v>0</v>
      </c>
      <c r="V179">
        <f t="shared" si="48"/>
        <v>0</v>
      </c>
      <c r="W179">
        <f t="shared" si="49"/>
        <v>0</v>
      </c>
      <c r="X179">
        <f t="shared" si="50"/>
        <v>1</v>
      </c>
      <c r="Y179">
        <f t="shared" si="51"/>
        <v>0</v>
      </c>
      <c r="Z179">
        <f t="shared" si="52"/>
        <v>0</v>
      </c>
      <c r="AA179">
        <f t="shared" si="53"/>
        <v>1</v>
      </c>
    </row>
    <row r="180" spans="1:27">
      <c r="A180">
        <v>178</v>
      </c>
      <c r="B180" t="s">
        <v>556</v>
      </c>
      <c r="C180" t="s">
        <v>20</v>
      </c>
      <c r="D180" t="s">
        <v>21</v>
      </c>
      <c r="E180" t="s">
        <v>22</v>
      </c>
      <c r="F180" t="s">
        <v>23</v>
      </c>
      <c r="G180" t="s">
        <v>557</v>
      </c>
      <c r="H180" t="s">
        <v>558</v>
      </c>
      <c r="I180">
        <f t="shared" si="36"/>
        <v>1</v>
      </c>
      <c r="J180">
        <f t="shared" si="37"/>
        <v>0</v>
      </c>
      <c r="L180" t="b">
        <f t="shared" si="38"/>
        <v>0</v>
      </c>
      <c r="M180" t="b">
        <f t="shared" si="39"/>
        <v>0</v>
      </c>
      <c r="N180" t="b">
        <f t="shared" si="40"/>
        <v>1</v>
      </c>
      <c r="O180" t="b">
        <f t="shared" si="41"/>
        <v>1</v>
      </c>
      <c r="P180" t="b">
        <f t="shared" si="42"/>
        <v>0</v>
      </c>
      <c r="Q180" t="b">
        <f t="shared" si="43"/>
        <v>0</v>
      </c>
      <c r="R180" t="b">
        <f t="shared" si="44"/>
        <v>0</v>
      </c>
      <c r="S180" t="b">
        <f t="shared" si="45"/>
        <v>0</v>
      </c>
      <c r="T180">
        <f t="shared" si="46"/>
        <v>0</v>
      </c>
      <c r="U180">
        <f t="shared" si="47"/>
        <v>0</v>
      </c>
      <c r="V180">
        <f t="shared" si="48"/>
        <v>1</v>
      </c>
      <c r="W180">
        <f t="shared" si="49"/>
        <v>1</v>
      </c>
      <c r="X180">
        <f t="shared" si="50"/>
        <v>0</v>
      </c>
      <c r="Y180">
        <f t="shared" si="51"/>
        <v>0</v>
      </c>
      <c r="Z180">
        <f t="shared" si="52"/>
        <v>0</v>
      </c>
      <c r="AA180">
        <f t="shared" si="53"/>
        <v>0</v>
      </c>
    </row>
    <row r="181" spans="1:27">
      <c r="A181">
        <v>179</v>
      </c>
      <c r="B181" t="s">
        <v>559</v>
      </c>
      <c r="C181" t="s">
        <v>20</v>
      </c>
      <c r="D181" t="s">
        <v>21</v>
      </c>
      <c r="E181" t="s">
        <v>22</v>
      </c>
      <c r="F181" t="s">
        <v>23</v>
      </c>
      <c r="G181" t="s">
        <v>560</v>
      </c>
      <c r="H181" t="s">
        <v>561</v>
      </c>
      <c r="I181">
        <f t="shared" si="36"/>
        <v>0</v>
      </c>
      <c r="J181">
        <f t="shared" si="37"/>
        <v>1</v>
      </c>
      <c r="L181" t="b">
        <f t="shared" si="38"/>
        <v>0</v>
      </c>
      <c r="M181" t="b">
        <f t="shared" si="39"/>
        <v>0</v>
      </c>
      <c r="N181" t="b">
        <f t="shared" si="40"/>
        <v>0</v>
      </c>
      <c r="O181" t="b">
        <f t="shared" si="41"/>
        <v>0</v>
      </c>
      <c r="P181" t="b">
        <f t="shared" si="42"/>
        <v>0</v>
      </c>
      <c r="Q181" t="b">
        <f t="shared" si="43"/>
        <v>0</v>
      </c>
      <c r="R181" t="b">
        <f t="shared" si="44"/>
        <v>0</v>
      </c>
      <c r="S181" t="b">
        <f t="shared" si="45"/>
        <v>0</v>
      </c>
      <c r="T181">
        <f t="shared" si="46"/>
        <v>0</v>
      </c>
      <c r="U181">
        <f t="shared" si="47"/>
        <v>0</v>
      </c>
      <c r="V181">
        <f t="shared" si="48"/>
        <v>0</v>
      </c>
      <c r="W181">
        <f t="shared" si="49"/>
        <v>0</v>
      </c>
      <c r="X181">
        <f t="shared" si="50"/>
        <v>0</v>
      </c>
      <c r="Y181">
        <f t="shared" si="51"/>
        <v>0</v>
      </c>
      <c r="Z181">
        <f t="shared" si="52"/>
        <v>0</v>
      </c>
      <c r="AA181">
        <f t="shared" si="53"/>
        <v>0</v>
      </c>
    </row>
    <row r="182" spans="1:27">
      <c r="A182">
        <v>180</v>
      </c>
      <c r="B182" t="s">
        <v>562</v>
      </c>
      <c r="C182" t="s">
        <v>20</v>
      </c>
      <c r="D182" t="s">
        <v>21</v>
      </c>
      <c r="E182" t="s">
        <v>22</v>
      </c>
      <c r="F182" t="s">
        <v>23</v>
      </c>
      <c r="G182" t="s">
        <v>563</v>
      </c>
      <c r="H182" t="s">
        <v>564</v>
      </c>
      <c r="I182">
        <f t="shared" si="36"/>
        <v>1</v>
      </c>
      <c r="J182">
        <f t="shared" si="37"/>
        <v>0</v>
      </c>
      <c r="L182" t="b">
        <f t="shared" si="38"/>
        <v>0</v>
      </c>
      <c r="M182" t="b">
        <f t="shared" si="39"/>
        <v>0</v>
      </c>
      <c r="N182" t="b">
        <f t="shared" si="40"/>
        <v>0</v>
      </c>
      <c r="O182" t="b">
        <f t="shared" si="41"/>
        <v>0</v>
      </c>
      <c r="P182" t="b">
        <f t="shared" si="42"/>
        <v>1</v>
      </c>
      <c r="Q182" t="b">
        <f t="shared" si="43"/>
        <v>0</v>
      </c>
      <c r="R182" t="b">
        <f t="shared" si="44"/>
        <v>0</v>
      </c>
      <c r="S182" t="b">
        <f t="shared" si="45"/>
        <v>0</v>
      </c>
      <c r="T182">
        <f t="shared" si="46"/>
        <v>0</v>
      </c>
      <c r="U182">
        <f t="shared" si="47"/>
        <v>0</v>
      </c>
      <c r="V182">
        <f t="shared" si="48"/>
        <v>0</v>
      </c>
      <c r="W182">
        <f t="shared" si="49"/>
        <v>0</v>
      </c>
      <c r="X182">
        <f t="shared" si="50"/>
        <v>1</v>
      </c>
      <c r="Y182">
        <f t="shared" si="51"/>
        <v>0</v>
      </c>
      <c r="Z182">
        <f t="shared" si="52"/>
        <v>0</v>
      </c>
      <c r="AA182">
        <f t="shared" si="53"/>
        <v>0</v>
      </c>
    </row>
    <row r="183" spans="1:27">
      <c r="A183">
        <v>181</v>
      </c>
      <c r="B183" t="s">
        <v>565</v>
      </c>
      <c r="C183" t="s">
        <v>20</v>
      </c>
      <c r="D183" t="s">
        <v>21</v>
      </c>
      <c r="E183" t="s">
        <v>22</v>
      </c>
      <c r="F183" t="s">
        <v>23</v>
      </c>
      <c r="G183" t="s">
        <v>566</v>
      </c>
      <c r="H183" t="s">
        <v>567</v>
      </c>
      <c r="I183">
        <f t="shared" si="36"/>
        <v>0</v>
      </c>
      <c r="J183">
        <f t="shared" si="37"/>
        <v>1</v>
      </c>
      <c r="L183" t="b">
        <f t="shared" si="38"/>
        <v>0</v>
      </c>
      <c r="M183" t="b">
        <f t="shared" si="39"/>
        <v>0</v>
      </c>
      <c r="N183" t="b">
        <f t="shared" si="40"/>
        <v>0</v>
      </c>
      <c r="O183" t="b">
        <f t="shared" si="41"/>
        <v>0</v>
      </c>
      <c r="P183" t="b">
        <f t="shared" si="42"/>
        <v>0</v>
      </c>
      <c r="Q183" t="b">
        <f t="shared" si="43"/>
        <v>0</v>
      </c>
      <c r="R183" t="b">
        <f t="shared" si="44"/>
        <v>0</v>
      </c>
      <c r="S183" t="b">
        <f t="shared" si="45"/>
        <v>0</v>
      </c>
      <c r="T183">
        <f t="shared" si="46"/>
        <v>0</v>
      </c>
      <c r="U183">
        <f t="shared" si="47"/>
        <v>0</v>
      </c>
      <c r="V183">
        <f t="shared" si="48"/>
        <v>0</v>
      </c>
      <c r="W183">
        <f t="shared" si="49"/>
        <v>0</v>
      </c>
      <c r="X183">
        <f t="shared" si="50"/>
        <v>0</v>
      </c>
      <c r="Y183">
        <f t="shared" si="51"/>
        <v>0</v>
      </c>
      <c r="Z183">
        <f t="shared" si="52"/>
        <v>0</v>
      </c>
      <c r="AA183">
        <f t="shared" si="53"/>
        <v>0</v>
      </c>
    </row>
    <row r="184" spans="1:27">
      <c r="A184">
        <v>182</v>
      </c>
      <c r="B184" t="s">
        <v>568</v>
      </c>
      <c r="C184" t="s">
        <v>20</v>
      </c>
      <c r="D184" t="s">
        <v>21</v>
      </c>
      <c r="E184" t="s">
        <v>22</v>
      </c>
      <c r="F184" t="s">
        <v>23</v>
      </c>
      <c r="G184" t="s">
        <v>569</v>
      </c>
      <c r="H184" t="s">
        <v>570</v>
      </c>
      <c r="I184">
        <f t="shared" si="36"/>
        <v>0</v>
      </c>
      <c r="J184">
        <f t="shared" si="37"/>
        <v>1</v>
      </c>
      <c r="L184" t="b">
        <f t="shared" si="38"/>
        <v>0</v>
      </c>
      <c r="M184" t="b">
        <f t="shared" si="39"/>
        <v>0</v>
      </c>
      <c r="N184" t="b">
        <f t="shared" si="40"/>
        <v>0</v>
      </c>
      <c r="O184" t="b">
        <f t="shared" si="41"/>
        <v>0</v>
      </c>
      <c r="P184" t="b">
        <f t="shared" si="42"/>
        <v>0</v>
      </c>
      <c r="Q184" t="b">
        <f t="shared" si="43"/>
        <v>0</v>
      </c>
      <c r="R184" t="b">
        <f t="shared" si="44"/>
        <v>0</v>
      </c>
      <c r="S184" t="b">
        <f t="shared" si="45"/>
        <v>0</v>
      </c>
      <c r="T184">
        <f t="shared" si="46"/>
        <v>0</v>
      </c>
      <c r="U184">
        <f t="shared" si="47"/>
        <v>0</v>
      </c>
      <c r="V184">
        <f t="shared" si="48"/>
        <v>0</v>
      </c>
      <c r="W184">
        <f t="shared" si="49"/>
        <v>0</v>
      </c>
      <c r="X184">
        <f t="shared" si="50"/>
        <v>0</v>
      </c>
      <c r="Y184">
        <f t="shared" si="51"/>
        <v>0</v>
      </c>
      <c r="Z184">
        <f t="shared" si="52"/>
        <v>0</v>
      </c>
      <c r="AA184">
        <f t="shared" si="53"/>
        <v>0</v>
      </c>
    </row>
    <row r="185" spans="1:27">
      <c r="A185">
        <v>183</v>
      </c>
      <c r="B185" t="s">
        <v>571</v>
      </c>
      <c r="C185" t="s">
        <v>20</v>
      </c>
      <c r="D185" t="s">
        <v>21</v>
      </c>
      <c r="E185" t="s">
        <v>22</v>
      </c>
      <c r="F185" t="s">
        <v>23</v>
      </c>
      <c r="G185" t="s">
        <v>572</v>
      </c>
      <c r="H185" t="s">
        <v>573</v>
      </c>
      <c r="I185">
        <f t="shared" si="36"/>
        <v>0</v>
      </c>
      <c r="J185">
        <f t="shared" si="37"/>
        <v>1</v>
      </c>
      <c r="L185" t="b">
        <f t="shared" si="38"/>
        <v>0</v>
      </c>
      <c r="M185" t="b">
        <f t="shared" si="39"/>
        <v>0</v>
      </c>
      <c r="N185" t="b">
        <f t="shared" si="40"/>
        <v>0</v>
      </c>
      <c r="O185" t="b">
        <f t="shared" si="41"/>
        <v>0</v>
      </c>
      <c r="P185" t="b">
        <f t="shared" si="42"/>
        <v>0</v>
      </c>
      <c r="Q185" t="b">
        <f t="shared" si="43"/>
        <v>0</v>
      </c>
      <c r="R185" t="b">
        <f t="shared" si="44"/>
        <v>0</v>
      </c>
      <c r="S185" t="b">
        <f t="shared" si="45"/>
        <v>0</v>
      </c>
      <c r="T185">
        <f t="shared" si="46"/>
        <v>0</v>
      </c>
      <c r="U185">
        <f t="shared" si="47"/>
        <v>0</v>
      </c>
      <c r="V185">
        <f t="shared" si="48"/>
        <v>0</v>
      </c>
      <c r="W185">
        <f t="shared" si="49"/>
        <v>0</v>
      </c>
      <c r="X185">
        <f t="shared" si="50"/>
        <v>0</v>
      </c>
      <c r="Y185">
        <f t="shared" si="51"/>
        <v>0</v>
      </c>
      <c r="Z185">
        <f t="shared" si="52"/>
        <v>0</v>
      </c>
      <c r="AA185">
        <f t="shared" si="53"/>
        <v>0</v>
      </c>
    </row>
    <row r="186" spans="1:27">
      <c r="A186">
        <v>184</v>
      </c>
      <c r="B186" t="s">
        <v>574</v>
      </c>
      <c r="C186" t="s">
        <v>20</v>
      </c>
      <c r="D186" t="s">
        <v>21</v>
      </c>
      <c r="E186" t="s">
        <v>22</v>
      </c>
      <c r="F186" t="s">
        <v>23</v>
      </c>
      <c r="G186" t="s">
        <v>575</v>
      </c>
      <c r="H186" t="s">
        <v>576</v>
      </c>
      <c r="I186">
        <f t="shared" si="36"/>
        <v>1</v>
      </c>
      <c r="J186">
        <f t="shared" si="37"/>
        <v>0</v>
      </c>
      <c r="L186" t="b">
        <f t="shared" si="38"/>
        <v>0</v>
      </c>
      <c r="M186" t="b">
        <f t="shared" si="39"/>
        <v>1</v>
      </c>
      <c r="N186" t="b">
        <f t="shared" si="40"/>
        <v>0</v>
      </c>
      <c r="O186" t="b">
        <f t="shared" si="41"/>
        <v>0</v>
      </c>
      <c r="P186" t="b">
        <f t="shared" si="42"/>
        <v>0</v>
      </c>
      <c r="Q186" t="b">
        <f t="shared" si="43"/>
        <v>0</v>
      </c>
      <c r="R186" t="b">
        <f t="shared" si="44"/>
        <v>0</v>
      </c>
      <c r="S186" t="b">
        <f t="shared" si="45"/>
        <v>0</v>
      </c>
      <c r="T186">
        <f t="shared" si="46"/>
        <v>0</v>
      </c>
      <c r="U186">
        <f t="shared" si="47"/>
        <v>1</v>
      </c>
      <c r="V186">
        <f t="shared" si="48"/>
        <v>0</v>
      </c>
      <c r="W186">
        <f t="shared" si="49"/>
        <v>0</v>
      </c>
      <c r="X186">
        <f t="shared" si="50"/>
        <v>0</v>
      </c>
      <c r="Y186">
        <f t="shared" si="51"/>
        <v>0</v>
      </c>
      <c r="Z186">
        <f t="shared" si="52"/>
        <v>0</v>
      </c>
      <c r="AA186">
        <f t="shared" si="53"/>
        <v>0</v>
      </c>
    </row>
    <row r="187" spans="1:27">
      <c r="A187">
        <v>185</v>
      </c>
      <c r="B187" t="s">
        <v>577</v>
      </c>
      <c r="C187" t="s">
        <v>20</v>
      </c>
      <c r="D187" t="s">
        <v>21</v>
      </c>
      <c r="E187" t="s">
        <v>22</v>
      </c>
      <c r="F187" t="s">
        <v>23</v>
      </c>
      <c r="G187" t="s">
        <v>578</v>
      </c>
      <c r="H187" t="s">
        <v>579</v>
      </c>
      <c r="I187">
        <f t="shared" si="36"/>
        <v>0</v>
      </c>
      <c r="J187">
        <f t="shared" si="37"/>
        <v>1</v>
      </c>
      <c r="L187" t="b">
        <f t="shared" si="38"/>
        <v>0</v>
      </c>
      <c r="M187" t="b">
        <f t="shared" si="39"/>
        <v>0</v>
      </c>
      <c r="N187" t="b">
        <f t="shared" si="40"/>
        <v>0</v>
      </c>
      <c r="O187" t="b">
        <f t="shared" si="41"/>
        <v>0</v>
      </c>
      <c r="P187" t="b">
        <f t="shared" si="42"/>
        <v>0</v>
      </c>
      <c r="Q187" t="b">
        <f t="shared" si="43"/>
        <v>0</v>
      </c>
      <c r="R187" t="b">
        <f t="shared" si="44"/>
        <v>0</v>
      </c>
      <c r="S187" t="b">
        <f t="shared" si="45"/>
        <v>0</v>
      </c>
      <c r="T187">
        <f t="shared" si="46"/>
        <v>0</v>
      </c>
      <c r="U187">
        <f t="shared" si="47"/>
        <v>0</v>
      </c>
      <c r="V187">
        <f t="shared" si="48"/>
        <v>0</v>
      </c>
      <c r="W187">
        <f t="shared" si="49"/>
        <v>0</v>
      </c>
      <c r="X187">
        <f t="shared" si="50"/>
        <v>0</v>
      </c>
      <c r="Y187">
        <f t="shared" si="51"/>
        <v>0</v>
      </c>
      <c r="Z187">
        <f t="shared" si="52"/>
        <v>0</v>
      </c>
      <c r="AA187">
        <f t="shared" si="53"/>
        <v>0</v>
      </c>
    </row>
    <row r="188" spans="1:27">
      <c r="A188">
        <v>186</v>
      </c>
      <c r="B188" t="s">
        <v>580</v>
      </c>
      <c r="C188" t="s">
        <v>20</v>
      </c>
      <c r="D188" t="s">
        <v>21</v>
      </c>
      <c r="E188" t="s">
        <v>22</v>
      </c>
      <c r="F188" t="s">
        <v>23</v>
      </c>
      <c r="G188" t="s">
        <v>581</v>
      </c>
      <c r="H188" t="s">
        <v>582</v>
      </c>
      <c r="I188">
        <f t="shared" si="36"/>
        <v>0</v>
      </c>
      <c r="J188">
        <f t="shared" si="37"/>
        <v>1</v>
      </c>
      <c r="L188" t="b">
        <f t="shared" si="38"/>
        <v>0</v>
      </c>
      <c r="M188" t="b">
        <f t="shared" si="39"/>
        <v>0</v>
      </c>
      <c r="N188" t="b">
        <f t="shared" si="40"/>
        <v>0</v>
      </c>
      <c r="O188" t="b">
        <f t="shared" si="41"/>
        <v>0</v>
      </c>
      <c r="P188" t="b">
        <f t="shared" si="42"/>
        <v>0</v>
      </c>
      <c r="Q188" t="b">
        <f t="shared" si="43"/>
        <v>0</v>
      </c>
      <c r="R188" t="b">
        <f t="shared" si="44"/>
        <v>0</v>
      </c>
      <c r="S188" t="b">
        <f t="shared" si="45"/>
        <v>0</v>
      </c>
      <c r="T188">
        <f t="shared" si="46"/>
        <v>0</v>
      </c>
      <c r="U188">
        <f t="shared" si="47"/>
        <v>0</v>
      </c>
      <c r="V188">
        <f t="shared" si="48"/>
        <v>0</v>
      </c>
      <c r="W188">
        <f t="shared" si="49"/>
        <v>0</v>
      </c>
      <c r="X188">
        <f t="shared" si="50"/>
        <v>0</v>
      </c>
      <c r="Y188">
        <f t="shared" si="51"/>
        <v>0</v>
      </c>
      <c r="Z188">
        <f t="shared" si="52"/>
        <v>0</v>
      </c>
      <c r="AA188">
        <f t="shared" si="53"/>
        <v>0</v>
      </c>
    </row>
    <row r="189" spans="1:27">
      <c r="A189">
        <v>187</v>
      </c>
      <c r="B189" t="s">
        <v>583</v>
      </c>
      <c r="C189" t="s">
        <v>20</v>
      </c>
      <c r="D189" t="s">
        <v>21</v>
      </c>
      <c r="E189" t="s">
        <v>22</v>
      </c>
      <c r="F189" t="s">
        <v>23</v>
      </c>
      <c r="G189" t="s">
        <v>584</v>
      </c>
      <c r="H189" t="s">
        <v>585</v>
      </c>
      <c r="I189">
        <f t="shared" si="36"/>
        <v>1</v>
      </c>
      <c r="J189">
        <f t="shared" si="37"/>
        <v>0</v>
      </c>
      <c r="L189" t="b">
        <f t="shared" si="38"/>
        <v>1</v>
      </c>
      <c r="M189" t="b">
        <f t="shared" si="39"/>
        <v>0</v>
      </c>
      <c r="N189" t="b">
        <f t="shared" si="40"/>
        <v>0</v>
      </c>
      <c r="O189" t="b">
        <f t="shared" si="41"/>
        <v>1</v>
      </c>
      <c r="P189" t="b">
        <f t="shared" si="42"/>
        <v>0</v>
      </c>
      <c r="Q189" t="b">
        <f t="shared" si="43"/>
        <v>0</v>
      </c>
      <c r="R189" t="b">
        <f t="shared" si="44"/>
        <v>0</v>
      </c>
      <c r="S189" t="b">
        <f t="shared" si="45"/>
        <v>0</v>
      </c>
      <c r="T189">
        <f t="shared" si="46"/>
        <v>1</v>
      </c>
      <c r="U189">
        <f t="shared" si="47"/>
        <v>0</v>
      </c>
      <c r="V189">
        <f t="shared" si="48"/>
        <v>0</v>
      </c>
      <c r="W189">
        <f t="shared" si="49"/>
        <v>1</v>
      </c>
      <c r="X189">
        <f t="shared" si="50"/>
        <v>0</v>
      </c>
      <c r="Y189">
        <f t="shared" si="51"/>
        <v>0</v>
      </c>
      <c r="Z189">
        <f t="shared" si="52"/>
        <v>0</v>
      </c>
      <c r="AA189">
        <f t="shared" si="53"/>
        <v>0</v>
      </c>
    </row>
    <row r="190" spans="1:27">
      <c r="A190">
        <v>188</v>
      </c>
      <c r="B190" t="s">
        <v>586</v>
      </c>
      <c r="C190" t="s">
        <v>20</v>
      </c>
      <c r="D190" t="s">
        <v>21</v>
      </c>
      <c r="E190" t="s">
        <v>22</v>
      </c>
      <c r="F190" t="s">
        <v>23</v>
      </c>
      <c r="G190" t="s">
        <v>587</v>
      </c>
      <c r="H190" t="s">
        <v>588</v>
      </c>
      <c r="I190">
        <f t="shared" si="36"/>
        <v>0</v>
      </c>
      <c r="J190">
        <f t="shared" si="37"/>
        <v>1</v>
      </c>
      <c r="L190" t="b">
        <f t="shared" si="38"/>
        <v>0</v>
      </c>
      <c r="M190" t="b">
        <f t="shared" si="39"/>
        <v>0</v>
      </c>
      <c r="N190" t="b">
        <f t="shared" si="40"/>
        <v>0</v>
      </c>
      <c r="O190" t="b">
        <f t="shared" si="41"/>
        <v>0</v>
      </c>
      <c r="P190" t="b">
        <f t="shared" si="42"/>
        <v>0</v>
      </c>
      <c r="Q190" t="b">
        <f t="shared" si="43"/>
        <v>0</v>
      </c>
      <c r="R190" t="b">
        <f t="shared" si="44"/>
        <v>0</v>
      </c>
      <c r="S190" t="b">
        <f t="shared" si="45"/>
        <v>0</v>
      </c>
      <c r="T190">
        <f t="shared" si="46"/>
        <v>0</v>
      </c>
      <c r="U190">
        <f t="shared" si="47"/>
        <v>0</v>
      </c>
      <c r="V190">
        <f t="shared" si="48"/>
        <v>0</v>
      </c>
      <c r="W190">
        <f t="shared" si="49"/>
        <v>0</v>
      </c>
      <c r="X190">
        <f t="shared" si="50"/>
        <v>0</v>
      </c>
      <c r="Y190">
        <f t="shared" si="51"/>
        <v>0</v>
      </c>
      <c r="Z190">
        <f t="shared" si="52"/>
        <v>0</v>
      </c>
      <c r="AA190">
        <f t="shared" si="53"/>
        <v>0</v>
      </c>
    </row>
    <row r="191" spans="1:27">
      <c r="A191">
        <v>189</v>
      </c>
      <c r="B191" t="s">
        <v>589</v>
      </c>
      <c r="C191" t="s">
        <v>20</v>
      </c>
      <c r="D191" t="s">
        <v>21</v>
      </c>
      <c r="E191" t="s">
        <v>22</v>
      </c>
      <c r="F191" t="s">
        <v>23</v>
      </c>
      <c r="G191" t="s">
        <v>590</v>
      </c>
      <c r="H191" t="s">
        <v>591</v>
      </c>
      <c r="I191">
        <f t="shared" si="36"/>
        <v>1</v>
      </c>
      <c r="J191">
        <f t="shared" si="37"/>
        <v>0</v>
      </c>
      <c r="L191" t="b">
        <f t="shared" si="38"/>
        <v>0</v>
      </c>
      <c r="M191" t="b">
        <f t="shared" si="39"/>
        <v>0</v>
      </c>
      <c r="N191" t="b">
        <f t="shared" si="40"/>
        <v>0</v>
      </c>
      <c r="O191" t="b">
        <f t="shared" si="41"/>
        <v>0</v>
      </c>
      <c r="P191" t="b">
        <f t="shared" si="42"/>
        <v>0</v>
      </c>
      <c r="Q191" t="b">
        <f t="shared" si="43"/>
        <v>0</v>
      </c>
      <c r="R191" t="b">
        <f t="shared" si="44"/>
        <v>0</v>
      </c>
      <c r="S191" t="b">
        <f t="shared" si="45"/>
        <v>1</v>
      </c>
      <c r="T191">
        <f t="shared" si="46"/>
        <v>0</v>
      </c>
      <c r="U191">
        <f t="shared" si="47"/>
        <v>0</v>
      </c>
      <c r="V191">
        <f t="shared" si="48"/>
        <v>0</v>
      </c>
      <c r="W191">
        <f t="shared" si="49"/>
        <v>0</v>
      </c>
      <c r="X191">
        <f t="shared" si="50"/>
        <v>0</v>
      </c>
      <c r="Y191">
        <f t="shared" si="51"/>
        <v>0</v>
      </c>
      <c r="Z191">
        <f t="shared" si="52"/>
        <v>0</v>
      </c>
      <c r="AA191">
        <f t="shared" si="53"/>
        <v>1</v>
      </c>
    </row>
    <row r="192" spans="1:27">
      <c r="A192">
        <v>190</v>
      </c>
      <c r="B192" t="s">
        <v>592</v>
      </c>
      <c r="C192" t="s">
        <v>20</v>
      </c>
      <c r="D192" t="s">
        <v>21</v>
      </c>
      <c r="E192" t="s">
        <v>22</v>
      </c>
      <c r="F192" t="s">
        <v>23</v>
      </c>
      <c r="G192" t="s">
        <v>593</v>
      </c>
      <c r="H192" t="s">
        <v>594</v>
      </c>
      <c r="I192">
        <f t="shared" si="36"/>
        <v>0</v>
      </c>
      <c r="J192">
        <f t="shared" si="37"/>
        <v>1</v>
      </c>
      <c r="L192" t="b">
        <f t="shared" si="38"/>
        <v>0</v>
      </c>
      <c r="M192" t="b">
        <f t="shared" si="39"/>
        <v>0</v>
      </c>
      <c r="N192" t="b">
        <f t="shared" si="40"/>
        <v>0</v>
      </c>
      <c r="O192" t="b">
        <f t="shared" si="41"/>
        <v>0</v>
      </c>
      <c r="P192" t="b">
        <f t="shared" si="42"/>
        <v>0</v>
      </c>
      <c r="Q192" t="b">
        <f t="shared" si="43"/>
        <v>0</v>
      </c>
      <c r="R192" t="b">
        <f t="shared" si="44"/>
        <v>0</v>
      </c>
      <c r="S192" t="b">
        <f t="shared" si="45"/>
        <v>0</v>
      </c>
      <c r="T192">
        <f t="shared" si="46"/>
        <v>0</v>
      </c>
      <c r="U192">
        <f t="shared" si="47"/>
        <v>0</v>
      </c>
      <c r="V192">
        <f t="shared" si="48"/>
        <v>0</v>
      </c>
      <c r="W192">
        <f t="shared" si="49"/>
        <v>0</v>
      </c>
      <c r="X192">
        <f t="shared" si="50"/>
        <v>0</v>
      </c>
      <c r="Y192">
        <f t="shared" si="51"/>
        <v>0</v>
      </c>
      <c r="Z192">
        <f t="shared" si="52"/>
        <v>0</v>
      </c>
      <c r="AA192">
        <f t="shared" si="53"/>
        <v>0</v>
      </c>
    </row>
    <row r="193" spans="1:27">
      <c r="A193">
        <v>191</v>
      </c>
      <c r="B193" t="s">
        <v>595</v>
      </c>
      <c r="C193" t="s">
        <v>20</v>
      </c>
      <c r="D193" t="s">
        <v>21</v>
      </c>
      <c r="E193" t="s">
        <v>22</v>
      </c>
      <c r="F193" t="s">
        <v>23</v>
      </c>
      <c r="G193" t="s">
        <v>596</v>
      </c>
      <c r="H193" t="s">
        <v>597</v>
      </c>
      <c r="I193">
        <f t="shared" si="36"/>
        <v>0</v>
      </c>
      <c r="J193">
        <f t="shared" si="37"/>
        <v>1</v>
      </c>
      <c r="L193" t="b">
        <f t="shared" si="38"/>
        <v>0</v>
      </c>
      <c r="M193" t="b">
        <f t="shared" si="39"/>
        <v>0</v>
      </c>
      <c r="N193" t="b">
        <f t="shared" si="40"/>
        <v>0</v>
      </c>
      <c r="O193" t="b">
        <f t="shared" si="41"/>
        <v>0</v>
      </c>
      <c r="P193" t="b">
        <f t="shared" si="42"/>
        <v>0</v>
      </c>
      <c r="Q193" t="b">
        <f t="shared" si="43"/>
        <v>0</v>
      </c>
      <c r="R193" t="b">
        <f t="shared" si="44"/>
        <v>0</v>
      </c>
      <c r="S193" t="b">
        <f t="shared" si="45"/>
        <v>0</v>
      </c>
      <c r="T193">
        <f t="shared" si="46"/>
        <v>0</v>
      </c>
      <c r="U193">
        <f t="shared" si="47"/>
        <v>0</v>
      </c>
      <c r="V193">
        <f t="shared" si="48"/>
        <v>0</v>
      </c>
      <c r="W193">
        <f t="shared" si="49"/>
        <v>0</v>
      </c>
      <c r="X193">
        <f t="shared" si="50"/>
        <v>0</v>
      </c>
      <c r="Y193">
        <f t="shared" si="51"/>
        <v>0</v>
      </c>
      <c r="Z193">
        <f t="shared" si="52"/>
        <v>0</v>
      </c>
      <c r="AA193">
        <f t="shared" si="53"/>
        <v>0</v>
      </c>
    </row>
    <row r="194" spans="1:27">
      <c r="A194">
        <v>192</v>
      </c>
      <c r="B194" t="s">
        <v>598</v>
      </c>
      <c r="C194" t="s">
        <v>20</v>
      </c>
      <c r="D194" t="s">
        <v>21</v>
      </c>
      <c r="E194" t="s">
        <v>22</v>
      </c>
      <c r="F194" t="s">
        <v>23</v>
      </c>
      <c r="G194" t="s">
        <v>599</v>
      </c>
      <c r="H194" t="s">
        <v>600</v>
      </c>
      <c r="I194">
        <f t="shared" si="36"/>
        <v>1</v>
      </c>
      <c r="J194">
        <f t="shared" si="37"/>
        <v>0</v>
      </c>
      <c r="L194" t="b">
        <f t="shared" si="38"/>
        <v>0</v>
      </c>
      <c r="M194" t="b">
        <f t="shared" si="39"/>
        <v>0</v>
      </c>
      <c r="N194" t="b">
        <f t="shared" si="40"/>
        <v>0</v>
      </c>
      <c r="O194" t="b">
        <f t="shared" si="41"/>
        <v>1</v>
      </c>
      <c r="P194" t="b">
        <f t="shared" si="42"/>
        <v>0</v>
      </c>
      <c r="Q194" t="b">
        <f t="shared" si="43"/>
        <v>0</v>
      </c>
      <c r="R194" t="b">
        <f t="shared" si="44"/>
        <v>0</v>
      </c>
      <c r="S194" t="b">
        <f t="shared" si="45"/>
        <v>0</v>
      </c>
      <c r="T194">
        <f t="shared" si="46"/>
        <v>0</v>
      </c>
      <c r="U194">
        <f t="shared" si="47"/>
        <v>0</v>
      </c>
      <c r="V194">
        <f t="shared" si="48"/>
        <v>0</v>
      </c>
      <c r="W194">
        <f t="shared" si="49"/>
        <v>1</v>
      </c>
      <c r="X194">
        <f t="shared" si="50"/>
        <v>0</v>
      </c>
      <c r="Y194">
        <f t="shared" si="51"/>
        <v>0</v>
      </c>
      <c r="Z194">
        <f t="shared" si="52"/>
        <v>0</v>
      </c>
      <c r="AA194">
        <f t="shared" si="53"/>
        <v>0</v>
      </c>
    </row>
    <row r="195" spans="1:27">
      <c r="A195">
        <v>193</v>
      </c>
      <c r="B195" t="s">
        <v>601</v>
      </c>
      <c r="C195" t="s">
        <v>20</v>
      </c>
      <c r="D195" t="s">
        <v>21</v>
      </c>
      <c r="E195" t="s">
        <v>22</v>
      </c>
      <c r="F195" t="s">
        <v>23</v>
      </c>
      <c r="G195" t="s">
        <v>602</v>
      </c>
      <c r="H195" t="s">
        <v>603</v>
      </c>
      <c r="I195">
        <f t="shared" ref="I195:I221" si="54">IF(OR(T195=1,U195=1,V195=1,W195=1,X195=1,Y195=1,Z195=1,AA195=1),1,0)</f>
        <v>0</v>
      </c>
      <c r="J195">
        <f t="shared" ref="J195:J221" si="55">IF(I195=1,0,1)</f>
        <v>1</v>
      </c>
      <c r="L195" t="b">
        <f t="shared" ref="L195:L221" si="56">ISNUMBER(SEARCH("kejahatan",G195))</f>
        <v>0</v>
      </c>
      <c r="M195" t="b">
        <f t="shared" ref="M195:M221" si="57">ISNUMBER(SEARCH("pembunuhan",G195))</f>
        <v>0</v>
      </c>
      <c r="N195" t="b">
        <f t="shared" ref="N195:N221" si="58">ISNUMBER(SEARCH("kriminalitas",G195))</f>
        <v>0</v>
      </c>
      <c r="O195" t="b">
        <f t="shared" ref="O195:O221" si="59">ISNUMBER(SEARCH("begal",G195))</f>
        <v>0</v>
      </c>
      <c r="P195" t="b">
        <f t="shared" ref="P195:P221" si="60">ISNUMBER(SEARCH("perampokan",G195))</f>
        <v>0</v>
      </c>
      <c r="Q195" t="b">
        <f t="shared" ref="Q195:Q221" si="61">ISNUMBER(SEARCH("narkoba",G195))</f>
        <v>0</v>
      </c>
      <c r="R195" t="b">
        <f t="shared" ref="R195:R221" si="62">ISNUMBER(SEARCH("pemerkosaaan",G195))</f>
        <v>0</v>
      </c>
      <c r="S195" t="b">
        <f t="shared" ref="S195:S221" si="63">ISNUMBER(SEARCH("pidana",G195))</f>
        <v>0</v>
      </c>
      <c r="T195">
        <f t="shared" ref="T195:T221" si="64">IF(AND(ISNUMBER(SEARCH("kejahatan",B195))=TRUE,L195=TRUE),1,0)</f>
        <v>0</v>
      </c>
      <c r="U195">
        <f t="shared" ref="U195:U221" si="65">IF(AND(ISNUMBER(SEARCH("pembunuhan",B195))=TRUE,M195=TRUE),1,0)</f>
        <v>0</v>
      </c>
      <c r="V195">
        <f t="shared" ref="V195:V221" si="66">IF(AND(ISNUMBER(SEARCH("kriminalitas",B195))=TRUE,N195=TRUE),1,0)</f>
        <v>0</v>
      </c>
      <c r="W195">
        <f t="shared" ref="W195:W221" si="67">IF(AND(ISNUMBER(SEARCH("begal",B195))=TRUE,O195=TRUE),1,0)</f>
        <v>0</v>
      </c>
      <c r="X195">
        <f t="shared" ref="X195:X221" si="68">IF(AND(ISNUMBER(SEARCH("perampokan",B195))=TRUE,P195=TRUE),1,0)</f>
        <v>0</v>
      </c>
      <c r="Y195">
        <f t="shared" ref="Y195:Y221" si="69">IF(AND(ISNUMBER(SEARCH("narkoba",B195))=TRUE,Q195=TRUE),1,0)</f>
        <v>0</v>
      </c>
      <c r="Z195">
        <f t="shared" ref="Z195:Z221" si="70">IF(AND(ISNUMBER(SEARCH("pemerkosaan",B195))=TRUE,R195=TRUE),1,0)</f>
        <v>0</v>
      </c>
      <c r="AA195">
        <f t="shared" ref="AA195:AA221" si="71">IF(AND(ISNUMBER(SEARCH("pidana",B195))=TRUE,S195=TRUE),1,0)</f>
        <v>0</v>
      </c>
    </row>
    <row r="196" spans="1:27">
      <c r="A196">
        <v>194</v>
      </c>
      <c r="B196" t="s">
        <v>604</v>
      </c>
      <c r="C196" t="s">
        <v>20</v>
      </c>
      <c r="D196" t="s">
        <v>21</v>
      </c>
      <c r="E196" t="s">
        <v>22</v>
      </c>
      <c r="F196" t="s">
        <v>23</v>
      </c>
      <c r="G196" t="s">
        <v>605</v>
      </c>
      <c r="H196" t="s">
        <v>606</v>
      </c>
      <c r="I196">
        <f t="shared" si="54"/>
        <v>0</v>
      </c>
      <c r="J196">
        <f t="shared" si="55"/>
        <v>1</v>
      </c>
      <c r="L196" t="b">
        <f t="shared" si="56"/>
        <v>0</v>
      </c>
      <c r="M196" t="b">
        <f t="shared" si="57"/>
        <v>0</v>
      </c>
      <c r="N196" t="b">
        <f t="shared" si="58"/>
        <v>0</v>
      </c>
      <c r="O196" t="b">
        <f t="shared" si="59"/>
        <v>0</v>
      </c>
      <c r="P196" t="b">
        <f t="shared" si="60"/>
        <v>0</v>
      </c>
      <c r="Q196" t="b">
        <f t="shared" si="61"/>
        <v>0</v>
      </c>
      <c r="R196" t="b">
        <f t="shared" si="62"/>
        <v>0</v>
      </c>
      <c r="S196" t="b">
        <f t="shared" si="63"/>
        <v>0</v>
      </c>
      <c r="T196">
        <f t="shared" si="64"/>
        <v>0</v>
      </c>
      <c r="U196">
        <f t="shared" si="65"/>
        <v>0</v>
      </c>
      <c r="V196">
        <f t="shared" si="66"/>
        <v>0</v>
      </c>
      <c r="W196">
        <f t="shared" si="67"/>
        <v>0</v>
      </c>
      <c r="X196">
        <f t="shared" si="68"/>
        <v>0</v>
      </c>
      <c r="Y196">
        <f t="shared" si="69"/>
        <v>0</v>
      </c>
      <c r="Z196">
        <f t="shared" si="70"/>
        <v>0</v>
      </c>
      <c r="AA196">
        <f t="shared" si="71"/>
        <v>0</v>
      </c>
    </row>
    <row r="197" spans="1:27">
      <c r="A197">
        <v>195</v>
      </c>
      <c r="B197" t="s">
        <v>607</v>
      </c>
      <c r="C197" t="s">
        <v>20</v>
      </c>
      <c r="D197" t="s">
        <v>21</v>
      </c>
      <c r="E197" t="s">
        <v>22</v>
      </c>
      <c r="F197" t="s">
        <v>23</v>
      </c>
      <c r="G197" t="s">
        <v>608</v>
      </c>
      <c r="H197" t="s">
        <v>609</v>
      </c>
      <c r="I197">
        <f t="shared" si="54"/>
        <v>0</v>
      </c>
      <c r="J197">
        <f t="shared" si="55"/>
        <v>1</v>
      </c>
      <c r="L197" t="b">
        <f t="shared" si="56"/>
        <v>0</v>
      </c>
      <c r="M197" t="b">
        <f t="shared" si="57"/>
        <v>0</v>
      </c>
      <c r="N197" t="b">
        <f t="shared" si="58"/>
        <v>0</v>
      </c>
      <c r="O197" t="b">
        <f t="shared" si="59"/>
        <v>0</v>
      </c>
      <c r="P197" t="b">
        <f t="shared" si="60"/>
        <v>0</v>
      </c>
      <c r="Q197" t="b">
        <f t="shared" si="61"/>
        <v>0</v>
      </c>
      <c r="R197" t="b">
        <f t="shared" si="62"/>
        <v>0</v>
      </c>
      <c r="S197" t="b">
        <f t="shared" si="63"/>
        <v>0</v>
      </c>
      <c r="T197">
        <f t="shared" si="64"/>
        <v>0</v>
      </c>
      <c r="U197">
        <f t="shared" si="65"/>
        <v>0</v>
      </c>
      <c r="V197">
        <f t="shared" si="66"/>
        <v>0</v>
      </c>
      <c r="W197">
        <f t="shared" si="67"/>
        <v>0</v>
      </c>
      <c r="X197">
        <f t="shared" si="68"/>
        <v>0</v>
      </c>
      <c r="Y197">
        <f t="shared" si="69"/>
        <v>0</v>
      </c>
      <c r="Z197">
        <f t="shared" si="70"/>
        <v>0</v>
      </c>
      <c r="AA197">
        <f t="shared" si="71"/>
        <v>0</v>
      </c>
    </row>
    <row r="198" spans="1:27">
      <c r="A198">
        <v>196</v>
      </c>
      <c r="B198" t="s">
        <v>610</v>
      </c>
      <c r="C198" t="s">
        <v>20</v>
      </c>
      <c r="D198" t="s">
        <v>21</v>
      </c>
      <c r="E198" t="s">
        <v>22</v>
      </c>
      <c r="F198" t="s">
        <v>23</v>
      </c>
      <c r="G198" t="s">
        <v>611</v>
      </c>
      <c r="H198" t="s">
        <v>612</v>
      </c>
      <c r="I198">
        <f t="shared" si="54"/>
        <v>1</v>
      </c>
      <c r="J198">
        <f t="shared" si="55"/>
        <v>0</v>
      </c>
      <c r="L198" t="b">
        <f t="shared" si="56"/>
        <v>0</v>
      </c>
      <c r="M198" t="b">
        <f t="shared" si="57"/>
        <v>0</v>
      </c>
      <c r="N198" t="b">
        <f t="shared" si="58"/>
        <v>0</v>
      </c>
      <c r="O198" t="b">
        <f t="shared" si="59"/>
        <v>1</v>
      </c>
      <c r="P198" t="b">
        <f t="shared" si="60"/>
        <v>0</v>
      </c>
      <c r="Q198" t="b">
        <f t="shared" si="61"/>
        <v>0</v>
      </c>
      <c r="R198" t="b">
        <f t="shared" si="62"/>
        <v>0</v>
      </c>
      <c r="S198" t="b">
        <f t="shared" si="63"/>
        <v>0</v>
      </c>
      <c r="T198">
        <f t="shared" si="64"/>
        <v>0</v>
      </c>
      <c r="U198">
        <f t="shared" si="65"/>
        <v>0</v>
      </c>
      <c r="V198">
        <f t="shared" si="66"/>
        <v>0</v>
      </c>
      <c r="W198">
        <f t="shared" si="67"/>
        <v>1</v>
      </c>
      <c r="X198">
        <f t="shared" si="68"/>
        <v>0</v>
      </c>
      <c r="Y198">
        <f t="shared" si="69"/>
        <v>0</v>
      </c>
      <c r="Z198">
        <f t="shared" si="70"/>
        <v>0</v>
      </c>
      <c r="AA198">
        <f t="shared" si="71"/>
        <v>0</v>
      </c>
    </row>
    <row r="199" spans="1:27">
      <c r="A199">
        <v>197</v>
      </c>
      <c r="B199" t="s">
        <v>613</v>
      </c>
      <c r="C199" t="s">
        <v>20</v>
      </c>
      <c r="D199" t="s">
        <v>21</v>
      </c>
      <c r="E199" t="s">
        <v>22</v>
      </c>
      <c r="F199" t="s">
        <v>23</v>
      </c>
      <c r="G199" t="s">
        <v>614</v>
      </c>
      <c r="H199" t="s">
        <v>615</v>
      </c>
      <c r="I199">
        <f t="shared" si="54"/>
        <v>1</v>
      </c>
      <c r="J199">
        <f t="shared" si="55"/>
        <v>0</v>
      </c>
      <c r="L199" t="b">
        <f t="shared" si="56"/>
        <v>0</v>
      </c>
      <c r="M199" t="b">
        <f t="shared" si="57"/>
        <v>0</v>
      </c>
      <c r="N199" t="b">
        <f t="shared" si="58"/>
        <v>0</v>
      </c>
      <c r="O199" t="b">
        <f t="shared" si="59"/>
        <v>0</v>
      </c>
      <c r="P199" t="b">
        <f t="shared" si="60"/>
        <v>0</v>
      </c>
      <c r="Q199" t="b">
        <f t="shared" si="61"/>
        <v>1</v>
      </c>
      <c r="R199" t="b">
        <f t="shared" si="62"/>
        <v>0</v>
      </c>
      <c r="S199" t="b">
        <f t="shared" si="63"/>
        <v>0</v>
      </c>
      <c r="T199">
        <f t="shared" si="64"/>
        <v>0</v>
      </c>
      <c r="U199">
        <f t="shared" si="65"/>
        <v>0</v>
      </c>
      <c r="V199">
        <f t="shared" si="66"/>
        <v>0</v>
      </c>
      <c r="W199">
        <f t="shared" si="67"/>
        <v>0</v>
      </c>
      <c r="X199">
        <f t="shared" si="68"/>
        <v>0</v>
      </c>
      <c r="Y199">
        <f t="shared" si="69"/>
        <v>1</v>
      </c>
      <c r="Z199">
        <f t="shared" si="70"/>
        <v>0</v>
      </c>
      <c r="AA199">
        <f t="shared" si="71"/>
        <v>0</v>
      </c>
    </row>
    <row r="200" spans="1:27">
      <c r="A200">
        <v>198</v>
      </c>
      <c r="B200" t="s">
        <v>616</v>
      </c>
      <c r="C200" t="s">
        <v>20</v>
      </c>
      <c r="D200" t="s">
        <v>21</v>
      </c>
      <c r="E200" t="s">
        <v>22</v>
      </c>
      <c r="F200" t="s">
        <v>23</v>
      </c>
      <c r="G200" t="s">
        <v>617</v>
      </c>
      <c r="H200" t="s">
        <v>618</v>
      </c>
      <c r="I200">
        <f t="shared" si="54"/>
        <v>0</v>
      </c>
      <c r="J200">
        <f t="shared" si="55"/>
        <v>1</v>
      </c>
      <c r="L200" t="b">
        <f t="shared" si="56"/>
        <v>0</v>
      </c>
      <c r="M200" t="b">
        <f t="shared" si="57"/>
        <v>0</v>
      </c>
      <c r="N200" t="b">
        <f t="shared" si="58"/>
        <v>0</v>
      </c>
      <c r="O200" t="b">
        <f t="shared" si="59"/>
        <v>0</v>
      </c>
      <c r="P200" t="b">
        <f t="shared" si="60"/>
        <v>0</v>
      </c>
      <c r="Q200" t="b">
        <f t="shared" si="61"/>
        <v>0</v>
      </c>
      <c r="R200" t="b">
        <f t="shared" si="62"/>
        <v>0</v>
      </c>
      <c r="S200" t="b">
        <f t="shared" si="63"/>
        <v>0</v>
      </c>
      <c r="T200">
        <f t="shared" si="64"/>
        <v>0</v>
      </c>
      <c r="U200">
        <f t="shared" si="65"/>
        <v>0</v>
      </c>
      <c r="V200">
        <f t="shared" si="66"/>
        <v>0</v>
      </c>
      <c r="W200">
        <f t="shared" si="67"/>
        <v>0</v>
      </c>
      <c r="X200">
        <f t="shared" si="68"/>
        <v>0</v>
      </c>
      <c r="Y200">
        <f t="shared" si="69"/>
        <v>0</v>
      </c>
      <c r="Z200">
        <f t="shared" si="70"/>
        <v>0</v>
      </c>
      <c r="AA200">
        <f t="shared" si="71"/>
        <v>0</v>
      </c>
    </row>
    <row r="201" spans="1:27">
      <c r="A201">
        <v>199</v>
      </c>
      <c r="B201" t="s">
        <v>619</v>
      </c>
      <c r="C201" t="s">
        <v>20</v>
      </c>
      <c r="D201" t="s">
        <v>21</v>
      </c>
      <c r="E201" t="s">
        <v>22</v>
      </c>
      <c r="F201" t="s">
        <v>23</v>
      </c>
      <c r="G201" t="s">
        <v>620</v>
      </c>
      <c r="H201" t="s">
        <v>621</v>
      </c>
      <c r="I201">
        <f t="shared" si="54"/>
        <v>1</v>
      </c>
      <c r="J201">
        <f t="shared" si="55"/>
        <v>0</v>
      </c>
      <c r="L201" t="b">
        <f t="shared" si="56"/>
        <v>0</v>
      </c>
      <c r="M201" t="b">
        <f t="shared" si="57"/>
        <v>0</v>
      </c>
      <c r="N201" t="b">
        <f t="shared" si="58"/>
        <v>0</v>
      </c>
      <c r="O201" t="b">
        <f t="shared" si="59"/>
        <v>1</v>
      </c>
      <c r="P201" t="b">
        <f t="shared" si="60"/>
        <v>0</v>
      </c>
      <c r="Q201" t="b">
        <f t="shared" si="61"/>
        <v>0</v>
      </c>
      <c r="R201" t="b">
        <f t="shared" si="62"/>
        <v>0</v>
      </c>
      <c r="S201" t="b">
        <f t="shared" si="63"/>
        <v>0</v>
      </c>
      <c r="T201">
        <f t="shared" si="64"/>
        <v>0</v>
      </c>
      <c r="U201">
        <f t="shared" si="65"/>
        <v>0</v>
      </c>
      <c r="V201">
        <f t="shared" si="66"/>
        <v>0</v>
      </c>
      <c r="W201">
        <f t="shared" si="67"/>
        <v>1</v>
      </c>
      <c r="X201">
        <f t="shared" si="68"/>
        <v>0</v>
      </c>
      <c r="Y201">
        <f t="shared" si="69"/>
        <v>0</v>
      </c>
      <c r="Z201">
        <f t="shared" si="70"/>
        <v>0</v>
      </c>
      <c r="AA201">
        <f t="shared" si="71"/>
        <v>0</v>
      </c>
    </row>
    <row r="202" spans="1:27">
      <c r="A202">
        <v>200</v>
      </c>
      <c r="B202" t="s">
        <v>622</v>
      </c>
      <c r="C202" t="s">
        <v>20</v>
      </c>
      <c r="D202" t="s">
        <v>21</v>
      </c>
      <c r="E202" t="s">
        <v>22</v>
      </c>
      <c r="F202" t="s">
        <v>23</v>
      </c>
      <c r="G202" t="s">
        <v>623</v>
      </c>
      <c r="H202" t="s">
        <v>624</v>
      </c>
      <c r="I202">
        <f t="shared" si="54"/>
        <v>0</v>
      </c>
      <c r="J202">
        <f t="shared" si="55"/>
        <v>1</v>
      </c>
      <c r="L202" t="b">
        <f t="shared" si="56"/>
        <v>0</v>
      </c>
      <c r="M202" t="b">
        <f t="shared" si="57"/>
        <v>0</v>
      </c>
      <c r="N202" t="b">
        <f t="shared" si="58"/>
        <v>0</v>
      </c>
      <c r="O202" t="b">
        <f t="shared" si="59"/>
        <v>0</v>
      </c>
      <c r="P202" t="b">
        <f t="shared" si="60"/>
        <v>0</v>
      </c>
      <c r="Q202" t="b">
        <f t="shared" si="61"/>
        <v>0</v>
      </c>
      <c r="R202" t="b">
        <f t="shared" si="62"/>
        <v>0</v>
      </c>
      <c r="S202" t="b">
        <f t="shared" si="63"/>
        <v>0</v>
      </c>
      <c r="T202">
        <f t="shared" si="64"/>
        <v>0</v>
      </c>
      <c r="U202">
        <f t="shared" si="65"/>
        <v>0</v>
      </c>
      <c r="V202">
        <f t="shared" si="66"/>
        <v>0</v>
      </c>
      <c r="W202">
        <f t="shared" si="67"/>
        <v>0</v>
      </c>
      <c r="X202">
        <f t="shared" si="68"/>
        <v>0</v>
      </c>
      <c r="Y202">
        <f t="shared" si="69"/>
        <v>0</v>
      </c>
      <c r="Z202">
        <f t="shared" si="70"/>
        <v>0</v>
      </c>
      <c r="AA202">
        <f t="shared" si="71"/>
        <v>0</v>
      </c>
    </row>
    <row r="203" spans="1:27">
      <c r="A203">
        <v>201</v>
      </c>
      <c r="B203" t="s">
        <v>625</v>
      </c>
      <c r="C203" t="s">
        <v>20</v>
      </c>
      <c r="D203" t="s">
        <v>21</v>
      </c>
      <c r="E203" t="s">
        <v>22</v>
      </c>
      <c r="F203" t="s">
        <v>23</v>
      </c>
      <c r="G203" t="s">
        <v>626</v>
      </c>
      <c r="H203" t="s">
        <v>627</v>
      </c>
      <c r="I203">
        <f t="shared" si="54"/>
        <v>0</v>
      </c>
      <c r="J203">
        <f t="shared" si="55"/>
        <v>1</v>
      </c>
      <c r="L203" t="b">
        <f t="shared" si="56"/>
        <v>0</v>
      </c>
      <c r="M203" t="b">
        <f t="shared" si="57"/>
        <v>0</v>
      </c>
      <c r="N203" t="b">
        <f t="shared" si="58"/>
        <v>0</v>
      </c>
      <c r="O203" t="b">
        <f t="shared" si="59"/>
        <v>0</v>
      </c>
      <c r="P203" t="b">
        <f t="shared" si="60"/>
        <v>0</v>
      </c>
      <c r="Q203" t="b">
        <f t="shared" si="61"/>
        <v>0</v>
      </c>
      <c r="R203" t="b">
        <f t="shared" si="62"/>
        <v>0</v>
      </c>
      <c r="S203" t="b">
        <f t="shared" si="63"/>
        <v>0</v>
      </c>
      <c r="T203">
        <f t="shared" si="64"/>
        <v>0</v>
      </c>
      <c r="U203">
        <f t="shared" si="65"/>
        <v>0</v>
      </c>
      <c r="V203">
        <f t="shared" si="66"/>
        <v>0</v>
      </c>
      <c r="W203">
        <f t="shared" si="67"/>
        <v>0</v>
      </c>
      <c r="X203">
        <f t="shared" si="68"/>
        <v>0</v>
      </c>
      <c r="Y203">
        <f t="shared" si="69"/>
        <v>0</v>
      </c>
      <c r="Z203">
        <f t="shared" si="70"/>
        <v>0</v>
      </c>
      <c r="AA203">
        <f t="shared" si="71"/>
        <v>0</v>
      </c>
    </row>
    <row r="204" spans="1:27">
      <c r="A204">
        <v>202</v>
      </c>
      <c r="B204" t="s">
        <v>628</v>
      </c>
      <c r="C204" t="s">
        <v>20</v>
      </c>
      <c r="D204" t="s">
        <v>21</v>
      </c>
      <c r="E204" t="s">
        <v>22</v>
      </c>
      <c r="F204" t="s">
        <v>23</v>
      </c>
      <c r="G204" t="s">
        <v>629</v>
      </c>
      <c r="H204" t="s">
        <v>630</v>
      </c>
      <c r="I204">
        <f t="shared" si="54"/>
        <v>1</v>
      </c>
      <c r="J204">
        <f t="shared" si="55"/>
        <v>0</v>
      </c>
      <c r="L204" t="b">
        <f t="shared" si="56"/>
        <v>0</v>
      </c>
      <c r="M204" t="b">
        <f t="shared" si="57"/>
        <v>0</v>
      </c>
      <c r="N204" t="b">
        <f t="shared" si="58"/>
        <v>0</v>
      </c>
      <c r="O204" t="b">
        <f t="shared" si="59"/>
        <v>0</v>
      </c>
      <c r="P204" t="b">
        <f t="shared" si="60"/>
        <v>0</v>
      </c>
      <c r="Q204" t="b">
        <f t="shared" si="61"/>
        <v>0</v>
      </c>
      <c r="R204" t="b">
        <f t="shared" si="62"/>
        <v>0</v>
      </c>
      <c r="S204" t="b">
        <f t="shared" si="63"/>
        <v>1</v>
      </c>
      <c r="T204">
        <f t="shared" si="64"/>
        <v>0</v>
      </c>
      <c r="U204">
        <f t="shared" si="65"/>
        <v>0</v>
      </c>
      <c r="V204">
        <f t="shared" si="66"/>
        <v>0</v>
      </c>
      <c r="W204">
        <f t="shared" si="67"/>
        <v>0</v>
      </c>
      <c r="X204">
        <f t="shared" si="68"/>
        <v>0</v>
      </c>
      <c r="Y204">
        <f t="shared" si="69"/>
        <v>0</v>
      </c>
      <c r="Z204">
        <f t="shared" si="70"/>
        <v>0</v>
      </c>
      <c r="AA204">
        <f t="shared" si="71"/>
        <v>1</v>
      </c>
    </row>
    <row r="205" spans="1:27">
      <c r="A205">
        <v>203</v>
      </c>
      <c r="B205" t="s">
        <v>631</v>
      </c>
      <c r="C205" t="s">
        <v>20</v>
      </c>
      <c r="D205" t="s">
        <v>21</v>
      </c>
      <c r="E205" t="s">
        <v>22</v>
      </c>
      <c r="F205" t="s">
        <v>23</v>
      </c>
      <c r="G205" t="s">
        <v>632</v>
      </c>
      <c r="H205" t="s">
        <v>633</v>
      </c>
      <c r="I205">
        <f t="shared" si="54"/>
        <v>0</v>
      </c>
      <c r="J205">
        <f t="shared" si="55"/>
        <v>1</v>
      </c>
      <c r="L205" t="b">
        <f t="shared" si="56"/>
        <v>0</v>
      </c>
      <c r="M205" t="b">
        <f t="shared" si="57"/>
        <v>0</v>
      </c>
      <c r="N205" t="b">
        <f t="shared" si="58"/>
        <v>0</v>
      </c>
      <c r="O205" t="b">
        <f t="shared" si="59"/>
        <v>0</v>
      </c>
      <c r="P205" t="b">
        <f t="shared" si="60"/>
        <v>0</v>
      </c>
      <c r="Q205" t="b">
        <f t="shared" si="61"/>
        <v>0</v>
      </c>
      <c r="R205" t="b">
        <f t="shared" si="62"/>
        <v>0</v>
      </c>
      <c r="S205" t="b">
        <f t="shared" si="63"/>
        <v>0</v>
      </c>
      <c r="T205">
        <f t="shared" si="64"/>
        <v>0</v>
      </c>
      <c r="U205">
        <f t="shared" si="65"/>
        <v>0</v>
      </c>
      <c r="V205">
        <f t="shared" si="66"/>
        <v>0</v>
      </c>
      <c r="W205">
        <f t="shared" si="67"/>
        <v>0</v>
      </c>
      <c r="X205">
        <f t="shared" si="68"/>
        <v>0</v>
      </c>
      <c r="Y205">
        <f t="shared" si="69"/>
        <v>0</v>
      </c>
      <c r="Z205">
        <f t="shared" si="70"/>
        <v>0</v>
      </c>
      <c r="AA205">
        <f t="shared" si="71"/>
        <v>0</v>
      </c>
    </row>
    <row r="206" spans="1:27">
      <c r="A206">
        <v>204</v>
      </c>
      <c r="B206" t="s">
        <v>634</v>
      </c>
      <c r="C206" t="s">
        <v>20</v>
      </c>
      <c r="D206" t="s">
        <v>21</v>
      </c>
      <c r="E206" t="s">
        <v>22</v>
      </c>
      <c r="F206" t="s">
        <v>23</v>
      </c>
      <c r="G206" t="s">
        <v>635</v>
      </c>
      <c r="H206" t="s">
        <v>636</v>
      </c>
      <c r="I206">
        <f t="shared" si="54"/>
        <v>1</v>
      </c>
      <c r="J206">
        <f t="shared" si="55"/>
        <v>0</v>
      </c>
      <c r="L206" t="b">
        <f t="shared" si="56"/>
        <v>0</v>
      </c>
      <c r="M206" t="b">
        <f t="shared" si="57"/>
        <v>0</v>
      </c>
      <c r="N206" t="b">
        <f t="shared" si="58"/>
        <v>0</v>
      </c>
      <c r="O206" t="b">
        <f t="shared" si="59"/>
        <v>0</v>
      </c>
      <c r="P206" t="b">
        <f t="shared" si="60"/>
        <v>0</v>
      </c>
      <c r="Q206" t="b">
        <f t="shared" si="61"/>
        <v>0</v>
      </c>
      <c r="R206" t="b">
        <f t="shared" si="62"/>
        <v>0</v>
      </c>
      <c r="S206" t="b">
        <f t="shared" si="63"/>
        <v>1</v>
      </c>
      <c r="T206">
        <f t="shared" si="64"/>
        <v>0</v>
      </c>
      <c r="U206">
        <f t="shared" si="65"/>
        <v>0</v>
      </c>
      <c r="V206">
        <f t="shared" si="66"/>
        <v>0</v>
      </c>
      <c r="W206">
        <f t="shared" si="67"/>
        <v>0</v>
      </c>
      <c r="X206">
        <f t="shared" si="68"/>
        <v>0</v>
      </c>
      <c r="Y206">
        <f t="shared" si="69"/>
        <v>0</v>
      </c>
      <c r="Z206">
        <f t="shared" si="70"/>
        <v>0</v>
      </c>
      <c r="AA206">
        <f t="shared" si="71"/>
        <v>1</v>
      </c>
    </row>
    <row r="207" spans="1:27">
      <c r="A207">
        <v>205</v>
      </c>
      <c r="B207" t="s">
        <v>637</v>
      </c>
      <c r="C207" t="s">
        <v>20</v>
      </c>
      <c r="D207" t="s">
        <v>21</v>
      </c>
      <c r="E207" t="s">
        <v>22</v>
      </c>
      <c r="F207" t="s">
        <v>23</v>
      </c>
      <c r="G207" t="s">
        <v>638</v>
      </c>
      <c r="H207" t="s">
        <v>639</v>
      </c>
      <c r="I207">
        <f t="shared" si="54"/>
        <v>1</v>
      </c>
      <c r="J207">
        <f t="shared" si="55"/>
        <v>0</v>
      </c>
      <c r="L207" t="b">
        <f t="shared" si="56"/>
        <v>0</v>
      </c>
      <c r="M207" t="b">
        <f t="shared" si="57"/>
        <v>0</v>
      </c>
      <c r="N207" t="b">
        <f t="shared" si="58"/>
        <v>0</v>
      </c>
      <c r="O207" t="b">
        <f t="shared" si="59"/>
        <v>0</v>
      </c>
      <c r="P207" t="b">
        <f t="shared" si="60"/>
        <v>1</v>
      </c>
      <c r="Q207" t="b">
        <f t="shared" si="61"/>
        <v>0</v>
      </c>
      <c r="R207" t="b">
        <f t="shared" si="62"/>
        <v>0</v>
      </c>
      <c r="S207" t="b">
        <f t="shared" si="63"/>
        <v>0</v>
      </c>
      <c r="T207">
        <f t="shared" si="64"/>
        <v>0</v>
      </c>
      <c r="U207">
        <f t="shared" si="65"/>
        <v>0</v>
      </c>
      <c r="V207">
        <f t="shared" si="66"/>
        <v>0</v>
      </c>
      <c r="W207">
        <f t="shared" si="67"/>
        <v>0</v>
      </c>
      <c r="X207">
        <f t="shared" si="68"/>
        <v>1</v>
      </c>
      <c r="Y207">
        <f t="shared" si="69"/>
        <v>0</v>
      </c>
      <c r="Z207">
        <f t="shared" si="70"/>
        <v>0</v>
      </c>
      <c r="AA207">
        <f t="shared" si="71"/>
        <v>0</v>
      </c>
    </row>
    <row r="208" spans="1:27">
      <c r="A208">
        <v>206</v>
      </c>
      <c r="B208" t="s">
        <v>640</v>
      </c>
      <c r="C208" t="s">
        <v>20</v>
      </c>
      <c r="D208" t="s">
        <v>21</v>
      </c>
      <c r="E208" t="s">
        <v>22</v>
      </c>
      <c r="F208" t="s">
        <v>23</v>
      </c>
      <c r="G208" t="s">
        <v>641</v>
      </c>
      <c r="H208" t="s">
        <v>642</v>
      </c>
      <c r="I208">
        <f t="shared" si="54"/>
        <v>0</v>
      </c>
      <c r="J208">
        <f t="shared" si="55"/>
        <v>1</v>
      </c>
      <c r="L208" t="b">
        <f t="shared" si="56"/>
        <v>0</v>
      </c>
      <c r="M208" t="b">
        <f t="shared" si="57"/>
        <v>0</v>
      </c>
      <c r="N208" t="b">
        <f t="shared" si="58"/>
        <v>0</v>
      </c>
      <c r="O208" t="b">
        <f t="shared" si="59"/>
        <v>0</v>
      </c>
      <c r="P208" t="b">
        <f t="shared" si="60"/>
        <v>0</v>
      </c>
      <c r="Q208" t="b">
        <f t="shared" si="61"/>
        <v>0</v>
      </c>
      <c r="R208" t="b">
        <f t="shared" si="62"/>
        <v>0</v>
      </c>
      <c r="S208" t="b">
        <f t="shared" si="63"/>
        <v>0</v>
      </c>
      <c r="T208">
        <f t="shared" si="64"/>
        <v>0</v>
      </c>
      <c r="U208">
        <f t="shared" si="65"/>
        <v>0</v>
      </c>
      <c r="V208">
        <f t="shared" si="66"/>
        <v>0</v>
      </c>
      <c r="W208">
        <f t="shared" si="67"/>
        <v>0</v>
      </c>
      <c r="X208">
        <f t="shared" si="68"/>
        <v>0</v>
      </c>
      <c r="Y208">
        <f t="shared" si="69"/>
        <v>0</v>
      </c>
      <c r="Z208">
        <f t="shared" si="70"/>
        <v>0</v>
      </c>
      <c r="AA208">
        <f t="shared" si="71"/>
        <v>0</v>
      </c>
    </row>
    <row r="209" spans="1:27">
      <c r="A209">
        <v>207</v>
      </c>
      <c r="B209" t="s">
        <v>643</v>
      </c>
      <c r="C209" t="s">
        <v>20</v>
      </c>
      <c r="D209" t="s">
        <v>21</v>
      </c>
      <c r="E209" t="s">
        <v>22</v>
      </c>
      <c r="F209" t="s">
        <v>23</v>
      </c>
      <c r="G209" t="s">
        <v>644</v>
      </c>
      <c r="H209" t="s">
        <v>645</v>
      </c>
      <c r="I209">
        <f t="shared" si="54"/>
        <v>1</v>
      </c>
      <c r="J209">
        <f t="shared" si="55"/>
        <v>0</v>
      </c>
      <c r="L209" t="b">
        <f t="shared" si="56"/>
        <v>0</v>
      </c>
      <c r="M209" t="b">
        <f t="shared" si="57"/>
        <v>0</v>
      </c>
      <c r="N209" t="b">
        <f t="shared" si="58"/>
        <v>0</v>
      </c>
      <c r="O209" t="b">
        <f t="shared" si="59"/>
        <v>0</v>
      </c>
      <c r="P209" t="b">
        <f t="shared" si="60"/>
        <v>0</v>
      </c>
      <c r="Q209" t="b">
        <f t="shared" si="61"/>
        <v>1</v>
      </c>
      <c r="R209" t="b">
        <f t="shared" si="62"/>
        <v>0</v>
      </c>
      <c r="S209" t="b">
        <f t="shared" si="63"/>
        <v>0</v>
      </c>
      <c r="T209">
        <f t="shared" si="64"/>
        <v>0</v>
      </c>
      <c r="U209">
        <f t="shared" si="65"/>
        <v>0</v>
      </c>
      <c r="V209">
        <f t="shared" si="66"/>
        <v>0</v>
      </c>
      <c r="W209">
        <f t="shared" si="67"/>
        <v>0</v>
      </c>
      <c r="X209">
        <f t="shared" si="68"/>
        <v>0</v>
      </c>
      <c r="Y209">
        <f t="shared" si="69"/>
        <v>1</v>
      </c>
      <c r="Z209">
        <f t="shared" si="70"/>
        <v>0</v>
      </c>
      <c r="AA209">
        <f t="shared" si="71"/>
        <v>0</v>
      </c>
    </row>
    <row r="210" spans="1:27">
      <c r="A210">
        <v>208</v>
      </c>
      <c r="B210" t="s">
        <v>646</v>
      </c>
      <c r="C210" t="s">
        <v>20</v>
      </c>
      <c r="D210" t="s">
        <v>21</v>
      </c>
      <c r="E210" t="s">
        <v>22</v>
      </c>
      <c r="F210" t="s">
        <v>23</v>
      </c>
      <c r="G210" t="s">
        <v>647</v>
      </c>
      <c r="H210" t="s">
        <v>648</v>
      </c>
      <c r="I210">
        <f t="shared" si="54"/>
        <v>1</v>
      </c>
      <c r="J210">
        <f t="shared" si="55"/>
        <v>0</v>
      </c>
      <c r="L210" t="b">
        <f t="shared" si="56"/>
        <v>0</v>
      </c>
      <c r="M210" t="b">
        <f t="shared" si="57"/>
        <v>0</v>
      </c>
      <c r="N210" t="b">
        <f t="shared" si="58"/>
        <v>0</v>
      </c>
      <c r="O210" t="b">
        <f t="shared" si="59"/>
        <v>1</v>
      </c>
      <c r="P210" t="b">
        <f t="shared" si="60"/>
        <v>0</v>
      </c>
      <c r="Q210" t="b">
        <f t="shared" si="61"/>
        <v>0</v>
      </c>
      <c r="R210" t="b">
        <f t="shared" si="62"/>
        <v>0</v>
      </c>
      <c r="S210" t="b">
        <f t="shared" si="63"/>
        <v>0</v>
      </c>
      <c r="T210">
        <f t="shared" si="64"/>
        <v>0</v>
      </c>
      <c r="U210">
        <f t="shared" si="65"/>
        <v>0</v>
      </c>
      <c r="V210">
        <f t="shared" si="66"/>
        <v>0</v>
      </c>
      <c r="W210">
        <f t="shared" si="67"/>
        <v>1</v>
      </c>
      <c r="X210">
        <f t="shared" si="68"/>
        <v>0</v>
      </c>
      <c r="Y210">
        <f t="shared" si="69"/>
        <v>0</v>
      </c>
      <c r="Z210">
        <f t="shared" si="70"/>
        <v>0</v>
      </c>
      <c r="AA210">
        <f t="shared" si="71"/>
        <v>0</v>
      </c>
    </row>
    <row r="211" spans="1:27">
      <c r="A211">
        <v>209</v>
      </c>
      <c r="B211" t="s">
        <v>649</v>
      </c>
      <c r="C211" t="s">
        <v>20</v>
      </c>
      <c r="D211" t="s">
        <v>21</v>
      </c>
      <c r="E211" t="s">
        <v>22</v>
      </c>
      <c r="F211" t="s">
        <v>23</v>
      </c>
      <c r="G211" t="s">
        <v>650</v>
      </c>
      <c r="H211" t="s">
        <v>651</v>
      </c>
      <c r="I211">
        <f t="shared" si="54"/>
        <v>0</v>
      </c>
      <c r="J211">
        <f t="shared" si="55"/>
        <v>1</v>
      </c>
      <c r="L211" t="b">
        <f t="shared" si="56"/>
        <v>0</v>
      </c>
      <c r="M211" t="b">
        <f t="shared" si="57"/>
        <v>0</v>
      </c>
      <c r="N211" t="b">
        <f t="shared" si="58"/>
        <v>0</v>
      </c>
      <c r="O211" t="b">
        <f t="shared" si="59"/>
        <v>0</v>
      </c>
      <c r="P211" t="b">
        <f t="shared" si="60"/>
        <v>0</v>
      </c>
      <c r="Q211" t="b">
        <f t="shared" si="61"/>
        <v>0</v>
      </c>
      <c r="R211" t="b">
        <f t="shared" si="62"/>
        <v>0</v>
      </c>
      <c r="S211" t="b">
        <f t="shared" si="63"/>
        <v>0</v>
      </c>
      <c r="T211">
        <f t="shared" si="64"/>
        <v>0</v>
      </c>
      <c r="U211">
        <f t="shared" si="65"/>
        <v>0</v>
      </c>
      <c r="V211">
        <f t="shared" si="66"/>
        <v>0</v>
      </c>
      <c r="W211">
        <f t="shared" si="67"/>
        <v>0</v>
      </c>
      <c r="X211">
        <f t="shared" si="68"/>
        <v>0</v>
      </c>
      <c r="Y211">
        <f t="shared" si="69"/>
        <v>0</v>
      </c>
      <c r="Z211">
        <f t="shared" si="70"/>
        <v>0</v>
      </c>
      <c r="AA211">
        <f t="shared" si="71"/>
        <v>0</v>
      </c>
    </row>
    <row r="212" spans="1:27">
      <c r="A212">
        <v>210</v>
      </c>
      <c r="B212" t="s">
        <v>652</v>
      </c>
      <c r="C212" t="s">
        <v>20</v>
      </c>
      <c r="D212" t="s">
        <v>21</v>
      </c>
      <c r="E212" t="s">
        <v>22</v>
      </c>
      <c r="F212" t="s">
        <v>23</v>
      </c>
      <c r="G212" t="s">
        <v>653</v>
      </c>
      <c r="H212" t="s">
        <v>654</v>
      </c>
      <c r="I212">
        <f t="shared" si="54"/>
        <v>0</v>
      </c>
      <c r="J212">
        <f t="shared" si="55"/>
        <v>1</v>
      </c>
      <c r="L212" t="b">
        <f t="shared" si="56"/>
        <v>0</v>
      </c>
      <c r="M212" t="b">
        <f t="shared" si="57"/>
        <v>0</v>
      </c>
      <c r="N212" t="b">
        <f t="shared" si="58"/>
        <v>0</v>
      </c>
      <c r="O212" t="b">
        <f t="shared" si="59"/>
        <v>0</v>
      </c>
      <c r="P212" t="b">
        <f t="shared" si="60"/>
        <v>0</v>
      </c>
      <c r="Q212" t="b">
        <f t="shared" si="61"/>
        <v>0</v>
      </c>
      <c r="R212" t="b">
        <f t="shared" si="62"/>
        <v>0</v>
      </c>
      <c r="S212" t="b">
        <f t="shared" si="63"/>
        <v>0</v>
      </c>
      <c r="T212">
        <f t="shared" si="64"/>
        <v>0</v>
      </c>
      <c r="U212">
        <f t="shared" si="65"/>
        <v>0</v>
      </c>
      <c r="V212">
        <f t="shared" si="66"/>
        <v>0</v>
      </c>
      <c r="W212">
        <f t="shared" si="67"/>
        <v>0</v>
      </c>
      <c r="X212">
        <f t="shared" si="68"/>
        <v>0</v>
      </c>
      <c r="Y212">
        <f t="shared" si="69"/>
        <v>0</v>
      </c>
      <c r="Z212">
        <f t="shared" si="70"/>
        <v>0</v>
      </c>
      <c r="AA212">
        <f t="shared" si="71"/>
        <v>0</v>
      </c>
    </row>
    <row r="213" spans="1:27">
      <c r="A213">
        <v>211</v>
      </c>
      <c r="B213" t="s">
        <v>655</v>
      </c>
      <c r="C213" t="s">
        <v>20</v>
      </c>
      <c r="D213" t="s">
        <v>21</v>
      </c>
      <c r="E213" t="s">
        <v>22</v>
      </c>
      <c r="F213" t="s">
        <v>23</v>
      </c>
      <c r="G213" t="s">
        <v>656</v>
      </c>
      <c r="H213" t="s">
        <v>657</v>
      </c>
      <c r="I213">
        <f t="shared" si="54"/>
        <v>0</v>
      </c>
      <c r="J213">
        <f t="shared" si="55"/>
        <v>1</v>
      </c>
      <c r="L213" t="b">
        <f t="shared" si="56"/>
        <v>0</v>
      </c>
      <c r="M213" t="b">
        <f t="shared" si="57"/>
        <v>0</v>
      </c>
      <c r="N213" t="b">
        <f t="shared" si="58"/>
        <v>0</v>
      </c>
      <c r="O213" t="b">
        <f t="shared" si="59"/>
        <v>0</v>
      </c>
      <c r="P213" t="b">
        <f t="shared" si="60"/>
        <v>0</v>
      </c>
      <c r="Q213" t="b">
        <f t="shared" si="61"/>
        <v>0</v>
      </c>
      <c r="R213" t="b">
        <f t="shared" si="62"/>
        <v>0</v>
      </c>
      <c r="S213" t="b">
        <f t="shared" si="63"/>
        <v>0</v>
      </c>
      <c r="T213">
        <f t="shared" si="64"/>
        <v>0</v>
      </c>
      <c r="U213">
        <f t="shared" si="65"/>
        <v>0</v>
      </c>
      <c r="V213">
        <f t="shared" si="66"/>
        <v>0</v>
      </c>
      <c r="W213">
        <f t="shared" si="67"/>
        <v>0</v>
      </c>
      <c r="X213">
        <f t="shared" si="68"/>
        <v>0</v>
      </c>
      <c r="Y213">
        <f t="shared" si="69"/>
        <v>0</v>
      </c>
      <c r="Z213">
        <f t="shared" si="70"/>
        <v>0</v>
      </c>
      <c r="AA213">
        <f t="shared" si="71"/>
        <v>0</v>
      </c>
    </row>
    <row r="214" spans="1:27">
      <c r="A214">
        <v>212</v>
      </c>
      <c r="B214" t="s">
        <v>658</v>
      </c>
      <c r="C214" t="s">
        <v>20</v>
      </c>
      <c r="D214" t="s">
        <v>21</v>
      </c>
      <c r="E214" t="s">
        <v>22</v>
      </c>
      <c r="F214" t="s">
        <v>23</v>
      </c>
      <c r="G214" t="s">
        <v>659</v>
      </c>
      <c r="H214" t="s">
        <v>660</v>
      </c>
      <c r="I214">
        <f t="shared" si="54"/>
        <v>0</v>
      </c>
      <c r="J214">
        <f t="shared" si="55"/>
        <v>1</v>
      </c>
      <c r="L214" t="b">
        <f t="shared" si="56"/>
        <v>0</v>
      </c>
      <c r="M214" t="b">
        <f t="shared" si="57"/>
        <v>0</v>
      </c>
      <c r="N214" t="b">
        <f t="shared" si="58"/>
        <v>0</v>
      </c>
      <c r="O214" t="b">
        <f t="shared" si="59"/>
        <v>0</v>
      </c>
      <c r="P214" t="b">
        <f t="shared" si="60"/>
        <v>0</v>
      </c>
      <c r="Q214" t="b">
        <f t="shared" si="61"/>
        <v>0</v>
      </c>
      <c r="R214" t="b">
        <f t="shared" si="62"/>
        <v>0</v>
      </c>
      <c r="S214" t="b">
        <f t="shared" si="63"/>
        <v>0</v>
      </c>
      <c r="T214">
        <f t="shared" si="64"/>
        <v>0</v>
      </c>
      <c r="U214">
        <f t="shared" si="65"/>
        <v>0</v>
      </c>
      <c r="V214">
        <f t="shared" si="66"/>
        <v>0</v>
      </c>
      <c r="W214">
        <f t="shared" si="67"/>
        <v>0</v>
      </c>
      <c r="X214">
        <f t="shared" si="68"/>
        <v>0</v>
      </c>
      <c r="Y214">
        <f t="shared" si="69"/>
        <v>0</v>
      </c>
      <c r="Z214">
        <f t="shared" si="70"/>
        <v>0</v>
      </c>
      <c r="AA214">
        <f t="shared" si="71"/>
        <v>0</v>
      </c>
    </row>
    <row r="215" spans="1:27">
      <c r="A215">
        <v>213</v>
      </c>
      <c r="B215" t="s">
        <v>661</v>
      </c>
      <c r="C215" t="s">
        <v>20</v>
      </c>
      <c r="D215" t="s">
        <v>21</v>
      </c>
      <c r="E215" t="s">
        <v>22</v>
      </c>
      <c r="F215" t="s">
        <v>23</v>
      </c>
      <c r="G215" t="s">
        <v>662</v>
      </c>
      <c r="H215" t="s">
        <v>663</v>
      </c>
      <c r="I215">
        <f t="shared" si="54"/>
        <v>1</v>
      </c>
      <c r="J215">
        <f t="shared" si="55"/>
        <v>0</v>
      </c>
      <c r="L215" t="b">
        <f t="shared" si="56"/>
        <v>0</v>
      </c>
      <c r="M215" t="b">
        <f t="shared" si="57"/>
        <v>0</v>
      </c>
      <c r="N215" t="b">
        <f t="shared" si="58"/>
        <v>1</v>
      </c>
      <c r="O215" t="b">
        <f t="shared" si="59"/>
        <v>0</v>
      </c>
      <c r="P215" t="b">
        <f t="shared" si="60"/>
        <v>0</v>
      </c>
      <c r="Q215" t="b">
        <f t="shared" si="61"/>
        <v>1</v>
      </c>
      <c r="R215" t="b">
        <f t="shared" si="62"/>
        <v>0</v>
      </c>
      <c r="S215" t="b">
        <f t="shared" si="63"/>
        <v>0</v>
      </c>
      <c r="T215">
        <f t="shared" si="64"/>
        <v>0</v>
      </c>
      <c r="U215">
        <f t="shared" si="65"/>
        <v>0</v>
      </c>
      <c r="V215">
        <f t="shared" si="66"/>
        <v>1</v>
      </c>
      <c r="W215">
        <f t="shared" si="67"/>
        <v>0</v>
      </c>
      <c r="X215">
        <f t="shared" si="68"/>
        <v>0</v>
      </c>
      <c r="Y215">
        <f t="shared" si="69"/>
        <v>1</v>
      </c>
      <c r="Z215">
        <f t="shared" si="70"/>
        <v>0</v>
      </c>
      <c r="AA215">
        <f t="shared" si="71"/>
        <v>0</v>
      </c>
    </row>
    <row r="216" spans="1:27">
      <c r="A216">
        <v>214</v>
      </c>
      <c r="B216" t="s">
        <v>664</v>
      </c>
      <c r="C216" t="s">
        <v>20</v>
      </c>
      <c r="D216" t="s">
        <v>21</v>
      </c>
      <c r="E216" t="s">
        <v>22</v>
      </c>
      <c r="F216" t="s">
        <v>23</v>
      </c>
      <c r="G216" t="s">
        <v>665</v>
      </c>
      <c r="H216" t="s">
        <v>666</v>
      </c>
      <c r="I216">
        <f t="shared" si="54"/>
        <v>0</v>
      </c>
      <c r="J216">
        <f t="shared" si="55"/>
        <v>1</v>
      </c>
      <c r="L216" t="b">
        <f t="shared" si="56"/>
        <v>0</v>
      </c>
      <c r="M216" t="b">
        <f t="shared" si="57"/>
        <v>0</v>
      </c>
      <c r="N216" t="b">
        <f t="shared" si="58"/>
        <v>0</v>
      </c>
      <c r="O216" t="b">
        <f t="shared" si="59"/>
        <v>0</v>
      </c>
      <c r="P216" t="b">
        <f t="shared" si="60"/>
        <v>0</v>
      </c>
      <c r="Q216" t="b">
        <f t="shared" si="61"/>
        <v>0</v>
      </c>
      <c r="R216" t="b">
        <f t="shared" si="62"/>
        <v>0</v>
      </c>
      <c r="S216" t="b">
        <f t="shared" si="63"/>
        <v>0</v>
      </c>
      <c r="T216">
        <f t="shared" si="64"/>
        <v>0</v>
      </c>
      <c r="U216">
        <f t="shared" si="65"/>
        <v>0</v>
      </c>
      <c r="V216">
        <f t="shared" si="66"/>
        <v>0</v>
      </c>
      <c r="W216">
        <f t="shared" si="67"/>
        <v>0</v>
      </c>
      <c r="X216">
        <f t="shared" si="68"/>
        <v>0</v>
      </c>
      <c r="Y216">
        <f t="shared" si="69"/>
        <v>0</v>
      </c>
      <c r="Z216">
        <f t="shared" si="70"/>
        <v>0</v>
      </c>
      <c r="AA216">
        <f t="shared" si="71"/>
        <v>0</v>
      </c>
    </row>
    <row r="217" spans="1:27">
      <c r="A217">
        <v>215</v>
      </c>
      <c r="B217" t="s">
        <v>667</v>
      </c>
      <c r="C217" t="s">
        <v>20</v>
      </c>
      <c r="D217" t="s">
        <v>21</v>
      </c>
      <c r="E217" t="s">
        <v>22</v>
      </c>
      <c r="F217" t="s">
        <v>23</v>
      </c>
      <c r="G217" t="s">
        <v>668</v>
      </c>
      <c r="H217" t="s">
        <v>669</v>
      </c>
      <c r="I217">
        <f t="shared" si="54"/>
        <v>0</v>
      </c>
      <c r="J217">
        <f t="shared" si="55"/>
        <v>1</v>
      </c>
      <c r="L217" t="b">
        <f t="shared" si="56"/>
        <v>0</v>
      </c>
      <c r="M217" t="b">
        <f t="shared" si="57"/>
        <v>0</v>
      </c>
      <c r="N217" t="b">
        <f t="shared" si="58"/>
        <v>0</v>
      </c>
      <c r="O217" t="b">
        <f t="shared" si="59"/>
        <v>0</v>
      </c>
      <c r="P217" t="b">
        <f t="shared" si="60"/>
        <v>0</v>
      </c>
      <c r="Q217" t="b">
        <f t="shared" si="61"/>
        <v>0</v>
      </c>
      <c r="R217" t="b">
        <f t="shared" si="62"/>
        <v>0</v>
      </c>
      <c r="S217" t="b">
        <f t="shared" si="63"/>
        <v>0</v>
      </c>
      <c r="T217">
        <f t="shared" si="64"/>
        <v>0</v>
      </c>
      <c r="U217">
        <f t="shared" si="65"/>
        <v>0</v>
      </c>
      <c r="V217">
        <f t="shared" si="66"/>
        <v>0</v>
      </c>
      <c r="W217">
        <f t="shared" si="67"/>
        <v>0</v>
      </c>
      <c r="X217">
        <f t="shared" si="68"/>
        <v>0</v>
      </c>
      <c r="Y217">
        <f t="shared" si="69"/>
        <v>0</v>
      </c>
      <c r="Z217">
        <f t="shared" si="70"/>
        <v>0</v>
      </c>
      <c r="AA217">
        <f t="shared" si="71"/>
        <v>0</v>
      </c>
    </row>
    <row r="218" spans="1:27">
      <c r="A218">
        <v>216</v>
      </c>
      <c r="B218" t="s">
        <v>670</v>
      </c>
      <c r="C218" t="s">
        <v>20</v>
      </c>
      <c r="D218" t="s">
        <v>21</v>
      </c>
      <c r="E218" t="s">
        <v>22</v>
      </c>
      <c r="F218" t="s">
        <v>23</v>
      </c>
      <c r="G218" t="s">
        <v>671</v>
      </c>
      <c r="H218" t="s">
        <v>672</v>
      </c>
      <c r="I218">
        <f t="shared" si="54"/>
        <v>0</v>
      </c>
      <c r="J218">
        <f t="shared" si="55"/>
        <v>1</v>
      </c>
      <c r="L218" t="b">
        <f t="shared" si="56"/>
        <v>0</v>
      </c>
      <c r="M218" t="b">
        <f t="shared" si="57"/>
        <v>0</v>
      </c>
      <c r="N218" t="b">
        <f t="shared" si="58"/>
        <v>0</v>
      </c>
      <c r="O218" t="b">
        <f t="shared" si="59"/>
        <v>0</v>
      </c>
      <c r="P218" t="b">
        <f t="shared" si="60"/>
        <v>0</v>
      </c>
      <c r="Q218" t="b">
        <f t="shared" si="61"/>
        <v>0</v>
      </c>
      <c r="R218" t="b">
        <f t="shared" si="62"/>
        <v>0</v>
      </c>
      <c r="S218" t="b">
        <f t="shared" si="63"/>
        <v>0</v>
      </c>
      <c r="T218">
        <f t="shared" si="64"/>
        <v>0</v>
      </c>
      <c r="U218">
        <f t="shared" si="65"/>
        <v>0</v>
      </c>
      <c r="V218">
        <f t="shared" si="66"/>
        <v>0</v>
      </c>
      <c r="W218">
        <f t="shared" si="67"/>
        <v>0</v>
      </c>
      <c r="X218">
        <f t="shared" si="68"/>
        <v>0</v>
      </c>
      <c r="Y218">
        <f t="shared" si="69"/>
        <v>0</v>
      </c>
      <c r="Z218">
        <f t="shared" si="70"/>
        <v>0</v>
      </c>
      <c r="AA218">
        <f t="shared" si="71"/>
        <v>0</v>
      </c>
    </row>
    <row r="219" spans="1:27">
      <c r="A219">
        <v>217</v>
      </c>
      <c r="B219" t="s">
        <v>673</v>
      </c>
      <c r="C219" t="s">
        <v>20</v>
      </c>
      <c r="D219" t="s">
        <v>21</v>
      </c>
      <c r="E219" t="s">
        <v>22</v>
      </c>
      <c r="F219" t="s">
        <v>23</v>
      </c>
      <c r="G219" t="s">
        <v>674</v>
      </c>
      <c r="H219" t="s">
        <v>675</v>
      </c>
      <c r="I219">
        <f t="shared" si="54"/>
        <v>1</v>
      </c>
      <c r="J219">
        <f t="shared" si="55"/>
        <v>0</v>
      </c>
      <c r="L219" t="b">
        <f t="shared" si="56"/>
        <v>0</v>
      </c>
      <c r="M219" t="b">
        <f t="shared" si="57"/>
        <v>0</v>
      </c>
      <c r="N219" t="b">
        <f t="shared" si="58"/>
        <v>0</v>
      </c>
      <c r="O219" t="b">
        <f t="shared" si="59"/>
        <v>0</v>
      </c>
      <c r="P219" t="b">
        <f t="shared" si="60"/>
        <v>0</v>
      </c>
      <c r="Q219" t="b">
        <f t="shared" si="61"/>
        <v>1</v>
      </c>
      <c r="R219" t="b">
        <f t="shared" si="62"/>
        <v>0</v>
      </c>
      <c r="S219" t="b">
        <f t="shared" si="63"/>
        <v>0</v>
      </c>
      <c r="T219">
        <f t="shared" si="64"/>
        <v>0</v>
      </c>
      <c r="U219">
        <f t="shared" si="65"/>
        <v>0</v>
      </c>
      <c r="V219">
        <f t="shared" si="66"/>
        <v>0</v>
      </c>
      <c r="W219">
        <f t="shared" si="67"/>
        <v>0</v>
      </c>
      <c r="X219">
        <f t="shared" si="68"/>
        <v>0</v>
      </c>
      <c r="Y219">
        <f t="shared" si="69"/>
        <v>1</v>
      </c>
      <c r="Z219">
        <f t="shared" si="70"/>
        <v>0</v>
      </c>
      <c r="AA219">
        <f t="shared" si="71"/>
        <v>0</v>
      </c>
    </row>
    <row r="220" spans="1:27">
      <c r="A220">
        <v>218</v>
      </c>
      <c r="B220" t="s">
        <v>676</v>
      </c>
      <c r="C220" t="s">
        <v>20</v>
      </c>
      <c r="D220" t="s">
        <v>21</v>
      </c>
      <c r="E220" t="s">
        <v>22</v>
      </c>
      <c r="F220" t="s">
        <v>23</v>
      </c>
      <c r="G220" t="s">
        <v>677</v>
      </c>
      <c r="H220" t="s">
        <v>678</v>
      </c>
      <c r="I220">
        <f t="shared" si="54"/>
        <v>1</v>
      </c>
      <c r="J220">
        <f t="shared" si="55"/>
        <v>0</v>
      </c>
      <c r="L220" t="b">
        <f t="shared" si="56"/>
        <v>0</v>
      </c>
      <c r="M220" t="b">
        <f t="shared" si="57"/>
        <v>0</v>
      </c>
      <c r="N220" t="b">
        <f t="shared" si="58"/>
        <v>0</v>
      </c>
      <c r="O220" t="b">
        <f t="shared" si="59"/>
        <v>0</v>
      </c>
      <c r="P220" t="b">
        <f t="shared" si="60"/>
        <v>0</v>
      </c>
      <c r="Q220" t="b">
        <f t="shared" si="61"/>
        <v>1</v>
      </c>
      <c r="R220" t="b">
        <f t="shared" si="62"/>
        <v>0</v>
      </c>
      <c r="S220" t="b">
        <f t="shared" si="63"/>
        <v>1</v>
      </c>
      <c r="T220">
        <f t="shared" si="64"/>
        <v>0</v>
      </c>
      <c r="U220">
        <f t="shared" si="65"/>
        <v>0</v>
      </c>
      <c r="V220">
        <f t="shared" si="66"/>
        <v>0</v>
      </c>
      <c r="W220">
        <f t="shared" si="67"/>
        <v>0</v>
      </c>
      <c r="X220">
        <f t="shared" si="68"/>
        <v>0</v>
      </c>
      <c r="Y220">
        <f t="shared" si="69"/>
        <v>1</v>
      </c>
      <c r="Z220">
        <f t="shared" si="70"/>
        <v>0</v>
      </c>
      <c r="AA220">
        <f t="shared" si="71"/>
        <v>1</v>
      </c>
    </row>
    <row r="221" spans="1:27">
      <c r="A221">
        <v>219</v>
      </c>
      <c r="B221" t="s">
        <v>679</v>
      </c>
      <c r="C221" t="s">
        <v>20</v>
      </c>
      <c r="D221" t="s">
        <v>21</v>
      </c>
      <c r="E221" t="s">
        <v>22</v>
      </c>
      <c r="F221" t="s">
        <v>23</v>
      </c>
      <c r="G221" t="s">
        <v>680</v>
      </c>
      <c r="H221" t="s">
        <v>681</v>
      </c>
      <c r="I221">
        <f t="shared" si="54"/>
        <v>1</v>
      </c>
      <c r="J221">
        <f t="shared" si="55"/>
        <v>0</v>
      </c>
      <c r="L221" t="b">
        <f t="shared" si="56"/>
        <v>0</v>
      </c>
      <c r="M221" t="b">
        <f t="shared" si="57"/>
        <v>1</v>
      </c>
      <c r="N221" t="b">
        <f t="shared" si="58"/>
        <v>0</v>
      </c>
      <c r="O221" t="b">
        <f t="shared" si="59"/>
        <v>0</v>
      </c>
      <c r="P221" t="b">
        <f t="shared" si="60"/>
        <v>0</v>
      </c>
      <c r="Q221" t="b">
        <f t="shared" si="61"/>
        <v>0</v>
      </c>
      <c r="R221" t="b">
        <f t="shared" si="62"/>
        <v>0</v>
      </c>
      <c r="S221" t="b">
        <f t="shared" si="63"/>
        <v>0</v>
      </c>
      <c r="T221">
        <f t="shared" si="64"/>
        <v>0</v>
      </c>
      <c r="U221">
        <f t="shared" si="65"/>
        <v>1</v>
      </c>
      <c r="V221">
        <f t="shared" si="66"/>
        <v>0</v>
      </c>
      <c r="W221">
        <f t="shared" si="67"/>
        <v>0</v>
      </c>
      <c r="X221">
        <f t="shared" si="68"/>
        <v>0</v>
      </c>
      <c r="Y221">
        <f t="shared" si="69"/>
        <v>0</v>
      </c>
      <c r="Z221">
        <f t="shared" si="70"/>
        <v>0</v>
      </c>
      <c r="AA221">
        <f t="shared" si="71"/>
        <v>0</v>
      </c>
    </row>
    <row r="222" spans="1:27">
      <c r="I222" t="s">
        <v>682</v>
      </c>
      <c r="J222" t="s">
        <v>682</v>
      </c>
    </row>
    <row r="223" spans="1:27">
      <c r="I223" t="s">
        <v>682</v>
      </c>
      <c r="J223" t="s">
        <v>682</v>
      </c>
    </row>
    <row r="224" spans="1:27">
      <c r="I224" t="s">
        <v>682</v>
      </c>
      <c r="J224" t="s">
        <v>682</v>
      </c>
    </row>
    <row r="225" spans="9:10">
      <c r="I225" t="s">
        <v>682</v>
      </c>
      <c r="J225" t="s">
        <v>682</v>
      </c>
    </row>
    <row r="226" spans="9:10">
      <c r="I226" t="s">
        <v>682</v>
      </c>
      <c r="J226" t="s">
        <v>682</v>
      </c>
    </row>
    <row r="227" spans="9:10">
      <c r="I227" t="s">
        <v>682</v>
      </c>
      <c r="J227" t="s">
        <v>682</v>
      </c>
    </row>
    <row r="228" spans="9:10">
      <c r="I228" t="s">
        <v>682</v>
      </c>
      <c r="J228" t="s">
        <v>682</v>
      </c>
    </row>
    <row r="229" spans="9:10">
      <c r="I229" t="s">
        <v>682</v>
      </c>
      <c r="J229" t="s">
        <v>682</v>
      </c>
    </row>
    <row r="230" spans="9:10">
      <c r="I230" t="s">
        <v>682</v>
      </c>
      <c r="J230" t="s">
        <v>682</v>
      </c>
    </row>
    <row r="231" spans="9:10">
      <c r="I231" t="s">
        <v>682</v>
      </c>
      <c r="J231" t="s">
        <v>682</v>
      </c>
    </row>
    <row r="232" spans="9:10">
      <c r="I232" t="s">
        <v>682</v>
      </c>
      <c r="J232" t="s">
        <v>682</v>
      </c>
    </row>
    <row r="233" spans="9:10">
      <c r="I233" t="s">
        <v>682</v>
      </c>
      <c r="J233" t="s">
        <v>682</v>
      </c>
    </row>
    <row r="234" spans="9:10">
      <c r="I234" t="s">
        <v>682</v>
      </c>
      <c r="J234" t="s">
        <v>682</v>
      </c>
    </row>
    <row r="235" spans="9:10">
      <c r="I235" t="s">
        <v>682</v>
      </c>
      <c r="J235" t="s">
        <v>682</v>
      </c>
    </row>
    <row r="236" spans="9:10">
      <c r="I236" t="s">
        <v>682</v>
      </c>
      <c r="J236" t="s">
        <v>682</v>
      </c>
    </row>
    <row r="237" spans="9:10">
      <c r="I237" t="s">
        <v>682</v>
      </c>
      <c r="J237" t="s">
        <v>682</v>
      </c>
    </row>
    <row r="238" spans="9:10">
      <c r="I238" t="s">
        <v>682</v>
      </c>
      <c r="J238" t="s">
        <v>682</v>
      </c>
    </row>
    <row r="239" spans="9:10">
      <c r="I239" t="s">
        <v>682</v>
      </c>
      <c r="J239" t="s">
        <v>682</v>
      </c>
    </row>
    <row r="240" spans="9:10">
      <c r="I240" t="s">
        <v>682</v>
      </c>
      <c r="J240" t="s">
        <v>682</v>
      </c>
    </row>
    <row r="241" spans="9:10">
      <c r="I241" t="s">
        <v>682</v>
      </c>
      <c r="J241" t="s">
        <v>682</v>
      </c>
    </row>
    <row r="242" spans="9:10">
      <c r="I242" t="s">
        <v>682</v>
      </c>
      <c r="J242" t="s">
        <v>682</v>
      </c>
    </row>
    <row r="243" spans="9:10">
      <c r="I243" t="s">
        <v>682</v>
      </c>
      <c r="J243" t="s">
        <v>682</v>
      </c>
    </row>
    <row r="244" spans="9:10">
      <c r="I244" t="s">
        <v>682</v>
      </c>
      <c r="J244" t="s">
        <v>682</v>
      </c>
    </row>
    <row r="245" spans="9:10">
      <c r="I245" t="s">
        <v>682</v>
      </c>
      <c r="J245" t="s">
        <v>682</v>
      </c>
    </row>
    <row r="246" spans="9:10">
      <c r="I246" t="s">
        <v>682</v>
      </c>
      <c r="J246" t="s">
        <v>682</v>
      </c>
    </row>
    <row r="247" spans="9:10">
      <c r="I247" t="s">
        <v>682</v>
      </c>
      <c r="J247" t="s">
        <v>682</v>
      </c>
    </row>
    <row r="248" spans="9:10">
      <c r="I248" t="s">
        <v>682</v>
      </c>
      <c r="J248" t="s">
        <v>682</v>
      </c>
    </row>
    <row r="249" spans="9:10">
      <c r="I249" t="s">
        <v>682</v>
      </c>
      <c r="J249" t="s">
        <v>682</v>
      </c>
    </row>
    <row r="250" spans="9:10">
      <c r="I250" t="s">
        <v>682</v>
      </c>
      <c r="J250" t="s">
        <v>682</v>
      </c>
    </row>
    <row r="251" spans="9:10">
      <c r="I251" t="s">
        <v>682</v>
      </c>
      <c r="J251" t="s">
        <v>682</v>
      </c>
    </row>
    <row r="252" spans="9:10">
      <c r="I252" t="s">
        <v>682</v>
      </c>
      <c r="J252" t="s">
        <v>682</v>
      </c>
    </row>
    <row r="253" spans="9:10">
      <c r="I253" t="s">
        <v>682</v>
      </c>
      <c r="J253" t="s">
        <v>682</v>
      </c>
    </row>
    <row r="254" spans="9:10">
      <c r="I254" t="s">
        <v>682</v>
      </c>
      <c r="J254" t="s">
        <v>682</v>
      </c>
    </row>
    <row r="255" spans="9:10">
      <c r="I255" t="s">
        <v>682</v>
      </c>
      <c r="J255" t="s">
        <v>682</v>
      </c>
    </row>
    <row r="256" spans="9:10">
      <c r="I256" t="s">
        <v>682</v>
      </c>
      <c r="J256" t="s">
        <v>682</v>
      </c>
    </row>
    <row r="257" spans="9:10">
      <c r="I257" t="s">
        <v>682</v>
      </c>
      <c r="J257" t="s">
        <v>682</v>
      </c>
    </row>
    <row r="258" spans="9:10">
      <c r="I258" t="s">
        <v>682</v>
      </c>
      <c r="J258" t="s">
        <v>682</v>
      </c>
    </row>
    <row r="259" spans="9:10">
      <c r="I259" t="s">
        <v>682</v>
      </c>
      <c r="J259" t="s">
        <v>682</v>
      </c>
    </row>
    <row r="260" spans="9:10">
      <c r="I260" t="s">
        <v>682</v>
      </c>
      <c r="J260" t="s">
        <v>682</v>
      </c>
    </row>
    <row r="261" spans="9:10">
      <c r="I261" t="s">
        <v>682</v>
      </c>
      <c r="J261" t="s">
        <v>682</v>
      </c>
    </row>
    <row r="262" spans="9:10">
      <c r="I262" t="s">
        <v>682</v>
      </c>
      <c r="J262" t="s">
        <v>682</v>
      </c>
    </row>
    <row r="263" spans="9:10">
      <c r="I263" t="s">
        <v>682</v>
      </c>
      <c r="J263" t="s">
        <v>682</v>
      </c>
    </row>
    <row r="264" spans="9:10">
      <c r="I264" t="s">
        <v>682</v>
      </c>
      <c r="J264" t="s">
        <v>682</v>
      </c>
    </row>
    <row r="265" spans="9:10">
      <c r="I265" t="s">
        <v>682</v>
      </c>
      <c r="J265" t="s">
        <v>682</v>
      </c>
    </row>
    <row r="266" spans="9:10">
      <c r="I266" t="s">
        <v>682</v>
      </c>
      <c r="J266" t="s">
        <v>682</v>
      </c>
    </row>
    <row r="267" spans="9:10">
      <c r="I267" t="s">
        <v>682</v>
      </c>
      <c r="J267" t="s">
        <v>682</v>
      </c>
    </row>
    <row r="268" spans="9:10">
      <c r="I268" t="s">
        <v>682</v>
      </c>
      <c r="J268" t="s">
        <v>682</v>
      </c>
    </row>
    <row r="269" spans="9:10">
      <c r="I269" t="s">
        <v>682</v>
      </c>
      <c r="J269" t="s">
        <v>682</v>
      </c>
    </row>
    <row r="270" spans="9:10">
      <c r="I270" t="s">
        <v>682</v>
      </c>
      <c r="J270" t="s">
        <v>682</v>
      </c>
    </row>
    <row r="271" spans="9:10">
      <c r="I271" t="s">
        <v>682</v>
      </c>
      <c r="J271" t="s">
        <v>682</v>
      </c>
    </row>
    <row r="272" spans="9:10">
      <c r="I272" t="s">
        <v>682</v>
      </c>
      <c r="J272" t="s">
        <v>682</v>
      </c>
    </row>
    <row r="273" spans="9:10">
      <c r="I273" t="s">
        <v>682</v>
      </c>
      <c r="J273" t="s">
        <v>682</v>
      </c>
    </row>
    <row r="274" spans="9:10">
      <c r="I274" t="s">
        <v>682</v>
      </c>
      <c r="J274" t="s">
        <v>682</v>
      </c>
    </row>
    <row r="275" spans="9:10">
      <c r="I275" t="s">
        <v>682</v>
      </c>
      <c r="J275" t="s">
        <v>682</v>
      </c>
    </row>
    <row r="276" spans="9:10">
      <c r="I276" t="s">
        <v>682</v>
      </c>
      <c r="J276" t="s">
        <v>682</v>
      </c>
    </row>
    <row r="277" spans="9:10">
      <c r="I277" t="s">
        <v>682</v>
      </c>
      <c r="J277" t="s">
        <v>682</v>
      </c>
    </row>
    <row r="278" spans="9:10">
      <c r="I278" t="s">
        <v>682</v>
      </c>
      <c r="J278" t="s">
        <v>682</v>
      </c>
    </row>
    <row r="279" spans="9:10">
      <c r="I279" t="s">
        <v>682</v>
      </c>
      <c r="J279" t="s">
        <v>682</v>
      </c>
    </row>
    <row r="280" spans="9:10">
      <c r="I280" t="s">
        <v>682</v>
      </c>
      <c r="J280" t="s">
        <v>682</v>
      </c>
    </row>
    <row r="281" spans="9:10">
      <c r="I281" t="s">
        <v>682</v>
      </c>
      <c r="J281" t="s">
        <v>682</v>
      </c>
    </row>
    <row r="282" spans="9:10">
      <c r="I282" t="s">
        <v>682</v>
      </c>
      <c r="J282" t="s">
        <v>682</v>
      </c>
    </row>
    <row r="283" spans="9:10">
      <c r="I283" t="s">
        <v>682</v>
      </c>
      <c r="J283" t="s">
        <v>682</v>
      </c>
    </row>
    <row r="284" spans="9:10">
      <c r="I284" t="s">
        <v>682</v>
      </c>
      <c r="J284" t="s">
        <v>682</v>
      </c>
    </row>
    <row r="285" spans="9:10">
      <c r="I285" t="s">
        <v>682</v>
      </c>
      <c r="J285" t="s">
        <v>682</v>
      </c>
    </row>
    <row r="286" spans="9:10">
      <c r="I286" t="s">
        <v>682</v>
      </c>
      <c r="J286" t="s">
        <v>682</v>
      </c>
    </row>
    <row r="287" spans="9:10">
      <c r="I287" t="s">
        <v>682</v>
      </c>
      <c r="J287" t="s">
        <v>682</v>
      </c>
    </row>
    <row r="288" spans="9:10">
      <c r="I288" t="s">
        <v>682</v>
      </c>
      <c r="J288" t="s">
        <v>682</v>
      </c>
    </row>
    <row r="289" spans="9:10">
      <c r="I289" t="s">
        <v>682</v>
      </c>
      <c r="J289" t="s">
        <v>682</v>
      </c>
    </row>
    <row r="290" spans="9:10">
      <c r="I290" t="s">
        <v>682</v>
      </c>
      <c r="J290" t="s">
        <v>682</v>
      </c>
    </row>
    <row r="291" spans="9:10">
      <c r="I291" t="s">
        <v>682</v>
      </c>
      <c r="J291" t="s">
        <v>682</v>
      </c>
    </row>
    <row r="292" spans="9:10">
      <c r="I292" t="s">
        <v>682</v>
      </c>
      <c r="J292" t="s">
        <v>682</v>
      </c>
    </row>
    <row r="293" spans="9:10">
      <c r="I293" t="s">
        <v>682</v>
      </c>
      <c r="J293" t="s">
        <v>682</v>
      </c>
    </row>
    <row r="294" spans="9:10">
      <c r="I294" t="s">
        <v>682</v>
      </c>
      <c r="J294" t="s">
        <v>682</v>
      </c>
    </row>
    <row r="295" spans="9:10">
      <c r="I295" t="s">
        <v>682</v>
      </c>
      <c r="J295" t="s">
        <v>682</v>
      </c>
    </row>
    <row r="296" spans="9:10">
      <c r="I296" t="s">
        <v>682</v>
      </c>
      <c r="J296" t="s">
        <v>682</v>
      </c>
    </row>
    <row r="297" spans="9:10">
      <c r="I297" t="s">
        <v>682</v>
      </c>
      <c r="J297" t="s">
        <v>682</v>
      </c>
    </row>
    <row r="298" spans="9:10">
      <c r="I298" t="s">
        <v>682</v>
      </c>
      <c r="J298" t="s">
        <v>682</v>
      </c>
    </row>
    <row r="299" spans="9:10">
      <c r="I299" t="s">
        <v>682</v>
      </c>
      <c r="J299" t="s">
        <v>682</v>
      </c>
    </row>
    <row r="300" spans="9:10">
      <c r="I300" t="s">
        <v>682</v>
      </c>
      <c r="J300" t="s">
        <v>682</v>
      </c>
    </row>
    <row r="301" spans="9:10">
      <c r="I301" t="s">
        <v>682</v>
      </c>
      <c r="J301" t="s">
        <v>682</v>
      </c>
    </row>
    <row r="302" spans="9:10">
      <c r="I302" t="s">
        <v>682</v>
      </c>
      <c r="J302" t="s">
        <v>682</v>
      </c>
    </row>
    <row r="303" spans="9:10">
      <c r="I303" t="s">
        <v>682</v>
      </c>
      <c r="J303" t="s">
        <v>682</v>
      </c>
    </row>
    <row r="304" spans="9:10">
      <c r="I304" t="s">
        <v>682</v>
      </c>
      <c r="J304" t="s">
        <v>682</v>
      </c>
    </row>
    <row r="305" spans="9:10">
      <c r="I305" t="s">
        <v>682</v>
      </c>
      <c r="J305" t="s">
        <v>682</v>
      </c>
    </row>
    <row r="306" spans="9:10">
      <c r="I306" t="s">
        <v>682</v>
      </c>
      <c r="J306" t="s">
        <v>682</v>
      </c>
    </row>
    <row r="307" spans="9:10">
      <c r="I307" t="s">
        <v>682</v>
      </c>
      <c r="J307" t="s">
        <v>682</v>
      </c>
    </row>
    <row r="308" spans="9:10">
      <c r="I308" t="s">
        <v>682</v>
      </c>
      <c r="J308" t="s">
        <v>682</v>
      </c>
    </row>
    <row r="309" spans="9:10">
      <c r="I309" t="s">
        <v>682</v>
      </c>
      <c r="J309" t="s">
        <v>682</v>
      </c>
    </row>
    <row r="310" spans="9:10">
      <c r="I310" t="s">
        <v>682</v>
      </c>
      <c r="J310" t="s">
        <v>682</v>
      </c>
    </row>
    <row r="311" spans="9:10">
      <c r="I311" t="s">
        <v>682</v>
      </c>
      <c r="J311" t="s">
        <v>682</v>
      </c>
    </row>
    <row r="312" spans="9:10">
      <c r="I312" t="s">
        <v>682</v>
      </c>
      <c r="J312" t="s">
        <v>682</v>
      </c>
    </row>
    <row r="313" spans="9:10">
      <c r="I313" t="s">
        <v>682</v>
      </c>
      <c r="J313" t="s">
        <v>682</v>
      </c>
    </row>
    <row r="314" spans="9:10">
      <c r="I314" t="s">
        <v>682</v>
      </c>
      <c r="J314" t="s">
        <v>682</v>
      </c>
    </row>
    <row r="315" spans="9:10">
      <c r="I315" t="s">
        <v>682</v>
      </c>
      <c r="J315" t="s">
        <v>682</v>
      </c>
    </row>
    <row r="316" spans="9:10">
      <c r="I316" t="s">
        <v>682</v>
      </c>
      <c r="J316" t="s">
        <v>682</v>
      </c>
    </row>
    <row r="317" spans="9:10">
      <c r="I317" t="s">
        <v>682</v>
      </c>
      <c r="J317" t="s">
        <v>682</v>
      </c>
    </row>
    <row r="318" spans="9:10">
      <c r="I318" t="s">
        <v>682</v>
      </c>
      <c r="J318" t="s">
        <v>682</v>
      </c>
    </row>
    <row r="319" spans="9:10">
      <c r="I319" t="s">
        <v>682</v>
      </c>
      <c r="J319" t="s">
        <v>682</v>
      </c>
    </row>
    <row r="320" spans="9:10">
      <c r="I320" t="s">
        <v>682</v>
      </c>
      <c r="J320" t="s">
        <v>682</v>
      </c>
    </row>
    <row r="321" spans="9:10">
      <c r="I321" t="s">
        <v>682</v>
      </c>
      <c r="J321" t="s">
        <v>682</v>
      </c>
    </row>
    <row r="322" spans="9:10">
      <c r="I322" t="s">
        <v>682</v>
      </c>
      <c r="J322" t="s">
        <v>682</v>
      </c>
    </row>
    <row r="323" spans="9:10">
      <c r="I323" t="s">
        <v>682</v>
      </c>
      <c r="J323" t="s">
        <v>682</v>
      </c>
    </row>
    <row r="324" spans="9:10">
      <c r="I324" t="s">
        <v>682</v>
      </c>
      <c r="J324" t="s">
        <v>682</v>
      </c>
    </row>
    <row r="325" spans="9:10">
      <c r="I325" t="s">
        <v>682</v>
      </c>
      <c r="J325" t="s">
        <v>682</v>
      </c>
    </row>
    <row r="326" spans="9:10">
      <c r="I326" t="s">
        <v>682</v>
      </c>
      <c r="J326" t="s">
        <v>682</v>
      </c>
    </row>
    <row r="327" spans="9:10">
      <c r="I327" t="s">
        <v>682</v>
      </c>
      <c r="J327" t="s">
        <v>682</v>
      </c>
    </row>
    <row r="328" spans="9:10">
      <c r="I328" t="s">
        <v>682</v>
      </c>
      <c r="J328" t="s">
        <v>682</v>
      </c>
    </row>
    <row r="329" spans="9:10">
      <c r="I329" t="s">
        <v>682</v>
      </c>
      <c r="J329" t="s">
        <v>682</v>
      </c>
    </row>
    <row r="330" spans="9:10">
      <c r="I330" t="s">
        <v>682</v>
      </c>
      <c r="J330" t="s">
        <v>682</v>
      </c>
    </row>
    <row r="331" spans="9:10">
      <c r="I331" t="s">
        <v>682</v>
      </c>
      <c r="J331" t="s">
        <v>682</v>
      </c>
    </row>
    <row r="332" spans="9:10">
      <c r="I332" t="s">
        <v>682</v>
      </c>
      <c r="J332" t="s">
        <v>682</v>
      </c>
    </row>
    <row r="333" spans="9:10">
      <c r="I333" t="s">
        <v>682</v>
      </c>
      <c r="J333" t="s">
        <v>682</v>
      </c>
    </row>
    <row r="334" spans="9:10">
      <c r="I334" t="s">
        <v>682</v>
      </c>
      <c r="J334" t="s">
        <v>682</v>
      </c>
    </row>
    <row r="335" spans="9:10">
      <c r="I335" t="s">
        <v>682</v>
      </c>
      <c r="J335" t="s">
        <v>682</v>
      </c>
    </row>
    <row r="336" spans="9:10">
      <c r="I336" t="s">
        <v>682</v>
      </c>
      <c r="J336" t="s">
        <v>682</v>
      </c>
    </row>
    <row r="337" spans="9:10">
      <c r="I337" t="s">
        <v>682</v>
      </c>
      <c r="J337" t="s">
        <v>682</v>
      </c>
    </row>
    <row r="338" spans="9:10">
      <c r="I338" t="s">
        <v>682</v>
      </c>
      <c r="J338" t="s">
        <v>682</v>
      </c>
    </row>
    <row r="339" spans="9:10">
      <c r="I339" t="s">
        <v>682</v>
      </c>
      <c r="J339" t="s">
        <v>682</v>
      </c>
    </row>
    <row r="340" spans="9:10">
      <c r="I340" t="s">
        <v>682</v>
      </c>
      <c r="J340" t="s">
        <v>682</v>
      </c>
    </row>
    <row r="341" spans="9:10">
      <c r="I341" t="s">
        <v>682</v>
      </c>
      <c r="J341" t="s">
        <v>682</v>
      </c>
    </row>
    <row r="342" spans="9:10">
      <c r="I342" t="s">
        <v>682</v>
      </c>
      <c r="J342" t="s">
        <v>682</v>
      </c>
    </row>
    <row r="343" spans="9:10">
      <c r="I343" t="s">
        <v>682</v>
      </c>
      <c r="J343" t="s">
        <v>682</v>
      </c>
    </row>
    <row r="344" spans="9:10">
      <c r="I344" t="s">
        <v>682</v>
      </c>
      <c r="J344" t="s">
        <v>682</v>
      </c>
    </row>
    <row r="345" spans="9:10">
      <c r="I345" t="s">
        <v>682</v>
      </c>
      <c r="J345" t="s">
        <v>682</v>
      </c>
    </row>
    <row r="346" spans="9:10">
      <c r="I346" t="s">
        <v>682</v>
      </c>
      <c r="J346" t="s">
        <v>682</v>
      </c>
    </row>
    <row r="347" spans="9:10">
      <c r="I347" t="s">
        <v>682</v>
      </c>
      <c r="J347" t="s">
        <v>682</v>
      </c>
    </row>
    <row r="348" spans="9:10">
      <c r="I348" t="s">
        <v>682</v>
      </c>
      <c r="J348" t="s">
        <v>682</v>
      </c>
    </row>
    <row r="349" spans="9:10">
      <c r="I349" t="s">
        <v>682</v>
      </c>
      <c r="J349" t="s">
        <v>682</v>
      </c>
    </row>
    <row r="350" spans="9:10">
      <c r="I350" t="s">
        <v>682</v>
      </c>
      <c r="J350" t="s">
        <v>682</v>
      </c>
    </row>
    <row r="351" spans="9:10">
      <c r="I351" t="s">
        <v>682</v>
      </c>
      <c r="J351" t="s">
        <v>682</v>
      </c>
    </row>
    <row r="352" spans="9:10">
      <c r="I352" t="s">
        <v>682</v>
      </c>
      <c r="J352" t="s">
        <v>682</v>
      </c>
    </row>
    <row r="353" spans="9:10">
      <c r="I353" t="s">
        <v>682</v>
      </c>
      <c r="J353" t="s">
        <v>682</v>
      </c>
    </row>
    <row r="354" spans="9:10">
      <c r="I354" t="s">
        <v>682</v>
      </c>
      <c r="J354" t="s">
        <v>682</v>
      </c>
    </row>
    <row r="355" spans="9:10">
      <c r="I355" t="s">
        <v>682</v>
      </c>
      <c r="J355" t="s">
        <v>682</v>
      </c>
    </row>
    <row r="356" spans="9:10">
      <c r="I356" t="s">
        <v>682</v>
      </c>
      <c r="J356" t="s">
        <v>682</v>
      </c>
    </row>
    <row r="357" spans="9:10">
      <c r="I357" t="s">
        <v>682</v>
      </c>
      <c r="J357" t="s">
        <v>682</v>
      </c>
    </row>
    <row r="358" spans="9:10">
      <c r="I358" t="s">
        <v>682</v>
      </c>
      <c r="J358" t="s">
        <v>682</v>
      </c>
    </row>
    <row r="359" spans="9:10">
      <c r="I359" t="s">
        <v>682</v>
      </c>
      <c r="J359" t="s">
        <v>682</v>
      </c>
    </row>
    <row r="360" spans="9:10">
      <c r="I360" t="s">
        <v>682</v>
      </c>
      <c r="J360" t="s">
        <v>682</v>
      </c>
    </row>
    <row r="361" spans="9:10">
      <c r="I361" t="s">
        <v>682</v>
      </c>
      <c r="J361" t="s">
        <v>682</v>
      </c>
    </row>
    <row r="362" spans="9:10">
      <c r="I362" t="s">
        <v>682</v>
      </c>
      <c r="J362" t="s">
        <v>682</v>
      </c>
    </row>
    <row r="363" spans="9:10">
      <c r="I363" t="s">
        <v>682</v>
      </c>
      <c r="J363" t="s">
        <v>682</v>
      </c>
    </row>
    <row r="364" spans="9:10">
      <c r="I364" t="s">
        <v>682</v>
      </c>
      <c r="J364" t="s">
        <v>682</v>
      </c>
    </row>
    <row r="365" spans="9:10">
      <c r="I365" t="s">
        <v>682</v>
      </c>
      <c r="J365" t="s">
        <v>682</v>
      </c>
    </row>
    <row r="366" spans="9:10">
      <c r="I366" t="s">
        <v>682</v>
      </c>
      <c r="J366" t="s">
        <v>682</v>
      </c>
    </row>
    <row r="367" spans="9:10">
      <c r="I367" t="s">
        <v>682</v>
      </c>
      <c r="J367" t="s">
        <v>682</v>
      </c>
    </row>
    <row r="368" spans="9:10">
      <c r="I368" t="s">
        <v>682</v>
      </c>
      <c r="J368" t="s">
        <v>682</v>
      </c>
    </row>
    <row r="369" spans="9:10">
      <c r="I369" t="s">
        <v>682</v>
      </c>
      <c r="J369" t="s">
        <v>682</v>
      </c>
    </row>
    <row r="370" spans="9:10">
      <c r="I370" t="s">
        <v>682</v>
      </c>
      <c r="J370" t="s">
        <v>682</v>
      </c>
    </row>
    <row r="371" spans="9:10">
      <c r="I371" t="s">
        <v>682</v>
      </c>
      <c r="J371" t="s">
        <v>682</v>
      </c>
    </row>
    <row r="372" spans="9:10">
      <c r="I372" t="s">
        <v>682</v>
      </c>
      <c r="J372" t="s">
        <v>682</v>
      </c>
    </row>
    <row r="373" spans="9:10">
      <c r="I373" t="s">
        <v>682</v>
      </c>
      <c r="J373" t="s">
        <v>682</v>
      </c>
    </row>
    <row r="374" spans="9:10">
      <c r="I374" t="s">
        <v>682</v>
      </c>
      <c r="J374" t="s">
        <v>682</v>
      </c>
    </row>
    <row r="375" spans="9:10">
      <c r="I375" t="s">
        <v>682</v>
      </c>
      <c r="J375" t="s">
        <v>682</v>
      </c>
    </row>
    <row r="376" spans="9:10">
      <c r="I376" t="s">
        <v>682</v>
      </c>
      <c r="J376" t="s">
        <v>682</v>
      </c>
    </row>
    <row r="377" spans="9:10">
      <c r="I377" t="s">
        <v>682</v>
      </c>
      <c r="J377" t="s">
        <v>682</v>
      </c>
    </row>
    <row r="378" spans="9:10">
      <c r="I378" t="s">
        <v>682</v>
      </c>
      <c r="J378" t="s">
        <v>682</v>
      </c>
    </row>
    <row r="379" spans="9:10">
      <c r="I379" t="s">
        <v>682</v>
      </c>
      <c r="J379" t="s">
        <v>682</v>
      </c>
    </row>
    <row r="380" spans="9:10">
      <c r="I380" t="s">
        <v>682</v>
      </c>
      <c r="J380" t="s">
        <v>682</v>
      </c>
    </row>
    <row r="381" spans="9:10">
      <c r="I381" t="s">
        <v>682</v>
      </c>
      <c r="J381" t="s">
        <v>682</v>
      </c>
    </row>
    <row r="382" spans="9:10">
      <c r="I382" t="s">
        <v>682</v>
      </c>
      <c r="J382" t="s">
        <v>682</v>
      </c>
    </row>
    <row r="383" spans="9:10">
      <c r="I383" t="s">
        <v>682</v>
      </c>
      <c r="J383" t="s">
        <v>682</v>
      </c>
    </row>
    <row r="384" spans="9:10">
      <c r="I384" t="s">
        <v>682</v>
      </c>
      <c r="J384" t="s">
        <v>682</v>
      </c>
    </row>
    <row r="385" spans="9:10">
      <c r="I385" t="s">
        <v>682</v>
      </c>
      <c r="J385" t="s">
        <v>682</v>
      </c>
    </row>
    <row r="386" spans="9:10">
      <c r="I386" t="s">
        <v>682</v>
      </c>
      <c r="J386" t="s">
        <v>682</v>
      </c>
    </row>
    <row r="387" spans="9:10">
      <c r="I387" t="s">
        <v>682</v>
      </c>
      <c r="J387" t="s">
        <v>682</v>
      </c>
    </row>
    <row r="388" spans="9:10">
      <c r="I388" t="s">
        <v>682</v>
      </c>
      <c r="J388" t="s">
        <v>682</v>
      </c>
    </row>
    <row r="389" spans="9:10">
      <c r="I389" t="s">
        <v>682</v>
      </c>
      <c r="J389" t="s">
        <v>682</v>
      </c>
    </row>
    <row r="390" spans="9:10">
      <c r="I390" t="s">
        <v>682</v>
      </c>
      <c r="J390" t="s">
        <v>682</v>
      </c>
    </row>
    <row r="391" spans="9:10">
      <c r="I391" t="s">
        <v>682</v>
      </c>
      <c r="J391" t="s">
        <v>682</v>
      </c>
    </row>
    <row r="392" spans="9:10">
      <c r="I392" t="s">
        <v>682</v>
      </c>
      <c r="J392" t="s">
        <v>682</v>
      </c>
    </row>
    <row r="393" spans="9:10">
      <c r="I393" t="s">
        <v>682</v>
      </c>
      <c r="J393" t="s">
        <v>682</v>
      </c>
    </row>
    <row r="394" spans="9:10">
      <c r="I394" t="s">
        <v>682</v>
      </c>
      <c r="J394" t="s">
        <v>682</v>
      </c>
    </row>
    <row r="395" spans="9:10">
      <c r="I395" t="s">
        <v>682</v>
      </c>
      <c r="J395" t="s">
        <v>682</v>
      </c>
    </row>
    <row r="396" spans="9:10">
      <c r="I396" t="s">
        <v>682</v>
      </c>
      <c r="J396" t="s">
        <v>682</v>
      </c>
    </row>
    <row r="397" spans="9:10">
      <c r="I397" t="s">
        <v>682</v>
      </c>
      <c r="J397" t="s">
        <v>682</v>
      </c>
    </row>
    <row r="398" spans="9:10">
      <c r="I398" t="s">
        <v>682</v>
      </c>
      <c r="J398" t="s">
        <v>682</v>
      </c>
    </row>
    <row r="399" spans="9:10">
      <c r="I399" t="s">
        <v>682</v>
      </c>
      <c r="J399" t="s">
        <v>682</v>
      </c>
    </row>
    <row r="400" spans="9:10">
      <c r="I400" t="s">
        <v>682</v>
      </c>
      <c r="J400" t="s">
        <v>682</v>
      </c>
    </row>
    <row r="401" spans="9:10">
      <c r="I401" t="s">
        <v>682</v>
      </c>
      <c r="J401" t="s">
        <v>682</v>
      </c>
    </row>
    <row r="402" spans="9:10">
      <c r="I402" t="s">
        <v>682</v>
      </c>
      <c r="J402" t="s">
        <v>682</v>
      </c>
    </row>
    <row r="403" spans="9:10">
      <c r="I403" t="s">
        <v>682</v>
      </c>
      <c r="J403" t="s">
        <v>682</v>
      </c>
    </row>
    <row r="404" spans="9:10">
      <c r="I404" t="s">
        <v>682</v>
      </c>
      <c r="J404" t="s">
        <v>682</v>
      </c>
    </row>
    <row r="405" spans="9:10">
      <c r="I405" t="s">
        <v>682</v>
      </c>
      <c r="J405" t="s">
        <v>682</v>
      </c>
    </row>
    <row r="406" spans="9:10">
      <c r="I406" t="s">
        <v>682</v>
      </c>
      <c r="J406" t="s">
        <v>682</v>
      </c>
    </row>
    <row r="407" spans="9:10">
      <c r="I407" t="s">
        <v>682</v>
      </c>
      <c r="J407" t="s">
        <v>682</v>
      </c>
    </row>
    <row r="408" spans="9:10">
      <c r="I408" t="s">
        <v>682</v>
      </c>
      <c r="J408" t="s">
        <v>682</v>
      </c>
    </row>
    <row r="409" spans="9:10">
      <c r="I409" t="s">
        <v>682</v>
      </c>
      <c r="J409" t="s">
        <v>682</v>
      </c>
    </row>
    <row r="410" spans="9:10">
      <c r="I410" t="s">
        <v>682</v>
      </c>
      <c r="J410" t="s">
        <v>682</v>
      </c>
    </row>
    <row r="411" spans="9:10">
      <c r="I411" t="s">
        <v>682</v>
      </c>
      <c r="J411" t="s">
        <v>682</v>
      </c>
    </row>
    <row r="412" spans="9:10">
      <c r="I412" t="s">
        <v>682</v>
      </c>
      <c r="J412" t="s">
        <v>682</v>
      </c>
    </row>
    <row r="413" spans="9:10">
      <c r="I413" t="s">
        <v>682</v>
      </c>
      <c r="J413" t="s">
        <v>682</v>
      </c>
    </row>
    <row r="414" spans="9:10">
      <c r="I414" t="s">
        <v>682</v>
      </c>
      <c r="J414" t="s">
        <v>682</v>
      </c>
    </row>
    <row r="415" spans="9:10">
      <c r="I415" t="s">
        <v>682</v>
      </c>
      <c r="J415" t="s">
        <v>682</v>
      </c>
    </row>
    <row r="416" spans="9:10">
      <c r="I416" t="s">
        <v>682</v>
      </c>
      <c r="J416" t="s">
        <v>682</v>
      </c>
    </row>
    <row r="417" spans="9:10">
      <c r="I417" t="s">
        <v>682</v>
      </c>
      <c r="J417" t="s">
        <v>682</v>
      </c>
    </row>
    <row r="418" spans="9:10">
      <c r="I418" t="s">
        <v>682</v>
      </c>
      <c r="J418" t="s">
        <v>682</v>
      </c>
    </row>
    <row r="419" spans="9:10">
      <c r="I419" t="s">
        <v>682</v>
      </c>
      <c r="J419" t="s">
        <v>682</v>
      </c>
    </row>
    <row r="420" spans="9:10">
      <c r="I420" t="s">
        <v>682</v>
      </c>
      <c r="J420" t="s">
        <v>682</v>
      </c>
    </row>
    <row r="421" spans="9:10">
      <c r="I421" t="s">
        <v>682</v>
      </c>
      <c r="J421" t="s">
        <v>682</v>
      </c>
    </row>
    <row r="422" spans="9:10">
      <c r="I422" t="s">
        <v>682</v>
      </c>
      <c r="J422" t="s">
        <v>682</v>
      </c>
    </row>
    <row r="423" spans="9:10">
      <c r="I423" t="s">
        <v>682</v>
      </c>
      <c r="J423" t="s">
        <v>682</v>
      </c>
    </row>
    <row r="424" spans="9:10">
      <c r="I424" t="s">
        <v>682</v>
      </c>
      <c r="J424" t="s">
        <v>682</v>
      </c>
    </row>
    <row r="425" spans="9:10">
      <c r="I425" t="s">
        <v>682</v>
      </c>
      <c r="J425" t="s">
        <v>682</v>
      </c>
    </row>
    <row r="426" spans="9:10">
      <c r="I426" t="s">
        <v>682</v>
      </c>
      <c r="J426" t="s">
        <v>682</v>
      </c>
    </row>
    <row r="427" spans="9:10">
      <c r="I427" t="s">
        <v>682</v>
      </c>
      <c r="J427" t="s">
        <v>682</v>
      </c>
    </row>
    <row r="428" spans="9:10">
      <c r="I428" t="s">
        <v>682</v>
      </c>
      <c r="J428" t="s">
        <v>682</v>
      </c>
    </row>
    <row r="429" spans="9:10">
      <c r="I429" t="s">
        <v>682</v>
      </c>
      <c r="J429" t="s">
        <v>682</v>
      </c>
    </row>
    <row r="430" spans="9:10">
      <c r="I430" t="s">
        <v>682</v>
      </c>
      <c r="J430" t="s">
        <v>682</v>
      </c>
    </row>
    <row r="431" spans="9:10">
      <c r="I431" t="s">
        <v>682</v>
      </c>
      <c r="J431" t="s">
        <v>682</v>
      </c>
    </row>
    <row r="432" spans="9:10">
      <c r="I432" t="s">
        <v>682</v>
      </c>
      <c r="J432" t="s">
        <v>682</v>
      </c>
    </row>
    <row r="433" spans="9:10">
      <c r="I433" t="s">
        <v>682</v>
      </c>
      <c r="J433" t="s">
        <v>682</v>
      </c>
    </row>
    <row r="434" spans="9:10">
      <c r="I434" t="s">
        <v>682</v>
      </c>
      <c r="J434" t="s">
        <v>682</v>
      </c>
    </row>
    <row r="435" spans="9:10">
      <c r="I435" t="s">
        <v>682</v>
      </c>
      <c r="J435" t="s">
        <v>682</v>
      </c>
    </row>
    <row r="436" spans="9:10">
      <c r="I436" t="s">
        <v>682</v>
      </c>
      <c r="J436" t="s">
        <v>682</v>
      </c>
    </row>
    <row r="437" spans="9:10">
      <c r="I437" t="s">
        <v>682</v>
      </c>
      <c r="J437" t="s">
        <v>682</v>
      </c>
    </row>
    <row r="438" spans="9:10">
      <c r="I438" t="s">
        <v>682</v>
      </c>
      <c r="J438" t="s">
        <v>682</v>
      </c>
    </row>
    <row r="439" spans="9:10">
      <c r="I439" t="s">
        <v>682</v>
      </c>
      <c r="J439" t="s">
        <v>682</v>
      </c>
    </row>
    <row r="440" spans="9:10">
      <c r="I440" t="s">
        <v>682</v>
      </c>
      <c r="J440" t="s">
        <v>682</v>
      </c>
    </row>
    <row r="441" spans="9:10">
      <c r="I441" t="s">
        <v>682</v>
      </c>
      <c r="J441" t="s">
        <v>682</v>
      </c>
    </row>
    <row r="442" spans="9:10">
      <c r="I442" t="s">
        <v>682</v>
      </c>
      <c r="J442" t="s">
        <v>682</v>
      </c>
    </row>
    <row r="443" spans="9:10">
      <c r="I443" t="s">
        <v>682</v>
      </c>
      <c r="J443" t="s">
        <v>682</v>
      </c>
    </row>
    <row r="444" spans="9:10">
      <c r="I444" t="s">
        <v>682</v>
      </c>
      <c r="J444" t="s">
        <v>682</v>
      </c>
    </row>
    <row r="445" spans="9:10">
      <c r="I445" t="s">
        <v>682</v>
      </c>
      <c r="J445" t="s">
        <v>682</v>
      </c>
    </row>
    <row r="446" spans="9:10">
      <c r="I446" t="s">
        <v>682</v>
      </c>
      <c r="J446" t="s">
        <v>682</v>
      </c>
    </row>
    <row r="447" spans="9:10">
      <c r="I447" t="s">
        <v>682</v>
      </c>
      <c r="J447" t="s">
        <v>682</v>
      </c>
    </row>
    <row r="448" spans="9:10">
      <c r="I448" t="s">
        <v>682</v>
      </c>
      <c r="J448" t="s">
        <v>682</v>
      </c>
    </row>
    <row r="449" spans="9:10">
      <c r="I449" t="s">
        <v>682</v>
      </c>
      <c r="J449" t="s">
        <v>682</v>
      </c>
    </row>
    <row r="450" spans="9:10">
      <c r="I450" t="s">
        <v>682</v>
      </c>
      <c r="J450" t="s">
        <v>682</v>
      </c>
    </row>
    <row r="451" spans="9:10">
      <c r="I451" t="s">
        <v>682</v>
      </c>
      <c r="J451" t="s">
        <v>682</v>
      </c>
    </row>
    <row r="452" spans="9:10">
      <c r="I452" t="s">
        <v>682</v>
      </c>
      <c r="J452" t="s">
        <v>682</v>
      </c>
    </row>
    <row r="453" spans="9:10">
      <c r="I453" t="s">
        <v>682</v>
      </c>
      <c r="J453" t="s">
        <v>682</v>
      </c>
    </row>
    <row r="454" spans="9:10">
      <c r="I454" t="s">
        <v>682</v>
      </c>
      <c r="J454" t="s">
        <v>682</v>
      </c>
    </row>
    <row r="455" spans="9:10">
      <c r="I455" t="s">
        <v>682</v>
      </c>
      <c r="J455" t="s">
        <v>682</v>
      </c>
    </row>
    <row r="456" spans="9:10">
      <c r="I456" t="s">
        <v>682</v>
      </c>
      <c r="J456" t="s">
        <v>682</v>
      </c>
    </row>
    <row r="457" spans="9:10">
      <c r="I457" t="s">
        <v>682</v>
      </c>
      <c r="J457" t="s">
        <v>682</v>
      </c>
    </row>
    <row r="458" spans="9:10">
      <c r="I458" t="s">
        <v>682</v>
      </c>
      <c r="J458" t="s">
        <v>682</v>
      </c>
    </row>
    <row r="459" spans="9:10">
      <c r="I459" t="s">
        <v>682</v>
      </c>
      <c r="J459" t="s">
        <v>682</v>
      </c>
    </row>
    <row r="460" spans="9:10">
      <c r="I460" t="s">
        <v>682</v>
      </c>
      <c r="J460" t="s">
        <v>682</v>
      </c>
    </row>
    <row r="461" spans="9:10">
      <c r="I461" t="s">
        <v>682</v>
      </c>
      <c r="J461" t="s">
        <v>682</v>
      </c>
    </row>
    <row r="462" spans="9:10">
      <c r="I462" t="s">
        <v>682</v>
      </c>
      <c r="J462" t="s">
        <v>682</v>
      </c>
    </row>
    <row r="463" spans="9:10">
      <c r="I463" t="s">
        <v>682</v>
      </c>
      <c r="J463" t="s">
        <v>682</v>
      </c>
    </row>
    <row r="464" spans="9:10">
      <c r="I464" t="s">
        <v>682</v>
      </c>
      <c r="J464" t="s">
        <v>682</v>
      </c>
    </row>
    <row r="465" spans="9:10">
      <c r="I465" t="s">
        <v>682</v>
      </c>
      <c r="J465" t="s">
        <v>682</v>
      </c>
    </row>
    <row r="466" spans="9:10">
      <c r="I466" t="s">
        <v>682</v>
      </c>
      <c r="J466" t="s">
        <v>682</v>
      </c>
    </row>
    <row r="467" spans="9:10">
      <c r="I467" t="s">
        <v>682</v>
      </c>
      <c r="J467" t="s">
        <v>682</v>
      </c>
    </row>
    <row r="468" spans="9:10">
      <c r="I468" t="s">
        <v>682</v>
      </c>
      <c r="J468" t="s">
        <v>682</v>
      </c>
    </row>
    <row r="469" spans="9:10">
      <c r="I469" t="s">
        <v>682</v>
      </c>
      <c r="J469" t="s">
        <v>682</v>
      </c>
    </row>
    <row r="470" spans="9:10">
      <c r="I470" t="s">
        <v>682</v>
      </c>
      <c r="J470" t="s">
        <v>682</v>
      </c>
    </row>
    <row r="471" spans="9:10">
      <c r="I471" t="s">
        <v>682</v>
      </c>
      <c r="J471" t="s">
        <v>682</v>
      </c>
    </row>
    <row r="472" spans="9:10">
      <c r="I472" t="s">
        <v>682</v>
      </c>
      <c r="J472" t="s">
        <v>682</v>
      </c>
    </row>
    <row r="473" spans="9:10">
      <c r="I473" t="s">
        <v>682</v>
      </c>
      <c r="J473" t="s">
        <v>682</v>
      </c>
    </row>
    <row r="474" spans="9:10">
      <c r="I474" t="s">
        <v>682</v>
      </c>
      <c r="J474" t="s">
        <v>682</v>
      </c>
    </row>
    <row r="475" spans="9:10">
      <c r="I475" t="s">
        <v>682</v>
      </c>
      <c r="J475" t="s">
        <v>682</v>
      </c>
    </row>
    <row r="476" spans="9:10">
      <c r="I476" t="s">
        <v>682</v>
      </c>
      <c r="J476" t="s">
        <v>682</v>
      </c>
    </row>
    <row r="477" spans="9:10">
      <c r="I477" t="s">
        <v>682</v>
      </c>
      <c r="J477" t="s">
        <v>682</v>
      </c>
    </row>
    <row r="478" spans="9:10">
      <c r="I478" t="s">
        <v>682</v>
      </c>
      <c r="J478" t="s">
        <v>682</v>
      </c>
    </row>
    <row r="479" spans="9:10">
      <c r="I479" t="s">
        <v>682</v>
      </c>
      <c r="J479" t="s">
        <v>682</v>
      </c>
    </row>
    <row r="480" spans="9:10">
      <c r="I480" t="s">
        <v>682</v>
      </c>
      <c r="J480" t="s">
        <v>682</v>
      </c>
    </row>
    <row r="481" spans="9:10">
      <c r="I481" t="s">
        <v>682</v>
      </c>
      <c r="J481" t="s">
        <v>682</v>
      </c>
    </row>
    <row r="482" spans="9:10">
      <c r="I482" t="s">
        <v>682</v>
      </c>
      <c r="J482" t="s">
        <v>682</v>
      </c>
    </row>
    <row r="483" spans="9:10">
      <c r="I483" t="s">
        <v>682</v>
      </c>
      <c r="J483" t="s">
        <v>682</v>
      </c>
    </row>
    <row r="484" spans="9:10">
      <c r="I484" t="s">
        <v>682</v>
      </c>
      <c r="J484" t="s">
        <v>682</v>
      </c>
    </row>
    <row r="485" spans="9:10">
      <c r="I485" t="s">
        <v>682</v>
      </c>
      <c r="J485" t="s">
        <v>682</v>
      </c>
    </row>
    <row r="486" spans="9:10">
      <c r="I486" t="s">
        <v>682</v>
      </c>
      <c r="J486" t="s">
        <v>682</v>
      </c>
    </row>
    <row r="487" spans="9:10">
      <c r="I487" t="s">
        <v>682</v>
      </c>
      <c r="J487" t="s">
        <v>682</v>
      </c>
    </row>
    <row r="488" spans="9:10">
      <c r="I488" t="s">
        <v>682</v>
      </c>
      <c r="J488" t="s">
        <v>682</v>
      </c>
    </row>
    <row r="489" spans="9:10">
      <c r="I489" t="s">
        <v>682</v>
      </c>
      <c r="J489" t="s">
        <v>682</v>
      </c>
    </row>
    <row r="490" spans="9:10">
      <c r="I490" t="s">
        <v>682</v>
      </c>
      <c r="J490" t="s">
        <v>682</v>
      </c>
    </row>
    <row r="491" spans="9:10">
      <c r="I491" t="s">
        <v>682</v>
      </c>
      <c r="J491" t="s">
        <v>682</v>
      </c>
    </row>
    <row r="492" spans="9:10">
      <c r="I492" t="s">
        <v>682</v>
      </c>
      <c r="J492" t="s">
        <v>682</v>
      </c>
    </row>
    <row r="493" spans="9:10">
      <c r="I493" t="s">
        <v>682</v>
      </c>
      <c r="J493" t="s">
        <v>682</v>
      </c>
    </row>
    <row r="494" spans="9:10">
      <c r="I494" t="s">
        <v>682</v>
      </c>
      <c r="J494" t="s">
        <v>682</v>
      </c>
    </row>
    <row r="495" spans="9:10">
      <c r="I495" t="s">
        <v>682</v>
      </c>
      <c r="J495" t="s">
        <v>682</v>
      </c>
    </row>
    <row r="496" spans="9:10">
      <c r="I496" t="s">
        <v>682</v>
      </c>
      <c r="J496" t="s">
        <v>682</v>
      </c>
    </row>
    <row r="497" spans="9:10">
      <c r="I497" t="s">
        <v>682</v>
      </c>
      <c r="J497" t="s">
        <v>682</v>
      </c>
    </row>
    <row r="498" spans="9:10">
      <c r="I498" t="s">
        <v>682</v>
      </c>
      <c r="J498" t="s">
        <v>682</v>
      </c>
    </row>
    <row r="499" spans="9:10">
      <c r="I499" t="s">
        <v>682</v>
      </c>
      <c r="J499" t="s">
        <v>682</v>
      </c>
    </row>
    <row r="500" spans="9:10">
      <c r="I500" t="s">
        <v>682</v>
      </c>
      <c r="J500" t="s">
        <v>682</v>
      </c>
    </row>
    <row r="501" spans="9:10">
      <c r="I501" t="s">
        <v>682</v>
      </c>
      <c r="J501" t="s">
        <v>682</v>
      </c>
    </row>
    <row r="502" spans="9:10">
      <c r="I502" t="s">
        <v>682</v>
      </c>
      <c r="J502" t="s">
        <v>682</v>
      </c>
    </row>
    <row r="503" spans="9:10">
      <c r="I503" t="s">
        <v>682</v>
      </c>
      <c r="J503" t="s">
        <v>682</v>
      </c>
    </row>
    <row r="504" spans="9:10">
      <c r="I504" t="s">
        <v>682</v>
      </c>
      <c r="J504" t="s">
        <v>682</v>
      </c>
    </row>
    <row r="505" spans="9:10">
      <c r="I505" t="s">
        <v>682</v>
      </c>
      <c r="J505" t="s">
        <v>682</v>
      </c>
    </row>
    <row r="506" spans="9:10">
      <c r="I506" t="s">
        <v>682</v>
      </c>
      <c r="J506" t="s">
        <v>682</v>
      </c>
    </row>
    <row r="507" spans="9:10">
      <c r="I507" t="s">
        <v>682</v>
      </c>
      <c r="J507" t="s">
        <v>682</v>
      </c>
    </row>
    <row r="508" spans="9:10">
      <c r="I508" t="s">
        <v>682</v>
      </c>
      <c r="J508" t="s">
        <v>682</v>
      </c>
    </row>
    <row r="509" spans="9:10">
      <c r="I509" t="s">
        <v>682</v>
      </c>
      <c r="J509" t="s">
        <v>682</v>
      </c>
    </row>
    <row r="510" spans="9:10">
      <c r="I510" t="s">
        <v>682</v>
      </c>
      <c r="J510" t="s">
        <v>682</v>
      </c>
    </row>
    <row r="511" spans="9:10">
      <c r="I511" t="s">
        <v>682</v>
      </c>
      <c r="J511" t="s">
        <v>682</v>
      </c>
    </row>
    <row r="512" spans="9:10">
      <c r="I512" t="s">
        <v>682</v>
      </c>
      <c r="J512" t="s">
        <v>682</v>
      </c>
    </row>
    <row r="513" spans="9:10">
      <c r="I513" t="s">
        <v>682</v>
      </c>
      <c r="J513" t="s">
        <v>682</v>
      </c>
    </row>
    <row r="514" spans="9:10">
      <c r="I514" t="s">
        <v>682</v>
      </c>
      <c r="J514" t="s">
        <v>682</v>
      </c>
    </row>
    <row r="515" spans="9:10">
      <c r="I515" t="s">
        <v>682</v>
      </c>
      <c r="J515" t="s">
        <v>682</v>
      </c>
    </row>
    <row r="516" spans="9:10">
      <c r="I516" t="s">
        <v>682</v>
      </c>
      <c r="J516" t="s">
        <v>682</v>
      </c>
    </row>
    <row r="517" spans="9:10">
      <c r="I517" t="s">
        <v>682</v>
      </c>
      <c r="J517" t="s">
        <v>682</v>
      </c>
    </row>
    <row r="518" spans="9:10">
      <c r="I518" t="s">
        <v>682</v>
      </c>
      <c r="J518" t="s">
        <v>682</v>
      </c>
    </row>
    <row r="519" spans="9:10">
      <c r="I519" t="s">
        <v>682</v>
      </c>
      <c r="J519" t="s">
        <v>682</v>
      </c>
    </row>
    <row r="520" spans="9:10">
      <c r="I520" t="s">
        <v>682</v>
      </c>
      <c r="J520" t="s">
        <v>682</v>
      </c>
    </row>
    <row r="521" spans="9:10">
      <c r="I521" t="s">
        <v>682</v>
      </c>
      <c r="J521" t="s">
        <v>682</v>
      </c>
    </row>
    <row r="522" spans="9:10">
      <c r="I522" t="s">
        <v>682</v>
      </c>
      <c r="J522" t="s">
        <v>682</v>
      </c>
    </row>
    <row r="523" spans="9:10">
      <c r="I523" t="s">
        <v>682</v>
      </c>
      <c r="J523" t="s">
        <v>682</v>
      </c>
    </row>
    <row r="524" spans="9:10">
      <c r="I524" t="s">
        <v>682</v>
      </c>
      <c r="J524" t="s">
        <v>682</v>
      </c>
    </row>
    <row r="525" spans="9:10">
      <c r="I525" t="s">
        <v>682</v>
      </c>
      <c r="J525" t="s">
        <v>682</v>
      </c>
    </row>
    <row r="526" spans="9:10">
      <c r="I526" t="s">
        <v>682</v>
      </c>
      <c r="J526" t="s">
        <v>682</v>
      </c>
    </row>
    <row r="527" spans="9:10">
      <c r="I527" t="s">
        <v>682</v>
      </c>
      <c r="J527" t="s">
        <v>682</v>
      </c>
    </row>
    <row r="528" spans="9:10">
      <c r="I528" t="s">
        <v>682</v>
      </c>
      <c r="J528" t="s">
        <v>682</v>
      </c>
    </row>
    <row r="529" spans="9:10">
      <c r="I529" t="s">
        <v>682</v>
      </c>
      <c r="J529" t="s">
        <v>682</v>
      </c>
    </row>
    <row r="530" spans="9:10">
      <c r="I530" t="s">
        <v>682</v>
      </c>
      <c r="J530" t="s">
        <v>682</v>
      </c>
    </row>
    <row r="531" spans="9:10">
      <c r="I531" t="s">
        <v>682</v>
      </c>
      <c r="J531" t="s">
        <v>682</v>
      </c>
    </row>
    <row r="532" spans="9:10">
      <c r="I532" t="s">
        <v>682</v>
      </c>
      <c r="J532" t="s">
        <v>682</v>
      </c>
    </row>
    <row r="533" spans="9:10">
      <c r="I533" t="s">
        <v>682</v>
      </c>
      <c r="J533" t="s">
        <v>682</v>
      </c>
    </row>
    <row r="534" spans="9:10">
      <c r="I534" t="s">
        <v>682</v>
      </c>
      <c r="J534" t="s">
        <v>682</v>
      </c>
    </row>
    <row r="535" spans="9:10">
      <c r="I535" t="s">
        <v>682</v>
      </c>
      <c r="J535" t="s">
        <v>682</v>
      </c>
    </row>
    <row r="536" spans="9:10">
      <c r="I536" t="s">
        <v>682</v>
      </c>
      <c r="J536" t="s">
        <v>682</v>
      </c>
    </row>
    <row r="537" spans="9:10">
      <c r="I537" t="s">
        <v>682</v>
      </c>
      <c r="J537" t="s">
        <v>682</v>
      </c>
    </row>
    <row r="538" spans="9:10">
      <c r="I538" t="s">
        <v>682</v>
      </c>
      <c r="J538" t="s">
        <v>682</v>
      </c>
    </row>
    <row r="539" spans="9:10">
      <c r="I539" t="s">
        <v>682</v>
      </c>
      <c r="J539" t="s">
        <v>682</v>
      </c>
    </row>
    <row r="540" spans="9:10">
      <c r="I540" t="s">
        <v>682</v>
      </c>
      <c r="J540" t="s">
        <v>682</v>
      </c>
    </row>
    <row r="541" spans="9:10">
      <c r="I541" t="s">
        <v>682</v>
      </c>
      <c r="J541" t="s">
        <v>682</v>
      </c>
    </row>
    <row r="542" spans="9:10">
      <c r="I542" t="s">
        <v>682</v>
      </c>
      <c r="J542" t="s">
        <v>682</v>
      </c>
    </row>
    <row r="543" spans="9:10">
      <c r="I543" t="s">
        <v>682</v>
      </c>
      <c r="J543" t="s">
        <v>682</v>
      </c>
    </row>
    <row r="544" spans="9:10">
      <c r="I544" t="s">
        <v>682</v>
      </c>
      <c r="J544" t="s">
        <v>682</v>
      </c>
    </row>
    <row r="545" spans="9:10">
      <c r="I545" t="s">
        <v>682</v>
      </c>
      <c r="J545" t="s">
        <v>682</v>
      </c>
    </row>
    <row r="546" spans="9:10">
      <c r="I546" t="s">
        <v>682</v>
      </c>
      <c r="J546" t="s">
        <v>682</v>
      </c>
    </row>
    <row r="547" spans="9:10">
      <c r="I547" t="s">
        <v>682</v>
      </c>
      <c r="J547" t="s">
        <v>682</v>
      </c>
    </row>
    <row r="548" spans="9:10">
      <c r="I548" t="s">
        <v>682</v>
      </c>
      <c r="J548" t="s">
        <v>682</v>
      </c>
    </row>
    <row r="549" spans="9:10">
      <c r="I549" t="s">
        <v>682</v>
      </c>
      <c r="J549" t="s">
        <v>682</v>
      </c>
    </row>
    <row r="550" spans="9:10">
      <c r="I550" t="s">
        <v>682</v>
      </c>
      <c r="J550" t="s">
        <v>682</v>
      </c>
    </row>
    <row r="551" spans="9:10">
      <c r="I551" t="s">
        <v>682</v>
      </c>
      <c r="J551" t="s">
        <v>682</v>
      </c>
    </row>
    <row r="552" spans="9:10">
      <c r="I552" t="s">
        <v>682</v>
      </c>
      <c r="J552" t="s">
        <v>682</v>
      </c>
    </row>
    <row r="553" spans="9:10">
      <c r="I553" t="s">
        <v>682</v>
      </c>
      <c r="J553" t="s">
        <v>682</v>
      </c>
    </row>
    <row r="554" spans="9:10">
      <c r="I554" t="s">
        <v>682</v>
      </c>
      <c r="J554" t="s">
        <v>682</v>
      </c>
    </row>
    <row r="555" spans="9:10">
      <c r="I555" t="s">
        <v>682</v>
      </c>
      <c r="J555" t="s">
        <v>682</v>
      </c>
    </row>
    <row r="556" spans="9:10">
      <c r="I556" t="s">
        <v>682</v>
      </c>
      <c r="J556" t="s">
        <v>682</v>
      </c>
    </row>
    <row r="557" spans="9:10">
      <c r="I557" t="s">
        <v>682</v>
      </c>
      <c r="J557" t="s">
        <v>682</v>
      </c>
    </row>
    <row r="558" spans="9:10">
      <c r="I558" t="s">
        <v>682</v>
      </c>
      <c r="J558" t="s">
        <v>682</v>
      </c>
    </row>
    <row r="559" spans="9:10">
      <c r="I559" t="s">
        <v>682</v>
      </c>
      <c r="J559" t="s">
        <v>682</v>
      </c>
    </row>
    <row r="560" spans="9:10">
      <c r="I560" t="s">
        <v>682</v>
      </c>
      <c r="J560" t="s">
        <v>682</v>
      </c>
    </row>
    <row r="561" spans="9:10">
      <c r="I561" t="s">
        <v>682</v>
      </c>
      <c r="J561" t="s">
        <v>682</v>
      </c>
    </row>
    <row r="562" spans="9:10">
      <c r="I562" t="s">
        <v>682</v>
      </c>
      <c r="J562" t="s">
        <v>682</v>
      </c>
    </row>
    <row r="563" spans="9:10">
      <c r="I563" t="s">
        <v>682</v>
      </c>
      <c r="J563" t="s">
        <v>682</v>
      </c>
    </row>
    <row r="564" spans="9:10">
      <c r="I564" t="s">
        <v>682</v>
      </c>
      <c r="J564" t="s">
        <v>682</v>
      </c>
    </row>
    <row r="565" spans="9:10">
      <c r="I565" t="s">
        <v>682</v>
      </c>
      <c r="J565" t="s">
        <v>682</v>
      </c>
    </row>
    <row r="566" spans="9:10">
      <c r="I566" t="s">
        <v>682</v>
      </c>
      <c r="J566" t="s">
        <v>682</v>
      </c>
    </row>
    <row r="567" spans="9:10">
      <c r="I567" t="s">
        <v>682</v>
      </c>
      <c r="J567" t="s">
        <v>682</v>
      </c>
    </row>
    <row r="568" spans="9:10">
      <c r="I568" t="s">
        <v>682</v>
      </c>
      <c r="J568" t="s">
        <v>682</v>
      </c>
    </row>
    <row r="569" spans="9:10">
      <c r="I569" t="s">
        <v>682</v>
      </c>
      <c r="J569" t="s">
        <v>682</v>
      </c>
    </row>
    <row r="570" spans="9:10">
      <c r="I570" t="s">
        <v>682</v>
      </c>
      <c r="J570" t="s">
        <v>682</v>
      </c>
    </row>
    <row r="571" spans="9:10">
      <c r="I571" t="s">
        <v>682</v>
      </c>
      <c r="J571" t="s">
        <v>682</v>
      </c>
    </row>
    <row r="572" spans="9:10">
      <c r="I572" t="s">
        <v>682</v>
      </c>
      <c r="J572" t="s">
        <v>682</v>
      </c>
    </row>
    <row r="573" spans="9:10">
      <c r="I573" t="s">
        <v>682</v>
      </c>
      <c r="J573" t="s">
        <v>682</v>
      </c>
    </row>
    <row r="574" spans="9:10">
      <c r="I574" t="s">
        <v>682</v>
      </c>
      <c r="J574" t="s">
        <v>682</v>
      </c>
    </row>
    <row r="575" spans="9:10">
      <c r="I575" t="s">
        <v>682</v>
      </c>
      <c r="J575" t="s">
        <v>682</v>
      </c>
    </row>
    <row r="576" spans="9:10">
      <c r="I576" t="s">
        <v>682</v>
      </c>
      <c r="J576" t="s">
        <v>682</v>
      </c>
    </row>
    <row r="577" spans="9:10">
      <c r="I577" t="s">
        <v>682</v>
      </c>
      <c r="J577" t="s">
        <v>682</v>
      </c>
    </row>
    <row r="578" spans="9:10">
      <c r="I578" t="s">
        <v>682</v>
      </c>
      <c r="J578" t="s">
        <v>682</v>
      </c>
    </row>
    <row r="579" spans="9:10">
      <c r="I579" t="s">
        <v>682</v>
      </c>
      <c r="J579" t="s">
        <v>682</v>
      </c>
    </row>
    <row r="580" spans="9:10">
      <c r="I580" t="s">
        <v>682</v>
      </c>
      <c r="J580" t="s">
        <v>682</v>
      </c>
    </row>
    <row r="581" spans="9:10">
      <c r="I581" t="s">
        <v>682</v>
      </c>
      <c r="J581" t="s">
        <v>682</v>
      </c>
    </row>
    <row r="582" spans="9:10">
      <c r="I582" t="s">
        <v>682</v>
      </c>
      <c r="J582" t="s">
        <v>682</v>
      </c>
    </row>
    <row r="583" spans="9:10">
      <c r="I583" t="s">
        <v>682</v>
      </c>
      <c r="J583" t="s">
        <v>682</v>
      </c>
    </row>
    <row r="584" spans="9:10">
      <c r="I584" t="s">
        <v>682</v>
      </c>
      <c r="J584" t="s">
        <v>682</v>
      </c>
    </row>
    <row r="585" spans="9:10">
      <c r="I585" t="s">
        <v>682</v>
      </c>
      <c r="J585" t="s">
        <v>682</v>
      </c>
    </row>
    <row r="586" spans="9:10">
      <c r="I586" t="s">
        <v>682</v>
      </c>
      <c r="J586" t="s">
        <v>682</v>
      </c>
    </row>
    <row r="587" spans="9:10">
      <c r="I587" t="s">
        <v>682</v>
      </c>
      <c r="J587" t="s">
        <v>682</v>
      </c>
    </row>
    <row r="588" spans="9:10">
      <c r="I588" t="s">
        <v>682</v>
      </c>
      <c r="J588" t="s">
        <v>682</v>
      </c>
    </row>
    <row r="589" spans="9:10">
      <c r="I589" t="s">
        <v>682</v>
      </c>
      <c r="J589" t="s">
        <v>682</v>
      </c>
    </row>
    <row r="590" spans="9:10">
      <c r="I590" t="s">
        <v>682</v>
      </c>
      <c r="J590" t="s">
        <v>682</v>
      </c>
    </row>
    <row r="591" spans="9:10">
      <c r="I591" t="s">
        <v>682</v>
      </c>
      <c r="J591" t="s">
        <v>682</v>
      </c>
    </row>
    <row r="592" spans="9:10">
      <c r="I592" t="s">
        <v>682</v>
      </c>
      <c r="J592" t="s">
        <v>682</v>
      </c>
    </row>
    <row r="593" spans="9:10">
      <c r="I593" t="s">
        <v>682</v>
      </c>
      <c r="J593" t="s">
        <v>682</v>
      </c>
    </row>
    <row r="594" spans="9:10">
      <c r="I594" t="s">
        <v>682</v>
      </c>
      <c r="J594" t="s">
        <v>682</v>
      </c>
    </row>
    <row r="595" spans="9:10">
      <c r="I595" t="s">
        <v>682</v>
      </c>
      <c r="J595" t="s">
        <v>682</v>
      </c>
    </row>
    <row r="596" spans="9:10">
      <c r="I596" t="s">
        <v>682</v>
      </c>
      <c r="J596" t="s">
        <v>682</v>
      </c>
    </row>
    <row r="597" spans="9:10">
      <c r="I597" t="s">
        <v>682</v>
      </c>
      <c r="J597" t="s">
        <v>682</v>
      </c>
    </row>
    <row r="598" spans="9:10">
      <c r="I598" t="s">
        <v>682</v>
      </c>
      <c r="J598" t="s">
        <v>682</v>
      </c>
    </row>
    <row r="599" spans="9:10">
      <c r="I599" t="s">
        <v>682</v>
      </c>
      <c r="J599" t="s">
        <v>682</v>
      </c>
    </row>
    <row r="600" spans="9:10">
      <c r="I600" t="s">
        <v>682</v>
      </c>
      <c r="J600" t="s">
        <v>682</v>
      </c>
    </row>
    <row r="601" spans="9:10">
      <c r="I601" t="s">
        <v>682</v>
      </c>
      <c r="J601" t="s">
        <v>682</v>
      </c>
    </row>
    <row r="602" spans="9:10">
      <c r="I602" t="s">
        <v>682</v>
      </c>
      <c r="J602" t="s">
        <v>682</v>
      </c>
    </row>
    <row r="603" spans="9:10">
      <c r="I603" t="s">
        <v>682</v>
      </c>
      <c r="J603" t="s">
        <v>682</v>
      </c>
    </row>
    <row r="604" spans="9:10">
      <c r="I604" t="s">
        <v>682</v>
      </c>
      <c r="J604" t="s">
        <v>682</v>
      </c>
    </row>
    <row r="605" spans="9:10">
      <c r="I605" t="s">
        <v>682</v>
      </c>
      <c r="J605" t="s">
        <v>682</v>
      </c>
    </row>
    <row r="606" spans="9:10">
      <c r="I606" t="s">
        <v>682</v>
      </c>
      <c r="J606" t="s">
        <v>682</v>
      </c>
    </row>
    <row r="607" spans="9:10">
      <c r="I607" t="s">
        <v>682</v>
      </c>
      <c r="J607" t="s">
        <v>682</v>
      </c>
    </row>
    <row r="608" spans="9:10">
      <c r="I608" t="s">
        <v>682</v>
      </c>
      <c r="J608" t="s">
        <v>682</v>
      </c>
    </row>
    <row r="609" spans="9:10">
      <c r="I609" t="s">
        <v>682</v>
      </c>
      <c r="J609" t="s">
        <v>682</v>
      </c>
    </row>
    <row r="610" spans="9:10">
      <c r="I610" t="s">
        <v>682</v>
      </c>
      <c r="J610" t="s">
        <v>682</v>
      </c>
    </row>
    <row r="611" spans="9:10">
      <c r="I611" t="s">
        <v>682</v>
      </c>
      <c r="J611" t="s">
        <v>682</v>
      </c>
    </row>
    <row r="612" spans="9:10">
      <c r="I612" t="s">
        <v>682</v>
      </c>
      <c r="J612" t="s">
        <v>682</v>
      </c>
    </row>
    <row r="613" spans="9:10">
      <c r="I613" t="s">
        <v>682</v>
      </c>
      <c r="J613" t="s">
        <v>682</v>
      </c>
    </row>
    <row r="614" spans="9:10">
      <c r="I614" t="s">
        <v>682</v>
      </c>
      <c r="J614" t="s">
        <v>682</v>
      </c>
    </row>
    <row r="615" spans="9:10">
      <c r="I615" t="s">
        <v>682</v>
      </c>
      <c r="J615" t="s">
        <v>682</v>
      </c>
    </row>
    <row r="616" spans="9:10">
      <c r="I616" t="s">
        <v>682</v>
      </c>
      <c r="J616" t="s">
        <v>682</v>
      </c>
    </row>
    <row r="617" spans="9:10">
      <c r="I617" t="s">
        <v>682</v>
      </c>
      <c r="J617" t="s">
        <v>682</v>
      </c>
    </row>
    <row r="618" spans="9:10">
      <c r="I618" t="s">
        <v>682</v>
      </c>
      <c r="J618" t="s">
        <v>682</v>
      </c>
    </row>
    <row r="619" spans="9:10">
      <c r="I619" t="s">
        <v>682</v>
      </c>
      <c r="J619" t="s">
        <v>682</v>
      </c>
    </row>
    <row r="620" spans="9:10">
      <c r="I620" t="s">
        <v>682</v>
      </c>
      <c r="J620" t="s">
        <v>682</v>
      </c>
    </row>
    <row r="621" spans="9:10">
      <c r="I621" t="s">
        <v>682</v>
      </c>
      <c r="J621" t="s">
        <v>682</v>
      </c>
    </row>
    <row r="622" spans="9:10">
      <c r="I622" t="s">
        <v>682</v>
      </c>
      <c r="J622" t="s">
        <v>682</v>
      </c>
    </row>
    <row r="623" spans="9:10">
      <c r="I623" t="s">
        <v>682</v>
      </c>
      <c r="J623" t="s">
        <v>682</v>
      </c>
    </row>
    <row r="624" spans="9:10">
      <c r="I624" t="s">
        <v>682</v>
      </c>
      <c r="J624" t="s">
        <v>682</v>
      </c>
    </row>
    <row r="625" spans="9:10">
      <c r="I625" t="s">
        <v>682</v>
      </c>
      <c r="J625" t="s">
        <v>682</v>
      </c>
    </row>
    <row r="626" spans="9:10">
      <c r="I626" t="s">
        <v>682</v>
      </c>
      <c r="J626" t="s">
        <v>682</v>
      </c>
    </row>
    <row r="627" spans="9:10">
      <c r="I627" t="s">
        <v>682</v>
      </c>
      <c r="J627" t="s">
        <v>682</v>
      </c>
    </row>
    <row r="628" spans="9:10">
      <c r="I628" t="s">
        <v>682</v>
      </c>
      <c r="J628" t="s">
        <v>682</v>
      </c>
    </row>
    <row r="629" spans="9:10">
      <c r="I629" t="s">
        <v>682</v>
      </c>
      <c r="J629" t="s">
        <v>682</v>
      </c>
    </row>
    <row r="630" spans="9:10">
      <c r="I630" t="s">
        <v>682</v>
      </c>
      <c r="J630" t="s">
        <v>682</v>
      </c>
    </row>
    <row r="631" spans="9:10">
      <c r="I631" t="s">
        <v>682</v>
      </c>
      <c r="J631" t="s">
        <v>682</v>
      </c>
    </row>
    <row r="632" spans="9:10">
      <c r="I632" t="s">
        <v>682</v>
      </c>
      <c r="J632" t="s">
        <v>682</v>
      </c>
    </row>
    <row r="633" spans="9:10">
      <c r="I633" t="s">
        <v>682</v>
      </c>
      <c r="J633" t="s">
        <v>682</v>
      </c>
    </row>
    <row r="634" spans="9:10">
      <c r="I634" t="s">
        <v>682</v>
      </c>
      <c r="J634" t="s">
        <v>682</v>
      </c>
    </row>
    <row r="635" spans="9:10">
      <c r="I635" t="s">
        <v>682</v>
      </c>
      <c r="J635" t="s">
        <v>682</v>
      </c>
    </row>
    <row r="636" spans="9:10">
      <c r="I636" t="s">
        <v>682</v>
      </c>
      <c r="J636" t="s">
        <v>682</v>
      </c>
    </row>
    <row r="637" spans="9:10">
      <c r="I637" t="s">
        <v>682</v>
      </c>
      <c r="J637" t="s">
        <v>682</v>
      </c>
    </row>
    <row r="638" spans="9:10">
      <c r="I638" t="s">
        <v>682</v>
      </c>
      <c r="J638" t="s">
        <v>682</v>
      </c>
    </row>
    <row r="639" spans="9:10">
      <c r="I639" t="s">
        <v>682</v>
      </c>
      <c r="J639" t="s">
        <v>682</v>
      </c>
    </row>
    <row r="640" spans="9:10">
      <c r="I640" t="s">
        <v>682</v>
      </c>
      <c r="J640" t="s">
        <v>682</v>
      </c>
    </row>
    <row r="641" spans="9:10">
      <c r="I641" t="s">
        <v>682</v>
      </c>
      <c r="J641" t="s">
        <v>682</v>
      </c>
    </row>
    <row r="642" spans="9:10">
      <c r="I642" t="s">
        <v>682</v>
      </c>
      <c r="J642" t="s">
        <v>682</v>
      </c>
    </row>
    <row r="643" spans="9:10">
      <c r="I643" t="s">
        <v>682</v>
      </c>
      <c r="J643" t="s">
        <v>682</v>
      </c>
    </row>
    <row r="644" spans="9:10">
      <c r="I644" t="s">
        <v>682</v>
      </c>
      <c r="J644" t="s">
        <v>682</v>
      </c>
    </row>
    <row r="645" spans="9:10">
      <c r="I645" t="s">
        <v>682</v>
      </c>
      <c r="J645" t="s">
        <v>682</v>
      </c>
    </row>
    <row r="646" spans="9:10">
      <c r="I646" t="s">
        <v>682</v>
      </c>
      <c r="J646" t="s">
        <v>682</v>
      </c>
    </row>
    <row r="647" spans="9:10">
      <c r="I647" t="s">
        <v>682</v>
      </c>
      <c r="J647" t="s">
        <v>682</v>
      </c>
    </row>
    <row r="648" spans="9:10">
      <c r="I648" t="s">
        <v>682</v>
      </c>
      <c r="J648" t="s">
        <v>682</v>
      </c>
    </row>
    <row r="649" spans="9:10">
      <c r="I649" t="s">
        <v>682</v>
      </c>
      <c r="J649" t="s">
        <v>682</v>
      </c>
    </row>
    <row r="650" spans="9:10">
      <c r="I650" t="s">
        <v>682</v>
      </c>
      <c r="J650" t="s">
        <v>682</v>
      </c>
    </row>
    <row r="651" spans="9:10">
      <c r="I651" t="s">
        <v>682</v>
      </c>
      <c r="J651" t="s">
        <v>682</v>
      </c>
    </row>
    <row r="652" spans="9:10">
      <c r="I652" t="s">
        <v>682</v>
      </c>
      <c r="J652" t="s">
        <v>682</v>
      </c>
    </row>
    <row r="653" spans="9:10">
      <c r="I653" t="s">
        <v>682</v>
      </c>
      <c r="J653" t="s">
        <v>682</v>
      </c>
    </row>
    <row r="654" spans="9:10">
      <c r="I654" t="s">
        <v>682</v>
      </c>
      <c r="J654" t="s">
        <v>682</v>
      </c>
    </row>
    <row r="655" spans="9:10">
      <c r="I655" t="s">
        <v>682</v>
      </c>
      <c r="J655" t="s">
        <v>682</v>
      </c>
    </row>
    <row r="656" spans="9:10">
      <c r="I656" t="s">
        <v>682</v>
      </c>
      <c r="J656" t="s">
        <v>682</v>
      </c>
    </row>
    <row r="657" spans="9:10">
      <c r="I657" t="s">
        <v>682</v>
      </c>
      <c r="J657" t="s">
        <v>682</v>
      </c>
    </row>
    <row r="658" spans="9:10">
      <c r="I658" t="s">
        <v>682</v>
      </c>
      <c r="J658" t="s">
        <v>682</v>
      </c>
    </row>
    <row r="659" spans="9:10">
      <c r="I659" t="s">
        <v>682</v>
      </c>
      <c r="J659" t="s">
        <v>682</v>
      </c>
    </row>
    <row r="660" spans="9:10">
      <c r="I660" t="s">
        <v>682</v>
      </c>
      <c r="J660" t="s">
        <v>682</v>
      </c>
    </row>
    <row r="661" spans="9:10">
      <c r="I661" t="s">
        <v>682</v>
      </c>
      <c r="J661" t="s">
        <v>682</v>
      </c>
    </row>
    <row r="662" spans="9:10">
      <c r="I662" t="s">
        <v>682</v>
      </c>
      <c r="J662" t="s">
        <v>682</v>
      </c>
    </row>
    <row r="663" spans="9:10">
      <c r="I663" t="s">
        <v>682</v>
      </c>
      <c r="J663" t="s">
        <v>682</v>
      </c>
    </row>
    <row r="664" spans="9:10">
      <c r="I664" t="s">
        <v>682</v>
      </c>
      <c r="J664" t="s">
        <v>682</v>
      </c>
    </row>
    <row r="665" spans="9:10">
      <c r="I665" t="s">
        <v>682</v>
      </c>
      <c r="J665" t="s">
        <v>682</v>
      </c>
    </row>
    <row r="666" spans="9:10">
      <c r="I666" t="s">
        <v>682</v>
      </c>
      <c r="J666" t="s">
        <v>682</v>
      </c>
    </row>
    <row r="667" spans="9:10">
      <c r="I667" t="s">
        <v>682</v>
      </c>
      <c r="J667" t="s">
        <v>682</v>
      </c>
    </row>
    <row r="668" spans="9:10">
      <c r="I668" t="s">
        <v>682</v>
      </c>
      <c r="J668" t="s">
        <v>682</v>
      </c>
    </row>
    <row r="669" spans="9:10">
      <c r="I669" t="s">
        <v>682</v>
      </c>
      <c r="J669" t="s">
        <v>682</v>
      </c>
    </row>
    <row r="670" spans="9:10">
      <c r="I670" t="s">
        <v>682</v>
      </c>
      <c r="J670" t="s">
        <v>682</v>
      </c>
    </row>
    <row r="671" spans="9:10">
      <c r="I671" t="s">
        <v>682</v>
      </c>
      <c r="J671" t="s">
        <v>682</v>
      </c>
    </row>
    <row r="672" spans="9:10">
      <c r="I672" t="s">
        <v>682</v>
      </c>
      <c r="J672" t="s">
        <v>682</v>
      </c>
    </row>
    <row r="673" spans="9:10">
      <c r="I673" t="s">
        <v>682</v>
      </c>
      <c r="J673" t="s">
        <v>682</v>
      </c>
    </row>
    <row r="674" spans="9:10">
      <c r="I674" t="s">
        <v>682</v>
      </c>
      <c r="J674" t="s">
        <v>682</v>
      </c>
    </row>
    <row r="675" spans="9:10">
      <c r="I675" t="s">
        <v>682</v>
      </c>
      <c r="J675" t="s">
        <v>682</v>
      </c>
    </row>
    <row r="676" spans="9:10">
      <c r="I676" t="s">
        <v>682</v>
      </c>
      <c r="J676" t="s">
        <v>682</v>
      </c>
    </row>
    <row r="677" spans="9:10">
      <c r="I677" t="s">
        <v>682</v>
      </c>
      <c r="J677" t="s">
        <v>682</v>
      </c>
    </row>
    <row r="678" spans="9:10">
      <c r="I678" t="s">
        <v>682</v>
      </c>
      <c r="J678" t="s">
        <v>682</v>
      </c>
    </row>
    <row r="679" spans="9:10">
      <c r="I679" t="s">
        <v>682</v>
      </c>
      <c r="J679" t="s">
        <v>682</v>
      </c>
    </row>
    <row r="680" spans="9:10">
      <c r="I680" t="s">
        <v>682</v>
      </c>
      <c r="J680" t="s">
        <v>682</v>
      </c>
    </row>
    <row r="681" spans="9:10">
      <c r="I681" t="s">
        <v>682</v>
      </c>
      <c r="J681" t="s">
        <v>682</v>
      </c>
    </row>
    <row r="682" spans="9:10">
      <c r="I682" t="s">
        <v>682</v>
      </c>
      <c r="J682" t="s">
        <v>682</v>
      </c>
    </row>
    <row r="683" spans="9:10">
      <c r="I683" t="s">
        <v>682</v>
      </c>
      <c r="J683" t="s">
        <v>682</v>
      </c>
    </row>
    <row r="684" spans="9:10">
      <c r="I684" t="s">
        <v>682</v>
      </c>
      <c r="J684" t="s">
        <v>682</v>
      </c>
    </row>
    <row r="685" spans="9:10">
      <c r="I685" t="s">
        <v>682</v>
      </c>
      <c r="J685" t="s">
        <v>682</v>
      </c>
    </row>
    <row r="686" spans="9:10">
      <c r="I686" t="s">
        <v>682</v>
      </c>
      <c r="J686" t="s">
        <v>682</v>
      </c>
    </row>
    <row r="687" spans="9:10">
      <c r="I687" t="s">
        <v>682</v>
      </c>
      <c r="J687" t="s">
        <v>682</v>
      </c>
    </row>
    <row r="688" spans="9:10">
      <c r="I688" t="s">
        <v>682</v>
      </c>
      <c r="J688" t="s">
        <v>682</v>
      </c>
    </row>
    <row r="689" spans="9:10">
      <c r="I689" t="s">
        <v>682</v>
      </c>
      <c r="J689" t="s">
        <v>682</v>
      </c>
    </row>
    <row r="690" spans="9:10">
      <c r="I690" t="s">
        <v>682</v>
      </c>
      <c r="J690" t="s">
        <v>682</v>
      </c>
    </row>
    <row r="691" spans="9:10">
      <c r="I691" t="s">
        <v>682</v>
      </c>
      <c r="J691" t="s">
        <v>682</v>
      </c>
    </row>
    <row r="692" spans="9:10">
      <c r="I692" t="s">
        <v>682</v>
      </c>
      <c r="J692" t="s">
        <v>682</v>
      </c>
    </row>
    <row r="693" spans="9:10">
      <c r="I693" t="s">
        <v>682</v>
      </c>
      <c r="J693" t="s">
        <v>682</v>
      </c>
    </row>
    <row r="694" spans="9:10">
      <c r="I694" t="s">
        <v>682</v>
      </c>
      <c r="J694" t="s">
        <v>682</v>
      </c>
    </row>
    <row r="695" spans="9:10">
      <c r="I695" t="s">
        <v>682</v>
      </c>
      <c r="J695" t="s">
        <v>682</v>
      </c>
    </row>
    <row r="696" spans="9:10">
      <c r="I696" t="s">
        <v>682</v>
      </c>
      <c r="J696" t="s">
        <v>682</v>
      </c>
    </row>
    <row r="697" spans="9:10">
      <c r="I697" t="s">
        <v>682</v>
      </c>
      <c r="J697" t="s">
        <v>682</v>
      </c>
    </row>
    <row r="698" spans="9:10">
      <c r="I698" t="s">
        <v>682</v>
      </c>
      <c r="J698" t="s">
        <v>682</v>
      </c>
    </row>
    <row r="699" spans="9:10">
      <c r="I699" t="s">
        <v>682</v>
      </c>
      <c r="J699" t="s">
        <v>682</v>
      </c>
    </row>
    <row r="700" spans="9:10">
      <c r="I700" t="s">
        <v>682</v>
      </c>
      <c r="J700" t="s">
        <v>682</v>
      </c>
    </row>
    <row r="701" spans="9:10">
      <c r="I701" t="s">
        <v>682</v>
      </c>
      <c r="J701" t="s">
        <v>682</v>
      </c>
    </row>
    <row r="702" spans="9:10">
      <c r="I702" t="s">
        <v>682</v>
      </c>
      <c r="J702" t="s">
        <v>682</v>
      </c>
    </row>
    <row r="703" spans="9:10">
      <c r="I703" t="s">
        <v>682</v>
      </c>
      <c r="J703" t="s">
        <v>682</v>
      </c>
    </row>
    <row r="704" spans="9:10">
      <c r="I704" t="s">
        <v>682</v>
      </c>
      <c r="J704" t="s">
        <v>682</v>
      </c>
    </row>
    <row r="705" spans="9:10">
      <c r="I705" t="s">
        <v>682</v>
      </c>
      <c r="J705" t="s">
        <v>682</v>
      </c>
    </row>
    <row r="706" spans="9:10">
      <c r="I706" t="s">
        <v>682</v>
      </c>
      <c r="J706" t="s">
        <v>682</v>
      </c>
    </row>
    <row r="707" spans="9:10">
      <c r="I707" t="s">
        <v>682</v>
      </c>
      <c r="J707" t="s">
        <v>682</v>
      </c>
    </row>
    <row r="708" spans="9:10">
      <c r="I708" t="s">
        <v>682</v>
      </c>
      <c r="J708" t="s">
        <v>682</v>
      </c>
    </row>
    <row r="709" spans="9:10">
      <c r="I709" t="s">
        <v>682</v>
      </c>
      <c r="J709" t="s">
        <v>682</v>
      </c>
    </row>
    <row r="710" spans="9:10">
      <c r="I710" t="s">
        <v>682</v>
      </c>
      <c r="J710" t="s">
        <v>682</v>
      </c>
    </row>
    <row r="711" spans="9:10">
      <c r="I711" t="s">
        <v>682</v>
      </c>
      <c r="J711" t="s">
        <v>682</v>
      </c>
    </row>
    <row r="712" spans="9:10">
      <c r="I712" t="s">
        <v>682</v>
      </c>
      <c r="J712" t="s">
        <v>682</v>
      </c>
    </row>
    <row r="713" spans="9:10">
      <c r="I713" t="s">
        <v>682</v>
      </c>
      <c r="J713" t="s">
        <v>682</v>
      </c>
    </row>
    <row r="714" spans="9:10">
      <c r="I714" t="s">
        <v>682</v>
      </c>
      <c r="J714" t="s">
        <v>682</v>
      </c>
    </row>
    <row r="715" spans="9:10">
      <c r="I715" t="s">
        <v>682</v>
      </c>
      <c r="J715" t="s">
        <v>682</v>
      </c>
    </row>
    <row r="716" spans="9:10">
      <c r="I716" t="s">
        <v>682</v>
      </c>
      <c r="J716" t="s">
        <v>682</v>
      </c>
    </row>
    <row r="717" spans="9:10">
      <c r="I717" t="s">
        <v>682</v>
      </c>
      <c r="J717" t="s">
        <v>682</v>
      </c>
    </row>
    <row r="718" spans="9:10">
      <c r="I718" t="s">
        <v>682</v>
      </c>
      <c r="J718" t="s">
        <v>682</v>
      </c>
    </row>
    <row r="719" spans="9:10">
      <c r="I719" t="s">
        <v>682</v>
      </c>
      <c r="J719" t="s">
        <v>682</v>
      </c>
    </row>
    <row r="720" spans="9:10">
      <c r="I720" t="s">
        <v>682</v>
      </c>
      <c r="J720" t="s">
        <v>682</v>
      </c>
    </row>
    <row r="721" spans="9:10">
      <c r="I721" t="s">
        <v>682</v>
      </c>
      <c r="J721" t="s">
        <v>682</v>
      </c>
    </row>
    <row r="722" spans="9:10">
      <c r="I722" t="s">
        <v>682</v>
      </c>
      <c r="J722" t="s">
        <v>682</v>
      </c>
    </row>
    <row r="723" spans="9:10">
      <c r="I723" t="s">
        <v>682</v>
      </c>
      <c r="J723" t="s">
        <v>682</v>
      </c>
    </row>
    <row r="724" spans="9:10">
      <c r="I724" t="s">
        <v>682</v>
      </c>
      <c r="J724" t="s">
        <v>682</v>
      </c>
    </row>
    <row r="725" spans="9:10">
      <c r="I725" t="s">
        <v>682</v>
      </c>
      <c r="J725" t="s">
        <v>682</v>
      </c>
    </row>
    <row r="726" spans="9:10">
      <c r="I726" t="s">
        <v>682</v>
      </c>
      <c r="J726" t="s">
        <v>682</v>
      </c>
    </row>
    <row r="727" spans="9:10">
      <c r="I727" t="s">
        <v>682</v>
      </c>
      <c r="J727" t="s">
        <v>682</v>
      </c>
    </row>
    <row r="728" spans="9:10">
      <c r="I728" t="s">
        <v>682</v>
      </c>
      <c r="J728" t="s">
        <v>682</v>
      </c>
    </row>
    <row r="729" spans="9:10">
      <c r="I729" t="s">
        <v>682</v>
      </c>
      <c r="J729" t="s">
        <v>682</v>
      </c>
    </row>
    <row r="730" spans="9:10">
      <c r="I730" t="s">
        <v>682</v>
      </c>
      <c r="J730" t="s">
        <v>682</v>
      </c>
    </row>
    <row r="731" spans="9:10">
      <c r="I731" t="s">
        <v>682</v>
      </c>
      <c r="J731" t="s">
        <v>682</v>
      </c>
    </row>
    <row r="732" spans="9:10">
      <c r="I732" t="s">
        <v>682</v>
      </c>
      <c r="J732" t="s">
        <v>682</v>
      </c>
    </row>
    <row r="733" spans="9:10">
      <c r="I733" t="s">
        <v>682</v>
      </c>
      <c r="J733" t="s">
        <v>682</v>
      </c>
    </row>
    <row r="734" spans="9:10">
      <c r="I734" t="s">
        <v>682</v>
      </c>
      <c r="J734" t="s">
        <v>682</v>
      </c>
    </row>
    <row r="735" spans="9:10">
      <c r="I735" t="s">
        <v>682</v>
      </c>
      <c r="J735" t="s">
        <v>682</v>
      </c>
    </row>
    <row r="736" spans="9:10">
      <c r="I736" t="s">
        <v>682</v>
      </c>
      <c r="J736" t="s">
        <v>682</v>
      </c>
    </row>
    <row r="737" spans="9:10">
      <c r="I737" t="s">
        <v>682</v>
      </c>
      <c r="J737" t="s">
        <v>682</v>
      </c>
    </row>
    <row r="738" spans="9:10">
      <c r="I738" t="s">
        <v>682</v>
      </c>
      <c r="J738" t="s">
        <v>682</v>
      </c>
    </row>
    <row r="739" spans="9:10">
      <c r="I739" t="s">
        <v>682</v>
      </c>
      <c r="J739" t="s">
        <v>682</v>
      </c>
    </row>
    <row r="740" spans="9:10">
      <c r="I740" t="s">
        <v>682</v>
      </c>
      <c r="J740" t="s">
        <v>682</v>
      </c>
    </row>
    <row r="741" spans="9:10">
      <c r="I741" t="s">
        <v>682</v>
      </c>
      <c r="J741" t="s">
        <v>682</v>
      </c>
    </row>
    <row r="742" spans="9:10">
      <c r="I742" t="s">
        <v>682</v>
      </c>
      <c r="J742" t="s">
        <v>682</v>
      </c>
    </row>
    <row r="743" spans="9:10">
      <c r="I743" t="s">
        <v>682</v>
      </c>
      <c r="J743" t="s">
        <v>682</v>
      </c>
    </row>
    <row r="744" spans="9:10">
      <c r="I744" t="s">
        <v>682</v>
      </c>
      <c r="J744" t="s">
        <v>682</v>
      </c>
    </row>
    <row r="745" spans="9:10">
      <c r="I745" t="s">
        <v>682</v>
      </c>
      <c r="J745" t="s">
        <v>682</v>
      </c>
    </row>
    <row r="746" spans="9:10">
      <c r="I746" t="s">
        <v>682</v>
      </c>
      <c r="J746" t="s">
        <v>682</v>
      </c>
    </row>
    <row r="747" spans="9:10">
      <c r="I747" t="s">
        <v>682</v>
      </c>
      <c r="J747" t="s">
        <v>682</v>
      </c>
    </row>
    <row r="748" spans="9:10">
      <c r="I748" t="s">
        <v>682</v>
      </c>
      <c r="J748" t="s">
        <v>682</v>
      </c>
    </row>
    <row r="749" spans="9:10">
      <c r="I749" t="s">
        <v>682</v>
      </c>
      <c r="J749" t="s">
        <v>682</v>
      </c>
    </row>
    <row r="750" spans="9:10">
      <c r="I750" t="s">
        <v>682</v>
      </c>
      <c r="J750" t="s">
        <v>682</v>
      </c>
    </row>
    <row r="751" spans="9:10">
      <c r="I751" t="s">
        <v>682</v>
      </c>
      <c r="J751" t="s">
        <v>682</v>
      </c>
    </row>
    <row r="752" spans="9:10">
      <c r="I752" t="s">
        <v>682</v>
      </c>
      <c r="J752" t="s">
        <v>682</v>
      </c>
    </row>
    <row r="753" spans="9:10">
      <c r="I753" t="s">
        <v>682</v>
      </c>
      <c r="J753" t="s">
        <v>682</v>
      </c>
    </row>
    <row r="754" spans="9:10">
      <c r="I754" t="s">
        <v>682</v>
      </c>
      <c r="J754" t="s">
        <v>682</v>
      </c>
    </row>
    <row r="755" spans="9:10">
      <c r="I755" t="s">
        <v>682</v>
      </c>
      <c r="J755" t="s">
        <v>682</v>
      </c>
    </row>
    <row r="756" spans="9:10">
      <c r="I756" t="s">
        <v>682</v>
      </c>
      <c r="J756" t="s">
        <v>682</v>
      </c>
    </row>
    <row r="757" spans="9:10">
      <c r="I757" t="s">
        <v>682</v>
      </c>
      <c r="J757" t="s">
        <v>682</v>
      </c>
    </row>
    <row r="758" spans="9:10">
      <c r="I758" t="s">
        <v>682</v>
      </c>
      <c r="J758" t="s">
        <v>682</v>
      </c>
    </row>
    <row r="759" spans="9:10">
      <c r="I759" t="s">
        <v>682</v>
      </c>
      <c r="J759" t="s">
        <v>682</v>
      </c>
    </row>
    <row r="760" spans="9:10">
      <c r="I760" t="s">
        <v>682</v>
      </c>
      <c r="J760" t="s">
        <v>682</v>
      </c>
    </row>
    <row r="761" spans="9:10">
      <c r="I761" t="s">
        <v>682</v>
      </c>
      <c r="J761" t="s">
        <v>682</v>
      </c>
    </row>
    <row r="762" spans="9:10">
      <c r="I762" t="s">
        <v>682</v>
      </c>
      <c r="J762" t="s">
        <v>682</v>
      </c>
    </row>
    <row r="763" spans="9:10">
      <c r="I763" t="s">
        <v>682</v>
      </c>
      <c r="J763" t="s">
        <v>682</v>
      </c>
    </row>
    <row r="764" spans="9:10">
      <c r="I764" t="s">
        <v>682</v>
      </c>
      <c r="J764" t="s">
        <v>682</v>
      </c>
    </row>
    <row r="765" spans="9:10">
      <c r="I765" t="s">
        <v>682</v>
      </c>
      <c r="J765" t="s">
        <v>682</v>
      </c>
    </row>
    <row r="766" spans="9:10">
      <c r="I766" t="s">
        <v>682</v>
      </c>
      <c r="J766" t="s">
        <v>682</v>
      </c>
    </row>
    <row r="767" spans="9:10">
      <c r="I767" t="s">
        <v>682</v>
      </c>
      <c r="J767" t="s">
        <v>682</v>
      </c>
    </row>
    <row r="768" spans="9:10">
      <c r="I768" t="s">
        <v>682</v>
      </c>
      <c r="J768" t="s">
        <v>682</v>
      </c>
    </row>
    <row r="769" spans="9:10">
      <c r="I769" t="s">
        <v>682</v>
      </c>
      <c r="J769" t="s">
        <v>682</v>
      </c>
    </row>
    <row r="770" spans="9:10">
      <c r="I770" t="s">
        <v>682</v>
      </c>
      <c r="J770" t="s">
        <v>682</v>
      </c>
    </row>
    <row r="771" spans="9:10">
      <c r="I771" t="s">
        <v>682</v>
      </c>
      <c r="J771" t="s">
        <v>682</v>
      </c>
    </row>
    <row r="772" spans="9:10">
      <c r="I772" t="s">
        <v>682</v>
      </c>
      <c r="J772" t="s">
        <v>682</v>
      </c>
    </row>
    <row r="773" spans="9:10">
      <c r="I773" t="s">
        <v>682</v>
      </c>
      <c r="J773" t="s">
        <v>682</v>
      </c>
    </row>
    <row r="774" spans="9:10">
      <c r="I774" t="s">
        <v>682</v>
      </c>
      <c r="J774" t="s">
        <v>682</v>
      </c>
    </row>
    <row r="775" spans="9:10">
      <c r="I775" t="s">
        <v>682</v>
      </c>
      <c r="J775" t="s">
        <v>682</v>
      </c>
    </row>
    <row r="776" spans="9:10">
      <c r="I776" t="s">
        <v>682</v>
      </c>
      <c r="J776" t="s">
        <v>682</v>
      </c>
    </row>
    <row r="777" spans="9:10">
      <c r="I777" t="s">
        <v>682</v>
      </c>
      <c r="J777" t="s">
        <v>682</v>
      </c>
    </row>
    <row r="778" spans="9:10">
      <c r="I778" t="s">
        <v>682</v>
      </c>
      <c r="J778" t="s">
        <v>682</v>
      </c>
    </row>
    <row r="779" spans="9:10">
      <c r="I779" t="s">
        <v>682</v>
      </c>
      <c r="J779" t="s">
        <v>682</v>
      </c>
    </row>
    <row r="780" spans="9:10">
      <c r="I780" t="s">
        <v>682</v>
      </c>
      <c r="J780" t="s">
        <v>682</v>
      </c>
    </row>
    <row r="781" spans="9:10">
      <c r="I781" t="s">
        <v>682</v>
      </c>
      <c r="J781" t="s">
        <v>682</v>
      </c>
    </row>
    <row r="782" spans="9:10">
      <c r="I782" t="s">
        <v>682</v>
      </c>
      <c r="J782" t="s">
        <v>682</v>
      </c>
    </row>
    <row r="783" spans="9:10">
      <c r="I783" t="s">
        <v>682</v>
      </c>
      <c r="J783" t="s">
        <v>682</v>
      </c>
    </row>
    <row r="784" spans="9:10">
      <c r="I784" t="s">
        <v>682</v>
      </c>
      <c r="J784" t="s">
        <v>682</v>
      </c>
    </row>
    <row r="785" spans="9:10">
      <c r="I785" t="s">
        <v>682</v>
      </c>
      <c r="J785" t="s">
        <v>682</v>
      </c>
    </row>
    <row r="786" spans="9:10">
      <c r="I786" t="s">
        <v>682</v>
      </c>
      <c r="J786" t="s">
        <v>682</v>
      </c>
    </row>
    <row r="787" spans="9:10">
      <c r="I787" t="s">
        <v>682</v>
      </c>
      <c r="J787" t="s">
        <v>682</v>
      </c>
    </row>
    <row r="788" spans="9:10">
      <c r="I788" t="s">
        <v>682</v>
      </c>
      <c r="J788" t="s">
        <v>682</v>
      </c>
    </row>
    <row r="789" spans="9:10">
      <c r="I789" t="s">
        <v>682</v>
      </c>
      <c r="J789" t="s">
        <v>682</v>
      </c>
    </row>
    <row r="790" spans="9:10">
      <c r="I790" t="s">
        <v>682</v>
      </c>
      <c r="J790" t="s">
        <v>682</v>
      </c>
    </row>
    <row r="791" spans="9:10">
      <c r="I791" t="s">
        <v>682</v>
      </c>
      <c r="J791" t="s">
        <v>682</v>
      </c>
    </row>
    <row r="792" spans="9:10">
      <c r="I792" t="s">
        <v>682</v>
      </c>
      <c r="J792" t="s">
        <v>682</v>
      </c>
    </row>
    <row r="793" spans="9:10">
      <c r="I793" t="s">
        <v>682</v>
      </c>
      <c r="J793" t="s">
        <v>682</v>
      </c>
    </row>
    <row r="794" spans="9:10">
      <c r="I794" t="s">
        <v>682</v>
      </c>
      <c r="J794" t="s">
        <v>682</v>
      </c>
    </row>
    <row r="795" spans="9:10">
      <c r="I795" t="s">
        <v>682</v>
      </c>
      <c r="J795" t="s">
        <v>682</v>
      </c>
    </row>
    <row r="796" spans="9:10">
      <c r="I796" t="s">
        <v>682</v>
      </c>
      <c r="J796" t="s">
        <v>682</v>
      </c>
    </row>
    <row r="797" spans="9:10">
      <c r="I797" t="s">
        <v>682</v>
      </c>
      <c r="J797" t="s">
        <v>682</v>
      </c>
    </row>
    <row r="798" spans="9:10">
      <c r="I798" t="s">
        <v>682</v>
      </c>
      <c r="J798" t="s">
        <v>682</v>
      </c>
    </row>
    <row r="799" spans="9:10">
      <c r="I799" t="s">
        <v>682</v>
      </c>
      <c r="J799" t="s">
        <v>682</v>
      </c>
    </row>
    <row r="800" spans="9:10">
      <c r="I800" t="s">
        <v>682</v>
      </c>
      <c r="J800" t="s">
        <v>682</v>
      </c>
    </row>
    <row r="801" spans="9:10">
      <c r="I801" t="s">
        <v>682</v>
      </c>
      <c r="J801" t="s">
        <v>682</v>
      </c>
    </row>
    <row r="802" spans="9:10">
      <c r="I802" t="s">
        <v>682</v>
      </c>
      <c r="J802" t="s">
        <v>682</v>
      </c>
    </row>
    <row r="803" spans="9:10">
      <c r="I803" t="s">
        <v>682</v>
      </c>
      <c r="J803" t="s">
        <v>682</v>
      </c>
    </row>
    <row r="804" spans="9:10">
      <c r="I804" t="s">
        <v>682</v>
      </c>
      <c r="J804" t="s">
        <v>682</v>
      </c>
    </row>
    <row r="805" spans="9:10">
      <c r="I805" t="s">
        <v>682</v>
      </c>
      <c r="J805" t="s">
        <v>682</v>
      </c>
    </row>
    <row r="806" spans="9:10">
      <c r="I806" t="s">
        <v>682</v>
      </c>
      <c r="J806" t="s">
        <v>682</v>
      </c>
    </row>
    <row r="807" spans="9:10">
      <c r="I807" t="s">
        <v>682</v>
      </c>
      <c r="J807" t="s">
        <v>682</v>
      </c>
    </row>
    <row r="808" spans="9:10">
      <c r="I808" t="s">
        <v>682</v>
      </c>
      <c r="J808" t="s">
        <v>682</v>
      </c>
    </row>
    <row r="809" spans="9:10">
      <c r="I809" t="s">
        <v>682</v>
      </c>
      <c r="J809" t="s">
        <v>682</v>
      </c>
    </row>
    <row r="810" spans="9:10">
      <c r="I810" t="s">
        <v>682</v>
      </c>
      <c r="J810" t="s">
        <v>682</v>
      </c>
    </row>
    <row r="811" spans="9:10">
      <c r="I811" t="s">
        <v>682</v>
      </c>
      <c r="J811" t="s">
        <v>682</v>
      </c>
    </row>
    <row r="812" spans="9:10">
      <c r="I812" t="s">
        <v>682</v>
      </c>
      <c r="J812" t="s">
        <v>682</v>
      </c>
    </row>
    <row r="813" spans="9:10">
      <c r="I813" t="s">
        <v>682</v>
      </c>
      <c r="J813" t="s">
        <v>682</v>
      </c>
    </row>
    <row r="814" spans="9:10">
      <c r="I814" t="s">
        <v>682</v>
      </c>
      <c r="J814" t="s">
        <v>682</v>
      </c>
    </row>
    <row r="815" spans="9:10">
      <c r="I815" t="s">
        <v>682</v>
      </c>
      <c r="J815" t="s">
        <v>682</v>
      </c>
    </row>
    <row r="816" spans="9:10">
      <c r="I816" t="s">
        <v>682</v>
      </c>
      <c r="J816" t="s">
        <v>682</v>
      </c>
    </row>
    <row r="817" spans="9:10">
      <c r="I817" t="s">
        <v>682</v>
      </c>
      <c r="J817" t="s">
        <v>682</v>
      </c>
    </row>
    <row r="818" spans="9:10">
      <c r="I818" t="s">
        <v>682</v>
      </c>
      <c r="J818" t="s">
        <v>682</v>
      </c>
    </row>
    <row r="819" spans="9:10">
      <c r="I819" t="s">
        <v>682</v>
      </c>
      <c r="J819" t="s">
        <v>682</v>
      </c>
    </row>
    <row r="820" spans="9:10">
      <c r="I820" t="s">
        <v>682</v>
      </c>
      <c r="J820" t="s">
        <v>682</v>
      </c>
    </row>
    <row r="821" spans="9:10">
      <c r="I821" t="s">
        <v>682</v>
      </c>
      <c r="J821" t="s">
        <v>682</v>
      </c>
    </row>
    <row r="822" spans="9:10">
      <c r="I822" t="s">
        <v>682</v>
      </c>
      <c r="J822" t="s">
        <v>682</v>
      </c>
    </row>
    <row r="823" spans="9:10">
      <c r="I823" t="s">
        <v>682</v>
      </c>
      <c r="J823" t="s">
        <v>682</v>
      </c>
    </row>
    <row r="824" spans="9:10">
      <c r="I824" t="s">
        <v>682</v>
      </c>
      <c r="J824" t="s">
        <v>682</v>
      </c>
    </row>
    <row r="825" spans="9:10">
      <c r="I825" t="s">
        <v>682</v>
      </c>
      <c r="J825" t="s">
        <v>682</v>
      </c>
    </row>
    <row r="826" spans="9:10">
      <c r="I826" t="s">
        <v>682</v>
      </c>
      <c r="J826" t="s">
        <v>682</v>
      </c>
    </row>
    <row r="827" spans="9:10">
      <c r="I827" t="s">
        <v>682</v>
      </c>
      <c r="J827" t="s">
        <v>682</v>
      </c>
    </row>
    <row r="828" spans="9:10">
      <c r="I828" t="s">
        <v>682</v>
      </c>
      <c r="J828" t="s">
        <v>682</v>
      </c>
    </row>
    <row r="829" spans="9:10">
      <c r="I829" t="s">
        <v>682</v>
      </c>
      <c r="J829" t="s">
        <v>682</v>
      </c>
    </row>
    <row r="830" spans="9:10">
      <c r="I830" t="s">
        <v>682</v>
      </c>
      <c r="J830" t="s">
        <v>682</v>
      </c>
    </row>
    <row r="831" spans="9:10">
      <c r="I831" t="s">
        <v>682</v>
      </c>
      <c r="J831" t="s">
        <v>682</v>
      </c>
    </row>
    <row r="832" spans="9:10">
      <c r="I832" t="s">
        <v>682</v>
      </c>
      <c r="J832" t="s">
        <v>682</v>
      </c>
    </row>
    <row r="833" spans="9:10">
      <c r="I833" t="s">
        <v>682</v>
      </c>
      <c r="J833" t="s">
        <v>682</v>
      </c>
    </row>
    <row r="834" spans="9:10">
      <c r="I834" t="s">
        <v>682</v>
      </c>
      <c r="J834" t="s">
        <v>682</v>
      </c>
    </row>
    <row r="835" spans="9:10">
      <c r="I835" t="s">
        <v>682</v>
      </c>
      <c r="J835" t="s">
        <v>682</v>
      </c>
    </row>
    <row r="836" spans="9:10">
      <c r="I836" t="s">
        <v>682</v>
      </c>
      <c r="J836" t="s">
        <v>682</v>
      </c>
    </row>
    <row r="837" spans="9:10">
      <c r="I837" t="s">
        <v>682</v>
      </c>
      <c r="J837" t="s">
        <v>682</v>
      </c>
    </row>
    <row r="838" spans="9:10">
      <c r="I838" t="s">
        <v>682</v>
      </c>
      <c r="J838" t="s">
        <v>682</v>
      </c>
    </row>
    <row r="839" spans="9:10">
      <c r="I839" t="s">
        <v>682</v>
      </c>
      <c r="J839" t="s">
        <v>682</v>
      </c>
    </row>
    <row r="840" spans="9:10">
      <c r="I840" t="s">
        <v>682</v>
      </c>
      <c r="J840" t="s">
        <v>682</v>
      </c>
    </row>
    <row r="841" spans="9:10">
      <c r="I841" t="s">
        <v>682</v>
      </c>
      <c r="J841" t="s">
        <v>682</v>
      </c>
    </row>
    <row r="842" spans="9:10">
      <c r="I842" t="s">
        <v>682</v>
      </c>
      <c r="J842" t="s">
        <v>682</v>
      </c>
    </row>
    <row r="843" spans="9:10">
      <c r="I843" t="s">
        <v>682</v>
      </c>
      <c r="J843" t="s">
        <v>682</v>
      </c>
    </row>
    <row r="844" spans="9:10">
      <c r="I844" t="s">
        <v>682</v>
      </c>
      <c r="J844" t="s">
        <v>682</v>
      </c>
    </row>
    <row r="845" spans="9:10">
      <c r="I845" t="s">
        <v>682</v>
      </c>
      <c r="J845" t="s">
        <v>682</v>
      </c>
    </row>
    <row r="846" spans="9:10">
      <c r="I846" t="s">
        <v>682</v>
      </c>
      <c r="J846" t="s">
        <v>682</v>
      </c>
    </row>
    <row r="847" spans="9:10">
      <c r="I847" t="s">
        <v>682</v>
      </c>
      <c r="J847" t="s">
        <v>682</v>
      </c>
    </row>
    <row r="848" spans="9:10">
      <c r="I848" t="s">
        <v>682</v>
      </c>
      <c r="J848" t="s">
        <v>682</v>
      </c>
    </row>
    <row r="849" spans="9:10">
      <c r="I849" t="s">
        <v>682</v>
      </c>
      <c r="J849" t="s">
        <v>682</v>
      </c>
    </row>
    <row r="850" spans="9:10">
      <c r="I850" t="s">
        <v>682</v>
      </c>
      <c r="J850" t="s">
        <v>682</v>
      </c>
    </row>
    <row r="851" spans="9:10">
      <c r="I851" t="s">
        <v>682</v>
      </c>
      <c r="J851" t="s">
        <v>682</v>
      </c>
    </row>
    <row r="852" spans="9:10">
      <c r="I852" t="s">
        <v>682</v>
      </c>
      <c r="J852" t="s">
        <v>682</v>
      </c>
    </row>
    <row r="853" spans="9:10">
      <c r="I853" t="s">
        <v>682</v>
      </c>
      <c r="J853" t="s">
        <v>682</v>
      </c>
    </row>
    <row r="854" spans="9:10">
      <c r="I854" t="s">
        <v>682</v>
      </c>
      <c r="J854" t="s">
        <v>682</v>
      </c>
    </row>
    <row r="855" spans="9:10">
      <c r="I855" t="s">
        <v>682</v>
      </c>
      <c r="J855" t="s">
        <v>682</v>
      </c>
    </row>
    <row r="856" spans="9:10">
      <c r="I856" t="s">
        <v>682</v>
      </c>
      <c r="J856" t="s">
        <v>682</v>
      </c>
    </row>
    <row r="857" spans="9:10">
      <c r="I857" t="s">
        <v>682</v>
      </c>
      <c r="J857" t="s">
        <v>682</v>
      </c>
    </row>
    <row r="858" spans="9:10">
      <c r="I858" t="s">
        <v>682</v>
      </c>
      <c r="J858" t="s">
        <v>682</v>
      </c>
    </row>
    <row r="859" spans="9:10">
      <c r="I859" t="s">
        <v>682</v>
      </c>
      <c r="J859" t="s">
        <v>682</v>
      </c>
    </row>
    <row r="860" spans="9:10">
      <c r="I860" t="s">
        <v>682</v>
      </c>
      <c r="J860" t="s">
        <v>682</v>
      </c>
    </row>
    <row r="861" spans="9:10">
      <c r="I861" t="s">
        <v>682</v>
      </c>
      <c r="J861" t="s">
        <v>682</v>
      </c>
    </row>
    <row r="862" spans="9:10">
      <c r="I862" t="s">
        <v>682</v>
      </c>
      <c r="J862" t="s">
        <v>682</v>
      </c>
    </row>
    <row r="863" spans="9:10">
      <c r="I863" t="s">
        <v>682</v>
      </c>
      <c r="J863" t="s">
        <v>682</v>
      </c>
    </row>
    <row r="864" spans="9:10">
      <c r="I864" t="s">
        <v>682</v>
      </c>
      <c r="J864" t="s">
        <v>682</v>
      </c>
    </row>
    <row r="865" spans="9:10">
      <c r="I865" t="s">
        <v>682</v>
      </c>
      <c r="J865" t="s">
        <v>682</v>
      </c>
    </row>
    <row r="866" spans="9:10">
      <c r="I866" t="s">
        <v>682</v>
      </c>
      <c r="J866" t="s">
        <v>682</v>
      </c>
    </row>
    <row r="867" spans="9:10">
      <c r="I867" t="s">
        <v>682</v>
      </c>
      <c r="J867" t="s">
        <v>682</v>
      </c>
    </row>
    <row r="868" spans="9:10">
      <c r="I868" t="s">
        <v>682</v>
      </c>
      <c r="J868" t="s">
        <v>682</v>
      </c>
    </row>
    <row r="869" spans="9:10">
      <c r="I869" t="s">
        <v>682</v>
      </c>
      <c r="J869" t="s">
        <v>682</v>
      </c>
    </row>
    <row r="870" spans="9:10">
      <c r="I870" t="s">
        <v>682</v>
      </c>
      <c r="J870" t="s">
        <v>682</v>
      </c>
    </row>
    <row r="871" spans="9:10">
      <c r="I871" t="s">
        <v>682</v>
      </c>
      <c r="J871" t="s">
        <v>682</v>
      </c>
    </row>
    <row r="872" spans="9:10">
      <c r="I872" t="s">
        <v>682</v>
      </c>
      <c r="J872" t="s">
        <v>682</v>
      </c>
    </row>
    <row r="873" spans="9:10">
      <c r="I873" t="s">
        <v>682</v>
      </c>
      <c r="J873" t="s">
        <v>682</v>
      </c>
    </row>
    <row r="874" spans="9:10">
      <c r="I874" t="s">
        <v>682</v>
      </c>
      <c r="J874" t="s">
        <v>682</v>
      </c>
    </row>
    <row r="875" spans="9:10">
      <c r="I875" t="s">
        <v>682</v>
      </c>
      <c r="J875" t="s">
        <v>682</v>
      </c>
    </row>
    <row r="876" spans="9:10">
      <c r="I876" t="s">
        <v>682</v>
      </c>
      <c r="J876" t="s">
        <v>682</v>
      </c>
    </row>
    <row r="877" spans="9:10">
      <c r="I877" t="s">
        <v>682</v>
      </c>
      <c r="J877" t="s">
        <v>682</v>
      </c>
    </row>
    <row r="878" spans="9:10">
      <c r="I878" t="s">
        <v>682</v>
      </c>
      <c r="J878" t="s">
        <v>682</v>
      </c>
    </row>
    <row r="879" spans="9:10">
      <c r="I879" t="s">
        <v>682</v>
      </c>
      <c r="J879" t="s">
        <v>682</v>
      </c>
    </row>
    <row r="880" spans="9:10">
      <c r="I880" t="s">
        <v>682</v>
      </c>
      <c r="J880" t="s">
        <v>682</v>
      </c>
    </row>
    <row r="881" spans="9:10">
      <c r="I881" t="s">
        <v>682</v>
      </c>
      <c r="J881" t="s">
        <v>682</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D57E1-4505-AF4D-A3C9-8F65B6A499DB}">
  <dimension ref="A1:Q221"/>
  <sheetViews>
    <sheetView workbookViewId="0">
      <pane ySplit="1" topLeftCell="A2" activePane="bottomLeft" state="frozen"/>
      <selection pane="bottomLeft" activeCell="Q2" sqref="Q2"/>
    </sheetView>
  </sheetViews>
  <sheetFormatPr defaultColWidth="11.42578125" defaultRowHeight="12.95"/>
  <cols>
    <col min="1" max="1" width="6" customWidth="1"/>
    <col min="2" max="2" width="22.42578125" customWidth="1"/>
    <col min="3" max="3" width="8.140625" customWidth="1"/>
    <col min="6" max="6" width="19.28515625" customWidth="1"/>
    <col min="7" max="7" width="41.140625" customWidth="1"/>
    <col min="10" max="10" width="12.28515625" customWidth="1"/>
  </cols>
  <sheetData>
    <row r="1" spans="1:17">
      <c r="A1" t="s">
        <v>0</v>
      </c>
      <c r="B1" t="s">
        <v>1</v>
      </c>
      <c r="C1" t="s">
        <v>2</v>
      </c>
      <c r="D1" t="s">
        <v>3</v>
      </c>
      <c r="E1" t="s">
        <v>4</v>
      </c>
      <c r="F1" t="s">
        <v>5</v>
      </c>
      <c r="G1" t="s">
        <v>6</v>
      </c>
      <c r="H1" t="s">
        <v>7</v>
      </c>
      <c r="I1" t="s">
        <v>8</v>
      </c>
      <c r="J1" t="s">
        <v>9</v>
      </c>
      <c r="L1" t="s">
        <v>683</v>
      </c>
      <c r="M1" t="s">
        <v>684</v>
      </c>
      <c r="N1" t="s">
        <v>683</v>
      </c>
      <c r="O1" t="s">
        <v>684</v>
      </c>
      <c r="Q1" t="s">
        <v>685</v>
      </c>
    </row>
    <row r="2" spans="1:17">
      <c r="A2">
        <v>0</v>
      </c>
      <c r="B2" t="s">
        <v>19</v>
      </c>
      <c r="C2" t="s">
        <v>686</v>
      </c>
      <c r="D2" t="s">
        <v>687</v>
      </c>
      <c r="E2" t="s">
        <v>688</v>
      </c>
      <c r="F2" t="s">
        <v>689</v>
      </c>
      <c r="G2" t="s">
        <v>566</v>
      </c>
      <c r="H2" t="s">
        <v>690</v>
      </c>
      <c r="I2">
        <f>IF(OR(N2=1,O2=1),1,0)</f>
        <v>0</v>
      </c>
      <c r="J2">
        <f>IF(I2=1,0,1)</f>
        <v>1</v>
      </c>
      <c r="L2" t="b">
        <f>ISNUMBER(SEARCH("tempat",G2))</f>
        <v>0</v>
      </c>
      <c r="M2" t="b">
        <f>ISNUMBER(SEARCH("jakarta",G2))</f>
        <v>0</v>
      </c>
      <c r="N2">
        <f>IF(AND(ISNUMBER(SEARCH("tempat",B2))=TRUE,L2=TRUE),1,0)</f>
        <v>0</v>
      </c>
      <c r="O2">
        <f>IF(AND(ISNUMBER(SEARCH("jakarta",B2))=TRUE,M2=TRUE),1,0)</f>
        <v>0</v>
      </c>
      <c r="Q2" s="1">
        <f>COUNTIF(I2:I221,1)/220</f>
        <v>0.36818181818181817</v>
      </c>
    </row>
    <row r="3" spans="1:17">
      <c r="A3">
        <v>1</v>
      </c>
      <c r="B3" t="s">
        <v>26</v>
      </c>
      <c r="C3" t="s">
        <v>686</v>
      </c>
      <c r="D3" t="s">
        <v>687</v>
      </c>
      <c r="E3" t="s">
        <v>688</v>
      </c>
      <c r="F3" t="s">
        <v>689</v>
      </c>
      <c r="G3" t="s">
        <v>691</v>
      </c>
      <c r="H3" t="s">
        <v>690</v>
      </c>
      <c r="I3">
        <f t="shared" ref="I3:I66" si="0">IF(OR(N3=1,O3=1),1,0)</f>
        <v>0</v>
      </c>
      <c r="J3">
        <f t="shared" ref="J3:J66" si="1">IF(I3=1,0,1)</f>
        <v>1</v>
      </c>
      <c r="L3" t="b">
        <f t="shared" ref="L3:L66" si="2">ISNUMBER(SEARCH("tempat",G3))</f>
        <v>0</v>
      </c>
      <c r="M3" t="b">
        <f t="shared" ref="M3:M66" si="3">ISNUMBER(SEARCH("jakarta",G3))</f>
        <v>0</v>
      </c>
      <c r="N3">
        <f t="shared" ref="N3:N66" si="4">IF(AND(ISNUMBER(SEARCH("tempat",B3))=TRUE,L3=TRUE),1,0)</f>
        <v>0</v>
      </c>
      <c r="O3">
        <f t="shared" ref="O3:O66" si="5">IF(AND(ISNUMBER(SEARCH("jakarta",B3))=TRUE,M3=TRUE),1,0)</f>
        <v>0</v>
      </c>
    </row>
    <row r="4" spans="1:17">
      <c r="A4">
        <v>2</v>
      </c>
      <c r="B4" t="s">
        <v>29</v>
      </c>
      <c r="C4" t="s">
        <v>686</v>
      </c>
      <c r="D4" t="s">
        <v>687</v>
      </c>
      <c r="E4" t="s">
        <v>688</v>
      </c>
      <c r="F4" t="s">
        <v>689</v>
      </c>
      <c r="G4" t="s">
        <v>692</v>
      </c>
      <c r="H4" t="s">
        <v>690</v>
      </c>
      <c r="I4">
        <f t="shared" si="0"/>
        <v>1</v>
      </c>
      <c r="J4">
        <f t="shared" si="1"/>
        <v>0</v>
      </c>
      <c r="L4" t="b">
        <f t="shared" si="2"/>
        <v>1</v>
      </c>
      <c r="M4" t="b">
        <f t="shared" si="3"/>
        <v>0</v>
      </c>
      <c r="N4">
        <f t="shared" si="4"/>
        <v>1</v>
      </c>
      <c r="O4">
        <f t="shared" si="5"/>
        <v>0</v>
      </c>
    </row>
    <row r="5" spans="1:17">
      <c r="A5">
        <v>3</v>
      </c>
      <c r="B5" t="s">
        <v>32</v>
      </c>
      <c r="C5" t="s">
        <v>686</v>
      </c>
      <c r="D5" t="s">
        <v>687</v>
      </c>
      <c r="E5" t="s">
        <v>688</v>
      </c>
      <c r="F5" t="s">
        <v>689</v>
      </c>
      <c r="G5" t="s">
        <v>693</v>
      </c>
      <c r="H5" t="s">
        <v>690</v>
      </c>
      <c r="I5">
        <f t="shared" si="0"/>
        <v>1</v>
      </c>
      <c r="J5">
        <f t="shared" si="1"/>
        <v>0</v>
      </c>
      <c r="L5" t="b">
        <f t="shared" si="2"/>
        <v>1</v>
      </c>
      <c r="M5" t="b">
        <f t="shared" si="3"/>
        <v>0</v>
      </c>
      <c r="N5">
        <f t="shared" si="4"/>
        <v>1</v>
      </c>
      <c r="O5">
        <f t="shared" si="5"/>
        <v>0</v>
      </c>
    </row>
    <row r="6" spans="1:17">
      <c r="A6">
        <v>4</v>
      </c>
      <c r="B6" t="s">
        <v>35</v>
      </c>
      <c r="C6" t="s">
        <v>686</v>
      </c>
      <c r="D6" t="s">
        <v>687</v>
      </c>
      <c r="E6" t="s">
        <v>688</v>
      </c>
      <c r="F6" t="s">
        <v>689</v>
      </c>
      <c r="G6" t="s">
        <v>692</v>
      </c>
      <c r="H6" t="s">
        <v>690</v>
      </c>
      <c r="I6">
        <f t="shared" si="0"/>
        <v>1</v>
      </c>
      <c r="J6">
        <f t="shared" si="1"/>
        <v>0</v>
      </c>
      <c r="L6" t="b">
        <f t="shared" si="2"/>
        <v>1</v>
      </c>
      <c r="M6" t="b">
        <f t="shared" si="3"/>
        <v>0</v>
      </c>
      <c r="N6">
        <f t="shared" si="4"/>
        <v>1</v>
      </c>
      <c r="O6">
        <f t="shared" si="5"/>
        <v>0</v>
      </c>
    </row>
    <row r="7" spans="1:17">
      <c r="A7">
        <v>5</v>
      </c>
      <c r="B7" t="s">
        <v>38</v>
      </c>
      <c r="C7" t="s">
        <v>686</v>
      </c>
      <c r="D7" t="s">
        <v>687</v>
      </c>
      <c r="E7" t="s">
        <v>688</v>
      </c>
      <c r="F7" t="s">
        <v>689</v>
      </c>
      <c r="G7" t="s">
        <v>694</v>
      </c>
      <c r="H7" t="s">
        <v>690</v>
      </c>
      <c r="I7">
        <f t="shared" si="0"/>
        <v>0</v>
      </c>
      <c r="J7">
        <f t="shared" si="1"/>
        <v>1</v>
      </c>
      <c r="L7" t="b">
        <f t="shared" si="2"/>
        <v>0</v>
      </c>
      <c r="M7" t="b">
        <f t="shared" si="3"/>
        <v>0</v>
      </c>
      <c r="N7">
        <f t="shared" si="4"/>
        <v>0</v>
      </c>
      <c r="O7">
        <f t="shared" si="5"/>
        <v>0</v>
      </c>
    </row>
    <row r="8" spans="1:17">
      <c r="A8">
        <v>6</v>
      </c>
      <c r="B8" t="s">
        <v>41</v>
      </c>
      <c r="C8" t="s">
        <v>686</v>
      </c>
      <c r="D8" t="s">
        <v>687</v>
      </c>
      <c r="E8" t="s">
        <v>688</v>
      </c>
      <c r="F8" t="s">
        <v>689</v>
      </c>
      <c r="G8" t="s">
        <v>695</v>
      </c>
      <c r="H8" t="s">
        <v>690</v>
      </c>
      <c r="I8">
        <f t="shared" si="0"/>
        <v>0</v>
      </c>
      <c r="J8">
        <f t="shared" si="1"/>
        <v>1</v>
      </c>
      <c r="L8" t="b">
        <f t="shared" si="2"/>
        <v>0</v>
      </c>
      <c r="M8" t="b">
        <f t="shared" si="3"/>
        <v>0</v>
      </c>
      <c r="N8">
        <f t="shared" si="4"/>
        <v>0</v>
      </c>
      <c r="O8">
        <f t="shared" si="5"/>
        <v>0</v>
      </c>
    </row>
    <row r="9" spans="1:17">
      <c r="A9">
        <v>7</v>
      </c>
      <c r="B9" t="s">
        <v>44</v>
      </c>
      <c r="C9" t="s">
        <v>686</v>
      </c>
      <c r="D9" t="s">
        <v>687</v>
      </c>
      <c r="E9" t="s">
        <v>688</v>
      </c>
      <c r="F9" t="s">
        <v>689</v>
      </c>
      <c r="G9" t="s">
        <v>696</v>
      </c>
      <c r="H9" t="s">
        <v>690</v>
      </c>
      <c r="I9">
        <f t="shared" si="0"/>
        <v>0</v>
      </c>
      <c r="J9">
        <f t="shared" si="1"/>
        <v>1</v>
      </c>
      <c r="L9" t="b">
        <f t="shared" si="2"/>
        <v>0</v>
      </c>
      <c r="M9" t="b">
        <f t="shared" si="3"/>
        <v>0</v>
      </c>
      <c r="N9">
        <f t="shared" si="4"/>
        <v>0</v>
      </c>
      <c r="O9">
        <f t="shared" si="5"/>
        <v>0</v>
      </c>
    </row>
    <row r="10" spans="1:17">
      <c r="A10">
        <v>8</v>
      </c>
      <c r="B10" t="s">
        <v>47</v>
      </c>
      <c r="C10" t="s">
        <v>686</v>
      </c>
      <c r="D10" t="s">
        <v>687</v>
      </c>
      <c r="E10" t="s">
        <v>688</v>
      </c>
      <c r="F10" t="s">
        <v>689</v>
      </c>
      <c r="G10" t="s">
        <v>697</v>
      </c>
      <c r="H10" t="s">
        <v>690</v>
      </c>
      <c r="I10">
        <f t="shared" si="0"/>
        <v>0</v>
      </c>
      <c r="J10">
        <f t="shared" si="1"/>
        <v>1</v>
      </c>
      <c r="L10" t="b">
        <f t="shared" si="2"/>
        <v>0</v>
      </c>
      <c r="M10" t="b">
        <f t="shared" si="3"/>
        <v>0</v>
      </c>
      <c r="N10">
        <f t="shared" si="4"/>
        <v>0</v>
      </c>
      <c r="O10">
        <f t="shared" si="5"/>
        <v>0</v>
      </c>
    </row>
    <row r="11" spans="1:17">
      <c r="A11">
        <v>9</v>
      </c>
      <c r="B11" t="s">
        <v>50</v>
      </c>
      <c r="C11" t="s">
        <v>686</v>
      </c>
      <c r="D11" t="s">
        <v>687</v>
      </c>
      <c r="E11" t="s">
        <v>688</v>
      </c>
      <c r="F11" t="s">
        <v>689</v>
      </c>
      <c r="G11" t="s">
        <v>566</v>
      </c>
      <c r="H11" t="s">
        <v>690</v>
      </c>
      <c r="I11">
        <f t="shared" si="0"/>
        <v>0</v>
      </c>
      <c r="J11">
        <f t="shared" si="1"/>
        <v>1</v>
      </c>
      <c r="L11" t="b">
        <f t="shared" si="2"/>
        <v>0</v>
      </c>
      <c r="M11" t="b">
        <f t="shared" si="3"/>
        <v>0</v>
      </c>
      <c r="N11">
        <f t="shared" si="4"/>
        <v>0</v>
      </c>
      <c r="O11">
        <f t="shared" si="5"/>
        <v>0</v>
      </c>
    </row>
    <row r="12" spans="1:17">
      <c r="A12">
        <v>10</v>
      </c>
      <c r="B12" t="s">
        <v>53</v>
      </c>
      <c r="C12" t="s">
        <v>686</v>
      </c>
      <c r="D12" t="s">
        <v>687</v>
      </c>
      <c r="E12" t="s">
        <v>688</v>
      </c>
      <c r="F12" t="s">
        <v>689</v>
      </c>
      <c r="G12" t="s">
        <v>698</v>
      </c>
      <c r="H12" t="s">
        <v>690</v>
      </c>
      <c r="I12">
        <f t="shared" si="0"/>
        <v>1</v>
      </c>
      <c r="J12">
        <f t="shared" si="1"/>
        <v>0</v>
      </c>
      <c r="L12" t="b">
        <f t="shared" si="2"/>
        <v>0</v>
      </c>
      <c r="M12" t="b">
        <f t="shared" si="3"/>
        <v>1</v>
      </c>
      <c r="N12">
        <f t="shared" si="4"/>
        <v>0</v>
      </c>
      <c r="O12">
        <f t="shared" si="5"/>
        <v>1</v>
      </c>
    </row>
    <row r="13" spans="1:17">
      <c r="A13">
        <v>11</v>
      </c>
      <c r="B13" t="s">
        <v>56</v>
      </c>
      <c r="C13" t="s">
        <v>686</v>
      </c>
      <c r="D13" t="s">
        <v>687</v>
      </c>
      <c r="E13" t="s">
        <v>688</v>
      </c>
      <c r="F13" t="s">
        <v>689</v>
      </c>
      <c r="G13" t="s">
        <v>699</v>
      </c>
      <c r="H13" t="s">
        <v>690</v>
      </c>
      <c r="I13">
        <f t="shared" si="0"/>
        <v>0</v>
      </c>
      <c r="J13">
        <f t="shared" si="1"/>
        <v>1</v>
      </c>
      <c r="L13" t="b">
        <f t="shared" si="2"/>
        <v>0</v>
      </c>
      <c r="M13" t="b">
        <f t="shared" si="3"/>
        <v>0</v>
      </c>
      <c r="N13">
        <f t="shared" si="4"/>
        <v>0</v>
      </c>
      <c r="O13">
        <f t="shared" si="5"/>
        <v>0</v>
      </c>
    </row>
    <row r="14" spans="1:17">
      <c r="A14">
        <v>12</v>
      </c>
      <c r="B14" t="s">
        <v>59</v>
      </c>
      <c r="C14" t="s">
        <v>686</v>
      </c>
      <c r="D14" t="s">
        <v>687</v>
      </c>
      <c r="E14" t="s">
        <v>688</v>
      </c>
      <c r="F14" t="s">
        <v>689</v>
      </c>
      <c r="G14" t="s">
        <v>700</v>
      </c>
      <c r="H14" t="s">
        <v>690</v>
      </c>
      <c r="I14">
        <f t="shared" si="0"/>
        <v>1</v>
      </c>
      <c r="J14">
        <f t="shared" si="1"/>
        <v>0</v>
      </c>
      <c r="L14" t="b">
        <f t="shared" si="2"/>
        <v>1</v>
      </c>
      <c r="M14" t="b">
        <f t="shared" si="3"/>
        <v>1</v>
      </c>
      <c r="N14">
        <f t="shared" si="4"/>
        <v>1</v>
      </c>
      <c r="O14">
        <f t="shared" si="5"/>
        <v>1</v>
      </c>
    </row>
    <row r="15" spans="1:17">
      <c r="A15">
        <v>13</v>
      </c>
      <c r="B15" t="s">
        <v>62</v>
      </c>
      <c r="C15" t="s">
        <v>686</v>
      </c>
      <c r="D15" t="s">
        <v>687</v>
      </c>
      <c r="E15" t="s">
        <v>688</v>
      </c>
      <c r="F15" t="s">
        <v>689</v>
      </c>
      <c r="G15" t="s">
        <v>701</v>
      </c>
      <c r="H15" t="s">
        <v>690</v>
      </c>
      <c r="I15">
        <f t="shared" si="0"/>
        <v>0</v>
      </c>
      <c r="J15">
        <f t="shared" si="1"/>
        <v>1</v>
      </c>
      <c r="L15" t="b">
        <f t="shared" si="2"/>
        <v>0</v>
      </c>
      <c r="M15" t="b">
        <f t="shared" si="3"/>
        <v>0</v>
      </c>
      <c r="N15">
        <f t="shared" si="4"/>
        <v>0</v>
      </c>
      <c r="O15">
        <f t="shared" si="5"/>
        <v>0</v>
      </c>
    </row>
    <row r="16" spans="1:17">
      <c r="A16">
        <v>14</v>
      </c>
      <c r="B16" t="s">
        <v>65</v>
      </c>
      <c r="C16" t="s">
        <v>686</v>
      </c>
      <c r="D16" t="s">
        <v>687</v>
      </c>
      <c r="E16" t="s">
        <v>688</v>
      </c>
      <c r="F16" t="s">
        <v>689</v>
      </c>
      <c r="G16" t="s">
        <v>702</v>
      </c>
      <c r="H16" t="s">
        <v>690</v>
      </c>
      <c r="I16">
        <f t="shared" si="0"/>
        <v>0</v>
      </c>
      <c r="J16">
        <f t="shared" si="1"/>
        <v>1</v>
      </c>
      <c r="L16" t="b">
        <f t="shared" si="2"/>
        <v>0</v>
      </c>
      <c r="M16" t="b">
        <f t="shared" si="3"/>
        <v>0</v>
      </c>
      <c r="N16">
        <f t="shared" si="4"/>
        <v>0</v>
      </c>
      <c r="O16">
        <f t="shared" si="5"/>
        <v>0</v>
      </c>
    </row>
    <row r="17" spans="1:15">
      <c r="A17">
        <v>15</v>
      </c>
      <c r="B17" t="s">
        <v>68</v>
      </c>
      <c r="C17" t="s">
        <v>686</v>
      </c>
      <c r="D17" t="s">
        <v>687</v>
      </c>
      <c r="E17" t="s">
        <v>688</v>
      </c>
      <c r="F17" t="s">
        <v>689</v>
      </c>
      <c r="G17" t="s">
        <v>703</v>
      </c>
      <c r="H17" t="s">
        <v>690</v>
      </c>
      <c r="I17">
        <f t="shared" si="0"/>
        <v>1</v>
      </c>
      <c r="J17">
        <f t="shared" si="1"/>
        <v>0</v>
      </c>
      <c r="L17" t="b">
        <f t="shared" si="2"/>
        <v>1</v>
      </c>
      <c r="M17" t="b">
        <f t="shared" si="3"/>
        <v>0</v>
      </c>
      <c r="N17">
        <f t="shared" si="4"/>
        <v>1</v>
      </c>
      <c r="O17">
        <f t="shared" si="5"/>
        <v>0</v>
      </c>
    </row>
    <row r="18" spans="1:15">
      <c r="A18">
        <v>16</v>
      </c>
      <c r="B18" t="s">
        <v>71</v>
      </c>
      <c r="C18" t="s">
        <v>686</v>
      </c>
      <c r="D18" t="s">
        <v>687</v>
      </c>
      <c r="E18" t="s">
        <v>688</v>
      </c>
      <c r="F18" t="s">
        <v>689</v>
      </c>
      <c r="G18" t="s">
        <v>704</v>
      </c>
      <c r="H18" t="s">
        <v>690</v>
      </c>
      <c r="I18">
        <f t="shared" si="0"/>
        <v>0</v>
      </c>
      <c r="J18">
        <f t="shared" si="1"/>
        <v>1</v>
      </c>
      <c r="L18" t="b">
        <f t="shared" si="2"/>
        <v>0</v>
      </c>
      <c r="M18" t="b">
        <f t="shared" si="3"/>
        <v>0</v>
      </c>
      <c r="N18">
        <f t="shared" si="4"/>
        <v>0</v>
      </c>
      <c r="O18">
        <f t="shared" si="5"/>
        <v>0</v>
      </c>
    </row>
    <row r="19" spans="1:15">
      <c r="A19">
        <v>17</v>
      </c>
      <c r="B19" t="s">
        <v>74</v>
      </c>
      <c r="C19" t="s">
        <v>686</v>
      </c>
      <c r="D19" t="s">
        <v>687</v>
      </c>
      <c r="E19" t="s">
        <v>688</v>
      </c>
      <c r="F19" t="s">
        <v>689</v>
      </c>
      <c r="G19" t="s">
        <v>705</v>
      </c>
      <c r="H19" t="s">
        <v>690</v>
      </c>
      <c r="I19">
        <f t="shared" si="0"/>
        <v>0</v>
      </c>
      <c r="J19">
        <f t="shared" si="1"/>
        <v>1</v>
      </c>
      <c r="L19" t="b">
        <f t="shared" si="2"/>
        <v>0</v>
      </c>
      <c r="M19" t="b">
        <f t="shared" si="3"/>
        <v>0</v>
      </c>
      <c r="N19">
        <f t="shared" si="4"/>
        <v>0</v>
      </c>
      <c r="O19">
        <f t="shared" si="5"/>
        <v>0</v>
      </c>
    </row>
    <row r="20" spans="1:15">
      <c r="A20">
        <v>18</v>
      </c>
      <c r="B20" t="s">
        <v>77</v>
      </c>
      <c r="C20" t="s">
        <v>686</v>
      </c>
      <c r="D20" t="s">
        <v>687</v>
      </c>
      <c r="E20" t="s">
        <v>688</v>
      </c>
      <c r="F20" t="s">
        <v>689</v>
      </c>
      <c r="G20" t="s">
        <v>706</v>
      </c>
      <c r="H20" t="s">
        <v>690</v>
      </c>
      <c r="I20">
        <f t="shared" si="0"/>
        <v>0</v>
      </c>
      <c r="J20">
        <f t="shared" si="1"/>
        <v>1</v>
      </c>
      <c r="L20" t="b">
        <f t="shared" si="2"/>
        <v>0</v>
      </c>
      <c r="M20" t="b">
        <f t="shared" si="3"/>
        <v>0</v>
      </c>
      <c r="N20">
        <f t="shared" si="4"/>
        <v>0</v>
      </c>
      <c r="O20">
        <f t="shared" si="5"/>
        <v>0</v>
      </c>
    </row>
    <row r="21" spans="1:15">
      <c r="A21">
        <v>19</v>
      </c>
      <c r="B21" t="s">
        <v>80</v>
      </c>
      <c r="C21" t="s">
        <v>686</v>
      </c>
      <c r="D21" t="s">
        <v>687</v>
      </c>
      <c r="E21" t="s">
        <v>688</v>
      </c>
      <c r="F21" t="s">
        <v>689</v>
      </c>
      <c r="G21" t="s">
        <v>707</v>
      </c>
      <c r="H21" t="s">
        <v>690</v>
      </c>
      <c r="I21">
        <f t="shared" si="0"/>
        <v>0</v>
      </c>
      <c r="J21">
        <f t="shared" si="1"/>
        <v>1</v>
      </c>
      <c r="L21" t="b">
        <f t="shared" si="2"/>
        <v>0</v>
      </c>
      <c r="M21" t="b">
        <f t="shared" si="3"/>
        <v>0</v>
      </c>
      <c r="N21">
        <f t="shared" si="4"/>
        <v>0</v>
      </c>
      <c r="O21">
        <f t="shared" si="5"/>
        <v>0</v>
      </c>
    </row>
    <row r="22" spans="1:15">
      <c r="A22">
        <v>20</v>
      </c>
      <c r="B22" t="s">
        <v>83</v>
      </c>
      <c r="C22" t="s">
        <v>686</v>
      </c>
      <c r="D22" t="s">
        <v>687</v>
      </c>
      <c r="E22" t="s">
        <v>688</v>
      </c>
      <c r="F22" t="s">
        <v>689</v>
      </c>
      <c r="G22" t="s">
        <v>566</v>
      </c>
      <c r="H22" t="s">
        <v>690</v>
      </c>
      <c r="I22">
        <f t="shared" si="0"/>
        <v>0</v>
      </c>
      <c r="J22">
        <f t="shared" si="1"/>
        <v>1</v>
      </c>
      <c r="L22" t="b">
        <f t="shared" si="2"/>
        <v>0</v>
      </c>
      <c r="M22" t="b">
        <f t="shared" si="3"/>
        <v>0</v>
      </c>
      <c r="N22">
        <f t="shared" si="4"/>
        <v>0</v>
      </c>
      <c r="O22">
        <f t="shared" si="5"/>
        <v>0</v>
      </c>
    </row>
    <row r="23" spans="1:15">
      <c r="A23">
        <v>21</v>
      </c>
      <c r="B23" t="s">
        <v>86</v>
      </c>
      <c r="C23" t="s">
        <v>686</v>
      </c>
      <c r="D23" t="s">
        <v>687</v>
      </c>
      <c r="E23" t="s">
        <v>688</v>
      </c>
      <c r="F23" t="s">
        <v>689</v>
      </c>
      <c r="G23" t="s">
        <v>708</v>
      </c>
      <c r="H23" t="s">
        <v>690</v>
      </c>
      <c r="I23">
        <f t="shared" si="0"/>
        <v>0</v>
      </c>
      <c r="J23">
        <f t="shared" si="1"/>
        <v>1</v>
      </c>
      <c r="L23" t="b">
        <f t="shared" si="2"/>
        <v>0</v>
      </c>
      <c r="M23" t="b">
        <f t="shared" si="3"/>
        <v>0</v>
      </c>
      <c r="N23">
        <f t="shared" si="4"/>
        <v>0</v>
      </c>
      <c r="O23">
        <f t="shared" si="5"/>
        <v>0</v>
      </c>
    </row>
    <row r="24" spans="1:15">
      <c r="A24">
        <v>22</v>
      </c>
      <c r="B24" t="s">
        <v>89</v>
      </c>
      <c r="C24" t="s">
        <v>686</v>
      </c>
      <c r="D24" t="s">
        <v>687</v>
      </c>
      <c r="E24" t="s">
        <v>688</v>
      </c>
      <c r="F24" t="s">
        <v>689</v>
      </c>
      <c r="G24" t="s">
        <v>709</v>
      </c>
      <c r="H24" t="s">
        <v>690</v>
      </c>
      <c r="I24">
        <f t="shared" si="0"/>
        <v>0</v>
      </c>
      <c r="J24">
        <f t="shared" si="1"/>
        <v>1</v>
      </c>
      <c r="L24" t="b">
        <f t="shared" si="2"/>
        <v>0</v>
      </c>
      <c r="M24" t="b">
        <f t="shared" si="3"/>
        <v>0</v>
      </c>
      <c r="N24">
        <f t="shared" si="4"/>
        <v>0</v>
      </c>
      <c r="O24">
        <f t="shared" si="5"/>
        <v>0</v>
      </c>
    </row>
    <row r="25" spans="1:15">
      <c r="A25">
        <v>23</v>
      </c>
      <c r="B25" t="s">
        <v>92</v>
      </c>
      <c r="C25" t="s">
        <v>686</v>
      </c>
      <c r="D25" t="s">
        <v>687</v>
      </c>
      <c r="E25" t="s">
        <v>688</v>
      </c>
      <c r="F25" t="s">
        <v>689</v>
      </c>
      <c r="G25" t="s">
        <v>710</v>
      </c>
      <c r="H25" t="s">
        <v>690</v>
      </c>
      <c r="I25">
        <f t="shared" si="0"/>
        <v>1</v>
      </c>
      <c r="J25">
        <f t="shared" si="1"/>
        <v>0</v>
      </c>
      <c r="L25" t="b">
        <f t="shared" si="2"/>
        <v>1</v>
      </c>
      <c r="M25" t="b">
        <f t="shared" si="3"/>
        <v>1</v>
      </c>
      <c r="N25">
        <f t="shared" si="4"/>
        <v>1</v>
      </c>
      <c r="O25">
        <f t="shared" si="5"/>
        <v>1</v>
      </c>
    </row>
    <row r="26" spans="1:15">
      <c r="A26">
        <v>24</v>
      </c>
      <c r="B26" t="s">
        <v>95</v>
      </c>
      <c r="C26" t="s">
        <v>686</v>
      </c>
      <c r="D26" t="s">
        <v>687</v>
      </c>
      <c r="E26" t="s">
        <v>688</v>
      </c>
      <c r="F26" t="s">
        <v>689</v>
      </c>
      <c r="G26" t="s">
        <v>711</v>
      </c>
      <c r="H26" t="s">
        <v>690</v>
      </c>
      <c r="I26">
        <f t="shared" si="0"/>
        <v>0</v>
      </c>
      <c r="J26">
        <f t="shared" si="1"/>
        <v>1</v>
      </c>
      <c r="L26" t="b">
        <f t="shared" si="2"/>
        <v>0</v>
      </c>
      <c r="M26" t="b">
        <f t="shared" si="3"/>
        <v>0</v>
      </c>
      <c r="N26">
        <f t="shared" si="4"/>
        <v>0</v>
      </c>
      <c r="O26">
        <f t="shared" si="5"/>
        <v>0</v>
      </c>
    </row>
    <row r="27" spans="1:15">
      <c r="A27">
        <v>25</v>
      </c>
      <c r="B27" t="s">
        <v>98</v>
      </c>
      <c r="C27" t="s">
        <v>686</v>
      </c>
      <c r="D27" t="s">
        <v>687</v>
      </c>
      <c r="E27" t="s">
        <v>688</v>
      </c>
      <c r="F27" t="s">
        <v>689</v>
      </c>
      <c r="G27" t="s">
        <v>712</v>
      </c>
      <c r="H27" t="s">
        <v>690</v>
      </c>
      <c r="I27">
        <f t="shared" si="0"/>
        <v>0</v>
      </c>
      <c r="J27">
        <f t="shared" si="1"/>
        <v>1</v>
      </c>
      <c r="L27" t="b">
        <f t="shared" si="2"/>
        <v>0</v>
      </c>
      <c r="M27" t="b">
        <f t="shared" si="3"/>
        <v>0</v>
      </c>
      <c r="N27">
        <f t="shared" si="4"/>
        <v>0</v>
      </c>
      <c r="O27">
        <f t="shared" si="5"/>
        <v>0</v>
      </c>
    </row>
    <row r="28" spans="1:15">
      <c r="A28">
        <v>26</v>
      </c>
      <c r="B28" t="s">
        <v>101</v>
      </c>
      <c r="C28" t="s">
        <v>686</v>
      </c>
      <c r="D28" t="s">
        <v>687</v>
      </c>
      <c r="E28" t="s">
        <v>688</v>
      </c>
      <c r="F28" t="s">
        <v>689</v>
      </c>
      <c r="G28" t="s">
        <v>713</v>
      </c>
      <c r="H28" t="s">
        <v>690</v>
      </c>
      <c r="I28">
        <f t="shared" si="0"/>
        <v>0</v>
      </c>
      <c r="J28">
        <f t="shared" si="1"/>
        <v>1</v>
      </c>
      <c r="L28" t="b">
        <f t="shared" si="2"/>
        <v>0</v>
      </c>
      <c r="M28" t="b">
        <f t="shared" si="3"/>
        <v>0</v>
      </c>
      <c r="N28">
        <f t="shared" si="4"/>
        <v>0</v>
      </c>
      <c r="O28">
        <f t="shared" si="5"/>
        <v>0</v>
      </c>
    </row>
    <row r="29" spans="1:15">
      <c r="A29">
        <v>27</v>
      </c>
      <c r="B29" t="s">
        <v>104</v>
      </c>
      <c r="C29" t="s">
        <v>686</v>
      </c>
      <c r="D29" t="s">
        <v>687</v>
      </c>
      <c r="E29" t="s">
        <v>688</v>
      </c>
      <c r="F29" t="s">
        <v>689</v>
      </c>
      <c r="G29" t="s">
        <v>714</v>
      </c>
      <c r="H29" t="s">
        <v>690</v>
      </c>
      <c r="I29">
        <f t="shared" si="0"/>
        <v>1</v>
      </c>
      <c r="J29">
        <f t="shared" si="1"/>
        <v>0</v>
      </c>
      <c r="L29" t="b">
        <f t="shared" si="2"/>
        <v>1</v>
      </c>
      <c r="M29" t="b">
        <f t="shared" si="3"/>
        <v>0</v>
      </c>
      <c r="N29">
        <f t="shared" si="4"/>
        <v>1</v>
      </c>
      <c r="O29">
        <f t="shared" si="5"/>
        <v>0</v>
      </c>
    </row>
    <row r="30" spans="1:15">
      <c r="A30">
        <v>28</v>
      </c>
      <c r="B30" t="s">
        <v>107</v>
      </c>
      <c r="C30" t="s">
        <v>686</v>
      </c>
      <c r="D30" t="s">
        <v>687</v>
      </c>
      <c r="E30" t="s">
        <v>688</v>
      </c>
      <c r="F30" t="s">
        <v>689</v>
      </c>
      <c r="G30" t="s">
        <v>708</v>
      </c>
      <c r="H30" t="s">
        <v>690</v>
      </c>
      <c r="I30">
        <f t="shared" si="0"/>
        <v>0</v>
      </c>
      <c r="J30">
        <f t="shared" si="1"/>
        <v>1</v>
      </c>
      <c r="L30" t="b">
        <f t="shared" si="2"/>
        <v>0</v>
      </c>
      <c r="M30" t="b">
        <f t="shared" si="3"/>
        <v>0</v>
      </c>
      <c r="N30">
        <f t="shared" si="4"/>
        <v>0</v>
      </c>
      <c r="O30">
        <f t="shared" si="5"/>
        <v>0</v>
      </c>
    </row>
    <row r="31" spans="1:15">
      <c r="A31">
        <v>29</v>
      </c>
      <c r="B31" t="s">
        <v>110</v>
      </c>
      <c r="C31" t="s">
        <v>686</v>
      </c>
      <c r="D31" t="s">
        <v>687</v>
      </c>
      <c r="E31" t="s">
        <v>688</v>
      </c>
      <c r="F31" t="s">
        <v>689</v>
      </c>
      <c r="G31" t="s">
        <v>715</v>
      </c>
      <c r="H31" t="s">
        <v>690</v>
      </c>
      <c r="I31">
        <f t="shared" si="0"/>
        <v>1</v>
      </c>
      <c r="J31">
        <f t="shared" si="1"/>
        <v>0</v>
      </c>
      <c r="L31" t="b">
        <f t="shared" si="2"/>
        <v>1</v>
      </c>
      <c r="M31" t="b">
        <f t="shared" si="3"/>
        <v>0</v>
      </c>
      <c r="N31">
        <f t="shared" si="4"/>
        <v>1</v>
      </c>
      <c r="O31">
        <f t="shared" si="5"/>
        <v>0</v>
      </c>
    </row>
    <row r="32" spans="1:15">
      <c r="A32">
        <v>30</v>
      </c>
      <c r="B32" t="s">
        <v>113</v>
      </c>
      <c r="C32" t="s">
        <v>686</v>
      </c>
      <c r="D32" t="s">
        <v>687</v>
      </c>
      <c r="E32" t="s">
        <v>688</v>
      </c>
      <c r="F32" t="s">
        <v>689</v>
      </c>
      <c r="G32" t="s">
        <v>716</v>
      </c>
      <c r="H32" t="s">
        <v>690</v>
      </c>
      <c r="I32">
        <f t="shared" si="0"/>
        <v>0</v>
      </c>
      <c r="J32">
        <f t="shared" si="1"/>
        <v>1</v>
      </c>
      <c r="L32" t="b">
        <f t="shared" si="2"/>
        <v>0</v>
      </c>
      <c r="M32" t="b">
        <f t="shared" si="3"/>
        <v>0</v>
      </c>
      <c r="N32">
        <f t="shared" si="4"/>
        <v>0</v>
      </c>
      <c r="O32">
        <f t="shared" si="5"/>
        <v>0</v>
      </c>
    </row>
    <row r="33" spans="1:15">
      <c r="A33">
        <v>31</v>
      </c>
      <c r="B33" t="s">
        <v>116</v>
      </c>
      <c r="C33" t="s">
        <v>686</v>
      </c>
      <c r="D33" t="s">
        <v>687</v>
      </c>
      <c r="E33" t="s">
        <v>688</v>
      </c>
      <c r="F33" t="s">
        <v>689</v>
      </c>
      <c r="G33" t="s">
        <v>717</v>
      </c>
      <c r="H33" t="s">
        <v>690</v>
      </c>
      <c r="I33">
        <f t="shared" si="0"/>
        <v>0</v>
      </c>
      <c r="J33">
        <f t="shared" si="1"/>
        <v>1</v>
      </c>
      <c r="L33" t="b">
        <f t="shared" si="2"/>
        <v>0</v>
      </c>
      <c r="M33" t="b">
        <f t="shared" si="3"/>
        <v>0</v>
      </c>
      <c r="N33">
        <f t="shared" si="4"/>
        <v>0</v>
      </c>
      <c r="O33">
        <f t="shared" si="5"/>
        <v>0</v>
      </c>
    </row>
    <row r="34" spans="1:15">
      <c r="A34">
        <v>32</v>
      </c>
      <c r="B34" t="s">
        <v>119</v>
      </c>
      <c r="C34" t="s">
        <v>686</v>
      </c>
      <c r="D34" t="s">
        <v>687</v>
      </c>
      <c r="E34" t="s">
        <v>688</v>
      </c>
      <c r="F34" t="s">
        <v>689</v>
      </c>
      <c r="G34" t="s">
        <v>708</v>
      </c>
      <c r="H34" t="s">
        <v>690</v>
      </c>
      <c r="I34">
        <f t="shared" si="0"/>
        <v>0</v>
      </c>
      <c r="J34">
        <f t="shared" si="1"/>
        <v>1</v>
      </c>
      <c r="L34" t="b">
        <f t="shared" si="2"/>
        <v>0</v>
      </c>
      <c r="M34" t="b">
        <f t="shared" si="3"/>
        <v>0</v>
      </c>
      <c r="N34">
        <f t="shared" si="4"/>
        <v>0</v>
      </c>
      <c r="O34">
        <f t="shared" si="5"/>
        <v>0</v>
      </c>
    </row>
    <row r="35" spans="1:15">
      <c r="A35">
        <v>33</v>
      </c>
      <c r="B35" t="s">
        <v>122</v>
      </c>
      <c r="C35" t="s">
        <v>686</v>
      </c>
      <c r="D35" t="s">
        <v>687</v>
      </c>
      <c r="E35" t="s">
        <v>688</v>
      </c>
      <c r="F35" t="s">
        <v>689</v>
      </c>
      <c r="G35" t="s">
        <v>718</v>
      </c>
      <c r="H35" t="s">
        <v>690</v>
      </c>
      <c r="I35">
        <f t="shared" si="0"/>
        <v>1</v>
      </c>
      <c r="J35">
        <f t="shared" si="1"/>
        <v>0</v>
      </c>
      <c r="L35" t="b">
        <f t="shared" si="2"/>
        <v>1</v>
      </c>
      <c r="M35" t="b">
        <f t="shared" si="3"/>
        <v>1</v>
      </c>
      <c r="N35">
        <f t="shared" si="4"/>
        <v>1</v>
      </c>
      <c r="O35">
        <f t="shared" si="5"/>
        <v>1</v>
      </c>
    </row>
    <row r="36" spans="1:15">
      <c r="A36">
        <v>34</v>
      </c>
      <c r="B36" t="s">
        <v>125</v>
      </c>
      <c r="C36" t="s">
        <v>686</v>
      </c>
      <c r="D36" t="s">
        <v>687</v>
      </c>
      <c r="E36" t="s">
        <v>688</v>
      </c>
      <c r="F36" t="s">
        <v>689</v>
      </c>
      <c r="G36" t="s">
        <v>719</v>
      </c>
      <c r="H36" t="s">
        <v>690</v>
      </c>
      <c r="I36">
        <f t="shared" si="0"/>
        <v>0</v>
      </c>
      <c r="J36">
        <f t="shared" si="1"/>
        <v>1</v>
      </c>
      <c r="L36" t="b">
        <f t="shared" si="2"/>
        <v>0</v>
      </c>
      <c r="M36" t="b">
        <f t="shared" si="3"/>
        <v>0</v>
      </c>
      <c r="N36">
        <f t="shared" si="4"/>
        <v>0</v>
      </c>
      <c r="O36">
        <f t="shared" si="5"/>
        <v>0</v>
      </c>
    </row>
    <row r="37" spans="1:15">
      <c r="A37">
        <v>35</v>
      </c>
      <c r="B37" t="s">
        <v>128</v>
      </c>
      <c r="C37" t="s">
        <v>686</v>
      </c>
      <c r="D37" t="s">
        <v>687</v>
      </c>
      <c r="E37" t="s">
        <v>688</v>
      </c>
      <c r="F37" t="s">
        <v>689</v>
      </c>
      <c r="G37" t="s">
        <v>720</v>
      </c>
      <c r="H37" t="s">
        <v>690</v>
      </c>
      <c r="I37">
        <f t="shared" si="0"/>
        <v>1</v>
      </c>
      <c r="J37">
        <f t="shared" si="1"/>
        <v>0</v>
      </c>
      <c r="L37" t="b">
        <f t="shared" si="2"/>
        <v>0</v>
      </c>
      <c r="M37" t="b">
        <f t="shared" si="3"/>
        <v>1</v>
      </c>
      <c r="N37">
        <f t="shared" si="4"/>
        <v>0</v>
      </c>
      <c r="O37">
        <f t="shared" si="5"/>
        <v>1</v>
      </c>
    </row>
    <row r="38" spans="1:15">
      <c r="A38">
        <v>36</v>
      </c>
      <c r="B38" t="s">
        <v>131</v>
      </c>
      <c r="C38" t="s">
        <v>686</v>
      </c>
      <c r="D38" t="s">
        <v>687</v>
      </c>
      <c r="E38" t="s">
        <v>688</v>
      </c>
      <c r="F38" t="s">
        <v>689</v>
      </c>
      <c r="G38" t="s">
        <v>721</v>
      </c>
      <c r="H38" t="s">
        <v>690</v>
      </c>
      <c r="I38">
        <f t="shared" si="0"/>
        <v>1</v>
      </c>
      <c r="J38">
        <f t="shared" si="1"/>
        <v>0</v>
      </c>
      <c r="L38" t="b">
        <f t="shared" si="2"/>
        <v>1</v>
      </c>
      <c r="M38" t="b">
        <f t="shared" si="3"/>
        <v>0</v>
      </c>
      <c r="N38">
        <f t="shared" si="4"/>
        <v>1</v>
      </c>
      <c r="O38">
        <f t="shared" si="5"/>
        <v>0</v>
      </c>
    </row>
    <row r="39" spans="1:15">
      <c r="A39">
        <v>37</v>
      </c>
      <c r="B39" t="s">
        <v>134</v>
      </c>
      <c r="C39" t="s">
        <v>686</v>
      </c>
      <c r="D39" t="s">
        <v>687</v>
      </c>
      <c r="E39" t="s">
        <v>688</v>
      </c>
      <c r="F39" t="s">
        <v>689</v>
      </c>
      <c r="G39" t="s">
        <v>722</v>
      </c>
      <c r="H39" t="s">
        <v>690</v>
      </c>
      <c r="I39">
        <f t="shared" si="0"/>
        <v>1</v>
      </c>
      <c r="J39">
        <f t="shared" si="1"/>
        <v>0</v>
      </c>
      <c r="L39" t="b">
        <f t="shared" si="2"/>
        <v>1</v>
      </c>
      <c r="M39" t="b">
        <f t="shared" si="3"/>
        <v>0</v>
      </c>
      <c r="N39">
        <f t="shared" si="4"/>
        <v>1</v>
      </c>
      <c r="O39">
        <f t="shared" si="5"/>
        <v>0</v>
      </c>
    </row>
    <row r="40" spans="1:15">
      <c r="A40">
        <v>38</v>
      </c>
      <c r="B40" t="s">
        <v>137</v>
      </c>
      <c r="C40" t="s">
        <v>686</v>
      </c>
      <c r="D40" t="s">
        <v>687</v>
      </c>
      <c r="E40" t="s">
        <v>688</v>
      </c>
      <c r="F40" t="s">
        <v>689</v>
      </c>
      <c r="G40" t="s">
        <v>723</v>
      </c>
      <c r="H40" t="s">
        <v>690</v>
      </c>
      <c r="I40">
        <f t="shared" si="0"/>
        <v>1</v>
      </c>
      <c r="J40">
        <f t="shared" si="1"/>
        <v>0</v>
      </c>
      <c r="L40" t="b">
        <f t="shared" si="2"/>
        <v>1</v>
      </c>
      <c r="M40" t="b">
        <f t="shared" si="3"/>
        <v>1</v>
      </c>
      <c r="N40">
        <f t="shared" si="4"/>
        <v>1</v>
      </c>
      <c r="O40">
        <f t="shared" si="5"/>
        <v>1</v>
      </c>
    </row>
    <row r="41" spans="1:15">
      <c r="A41">
        <v>39</v>
      </c>
      <c r="B41" t="s">
        <v>140</v>
      </c>
      <c r="C41" t="s">
        <v>686</v>
      </c>
      <c r="D41" t="s">
        <v>687</v>
      </c>
      <c r="E41" t="s">
        <v>688</v>
      </c>
      <c r="F41" t="s">
        <v>689</v>
      </c>
      <c r="G41" t="s">
        <v>724</v>
      </c>
      <c r="H41" t="s">
        <v>690</v>
      </c>
      <c r="I41">
        <f t="shared" si="0"/>
        <v>1</v>
      </c>
      <c r="J41">
        <f t="shared" si="1"/>
        <v>0</v>
      </c>
      <c r="L41" t="b">
        <f t="shared" si="2"/>
        <v>1</v>
      </c>
      <c r="M41" t="b">
        <f t="shared" si="3"/>
        <v>0</v>
      </c>
      <c r="N41">
        <f t="shared" si="4"/>
        <v>1</v>
      </c>
      <c r="O41">
        <f t="shared" si="5"/>
        <v>0</v>
      </c>
    </row>
    <row r="42" spans="1:15">
      <c r="A42">
        <v>40</v>
      </c>
      <c r="B42" t="s">
        <v>143</v>
      </c>
      <c r="C42" t="s">
        <v>686</v>
      </c>
      <c r="D42" t="s">
        <v>687</v>
      </c>
      <c r="E42" t="s">
        <v>688</v>
      </c>
      <c r="F42" t="s">
        <v>689</v>
      </c>
      <c r="G42" t="s">
        <v>725</v>
      </c>
      <c r="H42" t="s">
        <v>690</v>
      </c>
      <c r="I42">
        <f t="shared" si="0"/>
        <v>0</v>
      </c>
      <c r="J42">
        <f t="shared" si="1"/>
        <v>1</v>
      </c>
      <c r="L42" t="b">
        <f t="shared" si="2"/>
        <v>0</v>
      </c>
      <c r="M42" t="b">
        <f t="shared" si="3"/>
        <v>0</v>
      </c>
      <c r="N42">
        <f t="shared" si="4"/>
        <v>0</v>
      </c>
      <c r="O42">
        <f t="shared" si="5"/>
        <v>0</v>
      </c>
    </row>
    <row r="43" spans="1:15">
      <c r="A43">
        <v>41</v>
      </c>
      <c r="B43" t="s">
        <v>146</v>
      </c>
      <c r="C43" t="s">
        <v>686</v>
      </c>
      <c r="D43" t="s">
        <v>687</v>
      </c>
      <c r="E43" t="s">
        <v>688</v>
      </c>
      <c r="F43" t="s">
        <v>689</v>
      </c>
      <c r="G43" t="s">
        <v>726</v>
      </c>
      <c r="H43" t="s">
        <v>690</v>
      </c>
      <c r="I43">
        <f t="shared" si="0"/>
        <v>0</v>
      </c>
      <c r="J43">
        <f t="shared" si="1"/>
        <v>1</v>
      </c>
      <c r="L43" t="b">
        <f t="shared" si="2"/>
        <v>0</v>
      </c>
      <c r="M43" t="b">
        <f t="shared" si="3"/>
        <v>0</v>
      </c>
      <c r="N43">
        <f t="shared" si="4"/>
        <v>0</v>
      </c>
      <c r="O43">
        <f t="shared" si="5"/>
        <v>0</v>
      </c>
    </row>
    <row r="44" spans="1:15">
      <c r="A44">
        <v>42</v>
      </c>
      <c r="B44" t="s">
        <v>149</v>
      </c>
      <c r="C44" t="s">
        <v>686</v>
      </c>
      <c r="D44" t="s">
        <v>687</v>
      </c>
      <c r="E44" t="s">
        <v>688</v>
      </c>
      <c r="F44" t="s">
        <v>689</v>
      </c>
      <c r="G44" t="s">
        <v>705</v>
      </c>
      <c r="H44" t="s">
        <v>690</v>
      </c>
      <c r="I44">
        <f t="shared" si="0"/>
        <v>0</v>
      </c>
      <c r="J44">
        <f t="shared" si="1"/>
        <v>1</v>
      </c>
      <c r="L44" t="b">
        <f t="shared" si="2"/>
        <v>0</v>
      </c>
      <c r="M44" t="b">
        <f t="shared" si="3"/>
        <v>0</v>
      </c>
      <c r="N44">
        <f t="shared" si="4"/>
        <v>0</v>
      </c>
      <c r="O44">
        <f t="shared" si="5"/>
        <v>0</v>
      </c>
    </row>
    <row r="45" spans="1:15">
      <c r="A45">
        <v>43</v>
      </c>
      <c r="B45" t="s">
        <v>152</v>
      </c>
      <c r="C45" t="s">
        <v>686</v>
      </c>
      <c r="D45" t="s">
        <v>687</v>
      </c>
      <c r="E45" t="s">
        <v>688</v>
      </c>
      <c r="F45" t="s">
        <v>689</v>
      </c>
      <c r="G45" t="s">
        <v>727</v>
      </c>
      <c r="H45" t="s">
        <v>690</v>
      </c>
      <c r="I45">
        <f t="shared" si="0"/>
        <v>0</v>
      </c>
      <c r="J45">
        <f t="shared" si="1"/>
        <v>1</v>
      </c>
      <c r="L45" t="b">
        <f t="shared" si="2"/>
        <v>0</v>
      </c>
      <c r="M45" t="b">
        <f t="shared" si="3"/>
        <v>0</v>
      </c>
      <c r="N45">
        <f t="shared" si="4"/>
        <v>0</v>
      </c>
      <c r="O45">
        <f t="shared" si="5"/>
        <v>0</v>
      </c>
    </row>
    <row r="46" spans="1:15">
      <c r="A46">
        <v>44</v>
      </c>
      <c r="B46" t="s">
        <v>155</v>
      </c>
      <c r="C46" t="s">
        <v>686</v>
      </c>
      <c r="D46" t="s">
        <v>687</v>
      </c>
      <c r="E46" t="s">
        <v>688</v>
      </c>
      <c r="F46" t="s">
        <v>689</v>
      </c>
      <c r="G46" t="s">
        <v>728</v>
      </c>
      <c r="H46" t="s">
        <v>690</v>
      </c>
      <c r="I46">
        <f t="shared" si="0"/>
        <v>1</v>
      </c>
      <c r="J46">
        <f t="shared" si="1"/>
        <v>0</v>
      </c>
      <c r="L46" t="b">
        <f t="shared" si="2"/>
        <v>0</v>
      </c>
      <c r="M46" t="b">
        <f t="shared" si="3"/>
        <v>1</v>
      </c>
      <c r="N46">
        <f t="shared" si="4"/>
        <v>0</v>
      </c>
      <c r="O46">
        <f t="shared" si="5"/>
        <v>1</v>
      </c>
    </row>
    <row r="47" spans="1:15">
      <c r="A47">
        <v>45</v>
      </c>
      <c r="B47" t="s">
        <v>158</v>
      </c>
      <c r="C47" t="s">
        <v>686</v>
      </c>
      <c r="D47" t="s">
        <v>687</v>
      </c>
      <c r="E47" t="s">
        <v>688</v>
      </c>
      <c r="F47" t="s">
        <v>689</v>
      </c>
      <c r="G47" t="s">
        <v>729</v>
      </c>
      <c r="H47" t="s">
        <v>690</v>
      </c>
      <c r="I47">
        <f t="shared" si="0"/>
        <v>0</v>
      </c>
      <c r="J47">
        <f t="shared" si="1"/>
        <v>1</v>
      </c>
      <c r="L47" t="b">
        <f t="shared" si="2"/>
        <v>0</v>
      </c>
      <c r="M47" t="b">
        <f t="shared" si="3"/>
        <v>0</v>
      </c>
      <c r="N47">
        <f t="shared" si="4"/>
        <v>0</v>
      </c>
      <c r="O47">
        <f t="shared" si="5"/>
        <v>0</v>
      </c>
    </row>
    <row r="48" spans="1:15">
      <c r="A48">
        <v>46</v>
      </c>
      <c r="B48" t="s">
        <v>161</v>
      </c>
      <c r="C48" t="s">
        <v>686</v>
      </c>
      <c r="D48" t="s">
        <v>687</v>
      </c>
      <c r="E48" t="s">
        <v>688</v>
      </c>
      <c r="F48" t="s">
        <v>689</v>
      </c>
      <c r="G48" t="s">
        <v>730</v>
      </c>
      <c r="H48" t="s">
        <v>690</v>
      </c>
      <c r="I48">
        <f t="shared" si="0"/>
        <v>1</v>
      </c>
      <c r="J48">
        <f t="shared" si="1"/>
        <v>0</v>
      </c>
      <c r="L48" t="b">
        <f t="shared" si="2"/>
        <v>0</v>
      </c>
      <c r="M48" t="b">
        <f t="shared" si="3"/>
        <v>1</v>
      </c>
      <c r="N48">
        <f t="shared" si="4"/>
        <v>0</v>
      </c>
      <c r="O48">
        <f t="shared" si="5"/>
        <v>1</v>
      </c>
    </row>
    <row r="49" spans="1:15">
      <c r="A49">
        <v>47</v>
      </c>
      <c r="B49" t="s">
        <v>164</v>
      </c>
      <c r="C49" t="s">
        <v>686</v>
      </c>
      <c r="D49" t="s">
        <v>687</v>
      </c>
      <c r="E49" t="s">
        <v>688</v>
      </c>
      <c r="F49" t="s">
        <v>689</v>
      </c>
      <c r="G49" t="s">
        <v>731</v>
      </c>
      <c r="H49" t="s">
        <v>690</v>
      </c>
      <c r="I49">
        <f t="shared" si="0"/>
        <v>0</v>
      </c>
      <c r="J49">
        <f t="shared" si="1"/>
        <v>1</v>
      </c>
      <c r="L49" t="b">
        <f t="shared" si="2"/>
        <v>0</v>
      </c>
      <c r="M49" t="b">
        <f t="shared" si="3"/>
        <v>0</v>
      </c>
      <c r="N49">
        <f t="shared" si="4"/>
        <v>0</v>
      </c>
      <c r="O49">
        <f t="shared" si="5"/>
        <v>0</v>
      </c>
    </row>
    <row r="50" spans="1:15">
      <c r="A50">
        <v>48</v>
      </c>
      <c r="B50" t="s">
        <v>167</v>
      </c>
      <c r="C50" t="s">
        <v>686</v>
      </c>
      <c r="D50" t="s">
        <v>687</v>
      </c>
      <c r="E50" t="s">
        <v>688</v>
      </c>
      <c r="F50" t="s">
        <v>689</v>
      </c>
      <c r="G50" t="s">
        <v>732</v>
      </c>
      <c r="H50" t="s">
        <v>690</v>
      </c>
      <c r="I50">
        <f t="shared" si="0"/>
        <v>0</v>
      </c>
      <c r="J50">
        <f t="shared" si="1"/>
        <v>1</v>
      </c>
      <c r="L50" t="b">
        <f t="shared" si="2"/>
        <v>0</v>
      </c>
      <c r="M50" t="b">
        <f t="shared" si="3"/>
        <v>0</v>
      </c>
      <c r="N50">
        <f t="shared" si="4"/>
        <v>0</v>
      </c>
      <c r="O50">
        <f t="shared" si="5"/>
        <v>0</v>
      </c>
    </row>
    <row r="51" spans="1:15">
      <c r="A51">
        <v>49</v>
      </c>
      <c r="B51" t="s">
        <v>170</v>
      </c>
      <c r="C51" t="s">
        <v>686</v>
      </c>
      <c r="D51" t="s">
        <v>687</v>
      </c>
      <c r="E51" t="s">
        <v>688</v>
      </c>
      <c r="F51" t="s">
        <v>689</v>
      </c>
      <c r="G51" t="s">
        <v>733</v>
      </c>
      <c r="H51" t="s">
        <v>690</v>
      </c>
      <c r="I51">
        <f t="shared" si="0"/>
        <v>1</v>
      </c>
      <c r="J51">
        <f t="shared" si="1"/>
        <v>0</v>
      </c>
      <c r="L51" t="b">
        <f t="shared" si="2"/>
        <v>0</v>
      </c>
      <c r="M51" t="b">
        <f t="shared" si="3"/>
        <v>1</v>
      </c>
      <c r="N51">
        <f t="shared" si="4"/>
        <v>0</v>
      </c>
      <c r="O51">
        <f t="shared" si="5"/>
        <v>1</v>
      </c>
    </row>
    <row r="52" spans="1:15">
      <c r="A52">
        <v>50</v>
      </c>
      <c r="B52" t="s">
        <v>173</v>
      </c>
      <c r="C52" t="s">
        <v>686</v>
      </c>
      <c r="D52" t="s">
        <v>687</v>
      </c>
      <c r="E52" t="s">
        <v>688</v>
      </c>
      <c r="F52" t="s">
        <v>689</v>
      </c>
      <c r="G52" t="s">
        <v>734</v>
      </c>
      <c r="H52" t="s">
        <v>690</v>
      </c>
      <c r="I52">
        <f t="shared" si="0"/>
        <v>1</v>
      </c>
      <c r="J52">
        <f t="shared" si="1"/>
        <v>0</v>
      </c>
      <c r="L52" t="b">
        <f t="shared" si="2"/>
        <v>0</v>
      </c>
      <c r="M52" t="b">
        <f t="shared" si="3"/>
        <v>1</v>
      </c>
      <c r="N52">
        <f t="shared" si="4"/>
        <v>0</v>
      </c>
      <c r="O52">
        <f t="shared" si="5"/>
        <v>1</v>
      </c>
    </row>
    <row r="53" spans="1:15">
      <c r="A53">
        <v>51</v>
      </c>
      <c r="B53" t="s">
        <v>176</v>
      </c>
      <c r="C53" t="s">
        <v>686</v>
      </c>
      <c r="D53" t="s">
        <v>687</v>
      </c>
      <c r="E53" t="s">
        <v>688</v>
      </c>
      <c r="F53" t="s">
        <v>689</v>
      </c>
      <c r="G53" t="s">
        <v>735</v>
      </c>
      <c r="H53" t="s">
        <v>690</v>
      </c>
      <c r="I53">
        <f t="shared" si="0"/>
        <v>0</v>
      </c>
      <c r="J53">
        <f t="shared" si="1"/>
        <v>1</v>
      </c>
      <c r="L53" t="b">
        <f t="shared" si="2"/>
        <v>0</v>
      </c>
      <c r="M53" t="b">
        <f t="shared" si="3"/>
        <v>0</v>
      </c>
      <c r="N53">
        <f t="shared" si="4"/>
        <v>0</v>
      </c>
      <c r="O53">
        <f t="shared" si="5"/>
        <v>0</v>
      </c>
    </row>
    <row r="54" spans="1:15">
      <c r="A54">
        <v>52</v>
      </c>
      <c r="B54" t="s">
        <v>179</v>
      </c>
      <c r="C54" t="s">
        <v>686</v>
      </c>
      <c r="D54" t="s">
        <v>687</v>
      </c>
      <c r="E54" t="s">
        <v>688</v>
      </c>
      <c r="F54" t="s">
        <v>689</v>
      </c>
      <c r="G54" t="s">
        <v>566</v>
      </c>
      <c r="H54" t="s">
        <v>690</v>
      </c>
      <c r="I54">
        <f t="shared" si="0"/>
        <v>0</v>
      </c>
      <c r="J54">
        <f t="shared" si="1"/>
        <v>1</v>
      </c>
      <c r="L54" t="b">
        <f t="shared" si="2"/>
        <v>0</v>
      </c>
      <c r="M54" t="b">
        <f t="shared" si="3"/>
        <v>0</v>
      </c>
      <c r="N54">
        <f t="shared" si="4"/>
        <v>0</v>
      </c>
      <c r="O54">
        <f t="shared" si="5"/>
        <v>0</v>
      </c>
    </row>
    <row r="55" spans="1:15">
      <c r="A55">
        <v>53</v>
      </c>
      <c r="B55" t="s">
        <v>182</v>
      </c>
      <c r="C55" t="s">
        <v>686</v>
      </c>
      <c r="D55" t="s">
        <v>687</v>
      </c>
      <c r="E55" t="s">
        <v>688</v>
      </c>
      <c r="F55" t="s">
        <v>689</v>
      </c>
      <c r="G55" t="s">
        <v>736</v>
      </c>
      <c r="H55" t="s">
        <v>690</v>
      </c>
      <c r="I55">
        <f t="shared" si="0"/>
        <v>1</v>
      </c>
      <c r="J55">
        <f t="shared" si="1"/>
        <v>0</v>
      </c>
      <c r="L55" t="b">
        <f t="shared" si="2"/>
        <v>0</v>
      </c>
      <c r="M55" t="b">
        <f t="shared" si="3"/>
        <v>1</v>
      </c>
      <c r="N55">
        <f t="shared" si="4"/>
        <v>0</v>
      </c>
      <c r="O55">
        <f t="shared" si="5"/>
        <v>1</v>
      </c>
    </row>
    <row r="56" spans="1:15">
      <c r="A56">
        <v>54</v>
      </c>
      <c r="B56" t="s">
        <v>185</v>
      </c>
      <c r="C56" t="s">
        <v>686</v>
      </c>
      <c r="D56" t="s">
        <v>687</v>
      </c>
      <c r="E56" t="s">
        <v>688</v>
      </c>
      <c r="F56" t="s">
        <v>689</v>
      </c>
      <c r="G56" t="s">
        <v>737</v>
      </c>
      <c r="H56" t="s">
        <v>690</v>
      </c>
      <c r="I56">
        <f t="shared" si="0"/>
        <v>0</v>
      </c>
      <c r="J56">
        <f t="shared" si="1"/>
        <v>1</v>
      </c>
      <c r="L56" t="b">
        <f t="shared" si="2"/>
        <v>0</v>
      </c>
      <c r="M56" t="b">
        <f t="shared" si="3"/>
        <v>0</v>
      </c>
      <c r="N56">
        <f t="shared" si="4"/>
        <v>0</v>
      </c>
      <c r="O56">
        <f t="shared" si="5"/>
        <v>0</v>
      </c>
    </row>
    <row r="57" spans="1:15">
      <c r="A57">
        <v>55</v>
      </c>
      <c r="B57" t="s">
        <v>188</v>
      </c>
      <c r="C57" t="s">
        <v>686</v>
      </c>
      <c r="D57" t="s">
        <v>687</v>
      </c>
      <c r="E57" t="s">
        <v>688</v>
      </c>
      <c r="F57" t="s">
        <v>689</v>
      </c>
      <c r="G57" t="s">
        <v>729</v>
      </c>
      <c r="H57" t="s">
        <v>690</v>
      </c>
      <c r="I57">
        <f t="shared" si="0"/>
        <v>0</v>
      </c>
      <c r="J57">
        <f t="shared" si="1"/>
        <v>1</v>
      </c>
      <c r="L57" t="b">
        <f t="shared" si="2"/>
        <v>0</v>
      </c>
      <c r="M57" t="b">
        <f t="shared" si="3"/>
        <v>0</v>
      </c>
      <c r="N57">
        <f t="shared" si="4"/>
        <v>0</v>
      </c>
      <c r="O57">
        <f t="shared" si="5"/>
        <v>0</v>
      </c>
    </row>
    <row r="58" spans="1:15">
      <c r="A58">
        <v>56</v>
      </c>
      <c r="B58" t="s">
        <v>191</v>
      </c>
      <c r="C58" t="s">
        <v>686</v>
      </c>
      <c r="D58" t="s">
        <v>687</v>
      </c>
      <c r="E58" t="s">
        <v>688</v>
      </c>
      <c r="F58" t="s">
        <v>689</v>
      </c>
      <c r="G58" t="s">
        <v>738</v>
      </c>
      <c r="H58" t="s">
        <v>690</v>
      </c>
      <c r="I58">
        <f t="shared" si="0"/>
        <v>1</v>
      </c>
      <c r="J58">
        <f t="shared" si="1"/>
        <v>0</v>
      </c>
      <c r="L58" t="b">
        <f t="shared" si="2"/>
        <v>0</v>
      </c>
      <c r="M58" t="b">
        <f t="shared" si="3"/>
        <v>1</v>
      </c>
      <c r="N58">
        <f t="shared" si="4"/>
        <v>0</v>
      </c>
      <c r="O58">
        <f t="shared" si="5"/>
        <v>1</v>
      </c>
    </row>
    <row r="59" spans="1:15">
      <c r="A59">
        <v>57</v>
      </c>
      <c r="B59" t="s">
        <v>194</v>
      </c>
      <c r="C59" t="s">
        <v>686</v>
      </c>
      <c r="D59" t="s">
        <v>687</v>
      </c>
      <c r="E59" t="s">
        <v>688</v>
      </c>
      <c r="F59" t="s">
        <v>689</v>
      </c>
      <c r="G59" t="s">
        <v>739</v>
      </c>
      <c r="H59" t="s">
        <v>690</v>
      </c>
      <c r="I59">
        <f t="shared" si="0"/>
        <v>0</v>
      </c>
      <c r="J59">
        <f t="shared" si="1"/>
        <v>1</v>
      </c>
      <c r="L59" t="b">
        <f t="shared" si="2"/>
        <v>0</v>
      </c>
      <c r="M59" t="b">
        <f t="shared" si="3"/>
        <v>0</v>
      </c>
      <c r="N59">
        <f t="shared" si="4"/>
        <v>0</v>
      </c>
      <c r="O59">
        <f t="shared" si="5"/>
        <v>0</v>
      </c>
    </row>
    <row r="60" spans="1:15">
      <c r="A60">
        <v>58</v>
      </c>
      <c r="B60" t="s">
        <v>197</v>
      </c>
      <c r="C60" t="s">
        <v>686</v>
      </c>
      <c r="D60" t="s">
        <v>687</v>
      </c>
      <c r="E60" t="s">
        <v>688</v>
      </c>
      <c r="F60" t="s">
        <v>689</v>
      </c>
      <c r="G60" t="s">
        <v>740</v>
      </c>
      <c r="H60" t="s">
        <v>690</v>
      </c>
      <c r="I60">
        <f t="shared" si="0"/>
        <v>0</v>
      </c>
      <c r="J60">
        <f t="shared" si="1"/>
        <v>1</v>
      </c>
      <c r="L60" t="b">
        <f t="shared" si="2"/>
        <v>0</v>
      </c>
      <c r="M60" t="b">
        <f t="shared" si="3"/>
        <v>0</v>
      </c>
      <c r="N60">
        <f t="shared" si="4"/>
        <v>0</v>
      </c>
      <c r="O60">
        <f t="shared" si="5"/>
        <v>0</v>
      </c>
    </row>
    <row r="61" spans="1:15">
      <c r="A61">
        <v>59</v>
      </c>
      <c r="B61" t="s">
        <v>200</v>
      </c>
      <c r="C61" t="s">
        <v>686</v>
      </c>
      <c r="D61" t="s">
        <v>687</v>
      </c>
      <c r="E61" t="s">
        <v>688</v>
      </c>
      <c r="F61" t="s">
        <v>689</v>
      </c>
      <c r="G61" t="s">
        <v>741</v>
      </c>
      <c r="H61" t="s">
        <v>690</v>
      </c>
      <c r="I61">
        <f t="shared" si="0"/>
        <v>0</v>
      </c>
      <c r="J61">
        <f t="shared" si="1"/>
        <v>1</v>
      </c>
      <c r="L61" t="b">
        <f t="shared" si="2"/>
        <v>0</v>
      </c>
      <c r="M61" t="b">
        <f t="shared" si="3"/>
        <v>0</v>
      </c>
      <c r="N61">
        <f t="shared" si="4"/>
        <v>0</v>
      </c>
      <c r="O61">
        <f t="shared" si="5"/>
        <v>0</v>
      </c>
    </row>
    <row r="62" spans="1:15">
      <c r="A62">
        <v>60</v>
      </c>
      <c r="B62" t="s">
        <v>203</v>
      </c>
      <c r="C62" t="s">
        <v>686</v>
      </c>
      <c r="D62" t="s">
        <v>687</v>
      </c>
      <c r="E62" t="s">
        <v>688</v>
      </c>
      <c r="F62" t="s">
        <v>689</v>
      </c>
      <c r="G62" t="s">
        <v>742</v>
      </c>
      <c r="H62" t="s">
        <v>690</v>
      </c>
      <c r="I62">
        <f t="shared" si="0"/>
        <v>1</v>
      </c>
      <c r="J62">
        <f t="shared" si="1"/>
        <v>0</v>
      </c>
      <c r="L62" t="b">
        <f t="shared" si="2"/>
        <v>1</v>
      </c>
      <c r="M62" t="b">
        <f t="shared" si="3"/>
        <v>0</v>
      </c>
      <c r="N62">
        <f t="shared" si="4"/>
        <v>1</v>
      </c>
      <c r="O62">
        <f t="shared" si="5"/>
        <v>0</v>
      </c>
    </row>
    <row r="63" spans="1:15">
      <c r="A63">
        <v>61</v>
      </c>
      <c r="B63" t="s">
        <v>206</v>
      </c>
      <c r="C63" t="s">
        <v>686</v>
      </c>
      <c r="D63" t="s">
        <v>687</v>
      </c>
      <c r="E63" t="s">
        <v>688</v>
      </c>
      <c r="F63" t="s">
        <v>689</v>
      </c>
      <c r="G63" t="s">
        <v>743</v>
      </c>
      <c r="H63" t="s">
        <v>690</v>
      </c>
      <c r="I63">
        <f t="shared" si="0"/>
        <v>0</v>
      </c>
      <c r="J63">
        <f t="shared" si="1"/>
        <v>1</v>
      </c>
      <c r="L63" t="b">
        <f t="shared" si="2"/>
        <v>0</v>
      </c>
      <c r="M63" t="b">
        <f t="shared" si="3"/>
        <v>0</v>
      </c>
      <c r="N63">
        <f t="shared" si="4"/>
        <v>0</v>
      </c>
      <c r="O63">
        <f t="shared" si="5"/>
        <v>0</v>
      </c>
    </row>
    <row r="64" spans="1:15">
      <c r="A64">
        <v>62</v>
      </c>
      <c r="B64" t="s">
        <v>209</v>
      </c>
      <c r="C64" t="s">
        <v>686</v>
      </c>
      <c r="D64" t="s">
        <v>687</v>
      </c>
      <c r="E64" t="s">
        <v>688</v>
      </c>
      <c r="F64" t="s">
        <v>689</v>
      </c>
      <c r="G64" t="s">
        <v>744</v>
      </c>
      <c r="H64" t="s">
        <v>690</v>
      </c>
      <c r="I64">
        <f t="shared" si="0"/>
        <v>0</v>
      </c>
      <c r="J64">
        <f t="shared" si="1"/>
        <v>1</v>
      </c>
      <c r="L64" t="b">
        <f t="shared" si="2"/>
        <v>0</v>
      </c>
      <c r="M64" t="b">
        <f t="shared" si="3"/>
        <v>0</v>
      </c>
      <c r="N64">
        <f t="shared" si="4"/>
        <v>0</v>
      </c>
      <c r="O64">
        <f t="shared" si="5"/>
        <v>0</v>
      </c>
    </row>
    <row r="65" spans="1:15">
      <c r="A65">
        <v>63</v>
      </c>
      <c r="B65" t="s">
        <v>212</v>
      </c>
      <c r="C65" t="s">
        <v>686</v>
      </c>
      <c r="D65" t="s">
        <v>687</v>
      </c>
      <c r="E65" t="s">
        <v>688</v>
      </c>
      <c r="F65" t="s">
        <v>689</v>
      </c>
      <c r="G65" t="s">
        <v>745</v>
      </c>
      <c r="H65" t="s">
        <v>690</v>
      </c>
      <c r="I65">
        <f t="shared" si="0"/>
        <v>1</v>
      </c>
      <c r="J65">
        <f t="shared" si="1"/>
        <v>0</v>
      </c>
      <c r="L65" t="b">
        <f t="shared" si="2"/>
        <v>0</v>
      </c>
      <c r="M65" t="b">
        <f t="shared" si="3"/>
        <v>1</v>
      </c>
      <c r="N65">
        <f t="shared" si="4"/>
        <v>0</v>
      </c>
      <c r="O65">
        <f t="shared" si="5"/>
        <v>1</v>
      </c>
    </row>
    <row r="66" spans="1:15">
      <c r="A66">
        <v>64</v>
      </c>
      <c r="B66" t="s">
        <v>215</v>
      </c>
      <c r="C66" t="s">
        <v>686</v>
      </c>
      <c r="D66" t="s">
        <v>687</v>
      </c>
      <c r="E66" t="s">
        <v>688</v>
      </c>
      <c r="F66" t="s">
        <v>689</v>
      </c>
      <c r="G66" t="s">
        <v>746</v>
      </c>
      <c r="H66" t="s">
        <v>690</v>
      </c>
      <c r="I66">
        <f t="shared" si="0"/>
        <v>0</v>
      </c>
      <c r="J66">
        <f t="shared" si="1"/>
        <v>1</v>
      </c>
      <c r="L66" t="b">
        <f t="shared" si="2"/>
        <v>0</v>
      </c>
      <c r="M66" t="b">
        <f t="shared" si="3"/>
        <v>0</v>
      </c>
      <c r="N66">
        <f t="shared" si="4"/>
        <v>0</v>
      </c>
      <c r="O66">
        <f t="shared" si="5"/>
        <v>0</v>
      </c>
    </row>
    <row r="67" spans="1:15">
      <c r="A67">
        <v>65</v>
      </c>
      <c r="B67" t="s">
        <v>218</v>
      </c>
      <c r="C67" t="s">
        <v>686</v>
      </c>
      <c r="D67" t="s">
        <v>687</v>
      </c>
      <c r="E67" t="s">
        <v>688</v>
      </c>
      <c r="F67" t="s">
        <v>689</v>
      </c>
      <c r="G67" t="s">
        <v>747</v>
      </c>
      <c r="H67" t="s">
        <v>690</v>
      </c>
      <c r="I67">
        <f t="shared" ref="I67:I130" si="6">IF(OR(N67=1,O67=1),1,0)</f>
        <v>1</v>
      </c>
      <c r="J67">
        <f t="shared" ref="J67:J130" si="7">IF(I67=1,0,1)</f>
        <v>0</v>
      </c>
      <c r="L67" t="b">
        <f t="shared" ref="L67:L130" si="8">ISNUMBER(SEARCH("tempat",G67))</f>
        <v>1</v>
      </c>
      <c r="M67" t="b">
        <f t="shared" ref="M67:M130" si="9">ISNUMBER(SEARCH("jakarta",G67))</f>
        <v>0</v>
      </c>
      <c r="N67">
        <f t="shared" ref="N67:N130" si="10">IF(AND(ISNUMBER(SEARCH("tempat",B67))=TRUE,L67=TRUE),1,0)</f>
        <v>1</v>
      </c>
      <c r="O67">
        <f t="shared" ref="O67:O130" si="11">IF(AND(ISNUMBER(SEARCH("jakarta",B67))=TRUE,M67=TRUE),1,0)</f>
        <v>0</v>
      </c>
    </row>
    <row r="68" spans="1:15">
      <c r="A68">
        <v>66</v>
      </c>
      <c r="B68" t="s">
        <v>221</v>
      </c>
      <c r="C68" t="s">
        <v>686</v>
      </c>
      <c r="D68" t="s">
        <v>687</v>
      </c>
      <c r="E68" t="s">
        <v>688</v>
      </c>
      <c r="F68" t="s">
        <v>689</v>
      </c>
      <c r="G68" t="s">
        <v>566</v>
      </c>
      <c r="H68" t="s">
        <v>690</v>
      </c>
      <c r="I68">
        <f t="shared" si="6"/>
        <v>0</v>
      </c>
      <c r="J68">
        <f t="shared" si="7"/>
        <v>1</v>
      </c>
      <c r="L68" t="b">
        <f t="shared" si="8"/>
        <v>0</v>
      </c>
      <c r="M68" t="b">
        <f t="shared" si="9"/>
        <v>0</v>
      </c>
      <c r="N68">
        <f t="shared" si="10"/>
        <v>0</v>
      </c>
      <c r="O68">
        <f t="shared" si="11"/>
        <v>0</v>
      </c>
    </row>
    <row r="69" spans="1:15">
      <c r="A69">
        <v>67</v>
      </c>
      <c r="B69" t="s">
        <v>224</v>
      </c>
      <c r="C69" t="s">
        <v>686</v>
      </c>
      <c r="D69" t="s">
        <v>687</v>
      </c>
      <c r="E69" t="s">
        <v>688</v>
      </c>
      <c r="F69" t="s">
        <v>689</v>
      </c>
      <c r="G69" t="s">
        <v>748</v>
      </c>
      <c r="H69" t="s">
        <v>690</v>
      </c>
      <c r="I69">
        <f t="shared" si="6"/>
        <v>1</v>
      </c>
      <c r="J69">
        <f t="shared" si="7"/>
        <v>0</v>
      </c>
      <c r="L69" t="b">
        <f t="shared" si="8"/>
        <v>1</v>
      </c>
      <c r="M69" t="b">
        <f t="shared" si="9"/>
        <v>0</v>
      </c>
      <c r="N69">
        <f t="shared" si="10"/>
        <v>1</v>
      </c>
      <c r="O69">
        <f t="shared" si="11"/>
        <v>0</v>
      </c>
    </row>
    <row r="70" spans="1:15">
      <c r="A70">
        <v>68</v>
      </c>
      <c r="B70" t="s">
        <v>227</v>
      </c>
      <c r="C70" t="s">
        <v>686</v>
      </c>
      <c r="D70" t="s">
        <v>687</v>
      </c>
      <c r="E70" t="s">
        <v>688</v>
      </c>
      <c r="F70" t="s">
        <v>689</v>
      </c>
      <c r="G70" t="s">
        <v>708</v>
      </c>
      <c r="H70" t="s">
        <v>690</v>
      </c>
      <c r="I70">
        <f t="shared" si="6"/>
        <v>0</v>
      </c>
      <c r="J70">
        <f t="shared" si="7"/>
        <v>1</v>
      </c>
      <c r="L70" t="b">
        <f t="shared" si="8"/>
        <v>0</v>
      </c>
      <c r="M70" t="b">
        <f t="shared" si="9"/>
        <v>0</v>
      </c>
      <c r="N70">
        <f t="shared" si="10"/>
        <v>0</v>
      </c>
      <c r="O70">
        <f t="shared" si="11"/>
        <v>0</v>
      </c>
    </row>
    <row r="71" spans="1:15">
      <c r="A71">
        <v>69</v>
      </c>
      <c r="B71" t="s">
        <v>230</v>
      </c>
      <c r="C71" t="s">
        <v>686</v>
      </c>
      <c r="D71" t="s">
        <v>687</v>
      </c>
      <c r="E71" t="s">
        <v>688</v>
      </c>
      <c r="F71" t="s">
        <v>689</v>
      </c>
      <c r="G71" t="s">
        <v>708</v>
      </c>
      <c r="H71" t="s">
        <v>690</v>
      </c>
      <c r="I71">
        <f t="shared" si="6"/>
        <v>0</v>
      </c>
      <c r="J71">
        <f t="shared" si="7"/>
        <v>1</v>
      </c>
      <c r="L71" t="b">
        <f t="shared" si="8"/>
        <v>0</v>
      </c>
      <c r="M71" t="b">
        <f t="shared" si="9"/>
        <v>0</v>
      </c>
      <c r="N71">
        <f t="shared" si="10"/>
        <v>0</v>
      </c>
      <c r="O71">
        <f t="shared" si="11"/>
        <v>0</v>
      </c>
    </row>
    <row r="72" spans="1:15">
      <c r="A72">
        <v>70</v>
      </c>
      <c r="B72" t="s">
        <v>233</v>
      </c>
      <c r="C72" t="s">
        <v>686</v>
      </c>
      <c r="D72" t="s">
        <v>687</v>
      </c>
      <c r="E72" t="s">
        <v>688</v>
      </c>
      <c r="F72" t="s">
        <v>689</v>
      </c>
      <c r="G72" t="s">
        <v>749</v>
      </c>
      <c r="H72" t="s">
        <v>690</v>
      </c>
      <c r="I72">
        <f t="shared" si="6"/>
        <v>0</v>
      </c>
      <c r="J72">
        <f t="shared" si="7"/>
        <v>1</v>
      </c>
      <c r="L72" t="b">
        <f t="shared" si="8"/>
        <v>0</v>
      </c>
      <c r="M72" t="b">
        <f t="shared" si="9"/>
        <v>0</v>
      </c>
      <c r="N72">
        <f t="shared" si="10"/>
        <v>0</v>
      </c>
      <c r="O72">
        <f t="shared" si="11"/>
        <v>0</v>
      </c>
    </row>
    <row r="73" spans="1:15">
      <c r="A73">
        <v>71</v>
      </c>
      <c r="B73" t="s">
        <v>236</v>
      </c>
      <c r="C73" t="s">
        <v>686</v>
      </c>
      <c r="D73" t="s">
        <v>687</v>
      </c>
      <c r="E73" t="s">
        <v>688</v>
      </c>
      <c r="F73" t="s">
        <v>689</v>
      </c>
      <c r="G73" t="s">
        <v>750</v>
      </c>
      <c r="H73" t="s">
        <v>690</v>
      </c>
      <c r="I73">
        <f t="shared" si="6"/>
        <v>0</v>
      </c>
      <c r="J73">
        <f t="shared" si="7"/>
        <v>1</v>
      </c>
      <c r="L73" t="b">
        <f t="shared" si="8"/>
        <v>0</v>
      </c>
      <c r="M73" t="b">
        <f t="shared" si="9"/>
        <v>0</v>
      </c>
      <c r="N73">
        <f t="shared" si="10"/>
        <v>0</v>
      </c>
      <c r="O73">
        <f t="shared" si="11"/>
        <v>0</v>
      </c>
    </row>
    <row r="74" spans="1:15">
      <c r="A74">
        <v>72</v>
      </c>
      <c r="B74" t="s">
        <v>239</v>
      </c>
      <c r="C74" t="s">
        <v>686</v>
      </c>
      <c r="D74" t="s">
        <v>687</v>
      </c>
      <c r="E74" t="s">
        <v>688</v>
      </c>
      <c r="F74" t="s">
        <v>689</v>
      </c>
      <c r="G74" t="s">
        <v>751</v>
      </c>
      <c r="H74" t="s">
        <v>690</v>
      </c>
      <c r="I74">
        <f t="shared" si="6"/>
        <v>1</v>
      </c>
      <c r="J74">
        <f t="shared" si="7"/>
        <v>0</v>
      </c>
      <c r="L74" t="b">
        <f t="shared" si="8"/>
        <v>0</v>
      </c>
      <c r="M74" t="b">
        <f t="shared" si="9"/>
        <v>1</v>
      </c>
      <c r="N74">
        <f t="shared" si="10"/>
        <v>0</v>
      </c>
      <c r="O74">
        <f t="shared" si="11"/>
        <v>1</v>
      </c>
    </row>
    <row r="75" spans="1:15">
      <c r="A75">
        <v>73</v>
      </c>
      <c r="B75" t="s">
        <v>242</v>
      </c>
      <c r="C75" t="s">
        <v>686</v>
      </c>
      <c r="D75" t="s">
        <v>687</v>
      </c>
      <c r="E75" t="s">
        <v>688</v>
      </c>
      <c r="F75" t="s">
        <v>689</v>
      </c>
      <c r="G75" t="s">
        <v>702</v>
      </c>
      <c r="H75" t="s">
        <v>690</v>
      </c>
      <c r="I75">
        <f t="shared" si="6"/>
        <v>0</v>
      </c>
      <c r="J75">
        <f t="shared" si="7"/>
        <v>1</v>
      </c>
      <c r="L75" t="b">
        <f t="shared" si="8"/>
        <v>0</v>
      </c>
      <c r="M75" t="b">
        <f t="shared" si="9"/>
        <v>0</v>
      </c>
      <c r="N75">
        <f t="shared" si="10"/>
        <v>0</v>
      </c>
      <c r="O75">
        <f t="shared" si="11"/>
        <v>0</v>
      </c>
    </row>
    <row r="76" spans="1:15">
      <c r="A76">
        <v>74</v>
      </c>
      <c r="B76" t="s">
        <v>245</v>
      </c>
      <c r="C76" t="s">
        <v>686</v>
      </c>
      <c r="D76" t="s">
        <v>687</v>
      </c>
      <c r="E76" t="s">
        <v>688</v>
      </c>
      <c r="F76" t="s">
        <v>689</v>
      </c>
      <c r="G76" t="s">
        <v>752</v>
      </c>
      <c r="H76" t="s">
        <v>690</v>
      </c>
      <c r="I76">
        <f t="shared" si="6"/>
        <v>1</v>
      </c>
      <c r="J76">
        <f t="shared" si="7"/>
        <v>0</v>
      </c>
      <c r="L76" t="b">
        <f t="shared" si="8"/>
        <v>1</v>
      </c>
      <c r="M76" t="b">
        <f t="shared" si="9"/>
        <v>0</v>
      </c>
      <c r="N76">
        <f t="shared" si="10"/>
        <v>1</v>
      </c>
      <c r="O76">
        <f t="shared" si="11"/>
        <v>0</v>
      </c>
    </row>
    <row r="77" spans="1:15">
      <c r="A77">
        <v>75</v>
      </c>
      <c r="B77" t="s">
        <v>248</v>
      </c>
      <c r="C77" t="s">
        <v>686</v>
      </c>
      <c r="D77" t="s">
        <v>687</v>
      </c>
      <c r="E77" t="s">
        <v>688</v>
      </c>
      <c r="F77" t="s">
        <v>689</v>
      </c>
      <c r="G77" t="s">
        <v>716</v>
      </c>
      <c r="H77" t="s">
        <v>690</v>
      </c>
      <c r="I77">
        <f t="shared" si="6"/>
        <v>0</v>
      </c>
      <c r="J77">
        <f t="shared" si="7"/>
        <v>1</v>
      </c>
      <c r="L77" t="b">
        <f t="shared" si="8"/>
        <v>0</v>
      </c>
      <c r="M77" t="b">
        <f t="shared" si="9"/>
        <v>0</v>
      </c>
      <c r="N77">
        <f t="shared" si="10"/>
        <v>0</v>
      </c>
      <c r="O77">
        <f t="shared" si="11"/>
        <v>0</v>
      </c>
    </row>
    <row r="78" spans="1:15">
      <c r="A78">
        <v>76</v>
      </c>
      <c r="B78" t="s">
        <v>251</v>
      </c>
      <c r="C78" t="s">
        <v>686</v>
      </c>
      <c r="D78" t="s">
        <v>687</v>
      </c>
      <c r="E78" t="s">
        <v>688</v>
      </c>
      <c r="F78" t="s">
        <v>689</v>
      </c>
      <c r="G78" t="s">
        <v>753</v>
      </c>
      <c r="H78" t="s">
        <v>690</v>
      </c>
      <c r="I78">
        <f t="shared" si="6"/>
        <v>1</v>
      </c>
      <c r="J78">
        <f t="shared" si="7"/>
        <v>0</v>
      </c>
      <c r="L78" t="b">
        <f t="shared" si="8"/>
        <v>1</v>
      </c>
      <c r="M78" t="b">
        <f t="shared" si="9"/>
        <v>0</v>
      </c>
      <c r="N78">
        <f t="shared" si="10"/>
        <v>1</v>
      </c>
      <c r="O78">
        <f t="shared" si="11"/>
        <v>0</v>
      </c>
    </row>
    <row r="79" spans="1:15">
      <c r="A79">
        <v>77</v>
      </c>
      <c r="B79" t="s">
        <v>254</v>
      </c>
      <c r="C79" t="s">
        <v>686</v>
      </c>
      <c r="D79" t="s">
        <v>687</v>
      </c>
      <c r="E79" t="s">
        <v>688</v>
      </c>
      <c r="F79" t="s">
        <v>689</v>
      </c>
      <c r="G79" t="s">
        <v>714</v>
      </c>
      <c r="H79" t="s">
        <v>690</v>
      </c>
      <c r="I79">
        <f t="shared" si="6"/>
        <v>1</v>
      </c>
      <c r="J79">
        <f t="shared" si="7"/>
        <v>0</v>
      </c>
      <c r="L79" t="b">
        <f t="shared" si="8"/>
        <v>1</v>
      </c>
      <c r="M79" t="b">
        <f t="shared" si="9"/>
        <v>0</v>
      </c>
      <c r="N79">
        <f t="shared" si="10"/>
        <v>1</v>
      </c>
      <c r="O79">
        <f t="shared" si="11"/>
        <v>0</v>
      </c>
    </row>
    <row r="80" spans="1:15">
      <c r="A80">
        <v>78</v>
      </c>
      <c r="B80" t="s">
        <v>257</v>
      </c>
      <c r="C80" t="s">
        <v>686</v>
      </c>
      <c r="D80" t="s">
        <v>687</v>
      </c>
      <c r="E80" t="s">
        <v>688</v>
      </c>
      <c r="F80" t="s">
        <v>689</v>
      </c>
      <c r="G80" t="s">
        <v>754</v>
      </c>
      <c r="H80" t="s">
        <v>690</v>
      </c>
      <c r="I80">
        <f t="shared" si="6"/>
        <v>1</v>
      </c>
      <c r="J80">
        <f t="shared" si="7"/>
        <v>0</v>
      </c>
      <c r="L80" t="b">
        <f t="shared" si="8"/>
        <v>1</v>
      </c>
      <c r="M80" t="b">
        <f t="shared" si="9"/>
        <v>1</v>
      </c>
      <c r="N80">
        <f t="shared" si="10"/>
        <v>1</v>
      </c>
      <c r="O80">
        <f t="shared" si="11"/>
        <v>1</v>
      </c>
    </row>
    <row r="81" spans="1:15">
      <c r="A81">
        <v>79</v>
      </c>
      <c r="B81" t="s">
        <v>260</v>
      </c>
      <c r="C81" t="s">
        <v>686</v>
      </c>
      <c r="D81" t="s">
        <v>687</v>
      </c>
      <c r="E81" t="s">
        <v>688</v>
      </c>
      <c r="F81" t="s">
        <v>689</v>
      </c>
      <c r="G81" t="s">
        <v>755</v>
      </c>
      <c r="H81" t="s">
        <v>690</v>
      </c>
      <c r="I81">
        <f t="shared" si="6"/>
        <v>0</v>
      </c>
      <c r="J81">
        <f t="shared" si="7"/>
        <v>1</v>
      </c>
      <c r="L81" t="b">
        <f t="shared" si="8"/>
        <v>0</v>
      </c>
      <c r="M81" t="b">
        <f t="shared" si="9"/>
        <v>0</v>
      </c>
      <c r="N81">
        <f t="shared" si="10"/>
        <v>0</v>
      </c>
      <c r="O81">
        <f t="shared" si="11"/>
        <v>0</v>
      </c>
    </row>
    <row r="82" spans="1:15">
      <c r="A82">
        <v>80</v>
      </c>
      <c r="B82" t="s">
        <v>263</v>
      </c>
      <c r="C82" t="s">
        <v>686</v>
      </c>
      <c r="D82" t="s">
        <v>687</v>
      </c>
      <c r="E82" t="s">
        <v>688</v>
      </c>
      <c r="F82" t="s">
        <v>689</v>
      </c>
      <c r="G82" t="s">
        <v>756</v>
      </c>
      <c r="H82" t="s">
        <v>690</v>
      </c>
      <c r="I82">
        <f t="shared" si="6"/>
        <v>1</v>
      </c>
      <c r="J82">
        <f t="shared" si="7"/>
        <v>0</v>
      </c>
      <c r="L82" t="b">
        <f t="shared" si="8"/>
        <v>1</v>
      </c>
      <c r="M82" t="b">
        <f t="shared" si="9"/>
        <v>0</v>
      </c>
      <c r="N82">
        <f t="shared" si="10"/>
        <v>1</v>
      </c>
      <c r="O82">
        <f t="shared" si="11"/>
        <v>0</v>
      </c>
    </row>
    <row r="83" spans="1:15">
      <c r="A83">
        <v>81</v>
      </c>
      <c r="B83" t="s">
        <v>266</v>
      </c>
      <c r="C83" t="s">
        <v>686</v>
      </c>
      <c r="D83" t="s">
        <v>687</v>
      </c>
      <c r="E83" t="s">
        <v>688</v>
      </c>
      <c r="F83" t="s">
        <v>689</v>
      </c>
      <c r="G83" t="s">
        <v>757</v>
      </c>
      <c r="H83" t="s">
        <v>690</v>
      </c>
      <c r="I83">
        <f t="shared" si="6"/>
        <v>0</v>
      </c>
      <c r="J83">
        <f t="shared" si="7"/>
        <v>1</v>
      </c>
      <c r="L83" t="b">
        <f t="shared" si="8"/>
        <v>0</v>
      </c>
      <c r="M83" t="b">
        <f t="shared" si="9"/>
        <v>0</v>
      </c>
      <c r="N83">
        <f t="shared" si="10"/>
        <v>0</v>
      </c>
      <c r="O83">
        <f t="shared" si="11"/>
        <v>0</v>
      </c>
    </row>
    <row r="84" spans="1:15">
      <c r="A84">
        <v>82</v>
      </c>
      <c r="B84" t="s">
        <v>269</v>
      </c>
      <c r="C84" t="s">
        <v>686</v>
      </c>
      <c r="D84" t="s">
        <v>687</v>
      </c>
      <c r="E84" t="s">
        <v>688</v>
      </c>
      <c r="F84" t="s">
        <v>689</v>
      </c>
      <c r="G84" t="s">
        <v>758</v>
      </c>
      <c r="H84" t="s">
        <v>690</v>
      </c>
      <c r="I84">
        <f t="shared" si="6"/>
        <v>1</v>
      </c>
      <c r="J84">
        <f t="shared" si="7"/>
        <v>0</v>
      </c>
      <c r="L84" t="b">
        <f t="shared" si="8"/>
        <v>1</v>
      </c>
      <c r="M84" t="b">
        <f t="shared" si="9"/>
        <v>1</v>
      </c>
      <c r="N84">
        <f t="shared" si="10"/>
        <v>1</v>
      </c>
      <c r="O84">
        <f t="shared" si="11"/>
        <v>1</v>
      </c>
    </row>
    <row r="85" spans="1:15">
      <c r="A85">
        <v>83</v>
      </c>
      <c r="B85" t="s">
        <v>272</v>
      </c>
      <c r="C85" t="s">
        <v>686</v>
      </c>
      <c r="D85" t="s">
        <v>687</v>
      </c>
      <c r="E85" t="s">
        <v>688</v>
      </c>
      <c r="F85" t="s">
        <v>689</v>
      </c>
      <c r="G85" t="s">
        <v>759</v>
      </c>
      <c r="H85" t="s">
        <v>690</v>
      </c>
      <c r="I85">
        <f t="shared" si="6"/>
        <v>0</v>
      </c>
      <c r="J85">
        <f t="shared" si="7"/>
        <v>1</v>
      </c>
      <c r="L85" t="b">
        <f t="shared" si="8"/>
        <v>0</v>
      </c>
      <c r="M85" t="b">
        <f t="shared" si="9"/>
        <v>0</v>
      </c>
      <c r="N85">
        <f t="shared" si="10"/>
        <v>0</v>
      </c>
      <c r="O85">
        <f t="shared" si="11"/>
        <v>0</v>
      </c>
    </row>
    <row r="86" spans="1:15">
      <c r="A86">
        <v>84</v>
      </c>
      <c r="B86" t="s">
        <v>275</v>
      </c>
      <c r="C86" t="s">
        <v>686</v>
      </c>
      <c r="D86" t="s">
        <v>687</v>
      </c>
      <c r="E86" t="s">
        <v>688</v>
      </c>
      <c r="F86" t="s">
        <v>689</v>
      </c>
      <c r="G86" t="s">
        <v>760</v>
      </c>
      <c r="H86" t="s">
        <v>690</v>
      </c>
      <c r="I86">
        <f t="shared" si="6"/>
        <v>0</v>
      </c>
      <c r="J86">
        <f t="shared" si="7"/>
        <v>1</v>
      </c>
      <c r="L86" t="b">
        <f t="shared" si="8"/>
        <v>0</v>
      </c>
      <c r="M86" t="b">
        <f t="shared" si="9"/>
        <v>0</v>
      </c>
      <c r="N86">
        <f t="shared" si="10"/>
        <v>0</v>
      </c>
      <c r="O86">
        <f t="shared" si="11"/>
        <v>0</v>
      </c>
    </row>
    <row r="87" spans="1:15">
      <c r="A87">
        <v>85</v>
      </c>
      <c r="B87" t="s">
        <v>278</v>
      </c>
      <c r="C87" t="s">
        <v>686</v>
      </c>
      <c r="D87" t="s">
        <v>687</v>
      </c>
      <c r="E87" t="s">
        <v>688</v>
      </c>
      <c r="F87" t="s">
        <v>689</v>
      </c>
      <c r="G87" t="s">
        <v>761</v>
      </c>
      <c r="H87" t="s">
        <v>690</v>
      </c>
      <c r="I87">
        <f t="shared" si="6"/>
        <v>1</v>
      </c>
      <c r="J87">
        <f t="shared" si="7"/>
        <v>0</v>
      </c>
      <c r="L87" t="b">
        <f t="shared" si="8"/>
        <v>1</v>
      </c>
      <c r="M87" t="b">
        <f t="shared" si="9"/>
        <v>0</v>
      </c>
      <c r="N87">
        <f t="shared" si="10"/>
        <v>1</v>
      </c>
      <c r="O87">
        <f t="shared" si="11"/>
        <v>0</v>
      </c>
    </row>
    <row r="88" spans="1:15">
      <c r="A88">
        <v>86</v>
      </c>
      <c r="B88" t="s">
        <v>281</v>
      </c>
      <c r="C88" t="s">
        <v>686</v>
      </c>
      <c r="D88" t="s">
        <v>687</v>
      </c>
      <c r="E88" t="s">
        <v>688</v>
      </c>
      <c r="F88" t="s">
        <v>689</v>
      </c>
      <c r="G88" t="s">
        <v>762</v>
      </c>
      <c r="H88" t="s">
        <v>690</v>
      </c>
      <c r="I88">
        <f t="shared" si="6"/>
        <v>1</v>
      </c>
      <c r="J88">
        <f t="shared" si="7"/>
        <v>0</v>
      </c>
      <c r="L88" t="b">
        <f t="shared" si="8"/>
        <v>1</v>
      </c>
      <c r="M88" t="b">
        <f t="shared" si="9"/>
        <v>0</v>
      </c>
      <c r="N88">
        <f t="shared" si="10"/>
        <v>1</v>
      </c>
      <c r="O88">
        <f t="shared" si="11"/>
        <v>0</v>
      </c>
    </row>
    <row r="89" spans="1:15">
      <c r="A89">
        <v>87</v>
      </c>
      <c r="B89" t="s">
        <v>284</v>
      </c>
      <c r="C89" t="s">
        <v>686</v>
      </c>
      <c r="D89" t="s">
        <v>687</v>
      </c>
      <c r="E89" t="s">
        <v>688</v>
      </c>
      <c r="F89" t="s">
        <v>689</v>
      </c>
      <c r="G89" t="s">
        <v>716</v>
      </c>
      <c r="H89" t="s">
        <v>690</v>
      </c>
      <c r="I89">
        <f t="shared" si="6"/>
        <v>0</v>
      </c>
      <c r="J89">
        <f t="shared" si="7"/>
        <v>1</v>
      </c>
      <c r="L89" t="b">
        <f t="shared" si="8"/>
        <v>0</v>
      </c>
      <c r="M89" t="b">
        <f t="shared" si="9"/>
        <v>0</v>
      </c>
      <c r="N89">
        <f t="shared" si="10"/>
        <v>0</v>
      </c>
      <c r="O89">
        <f t="shared" si="11"/>
        <v>0</v>
      </c>
    </row>
    <row r="90" spans="1:15">
      <c r="A90">
        <v>88</v>
      </c>
      <c r="B90" t="s">
        <v>287</v>
      </c>
      <c r="C90" t="s">
        <v>686</v>
      </c>
      <c r="D90" t="s">
        <v>687</v>
      </c>
      <c r="E90" t="s">
        <v>688</v>
      </c>
      <c r="F90" t="s">
        <v>689</v>
      </c>
      <c r="G90" t="s">
        <v>763</v>
      </c>
      <c r="H90" t="s">
        <v>690</v>
      </c>
      <c r="I90">
        <f t="shared" si="6"/>
        <v>0</v>
      </c>
      <c r="J90">
        <f t="shared" si="7"/>
        <v>1</v>
      </c>
      <c r="L90" t="b">
        <f t="shared" si="8"/>
        <v>0</v>
      </c>
      <c r="M90" t="b">
        <f t="shared" si="9"/>
        <v>0</v>
      </c>
      <c r="N90">
        <f t="shared" si="10"/>
        <v>0</v>
      </c>
      <c r="O90">
        <f t="shared" si="11"/>
        <v>0</v>
      </c>
    </row>
    <row r="91" spans="1:15">
      <c r="A91">
        <v>89</v>
      </c>
      <c r="B91" t="s">
        <v>290</v>
      </c>
      <c r="C91" t="s">
        <v>686</v>
      </c>
      <c r="D91" t="s">
        <v>687</v>
      </c>
      <c r="E91" t="s">
        <v>688</v>
      </c>
      <c r="F91" t="s">
        <v>689</v>
      </c>
      <c r="G91" t="s">
        <v>764</v>
      </c>
      <c r="H91" t="s">
        <v>690</v>
      </c>
      <c r="I91">
        <f t="shared" si="6"/>
        <v>1</v>
      </c>
      <c r="J91">
        <f t="shared" si="7"/>
        <v>0</v>
      </c>
      <c r="L91" t="b">
        <f t="shared" si="8"/>
        <v>0</v>
      </c>
      <c r="M91" t="b">
        <f t="shared" si="9"/>
        <v>1</v>
      </c>
      <c r="N91">
        <f t="shared" si="10"/>
        <v>0</v>
      </c>
      <c r="O91">
        <f t="shared" si="11"/>
        <v>1</v>
      </c>
    </row>
    <row r="92" spans="1:15">
      <c r="A92">
        <v>90</v>
      </c>
      <c r="B92" t="s">
        <v>293</v>
      </c>
      <c r="C92" t="s">
        <v>686</v>
      </c>
      <c r="D92" t="s">
        <v>687</v>
      </c>
      <c r="E92" t="s">
        <v>688</v>
      </c>
      <c r="F92" t="s">
        <v>689</v>
      </c>
      <c r="G92" t="s">
        <v>765</v>
      </c>
      <c r="H92" t="s">
        <v>690</v>
      </c>
      <c r="I92">
        <f t="shared" si="6"/>
        <v>1</v>
      </c>
      <c r="J92">
        <f t="shared" si="7"/>
        <v>0</v>
      </c>
      <c r="L92" t="b">
        <f t="shared" si="8"/>
        <v>0</v>
      </c>
      <c r="M92" t="b">
        <f t="shared" si="9"/>
        <v>1</v>
      </c>
      <c r="N92">
        <f t="shared" si="10"/>
        <v>0</v>
      </c>
      <c r="O92">
        <f t="shared" si="11"/>
        <v>1</v>
      </c>
    </row>
    <row r="93" spans="1:15">
      <c r="A93">
        <v>91</v>
      </c>
      <c r="B93" t="s">
        <v>296</v>
      </c>
      <c r="C93" t="s">
        <v>686</v>
      </c>
      <c r="D93" t="s">
        <v>687</v>
      </c>
      <c r="E93" t="s">
        <v>688</v>
      </c>
      <c r="F93" t="s">
        <v>689</v>
      </c>
      <c r="G93" t="s">
        <v>766</v>
      </c>
      <c r="H93" t="s">
        <v>690</v>
      </c>
      <c r="I93">
        <f t="shared" si="6"/>
        <v>1</v>
      </c>
      <c r="J93">
        <f t="shared" si="7"/>
        <v>0</v>
      </c>
      <c r="L93" t="b">
        <f t="shared" si="8"/>
        <v>0</v>
      </c>
      <c r="M93" t="b">
        <f t="shared" si="9"/>
        <v>1</v>
      </c>
      <c r="N93">
        <f t="shared" si="10"/>
        <v>0</v>
      </c>
      <c r="O93">
        <f t="shared" si="11"/>
        <v>1</v>
      </c>
    </row>
    <row r="94" spans="1:15">
      <c r="A94">
        <v>92</v>
      </c>
      <c r="B94" t="s">
        <v>299</v>
      </c>
      <c r="C94" t="s">
        <v>686</v>
      </c>
      <c r="D94" t="s">
        <v>687</v>
      </c>
      <c r="E94" t="s">
        <v>688</v>
      </c>
      <c r="F94" t="s">
        <v>689</v>
      </c>
      <c r="G94" t="s">
        <v>767</v>
      </c>
      <c r="H94" t="s">
        <v>690</v>
      </c>
      <c r="I94">
        <f t="shared" si="6"/>
        <v>1</v>
      </c>
      <c r="J94">
        <f t="shared" si="7"/>
        <v>0</v>
      </c>
      <c r="L94" t="b">
        <f t="shared" si="8"/>
        <v>1</v>
      </c>
      <c r="M94" t="b">
        <f t="shared" si="9"/>
        <v>1</v>
      </c>
      <c r="N94">
        <f t="shared" si="10"/>
        <v>1</v>
      </c>
      <c r="O94">
        <f t="shared" si="11"/>
        <v>1</v>
      </c>
    </row>
    <row r="95" spans="1:15">
      <c r="A95">
        <v>93</v>
      </c>
      <c r="B95" t="s">
        <v>302</v>
      </c>
      <c r="C95" t="s">
        <v>686</v>
      </c>
      <c r="D95" t="s">
        <v>687</v>
      </c>
      <c r="E95" t="s">
        <v>688</v>
      </c>
      <c r="F95" t="s">
        <v>689</v>
      </c>
      <c r="G95" t="s">
        <v>708</v>
      </c>
      <c r="H95" t="s">
        <v>690</v>
      </c>
      <c r="I95">
        <f t="shared" si="6"/>
        <v>0</v>
      </c>
      <c r="J95">
        <f t="shared" si="7"/>
        <v>1</v>
      </c>
      <c r="L95" t="b">
        <f t="shared" si="8"/>
        <v>0</v>
      </c>
      <c r="M95" t="b">
        <f t="shared" si="9"/>
        <v>0</v>
      </c>
      <c r="N95">
        <f t="shared" si="10"/>
        <v>0</v>
      </c>
      <c r="O95">
        <f t="shared" si="11"/>
        <v>0</v>
      </c>
    </row>
    <row r="96" spans="1:15">
      <c r="A96">
        <v>94</v>
      </c>
      <c r="B96" t="s">
        <v>305</v>
      </c>
      <c r="C96" t="s">
        <v>686</v>
      </c>
      <c r="D96" t="s">
        <v>687</v>
      </c>
      <c r="E96" t="s">
        <v>688</v>
      </c>
      <c r="F96" t="s">
        <v>689</v>
      </c>
      <c r="G96" t="s">
        <v>706</v>
      </c>
      <c r="H96" t="s">
        <v>690</v>
      </c>
      <c r="I96">
        <f t="shared" si="6"/>
        <v>0</v>
      </c>
      <c r="J96">
        <f t="shared" si="7"/>
        <v>1</v>
      </c>
      <c r="L96" t="b">
        <f t="shared" si="8"/>
        <v>0</v>
      </c>
      <c r="M96" t="b">
        <f t="shared" si="9"/>
        <v>0</v>
      </c>
      <c r="N96">
        <f t="shared" si="10"/>
        <v>0</v>
      </c>
      <c r="O96">
        <f t="shared" si="11"/>
        <v>0</v>
      </c>
    </row>
    <row r="97" spans="1:15">
      <c r="A97">
        <v>95</v>
      </c>
      <c r="B97" t="s">
        <v>308</v>
      </c>
      <c r="C97" t="s">
        <v>686</v>
      </c>
      <c r="D97" t="s">
        <v>687</v>
      </c>
      <c r="E97" t="s">
        <v>688</v>
      </c>
      <c r="F97" t="s">
        <v>689</v>
      </c>
      <c r="G97" t="s">
        <v>768</v>
      </c>
      <c r="H97" t="s">
        <v>690</v>
      </c>
      <c r="I97">
        <f t="shared" si="6"/>
        <v>0</v>
      </c>
      <c r="J97">
        <f t="shared" si="7"/>
        <v>1</v>
      </c>
      <c r="L97" t="b">
        <f t="shared" si="8"/>
        <v>0</v>
      </c>
      <c r="M97" t="b">
        <f t="shared" si="9"/>
        <v>0</v>
      </c>
      <c r="N97">
        <f t="shared" si="10"/>
        <v>0</v>
      </c>
      <c r="O97">
        <f t="shared" si="11"/>
        <v>0</v>
      </c>
    </row>
    <row r="98" spans="1:15">
      <c r="A98">
        <v>96</v>
      </c>
      <c r="B98" t="s">
        <v>311</v>
      </c>
      <c r="C98" t="s">
        <v>686</v>
      </c>
      <c r="D98" t="s">
        <v>687</v>
      </c>
      <c r="E98" t="s">
        <v>688</v>
      </c>
      <c r="F98" t="s">
        <v>689</v>
      </c>
      <c r="G98" t="s">
        <v>769</v>
      </c>
      <c r="H98" t="s">
        <v>690</v>
      </c>
      <c r="I98">
        <f t="shared" si="6"/>
        <v>0</v>
      </c>
      <c r="J98">
        <f t="shared" si="7"/>
        <v>1</v>
      </c>
      <c r="L98" t="b">
        <f t="shared" si="8"/>
        <v>0</v>
      </c>
      <c r="M98" t="b">
        <f t="shared" si="9"/>
        <v>0</v>
      </c>
      <c r="N98">
        <f t="shared" si="10"/>
        <v>0</v>
      </c>
      <c r="O98">
        <f t="shared" si="11"/>
        <v>0</v>
      </c>
    </row>
    <row r="99" spans="1:15">
      <c r="A99">
        <v>97</v>
      </c>
      <c r="B99" t="s">
        <v>314</v>
      </c>
      <c r="C99" t="s">
        <v>686</v>
      </c>
      <c r="D99" t="s">
        <v>687</v>
      </c>
      <c r="E99" t="s">
        <v>688</v>
      </c>
      <c r="F99" t="s">
        <v>689</v>
      </c>
      <c r="G99" t="s">
        <v>770</v>
      </c>
      <c r="H99" t="s">
        <v>690</v>
      </c>
      <c r="I99">
        <f t="shared" si="6"/>
        <v>0</v>
      </c>
      <c r="J99">
        <f t="shared" si="7"/>
        <v>1</v>
      </c>
      <c r="L99" t="b">
        <f t="shared" si="8"/>
        <v>0</v>
      </c>
      <c r="M99" t="b">
        <f t="shared" si="9"/>
        <v>0</v>
      </c>
      <c r="N99">
        <f t="shared" si="10"/>
        <v>0</v>
      </c>
      <c r="O99">
        <f t="shared" si="11"/>
        <v>0</v>
      </c>
    </row>
    <row r="100" spans="1:15">
      <c r="A100">
        <v>98</v>
      </c>
      <c r="B100" t="s">
        <v>317</v>
      </c>
      <c r="C100" t="s">
        <v>686</v>
      </c>
      <c r="D100" t="s">
        <v>687</v>
      </c>
      <c r="E100" t="s">
        <v>688</v>
      </c>
      <c r="F100" t="s">
        <v>689</v>
      </c>
      <c r="G100" t="s">
        <v>771</v>
      </c>
      <c r="H100" t="s">
        <v>690</v>
      </c>
      <c r="I100">
        <f t="shared" si="6"/>
        <v>0</v>
      </c>
      <c r="J100">
        <f t="shared" si="7"/>
        <v>1</v>
      </c>
      <c r="L100" t="b">
        <f t="shared" si="8"/>
        <v>0</v>
      </c>
      <c r="M100" t="b">
        <f t="shared" si="9"/>
        <v>0</v>
      </c>
      <c r="N100">
        <f t="shared" si="10"/>
        <v>0</v>
      </c>
      <c r="O100">
        <f t="shared" si="11"/>
        <v>0</v>
      </c>
    </row>
    <row r="101" spans="1:15">
      <c r="A101">
        <v>99</v>
      </c>
      <c r="B101" t="s">
        <v>320</v>
      </c>
      <c r="C101" t="s">
        <v>686</v>
      </c>
      <c r="D101" t="s">
        <v>687</v>
      </c>
      <c r="E101" t="s">
        <v>688</v>
      </c>
      <c r="F101" t="s">
        <v>689</v>
      </c>
      <c r="G101" t="s">
        <v>566</v>
      </c>
      <c r="H101" t="s">
        <v>690</v>
      </c>
      <c r="I101">
        <f t="shared" si="6"/>
        <v>0</v>
      </c>
      <c r="J101">
        <f t="shared" si="7"/>
        <v>1</v>
      </c>
      <c r="L101" t="b">
        <f t="shared" si="8"/>
        <v>0</v>
      </c>
      <c r="M101" t="b">
        <f t="shared" si="9"/>
        <v>0</v>
      </c>
      <c r="N101">
        <f t="shared" si="10"/>
        <v>0</v>
      </c>
      <c r="O101">
        <f t="shared" si="11"/>
        <v>0</v>
      </c>
    </row>
    <row r="102" spans="1:15">
      <c r="A102">
        <v>100</v>
      </c>
      <c r="B102" t="s">
        <v>323</v>
      </c>
      <c r="C102" t="s">
        <v>686</v>
      </c>
      <c r="D102" t="s">
        <v>687</v>
      </c>
      <c r="E102" t="s">
        <v>688</v>
      </c>
      <c r="F102" t="s">
        <v>689</v>
      </c>
      <c r="G102" t="s">
        <v>772</v>
      </c>
      <c r="H102" t="s">
        <v>690</v>
      </c>
      <c r="I102">
        <f t="shared" si="6"/>
        <v>0</v>
      </c>
      <c r="J102">
        <f t="shared" si="7"/>
        <v>1</v>
      </c>
      <c r="L102" t="b">
        <f t="shared" si="8"/>
        <v>0</v>
      </c>
      <c r="M102" t="b">
        <f t="shared" si="9"/>
        <v>0</v>
      </c>
      <c r="N102">
        <f t="shared" si="10"/>
        <v>0</v>
      </c>
      <c r="O102">
        <f t="shared" si="11"/>
        <v>0</v>
      </c>
    </row>
    <row r="103" spans="1:15">
      <c r="A103">
        <v>101</v>
      </c>
      <c r="B103" t="s">
        <v>326</v>
      </c>
      <c r="C103" t="s">
        <v>686</v>
      </c>
      <c r="D103" t="s">
        <v>687</v>
      </c>
      <c r="E103" t="s">
        <v>688</v>
      </c>
      <c r="F103" t="s">
        <v>689</v>
      </c>
      <c r="G103" t="s">
        <v>708</v>
      </c>
      <c r="H103" t="s">
        <v>690</v>
      </c>
      <c r="I103">
        <f t="shared" si="6"/>
        <v>0</v>
      </c>
      <c r="J103">
        <f t="shared" si="7"/>
        <v>1</v>
      </c>
      <c r="L103" t="b">
        <f t="shared" si="8"/>
        <v>0</v>
      </c>
      <c r="M103" t="b">
        <f t="shared" si="9"/>
        <v>0</v>
      </c>
      <c r="N103">
        <f t="shared" si="10"/>
        <v>0</v>
      </c>
      <c r="O103">
        <f t="shared" si="11"/>
        <v>0</v>
      </c>
    </row>
    <row r="104" spans="1:15">
      <c r="A104">
        <v>102</v>
      </c>
      <c r="B104" t="s">
        <v>329</v>
      </c>
      <c r="C104" t="s">
        <v>686</v>
      </c>
      <c r="D104" t="s">
        <v>687</v>
      </c>
      <c r="E104" t="s">
        <v>688</v>
      </c>
      <c r="F104" t="s">
        <v>689</v>
      </c>
      <c r="G104" t="s">
        <v>773</v>
      </c>
      <c r="H104" t="s">
        <v>690</v>
      </c>
      <c r="I104">
        <f t="shared" si="6"/>
        <v>0</v>
      </c>
      <c r="J104">
        <f t="shared" si="7"/>
        <v>1</v>
      </c>
      <c r="L104" t="b">
        <f t="shared" si="8"/>
        <v>0</v>
      </c>
      <c r="M104" t="b">
        <f t="shared" si="9"/>
        <v>0</v>
      </c>
      <c r="N104">
        <f t="shared" si="10"/>
        <v>0</v>
      </c>
      <c r="O104">
        <f t="shared" si="11"/>
        <v>0</v>
      </c>
    </row>
    <row r="105" spans="1:15">
      <c r="A105">
        <v>103</v>
      </c>
      <c r="B105" t="s">
        <v>332</v>
      </c>
      <c r="C105" t="s">
        <v>686</v>
      </c>
      <c r="D105" t="s">
        <v>687</v>
      </c>
      <c r="E105" t="s">
        <v>688</v>
      </c>
      <c r="F105" t="s">
        <v>689</v>
      </c>
      <c r="G105" t="s">
        <v>774</v>
      </c>
      <c r="H105" t="s">
        <v>690</v>
      </c>
      <c r="I105">
        <f t="shared" si="6"/>
        <v>0</v>
      </c>
      <c r="J105">
        <f t="shared" si="7"/>
        <v>1</v>
      </c>
      <c r="L105" t="b">
        <f t="shared" si="8"/>
        <v>0</v>
      </c>
      <c r="M105" t="b">
        <f t="shared" si="9"/>
        <v>0</v>
      </c>
      <c r="N105">
        <f t="shared" si="10"/>
        <v>0</v>
      </c>
      <c r="O105">
        <f t="shared" si="11"/>
        <v>0</v>
      </c>
    </row>
    <row r="106" spans="1:15">
      <c r="A106">
        <v>104</v>
      </c>
      <c r="B106" t="s">
        <v>335</v>
      </c>
      <c r="C106" t="s">
        <v>686</v>
      </c>
      <c r="D106" t="s">
        <v>687</v>
      </c>
      <c r="E106" t="s">
        <v>688</v>
      </c>
      <c r="F106" t="s">
        <v>689</v>
      </c>
      <c r="G106" t="s">
        <v>775</v>
      </c>
      <c r="H106" t="s">
        <v>690</v>
      </c>
      <c r="I106">
        <f t="shared" si="6"/>
        <v>0</v>
      </c>
      <c r="J106">
        <f t="shared" si="7"/>
        <v>1</v>
      </c>
      <c r="L106" t="b">
        <f t="shared" si="8"/>
        <v>0</v>
      </c>
      <c r="M106" t="b">
        <f t="shared" si="9"/>
        <v>0</v>
      </c>
      <c r="N106">
        <f t="shared" si="10"/>
        <v>0</v>
      </c>
      <c r="O106">
        <f t="shared" si="11"/>
        <v>0</v>
      </c>
    </row>
    <row r="107" spans="1:15">
      <c r="A107">
        <v>105</v>
      </c>
      <c r="B107" t="s">
        <v>338</v>
      </c>
      <c r="C107" t="s">
        <v>686</v>
      </c>
      <c r="D107" t="s">
        <v>687</v>
      </c>
      <c r="E107" t="s">
        <v>688</v>
      </c>
      <c r="F107" t="s">
        <v>689</v>
      </c>
      <c r="G107" t="s">
        <v>776</v>
      </c>
      <c r="H107" t="s">
        <v>690</v>
      </c>
      <c r="I107">
        <f t="shared" si="6"/>
        <v>0</v>
      </c>
      <c r="J107">
        <f t="shared" si="7"/>
        <v>1</v>
      </c>
      <c r="L107" t="b">
        <f t="shared" si="8"/>
        <v>0</v>
      </c>
      <c r="M107" t="b">
        <f t="shared" si="9"/>
        <v>0</v>
      </c>
      <c r="N107">
        <f t="shared" si="10"/>
        <v>0</v>
      </c>
      <c r="O107">
        <f t="shared" si="11"/>
        <v>0</v>
      </c>
    </row>
    <row r="108" spans="1:15">
      <c r="A108">
        <v>106</v>
      </c>
      <c r="B108" t="s">
        <v>341</v>
      </c>
      <c r="C108" t="s">
        <v>686</v>
      </c>
      <c r="D108" t="s">
        <v>687</v>
      </c>
      <c r="E108" t="s">
        <v>688</v>
      </c>
      <c r="F108" t="s">
        <v>689</v>
      </c>
      <c r="G108" t="s">
        <v>753</v>
      </c>
      <c r="H108" t="s">
        <v>690</v>
      </c>
      <c r="I108">
        <f t="shared" si="6"/>
        <v>1</v>
      </c>
      <c r="J108">
        <f t="shared" si="7"/>
        <v>0</v>
      </c>
      <c r="L108" t="b">
        <f t="shared" si="8"/>
        <v>1</v>
      </c>
      <c r="M108" t="b">
        <f t="shared" si="9"/>
        <v>0</v>
      </c>
      <c r="N108">
        <f t="shared" si="10"/>
        <v>1</v>
      </c>
      <c r="O108">
        <f t="shared" si="11"/>
        <v>0</v>
      </c>
    </row>
    <row r="109" spans="1:15">
      <c r="A109">
        <v>107</v>
      </c>
      <c r="B109" t="s">
        <v>344</v>
      </c>
      <c r="C109" t="s">
        <v>686</v>
      </c>
      <c r="D109" t="s">
        <v>687</v>
      </c>
      <c r="E109" t="s">
        <v>688</v>
      </c>
      <c r="F109" t="s">
        <v>689</v>
      </c>
      <c r="G109" t="s">
        <v>777</v>
      </c>
      <c r="H109" t="s">
        <v>690</v>
      </c>
      <c r="I109">
        <f t="shared" si="6"/>
        <v>1</v>
      </c>
      <c r="J109">
        <f t="shared" si="7"/>
        <v>0</v>
      </c>
      <c r="L109" t="b">
        <f t="shared" si="8"/>
        <v>1</v>
      </c>
      <c r="M109" t="b">
        <f t="shared" si="9"/>
        <v>0</v>
      </c>
      <c r="N109">
        <f t="shared" si="10"/>
        <v>1</v>
      </c>
      <c r="O109">
        <f t="shared" si="11"/>
        <v>0</v>
      </c>
    </row>
    <row r="110" spans="1:15">
      <c r="A110">
        <v>108</v>
      </c>
      <c r="B110" t="s">
        <v>347</v>
      </c>
      <c r="C110" t="s">
        <v>686</v>
      </c>
      <c r="D110" t="s">
        <v>687</v>
      </c>
      <c r="E110" t="s">
        <v>688</v>
      </c>
      <c r="F110" t="s">
        <v>689</v>
      </c>
      <c r="G110" t="s">
        <v>778</v>
      </c>
      <c r="H110" t="s">
        <v>690</v>
      </c>
      <c r="I110">
        <f t="shared" si="6"/>
        <v>1</v>
      </c>
      <c r="J110">
        <f t="shared" si="7"/>
        <v>0</v>
      </c>
      <c r="L110" t="b">
        <f t="shared" si="8"/>
        <v>1</v>
      </c>
      <c r="M110" t="b">
        <f t="shared" si="9"/>
        <v>0</v>
      </c>
      <c r="N110">
        <f t="shared" si="10"/>
        <v>1</v>
      </c>
      <c r="O110">
        <f t="shared" si="11"/>
        <v>0</v>
      </c>
    </row>
    <row r="111" spans="1:15">
      <c r="A111">
        <v>109</v>
      </c>
      <c r="B111" t="s">
        <v>350</v>
      </c>
      <c r="C111" t="s">
        <v>686</v>
      </c>
      <c r="D111" t="s">
        <v>687</v>
      </c>
      <c r="E111" t="s">
        <v>688</v>
      </c>
      <c r="F111" t="s">
        <v>689</v>
      </c>
      <c r="G111" t="s">
        <v>779</v>
      </c>
      <c r="H111" t="s">
        <v>690</v>
      </c>
      <c r="I111">
        <f t="shared" si="6"/>
        <v>1</v>
      </c>
      <c r="J111">
        <f t="shared" si="7"/>
        <v>0</v>
      </c>
      <c r="L111" t="b">
        <f t="shared" si="8"/>
        <v>0</v>
      </c>
      <c r="M111" t="b">
        <f t="shared" si="9"/>
        <v>1</v>
      </c>
      <c r="N111">
        <f t="shared" si="10"/>
        <v>0</v>
      </c>
      <c r="O111">
        <f t="shared" si="11"/>
        <v>1</v>
      </c>
    </row>
    <row r="112" spans="1:15">
      <c r="A112">
        <v>110</v>
      </c>
      <c r="B112" t="s">
        <v>353</v>
      </c>
      <c r="C112" t="s">
        <v>686</v>
      </c>
      <c r="D112" t="s">
        <v>687</v>
      </c>
      <c r="E112" t="s">
        <v>688</v>
      </c>
      <c r="F112" t="s">
        <v>689</v>
      </c>
      <c r="G112" t="s">
        <v>708</v>
      </c>
      <c r="H112" t="s">
        <v>690</v>
      </c>
      <c r="I112">
        <f t="shared" si="6"/>
        <v>0</v>
      </c>
      <c r="J112">
        <f t="shared" si="7"/>
        <v>1</v>
      </c>
      <c r="L112" t="b">
        <f t="shared" si="8"/>
        <v>0</v>
      </c>
      <c r="M112" t="b">
        <f t="shared" si="9"/>
        <v>0</v>
      </c>
      <c r="N112">
        <f t="shared" si="10"/>
        <v>0</v>
      </c>
      <c r="O112">
        <f t="shared" si="11"/>
        <v>0</v>
      </c>
    </row>
    <row r="113" spans="1:15">
      <c r="A113">
        <v>111</v>
      </c>
      <c r="B113" t="s">
        <v>355</v>
      </c>
      <c r="C113" t="s">
        <v>686</v>
      </c>
      <c r="D113" t="s">
        <v>687</v>
      </c>
      <c r="E113" t="s">
        <v>688</v>
      </c>
      <c r="F113" t="s">
        <v>689</v>
      </c>
      <c r="G113" t="s">
        <v>780</v>
      </c>
      <c r="H113" t="s">
        <v>690</v>
      </c>
      <c r="I113">
        <f t="shared" si="6"/>
        <v>1</v>
      </c>
      <c r="J113">
        <f t="shared" si="7"/>
        <v>0</v>
      </c>
      <c r="L113" t="b">
        <f t="shared" si="8"/>
        <v>1</v>
      </c>
      <c r="M113" t="b">
        <f t="shared" si="9"/>
        <v>0</v>
      </c>
      <c r="N113">
        <f t="shared" si="10"/>
        <v>1</v>
      </c>
      <c r="O113">
        <f t="shared" si="11"/>
        <v>0</v>
      </c>
    </row>
    <row r="114" spans="1:15">
      <c r="A114">
        <v>112</v>
      </c>
      <c r="B114" t="s">
        <v>358</v>
      </c>
      <c r="C114" t="s">
        <v>686</v>
      </c>
      <c r="D114" t="s">
        <v>687</v>
      </c>
      <c r="E114" t="s">
        <v>688</v>
      </c>
      <c r="F114" t="s">
        <v>689</v>
      </c>
      <c r="G114" t="s">
        <v>781</v>
      </c>
      <c r="H114" t="s">
        <v>690</v>
      </c>
      <c r="I114">
        <f t="shared" si="6"/>
        <v>1</v>
      </c>
      <c r="J114">
        <f t="shared" si="7"/>
        <v>0</v>
      </c>
      <c r="L114" t="b">
        <f t="shared" si="8"/>
        <v>1</v>
      </c>
      <c r="M114" t="b">
        <f t="shared" si="9"/>
        <v>0</v>
      </c>
      <c r="N114">
        <f t="shared" si="10"/>
        <v>1</v>
      </c>
      <c r="O114">
        <f t="shared" si="11"/>
        <v>0</v>
      </c>
    </row>
    <row r="115" spans="1:15">
      <c r="A115">
        <v>113</v>
      </c>
      <c r="B115" t="s">
        <v>361</v>
      </c>
      <c r="C115" t="s">
        <v>686</v>
      </c>
      <c r="D115" t="s">
        <v>687</v>
      </c>
      <c r="E115" t="s">
        <v>688</v>
      </c>
      <c r="F115" t="s">
        <v>689</v>
      </c>
      <c r="G115" t="s">
        <v>782</v>
      </c>
      <c r="H115" t="s">
        <v>690</v>
      </c>
      <c r="I115">
        <f t="shared" si="6"/>
        <v>1</v>
      </c>
      <c r="J115">
        <f t="shared" si="7"/>
        <v>0</v>
      </c>
      <c r="L115" t="b">
        <f t="shared" si="8"/>
        <v>0</v>
      </c>
      <c r="M115" t="b">
        <f t="shared" si="9"/>
        <v>1</v>
      </c>
      <c r="N115">
        <f t="shared" si="10"/>
        <v>0</v>
      </c>
      <c r="O115">
        <f t="shared" si="11"/>
        <v>1</v>
      </c>
    </row>
    <row r="116" spans="1:15">
      <c r="A116">
        <v>114</v>
      </c>
      <c r="B116" t="s">
        <v>364</v>
      </c>
      <c r="C116" t="s">
        <v>686</v>
      </c>
      <c r="D116" t="s">
        <v>687</v>
      </c>
      <c r="E116" t="s">
        <v>688</v>
      </c>
      <c r="F116" t="s">
        <v>689</v>
      </c>
      <c r="G116" t="s">
        <v>770</v>
      </c>
      <c r="H116" t="s">
        <v>690</v>
      </c>
      <c r="I116">
        <f t="shared" si="6"/>
        <v>0</v>
      </c>
      <c r="J116">
        <f t="shared" si="7"/>
        <v>1</v>
      </c>
      <c r="L116" t="b">
        <f t="shared" si="8"/>
        <v>0</v>
      </c>
      <c r="M116" t="b">
        <f t="shared" si="9"/>
        <v>0</v>
      </c>
      <c r="N116">
        <f t="shared" si="10"/>
        <v>0</v>
      </c>
      <c r="O116">
        <f t="shared" si="11"/>
        <v>0</v>
      </c>
    </row>
    <row r="117" spans="1:15">
      <c r="A117">
        <v>115</v>
      </c>
      <c r="B117" t="s">
        <v>367</v>
      </c>
      <c r="C117" t="s">
        <v>686</v>
      </c>
      <c r="D117" t="s">
        <v>687</v>
      </c>
      <c r="E117" t="s">
        <v>688</v>
      </c>
      <c r="F117" t="s">
        <v>689</v>
      </c>
      <c r="G117" t="s">
        <v>783</v>
      </c>
      <c r="H117" t="s">
        <v>690</v>
      </c>
      <c r="I117">
        <f t="shared" si="6"/>
        <v>1</v>
      </c>
      <c r="J117">
        <f t="shared" si="7"/>
        <v>0</v>
      </c>
      <c r="L117" t="b">
        <f t="shared" si="8"/>
        <v>0</v>
      </c>
      <c r="M117" t="b">
        <f t="shared" si="9"/>
        <v>1</v>
      </c>
      <c r="N117">
        <f t="shared" si="10"/>
        <v>0</v>
      </c>
      <c r="O117">
        <f t="shared" si="11"/>
        <v>1</v>
      </c>
    </row>
    <row r="118" spans="1:15">
      <c r="A118">
        <v>116</v>
      </c>
      <c r="B118" t="s">
        <v>370</v>
      </c>
      <c r="C118" t="s">
        <v>686</v>
      </c>
      <c r="D118" t="s">
        <v>687</v>
      </c>
      <c r="E118" t="s">
        <v>688</v>
      </c>
      <c r="F118" t="s">
        <v>689</v>
      </c>
      <c r="G118" t="s">
        <v>784</v>
      </c>
      <c r="H118" t="s">
        <v>690</v>
      </c>
      <c r="I118">
        <f t="shared" si="6"/>
        <v>0</v>
      </c>
      <c r="J118">
        <f t="shared" si="7"/>
        <v>1</v>
      </c>
      <c r="L118" t="b">
        <f t="shared" si="8"/>
        <v>0</v>
      </c>
      <c r="M118" t="b">
        <f t="shared" si="9"/>
        <v>0</v>
      </c>
      <c r="N118">
        <f t="shared" si="10"/>
        <v>0</v>
      </c>
      <c r="O118">
        <f t="shared" si="11"/>
        <v>0</v>
      </c>
    </row>
    <row r="119" spans="1:15">
      <c r="A119">
        <v>117</v>
      </c>
      <c r="B119" t="s">
        <v>373</v>
      </c>
      <c r="C119" t="s">
        <v>686</v>
      </c>
      <c r="D119" t="s">
        <v>687</v>
      </c>
      <c r="E119" t="s">
        <v>688</v>
      </c>
      <c r="F119" t="s">
        <v>689</v>
      </c>
      <c r="G119" t="s">
        <v>785</v>
      </c>
      <c r="H119" t="s">
        <v>690</v>
      </c>
      <c r="I119">
        <f t="shared" si="6"/>
        <v>0</v>
      </c>
      <c r="J119">
        <f t="shared" si="7"/>
        <v>1</v>
      </c>
      <c r="L119" t="b">
        <f t="shared" si="8"/>
        <v>0</v>
      </c>
      <c r="M119" t="b">
        <f t="shared" si="9"/>
        <v>0</v>
      </c>
      <c r="N119">
        <f t="shared" si="10"/>
        <v>0</v>
      </c>
      <c r="O119">
        <f t="shared" si="11"/>
        <v>0</v>
      </c>
    </row>
    <row r="120" spans="1:15">
      <c r="A120">
        <v>118</v>
      </c>
      <c r="B120" t="s">
        <v>376</v>
      </c>
      <c r="C120" t="s">
        <v>686</v>
      </c>
      <c r="D120" t="s">
        <v>687</v>
      </c>
      <c r="E120" t="s">
        <v>688</v>
      </c>
      <c r="F120" t="s">
        <v>689</v>
      </c>
      <c r="G120" t="s">
        <v>786</v>
      </c>
      <c r="H120" t="s">
        <v>690</v>
      </c>
      <c r="I120">
        <f t="shared" si="6"/>
        <v>1</v>
      </c>
      <c r="J120">
        <f t="shared" si="7"/>
        <v>0</v>
      </c>
      <c r="L120" t="b">
        <f t="shared" si="8"/>
        <v>1</v>
      </c>
      <c r="M120" t="b">
        <f t="shared" si="9"/>
        <v>1</v>
      </c>
      <c r="N120">
        <f t="shared" si="10"/>
        <v>1</v>
      </c>
      <c r="O120">
        <f t="shared" si="11"/>
        <v>1</v>
      </c>
    </row>
    <row r="121" spans="1:15">
      <c r="A121">
        <v>119</v>
      </c>
      <c r="B121" t="s">
        <v>379</v>
      </c>
      <c r="C121" t="s">
        <v>686</v>
      </c>
      <c r="D121" t="s">
        <v>687</v>
      </c>
      <c r="E121" t="s">
        <v>688</v>
      </c>
      <c r="F121" t="s">
        <v>689</v>
      </c>
      <c r="G121" t="s">
        <v>787</v>
      </c>
      <c r="H121" t="s">
        <v>690</v>
      </c>
      <c r="I121">
        <f t="shared" si="6"/>
        <v>1</v>
      </c>
      <c r="J121">
        <f t="shared" si="7"/>
        <v>0</v>
      </c>
      <c r="L121" t="b">
        <f t="shared" si="8"/>
        <v>1</v>
      </c>
      <c r="M121" t="b">
        <f t="shared" si="9"/>
        <v>0</v>
      </c>
      <c r="N121">
        <f t="shared" si="10"/>
        <v>1</v>
      </c>
      <c r="O121">
        <f t="shared" si="11"/>
        <v>0</v>
      </c>
    </row>
    <row r="122" spans="1:15">
      <c r="A122">
        <v>120</v>
      </c>
      <c r="B122" t="s">
        <v>382</v>
      </c>
      <c r="C122" t="s">
        <v>686</v>
      </c>
      <c r="D122" t="s">
        <v>687</v>
      </c>
      <c r="E122" t="s">
        <v>688</v>
      </c>
      <c r="F122" t="s">
        <v>689</v>
      </c>
      <c r="G122" t="s">
        <v>788</v>
      </c>
      <c r="H122" t="s">
        <v>690</v>
      </c>
      <c r="I122">
        <f t="shared" si="6"/>
        <v>1</v>
      </c>
      <c r="J122">
        <f t="shared" si="7"/>
        <v>0</v>
      </c>
      <c r="L122" t="b">
        <f t="shared" si="8"/>
        <v>1</v>
      </c>
      <c r="M122" t="b">
        <f t="shared" si="9"/>
        <v>0</v>
      </c>
      <c r="N122">
        <f t="shared" si="10"/>
        <v>1</v>
      </c>
      <c r="O122">
        <f t="shared" si="11"/>
        <v>0</v>
      </c>
    </row>
    <row r="123" spans="1:15">
      <c r="A123">
        <v>121</v>
      </c>
      <c r="B123" t="s">
        <v>385</v>
      </c>
      <c r="C123" t="s">
        <v>686</v>
      </c>
      <c r="D123" t="s">
        <v>687</v>
      </c>
      <c r="E123" t="s">
        <v>688</v>
      </c>
      <c r="F123" t="s">
        <v>689</v>
      </c>
      <c r="G123" t="s">
        <v>566</v>
      </c>
      <c r="H123" t="s">
        <v>690</v>
      </c>
      <c r="I123">
        <f t="shared" si="6"/>
        <v>0</v>
      </c>
      <c r="J123">
        <f t="shared" si="7"/>
        <v>1</v>
      </c>
      <c r="L123" t="b">
        <f t="shared" si="8"/>
        <v>0</v>
      </c>
      <c r="M123" t="b">
        <f t="shared" si="9"/>
        <v>0</v>
      </c>
      <c r="N123">
        <f t="shared" si="10"/>
        <v>0</v>
      </c>
      <c r="O123">
        <f t="shared" si="11"/>
        <v>0</v>
      </c>
    </row>
    <row r="124" spans="1:15">
      <c r="A124">
        <v>122</v>
      </c>
      <c r="B124" t="s">
        <v>388</v>
      </c>
      <c r="C124" t="s">
        <v>686</v>
      </c>
      <c r="D124" t="s">
        <v>687</v>
      </c>
      <c r="E124" t="s">
        <v>688</v>
      </c>
      <c r="F124" t="s">
        <v>689</v>
      </c>
      <c r="G124" t="s">
        <v>789</v>
      </c>
      <c r="H124" t="s">
        <v>690</v>
      </c>
      <c r="I124">
        <f t="shared" si="6"/>
        <v>0</v>
      </c>
      <c r="J124">
        <f t="shared" si="7"/>
        <v>1</v>
      </c>
      <c r="L124" t="b">
        <f t="shared" si="8"/>
        <v>0</v>
      </c>
      <c r="M124" t="b">
        <f t="shared" si="9"/>
        <v>0</v>
      </c>
      <c r="N124">
        <f t="shared" si="10"/>
        <v>0</v>
      </c>
      <c r="O124">
        <f t="shared" si="11"/>
        <v>0</v>
      </c>
    </row>
    <row r="125" spans="1:15">
      <c r="A125">
        <v>123</v>
      </c>
      <c r="B125" t="s">
        <v>391</v>
      </c>
      <c r="C125" t="s">
        <v>686</v>
      </c>
      <c r="D125" t="s">
        <v>687</v>
      </c>
      <c r="E125" t="s">
        <v>688</v>
      </c>
      <c r="F125" t="s">
        <v>689</v>
      </c>
      <c r="G125" t="s">
        <v>790</v>
      </c>
      <c r="H125" t="s">
        <v>690</v>
      </c>
      <c r="I125">
        <f t="shared" si="6"/>
        <v>0</v>
      </c>
      <c r="J125">
        <f t="shared" si="7"/>
        <v>1</v>
      </c>
      <c r="L125" t="b">
        <f t="shared" si="8"/>
        <v>0</v>
      </c>
      <c r="M125" t="b">
        <f t="shared" si="9"/>
        <v>0</v>
      </c>
      <c r="N125">
        <f t="shared" si="10"/>
        <v>0</v>
      </c>
      <c r="O125">
        <f t="shared" si="11"/>
        <v>0</v>
      </c>
    </row>
    <row r="126" spans="1:15">
      <c r="A126">
        <v>124</v>
      </c>
      <c r="B126" t="s">
        <v>394</v>
      </c>
      <c r="C126" t="s">
        <v>686</v>
      </c>
      <c r="D126" t="s">
        <v>687</v>
      </c>
      <c r="E126" t="s">
        <v>688</v>
      </c>
      <c r="F126" t="s">
        <v>689</v>
      </c>
      <c r="G126" t="s">
        <v>791</v>
      </c>
      <c r="H126" t="s">
        <v>690</v>
      </c>
      <c r="I126">
        <f t="shared" si="6"/>
        <v>0</v>
      </c>
      <c r="J126">
        <f t="shared" si="7"/>
        <v>1</v>
      </c>
      <c r="L126" t="b">
        <f t="shared" si="8"/>
        <v>0</v>
      </c>
      <c r="M126" t="b">
        <f t="shared" si="9"/>
        <v>0</v>
      </c>
      <c r="N126">
        <f t="shared" si="10"/>
        <v>0</v>
      </c>
      <c r="O126">
        <f t="shared" si="11"/>
        <v>0</v>
      </c>
    </row>
    <row r="127" spans="1:15">
      <c r="A127">
        <v>125</v>
      </c>
      <c r="B127" t="s">
        <v>397</v>
      </c>
      <c r="C127" t="s">
        <v>686</v>
      </c>
      <c r="D127" t="s">
        <v>687</v>
      </c>
      <c r="E127" t="s">
        <v>688</v>
      </c>
      <c r="F127" t="s">
        <v>689</v>
      </c>
      <c r="G127" t="s">
        <v>566</v>
      </c>
      <c r="H127" t="s">
        <v>690</v>
      </c>
      <c r="I127">
        <f t="shared" si="6"/>
        <v>0</v>
      </c>
      <c r="J127">
        <f t="shared" si="7"/>
        <v>1</v>
      </c>
      <c r="L127" t="b">
        <f t="shared" si="8"/>
        <v>0</v>
      </c>
      <c r="M127" t="b">
        <f t="shared" si="9"/>
        <v>0</v>
      </c>
      <c r="N127">
        <f t="shared" si="10"/>
        <v>0</v>
      </c>
      <c r="O127">
        <f t="shared" si="11"/>
        <v>0</v>
      </c>
    </row>
    <row r="128" spans="1:15">
      <c r="A128">
        <v>126</v>
      </c>
      <c r="B128" t="s">
        <v>400</v>
      </c>
      <c r="C128" t="s">
        <v>686</v>
      </c>
      <c r="D128" t="s">
        <v>687</v>
      </c>
      <c r="E128" t="s">
        <v>688</v>
      </c>
      <c r="F128" t="s">
        <v>689</v>
      </c>
      <c r="G128" t="s">
        <v>708</v>
      </c>
      <c r="H128" t="s">
        <v>690</v>
      </c>
      <c r="I128">
        <f t="shared" si="6"/>
        <v>0</v>
      </c>
      <c r="J128">
        <f t="shared" si="7"/>
        <v>1</v>
      </c>
      <c r="L128" t="b">
        <f t="shared" si="8"/>
        <v>0</v>
      </c>
      <c r="M128" t="b">
        <f t="shared" si="9"/>
        <v>0</v>
      </c>
      <c r="N128">
        <f t="shared" si="10"/>
        <v>0</v>
      </c>
      <c r="O128">
        <f t="shared" si="11"/>
        <v>0</v>
      </c>
    </row>
    <row r="129" spans="1:15">
      <c r="A129">
        <v>127</v>
      </c>
      <c r="B129" t="s">
        <v>403</v>
      </c>
      <c r="C129" t="s">
        <v>686</v>
      </c>
      <c r="D129" t="s">
        <v>687</v>
      </c>
      <c r="E129" t="s">
        <v>688</v>
      </c>
      <c r="F129" t="s">
        <v>689</v>
      </c>
      <c r="G129" t="s">
        <v>792</v>
      </c>
      <c r="H129" t="s">
        <v>690</v>
      </c>
      <c r="I129">
        <f t="shared" si="6"/>
        <v>1</v>
      </c>
      <c r="J129">
        <f t="shared" si="7"/>
        <v>0</v>
      </c>
      <c r="L129" t="b">
        <f t="shared" si="8"/>
        <v>1</v>
      </c>
      <c r="M129" t="b">
        <f t="shared" si="9"/>
        <v>1</v>
      </c>
      <c r="N129">
        <f t="shared" si="10"/>
        <v>1</v>
      </c>
      <c r="O129">
        <f t="shared" si="11"/>
        <v>1</v>
      </c>
    </row>
    <row r="130" spans="1:15">
      <c r="A130">
        <v>128</v>
      </c>
      <c r="B130" t="s">
        <v>406</v>
      </c>
      <c r="C130" t="s">
        <v>686</v>
      </c>
      <c r="D130" t="s">
        <v>687</v>
      </c>
      <c r="E130" t="s">
        <v>688</v>
      </c>
      <c r="F130" t="s">
        <v>689</v>
      </c>
      <c r="G130" t="s">
        <v>793</v>
      </c>
      <c r="H130" t="s">
        <v>690</v>
      </c>
      <c r="I130">
        <f t="shared" si="6"/>
        <v>1</v>
      </c>
      <c r="J130">
        <f t="shared" si="7"/>
        <v>0</v>
      </c>
      <c r="L130" t="b">
        <f t="shared" si="8"/>
        <v>1</v>
      </c>
      <c r="M130" t="b">
        <f t="shared" si="9"/>
        <v>0</v>
      </c>
      <c r="N130">
        <f t="shared" si="10"/>
        <v>1</v>
      </c>
      <c r="O130">
        <f t="shared" si="11"/>
        <v>0</v>
      </c>
    </row>
    <row r="131" spans="1:15">
      <c r="A131">
        <v>129</v>
      </c>
      <c r="B131" t="s">
        <v>409</v>
      </c>
      <c r="C131" t="s">
        <v>686</v>
      </c>
      <c r="D131" t="s">
        <v>687</v>
      </c>
      <c r="E131" t="s">
        <v>688</v>
      </c>
      <c r="F131" t="s">
        <v>689</v>
      </c>
      <c r="G131" t="s">
        <v>714</v>
      </c>
      <c r="H131" t="s">
        <v>690</v>
      </c>
      <c r="I131">
        <f t="shared" ref="I131:I194" si="12">IF(OR(N131=1,O131=1),1,0)</f>
        <v>1</v>
      </c>
      <c r="J131">
        <f t="shared" ref="J131:J194" si="13">IF(I131=1,0,1)</f>
        <v>0</v>
      </c>
      <c r="L131" t="b">
        <f t="shared" ref="L131:L194" si="14">ISNUMBER(SEARCH("tempat",G131))</f>
        <v>1</v>
      </c>
      <c r="M131" t="b">
        <f t="shared" ref="M131:M194" si="15">ISNUMBER(SEARCH("jakarta",G131))</f>
        <v>0</v>
      </c>
      <c r="N131">
        <f t="shared" ref="N131:N194" si="16">IF(AND(ISNUMBER(SEARCH("tempat",B131))=TRUE,L131=TRUE),1,0)</f>
        <v>1</v>
      </c>
      <c r="O131">
        <f t="shared" ref="O131:O194" si="17">IF(AND(ISNUMBER(SEARCH("jakarta",B131))=TRUE,M131=TRUE),1,0)</f>
        <v>0</v>
      </c>
    </row>
    <row r="132" spans="1:15">
      <c r="A132">
        <v>130</v>
      </c>
      <c r="B132" t="s">
        <v>412</v>
      </c>
      <c r="C132" t="s">
        <v>686</v>
      </c>
      <c r="D132" t="s">
        <v>687</v>
      </c>
      <c r="E132" t="s">
        <v>688</v>
      </c>
      <c r="F132" t="s">
        <v>689</v>
      </c>
      <c r="G132" t="s">
        <v>794</v>
      </c>
      <c r="H132" t="s">
        <v>690</v>
      </c>
      <c r="I132">
        <f t="shared" si="12"/>
        <v>1</v>
      </c>
      <c r="J132">
        <f t="shared" si="13"/>
        <v>0</v>
      </c>
      <c r="L132" t="b">
        <f t="shared" si="14"/>
        <v>1</v>
      </c>
      <c r="M132" t="b">
        <f t="shared" si="15"/>
        <v>0</v>
      </c>
      <c r="N132">
        <f t="shared" si="16"/>
        <v>1</v>
      </c>
      <c r="O132">
        <f t="shared" si="17"/>
        <v>0</v>
      </c>
    </row>
    <row r="133" spans="1:15">
      <c r="A133">
        <v>131</v>
      </c>
      <c r="B133" t="s">
        <v>415</v>
      </c>
      <c r="C133" t="s">
        <v>686</v>
      </c>
      <c r="D133" t="s">
        <v>687</v>
      </c>
      <c r="E133" t="s">
        <v>688</v>
      </c>
      <c r="F133" t="s">
        <v>689</v>
      </c>
      <c r="G133" t="s">
        <v>795</v>
      </c>
      <c r="H133" t="s">
        <v>690</v>
      </c>
      <c r="I133">
        <f t="shared" si="12"/>
        <v>1</v>
      </c>
      <c r="J133">
        <f t="shared" si="13"/>
        <v>0</v>
      </c>
      <c r="L133" t="b">
        <f t="shared" si="14"/>
        <v>0</v>
      </c>
      <c r="M133" t="b">
        <f t="shared" si="15"/>
        <v>1</v>
      </c>
      <c r="N133">
        <f t="shared" si="16"/>
        <v>0</v>
      </c>
      <c r="O133">
        <f t="shared" si="17"/>
        <v>1</v>
      </c>
    </row>
    <row r="134" spans="1:15">
      <c r="A134">
        <v>132</v>
      </c>
      <c r="B134" t="s">
        <v>418</v>
      </c>
      <c r="C134" t="s">
        <v>686</v>
      </c>
      <c r="D134" t="s">
        <v>687</v>
      </c>
      <c r="E134" t="s">
        <v>688</v>
      </c>
      <c r="F134" t="s">
        <v>689</v>
      </c>
      <c r="G134" t="s">
        <v>796</v>
      </c>
      <c r="H134" t="s">
        <v>690</v>
      </c>
      <c r="I134">
        <f t="shared" si="12"/>
        <v>1</v>
      </c>
      <c r="J134">
        <f t="shared" si="13"/>
        <v>0</v>
      </c>
      <c r="L134" t="b">
        <f t="shared" si="14"/>
        <v>1</v>
      </c>
      <c r="M134" t="b">
        <f t="shared" si="15"/>
        <v>0</v>
      </c>
      <c r="N134">
        <f t="shared" si="16"/>
        <v>1</v>
      </c>
      <c r="O134">
        <f t="shared" si="17"/>
        <v>0</v>
      </c>
    </row>
    <row r="135" spans="1:15">
      <c r="A135">
        <v>133</v>
      </c>
      <c r="B135" t="s">
        <v>421</v>
      </c>
      <c r="C135" t="s">
        <v>686</v>
      </c>
      <c r="D135" t="s">
        <v>687</v>
      </c>
      <c r="E135" t="s">
        <v>688</v>
      </c>
      <c r="F135" t="s">
        <v>689</v>
      </c>
      <c r="G135" t="s">
        <v>764</v>
      </c>
      <c r="H135" t="s">
        <v>690</v>
      </c>
      <c r="I135">
        <f t="shared" si="12"/>
        <v>1</v>
      </c>
      <c r="J135">
        <f t="shared" si="13"/>
        <v>0</v>
      </c>
      <c r="L135" t="b">
        <f t="shared" si="14"/>
        <v>0</v>
      </c>
      <c r="M135" t="b">
        <f t="shared" si="15"/>
        <v>1</v>
      </c>
      <c r="N135">
        <f t="shared" si="16"/>
        <v>0</v>
      </c>
      <c r="O135">
        <f t="shared" si="17"/>
        <v>1</v>
      </c>
    </row>
    <row r="136" spans="1:15">
      <c r="A136">
        <v>134</v>
      </c>
      <c r="B136" t="s">
        <v>424</v>
      </c>
      <c r="C136" t="s">
        <v>686</v>
      </c>
      <c r="D136" t="s">
        <v>687</v>
      </c>
      <c r="E136" t="s">
        <v>688</v>
      </c>
      <c r="F136" t="s">
        <v>689</v>
      </c>
      <c r="G136" t="s">
        <v>716</v>
      </c>
      <c r="H136" t="s">
        <v>690</v>
      </c>
      <c r="I136">
        <f t="shared" si="12"/>
        <v>0</v>
      </c>
      <c r="J136">
        <f t="shared" si="13"/>
        <v>1</v>
      </c>
      <c r="L136" t="b">
        <f t="shared" si="14"/>
        <v>0</v>
      </c>
      <c r="M136" t="b">
        <f t="shared" si="15"/>
        <v>0</v>
      </c>
      <c r="N136">
        <f t="shared" si="16"/>
        <v>0</v>
      </c>
      <c r="O136">
        <f t="shared" si="17"/>
        <v>0</v>
      </c>
    </row>
    <row r="137" spans="1:15">
      <c r="A137">
        <v>135</v>
      </c>
      <c r="B137" t="s">
        <v>427</v>
      </c>
      <c r="C137" t="s">
        <v>686</v>
      </c>
      <c r="D137" t="s">
        <v>687</v>
      </c>
      <c r="E137" t="s">
        <v>688</v>
      </c>
      <c r="F137" t="s">
        <v>689</v>
      </c>
      <c r="G137" t="s">
        <v>770</v>
      </c>
      <c r="H137" t="s">
        <v>690</v>
      </c>
      <c r="I137">
        <f t="shared" si="12"/>
        <v>0</v>
      </c>
      <c r="J137">
        <f t="shared" si="13"/>
        <v>1</v>
      </c>
      <c r="L137" t="b">
        <f t="shared" si="14"/>
        <v>0</v>
      </c>
      <c r="M137" t="b">
        <f t="shared" si="15"/>
        <v>0</v>
      </c>
      <c r="N137">
        <f t="shared" si="16"/>
        <v>0</v>
      </c>
      <c r="O137">
        <f t="shared" si="17"/>
        <v>0</v>
      </c>
    </row>
    <row r="138" spans="1:15">
      <c r="A138">
        <v>136</v>
      </c>
      <c r="B138" t="s">
        <v>430</v>
      </c>
      <c r="C138" t="s">
        <v>686</v>
      </c>
      <c r="D138" t="s">
        <v>687</v>
      </c>
      <c r="E138" t="s">
        <v>688</v>
      </c>
      <c r="F138" t="s">
        <v>689</v>
      </c>
      <c r="G138" t="s">
        <v>714</v>
      </c>
      <c r="H138" t="s">
        <v>690</v>
      </c>
      <c r="I138">
        <f t="shared" si="12"/>
        <v>1</v>
      </c>
      <c r="J138">
        <f t="shared" si="13"/>
        <v>0</v>
      </c>
      <c r="L138" t="b">
        <f t="shared" si="14"/>
        <v>1</v>
      </c>
      <c r="M138" t="b">
        <f t="shared" si="15"/>
        <v>0</v>
      </c>
      <c r="N138">
        <f t="shared" si="16"/>
        <v>1</v>
      </c>
      <c r="O138">
        <f t="shared" si="17"/>
        <v>0</v>
      </c>
    </row>
    <row r="139" spans="1:15">
      <c r="A139">
        <v>137</v>
      </c>
      <c r="B139" t="s">
        <v>433</v>
      </c>
      <c r="C139" t="s">
        <v>686</v>
      </c>
      <c r="D139" t="s">
        <v>687</v>
      </c>
      <c r="E139" t="s">
        <v>688</v>
      </c>
      <c r="F139" t="s">
        <v>689</v>
      </c>
      <c r="G139" t="s">
        <v>797</v>
      </c>
      <c r="H139" t="s">
        <v>690</v>
      </c>
      <c r="I139">
        <f t="shared" si="12"/>
        <v>0</v>
      </c>
      <c r="J139">
        <f t="shared" si="13"/>
        <v>1</v>
      </c>
      <c r="L139" t="b">
        <f t="shared" si="14"/>
        <v>0</v>
      </c>
      <c r="M139" t="b">
        <f t="shared" si="15"/>
        <v>0</v>
      </c>
      <c r="N139">
        <f t="shared" si="16"/>
        <v>0</v>
      </c>
      <c r="O139">
        <f t="shared" si="17"/>
        <v>0</v>
      </c>
    </row>
    <row r="140" spans="1:15">
      <c r="A140">
        <v>138</v>
      </c>
      <c r="B140" t="s">
        <v>436</v>
      </c>
      <c r="C140" t="s">
        <v>686</v>
      </c>
      <c r="D140" t="s">
        <v>687</v>
      </c>
      <c r="E140" t="s">
        <v>688</v>
      </c>
      <c r="F140" t="s">
        <v>689</v>
      </c>
      <c r="G140" t="s">
        <v>746</v>
      </c>
      <c r="H140" t="s">
        <v>690</v>
      </c>
      <c r="I140">
        <f t="shared" si="12"/>
        <v>0</v>
      </c>
      <c r="J140">
        <f t="shared" si="13"/>
        <v>1</v>
      </c>
      <c r="L140" t="b">
        <f t="shared" si="14"/>
        <v>0</v>
      </c>
      <c r="M140" t="b">
        <f t="shared" si="15"/>
        <v>0</v>
      </c>
      <c r="N140">
        <f t="shared" si="16"/>
        <v>0</v>
      </c>
      <c r="O140">
        <f t="shared" si="17"/>
        <v>0</v>
      </c>
    </row>
    <row r="141" spans="1:15">
      <c r="A141">
        <v>139</v>
      </c>
      <c r="B141" t="s">
        <v>439</v>
      </c>
      <c r="C141" t="s">
        <v>686</v>
      </c>
      <c r="D141" t="s">
        <v>687</v>
      </c>
      <c r="E141" t="s">
        <v>688</v>
      </c>
      <c r="F141" t="s">
        <v>689</v>
      </c>
      <c r="G141" t="s">
        <v>798</v>
      </c>
      <c r="H141" t="s">
        <v>690</v>
      </c>
      <c r="I141">
        <f t="shared" si="12"/>
        <v>0</v>
      </c>
      <c r="J141">
        <f t="shared" si="13"/>
        <v>1</v>
      </c>
      <c r="L141" t="b">
        <f t="shared" si="14"/>
        <v>0</v>
      </c>
      <c r="M141" t="b">
        <f t="shared" si="15"/>
        <v>0</v>
      </c>
      <c r="N141">
        <f t="shared" si="16"/>
        <v>0</v>
      </c>
      <c r="O141">
        <f t="shared" si="17"/>
        <v>0</v>
      </c>
    </row>
    <row r="142" spans="1:15">
      <c r="A142">
        <v>140</v>
      </c>
      <c r="B142" t="s">
        <v>442</v>
      </c>
      <c r="C142" t="s">
        <v>686</v>
      </c>
      <c r="D142" t="s">
        <v>687</v>
      </c>
      <c r="E142" t="s">
        <v>688</v>
      </c>
      <c r="F142" t="s">
        <v>689</v>
      </c>
      <c r="G142" t="s">
        <v>799</v>
      </c>
      <c r="H142" t="s">
        <v>690</v>
      </c>
      <c r="I142">
        <f t="shared" si="12"/>
        <v>0</v>
      </c>
      <c r="J142">
        <f t="shared" si="13"/>
        <v>1</v>
      </c>
      <c r="L142" t="b">
        <f t="shared" si="14"/>
        <v>0</v>
      </c>
      <c r="M142" t="b">
        <f t="shared" si="15"/>
        <v>0</v>
      </c>
      <c r="N142">
        <f t="shared" si="16"/>
        <v>0</v>
      </c>
      <c r="O142">
        <f t="shared" si="17"/>
        <v>0</v>
      </c>
    </row>
    <row r="143" spans="1:15">
      <c r="A143">
        <v>141</v>
      </c>
      <c r="B143" t="s">
        <v>445</v>
      </c>
      <c r="C143" t="s">
        <v>686</v>
      </c>
      <c r="D143" t="s">
        <v>687</v>
      </c>
      <c r="E143" t="s">
        <v>688</v>
      </c>
      <c r="F143" t="s">
        <v>689</v>
      </c>
      <c r="G143" t="s">
        <v>702</v>
      </c>
      <c r="H143" t="s">
        <v>690</v>
      </c>
      <c r="I143">
        <f t="shared" si="12"/>
        <v>0</v>
      </c>
      <c r="J143">
        <f t="shared" si="13"/>
        <v>1</v>
      </c>
      <c r="L143" t="b">
        <f t="shared" si="14"/>
        <v>0</v>
      </c>
      <c r="M143" t="b">
        <f t="shared" si="15"/>
        <v>0</v>
      </c>
      <c r="N143">
        <f t="shared" si="16"/>
        <v>0</v>
      </c>
      <c r="O143">
        <f t="shared" si="17"/>
        <v>0</v>
      </c>
    </row>
    <row r="144" spans="1:15">
      <c r="A144">
        <v>142</v>
      </c>
      <c r="B144" t="s">
        <v>448</v>
      </c>
      <c r="C144" t="s">
        <v>686</v>
      </c>
      <c r="D144" t="s">
        <v>687</v>
      </c>
      <c r="E144" t="s">
        <v>688</v>
      </c>
      <c r="F144" t="s">
        <v>689</v>
      </c>
      <c r="G144" t="s">
        <v>735</v>
      </c>
      <c r="H144" t="s">
        <v>690</v>
      </c>
      <c r="I144">
        <f t="shared" si="12"/>
        <v>0</v>
      </c>
      <c r="J144">
        <f t="shared" si="13"/>
        <v>1</v>
      </c>
      <c r="L144" t="b">
        <f t="shared" si="14"/>
        <v>0</v>
      </c>
      <c r="M144" t="b">
        <f t="shared" si="15"/>
        <v>0</v>
      </c>
      <c r="N144">
        <f t="shared" si="16"/>
        <v>0</v>
      </c>
      <c r="O144">
        <f t="shared" si="17"/>
        <v>0</v>
      </c>
    </row>
    <row r="145" spans="1:15">
      <c r="A145">
        <v>143</v>
      </c>
      <c r="B145" t="s">
        <v>451</v>
      </c>
      <c r="C145" t="s">
        <v>686</v>
      </c>
      <c r="D145" t="s">
        <v>687</v>
      </c>
      <c r="E145" t="s">
        <v>688</v>
      </c>
      <c r="F145" t="s">
        <v>689</v>
      </c>
      <c r="G145" t="s">
        <v>771</v>
      </c>
      <c r="H145" t="s">
        <v>690</v>
      </c>
      <c r="I145">
        <f t="shared" si="12"/>
        <v>0</v>
      </c>
      <c r="J145">
        <f t="shared" si="13"/>
        <v>1</v>
      </c>
      <c r="L145" t="b">
        <f t="shared" si="14"/>
        <v>0</v>
      </c>
      <c r="M145" t="b">
        <f t="shared" si="15"/>
        <v>0</v>
      </c>
      <c r="N145">
        <f t="shared" si="16"/>
        <v>0</v>
      </c>
      <c r="O145">
        <f t="shared" si="17"/>
        <v>0</v>
      </c>
    </row>
    <row r="146" spans="1:15">
      <c r="A146">
        <v>144</v>
      </c>
      <c r="B146" t="s">
        <v>454</v>
      </c>
      <c r="C146" t="s">
        <v>686</v>
      </c>
      <c r="D146" t="s">
        <v>687</v>
      </c>
      <c r="E146" t="s">
        <v>688</v>
      </c>
      <c r="F146" t="s">
        <v>689</v>
      </c>
      <c r="G146" t="s">
        <v>800</v>
      </c>
      <c r="H146" t="s">
        <v>690</v>
      </c>
      <c r="I146">
        <f t="shared" si="12"/>
        <v>0</v>
      </c>
      <c r="J146">
        <f t="shared" si="13"/>
        <v>1</v>
      </c>
      <c r="L146" t="b">
        <f t="shared" si="14"/>
        <v>0</v>
      </c>
      <c r="M146" t="b">
        <f t="shared" si="15"/>
        <v>0</v>
      </c>
      <c r="N146">
        <f t="shared" si="16"/>
        <v>0</v>
      </c>
      <c r="O146">
        <f t="shared" si="17"/>
        <v>0</v>
      </c>
    </row>
    <row r="147" spans="1:15">
      <c r="A147">
        <v>145</v>
      </c>
      <c r="B147" t="s">
        <v>457</v>
      </c>
      <c r="C147" t="s">
        <v>686</v>
      </c>
      <c r="D147" t="s">
        <v>687</v>
      </c>
      <c r="E147" t="s">
        <v>688</v>
      </c>
      <c r="F147" t="s">
        <v>689</v>
      </c>
      <c r="G147" t="s">
        <v>740</v>
      </c>
      <c r="H147" t="s">
        <v>690</v>
      </c>
      <c r="I147">
        <f t="shared" si="12"/>
        <v>0</v>
      </c>
      <c r="J147">
        <f t="shared" si="13"/>
        <v>1</v>
      </c>
      <c r="L147" t="b">
        <f t="shared" si="14"/>
        <v>0</v>
      </c>
      <c r="M147" t="b">
        <f t="shared" si="15"/>
        <v>0</v>
      </c>
      <c r="N147">
        <f t="shared" si="16"/>
        <v>0</v>
      </c>
      <c r="O147">
        <f t="shared" si="17"/>
        <v>0</v>
      </c>
    </row>
    <row r="148" spans="1:15">
      <c r="A148">
        <v>146</v>
      </c>
      <c r="B148" t="s">
        <v>460</v>
      </c>
      <c r="C148" t="s">
        <v>686</v>
      </c>
      <c r="D148" t="s">
        <v>687</v>
      </c>
      <c r="E148" t="s">
        <v>688</v>
      </c>
      <c r="F148" t="s">
        <v>689</v>
      </c>
      <c r="G148" t="s">
        <v>801</v>
      </c>
      <c r="H148" t="s">
        <v>690</v>
      </c>
      <c r="I148">
        <f t="shared" si="12"/>
        <v>0</v>
      </c>
      <c r="J148">
        <f t="shared" si="13"/>
        <v>1</v>
      </c>
      <c r="L148" t="b">
        <f t="shared" si="14"/>
        <v>0</v>
      </c>
      <c r="M148" t="b">
        <f t="shared" si="15"/>
        <v>0</v>
      </c>
      <c r="N148">
        <f t="shared" si="16"/>
        <v>0</v>
      </c>
      <c r="O148">
        <f t="shared" si="17"/>
        <v>0</v>
      </c>
    </row>
    <row r="149" spans="1:15">
      <c r="A149">
        <v>147</v>
      </c>
      <c r="B149" t="s">
        <v>463</v>
      </c>
      <c r="C149" t="s">
        <v>686</v>
      </c>
      <c r="D149" t="s">
        <v>687</v>
      </c>
      <c r="E149" t="s">
        <v>688</v>
      </c>
      <c r="F149" t="s">
        <v>689</v>
      </c>
      <c r="G149" t="s">
        <v>566</v>
      </c>
      <c r="H149" t="s">
        <v>690</v>
      </c>
      <c r="I149">
        <f t="shared" si="12"/>
        <v>0</v>
      </c>
      <c r="J149">
        <f t="shared" si="13"/>
        <v>1</v>
      </c>
      <c r="L149" t="b">
        <f t="shared" si="14"/>
        <v>0</v>
      </c>
      <c r="M149" t="b">
        <f t="shared" si="15"/>
        <v>0</v>
      </c>
      <c r="N149">
        <f t="shared" si="16"/>
        <v>0</v>
      </c>
      <c r="O149">
        <f t="shared" si="17"/>
        <v>0</v>
      </c>
    </row>
    <row r="150" spans="1:15">
      <c r="A150">
        <v>148</v>
      </c>
      <c r="B150" t="s">
        <v>466</v>
      </c>
      <c r="C150" t="s">
        <v>686</v>
      </c>
      <c r="D150" t="s">
        <v>687</v>
      </c>
      <c r="E150" t="s">
        <v>688</v>
      </c>
      <c r="F150" t="s">
        <v>689</v>
      </c>
      <c r="G150" t="s">
        <v>802</v>
      </c>
      <c r="H150" t="s">
        <v>690</v>
      </c>
      <c r="I150">
        <f t="shared" si="12"/>
        <v>1</v>
      </c>
      <c r="J150">
        <f t="shared" si="13"/>
        <v>0</v>
      </c>
      <c r="L150" t="b">
        <f t="shared" si="14"/>
        <v>0</v>
      </c>
      <c r="M150" t="b">
        <f t="shared" si="15"/>
        <v>1</v>
      </c>
      <c r="N150">
        <f t="shared" si="16"/>
        <v>0</v>
      </c>
      <c r="O150">
        <f t="shared" si="17"/>
        <v>1</v>
      </c>
    </row>
    <row r="151" spans="1:15">
      <c r="A151">
        <v>149</v>
      </c>
      <c r="B151" t="s">
        <v>469</v>
      </c>
      <c r="C151" t="s">
        <v>686</v>
      </c>
      <c r="D151" t="s">
        <v>687</v>
      </c>
      <c r="E151" t="s">
        <v>688</v>
      </c>
      <c r="F151" t="s">
        <v>689</v>
      </c>
      <c r="G151" t="s">
        <v>757</v>
      </c>
      <c r="H151" t="s">
        <v>690</v>
      </c>
      <c r="I151">
        <f t="shared" si="12"/>
        <v>0</v>
      </c>
      <c r="J151">
        <f t="shared" si="13"/>
        <v>1</v>
      </c>
      <c r="L151" t="b">
        <f t="shared" si="14"/>
        <v>0</v>
      </c>
      <c r="M151" t="b">
        <f t="shared" si="15"/>
        <v>0</v>
      </c>
      <c r="N151">
        <f t="shared" si="16"/>
        <v>0</v>
      </c>
      <c r="O151">
        <f t="shared" si="17"/>
        <v>0</v>
      </c>
    </row>
    <row r="152" spans="1:15">
      <c r="A152">
        <v>150</v>
      </c>
      <c r="B152" t="s">
        <v>472</v>
      </c>
      <c r="C152" t="s">
        <v>686</v>
      </c>
      <c r="D152" t="s">
        <v>687</v>
      </c>
      <c r="E152" t="s">
        <v>688</v>
      </c>
      <c r="F152" t="s">
        <v>689</v>
      </c>
      <c r="G152" t="s">
        <v>803</v>
      </c>
      <c r="H152" t="s">
        <v>690</v>
      </c>
      <c r="I152">
        <f t="shared" si="12"/>
        <v>1</v>
      </c>
      <c r="J152">
        <f t="shared" si="13"/>
        <v>0</v>
      </c>
      <c r="L152" t="b">
        <f t="shared" si="14"/>
        <v>1</v>
      </c>
      <c r="M152" t="b">
        <f t="shared" si="15"/>
        <v>0</v>
      </c>
      <c r="N152">
        <f t="shared" si="16"/>
        <v>1</v>
      </c>
      <c r="O152">
        <f t="shared" si="17"/>
        <v>0</v>
      </c>
    </row>
    <row r="153" spans="1:15">
      <c r="A153">
        <v>151</v>
      </c>
      <c r="B153" t="s">
        <v>475</v>
      </c>
      <c r="C153" t="s">
        <v>686</v>
      </c>
      <c r="D153" t="s">
        <v>687</v>
      </c>
      <c r="E153" t="s">
        <v>688</v>
      </c>
      <c r="F153" t="s">
        <v>689</v>
      </c>
      <c r="G153" t="s">
        <v>804</v>
      </c>
      <c r="H153" t="s">
        <v>690</v>
      </c>
      <c r="I153">
        <f t="shared" si="12"/>
        <v>0</v>
      </c>
      <c r="J153">
        <f t="shared" si="13"/>
        <v>1</v>
      </c>
      <c r="L153" t="b">
        <f t="shared" si="14"/>
        <v>0</v>
      </c>
      <c r="M153" t="b">
        <f t="shared" si="15"/>
        <v>0</v>
      </c>
      <c r="N153">
        <f t="shared" si="16"/>
        <v>0</v>
      </c>
      <c r="O153">
        <f t="shared" si="17"/>
        <v>0</v>
      </c>
    </row>
    <row r="154" spans="1:15">
      <c r="A154">
        <v>152</v>
      </c>
      <c r="B154" t="s">
        <v>478</v>
      </c>
      <c r="C154" t="s">
        <v>686</v>
      </c>
      <c r="D154" t="s">
        <v>687</v>
      </c>
      <c r="E154" t="s">
        <v>688</v>
      </c>
      <c r="F154" t="s">
        <v>689</v>
      </c>
      <c r="G154" t="s">
        <v>781</v>
      </c>
      <c r="H154" t="s">
        <v>690</v>
      </c>
      <c r="I154">
        <f t="shared" si="12"/>
        <v>1</v>
      </c>
      <c r="J154">
        <f t="shared" si="13"/>
        <v>0</v>
      </c>
      <c r="L154" t="b">
        <f t="shared" si="14"/>
        <v>1</v>
      </c>
      <c r="M154" t="b">
        <f t="shared" si="15"/>
        <v>0</v>
      </c>
      <c r="N154">
        <f t="shared" si="16"/>
        <v>1</v>
      </c>
      <c r="O154">
        <f t="shared" si="17"/>
        <v>0</v>
      </c>
    </row>
    <row r="155" spans="1:15">
      <c r="A155">
        <v>153</v>
      </c>
      <c r="B155" t="s">
        <v>481</v>
      </c>
      <c r="C155" t="s">
        <v>686</v>
      </c>
      <c r="D155" t="s">
        <v>687</v>
      </c>
      <c r="E155" t="s">
        <v>688</v>
      </c>
      <c r="F155" t="s">
        <v>689</v>
      </c>
      <c r="G155" t="s">
        <v>753</v>
      </c>
      <c r="H155" t="s">
        <v>690</v>
      </c>
      <c r="I155">
        <f t="shared" si="12"/>
        <v>1</v>
      </c>
      <c r="J155">
        <f t="shared" si="13"/>
        <v>0</v>
      </c>
      <c r="L155" t="b">
        <f t="shared" si="14"/>
        <v>1</v>
      </c>
      <c r="M155" t="b">
        <f t="shared" si="15"/>
        <v>0</v>
      </c>
      <c r="N155">
        <f t="shared" si="16"/>
        <v>1</v>
      </c>
      <c r="O155">
        <f t="shared" si="17"/>
        <v>0</v>
      </c>
    </row>
    <row r="156" spans="1:15">
      <c r="A156">
        <v>154</v>
      </c>
      <c r="B156" t="s">
        <v>484</v>
      </c>
      <c r="C156" t="s">
        <v>686</v>
      </c>
      <c r="D156" t="s">
        <v>687</v>
      </c>
      <c r="E156" t="s">
        <v>688</v>
      </c>
      <c r="F156" t="s">
        <v>689</v>
      </c>
      <c r="G156" t="s">
        <v>692</v>
      </c>
      <c r="H156" t="s">
        <v>690</v>
      </c>
      <c r="I156">
        <f t="shared" si="12"/>
        <v>1</v>
      </c>
      <c r="J156">
        <f t="shared" si="13"/>
        <v>0</v>
      </c>
      <c r="L156" t="b">
        <f t="shared" si="14"/>
        <v>1</v>
      </c>
      <c r="M156" t="b">
        <f t="shared" si="15"/>
        <v>0</v>
      </c>
      <c r="N156">
        <f t="shared" si="16"/>
        <v>1</v>
      </c>
      <c r="O156">
        <f t="shared" si="17"/>
        <v>0</v>
      </c>
    </row>
    <row r="157" spans="1:15">
      <c r="A157">
        <v>155</v>
      </c>
      <c r="B157" t="s">
        <v>487</v>
      </c>
      <c r="C157" t="s">
        <v>686</v>
      </c>
      <c r="D157" t="s">
        <v>687</v>
      </c>
      <c r="E157" t="s">
        <v>688</v>
      </c>
      <c r="F157" t="s">
        <v>689</v>
      </c>
      <c r="G157" t="s">
        <v>735</v>
      </c>
      <c r="H157" t="s">
        <v>690</v>
      </c>
      <c r="I157">
        <f t="shared" si="12"/>
        <v>0</v>
      </c>
      <c r="J157">
        <f t="shared" si="13"/>
        <v>1</v>
      </c>
      <c r="L157" t="b">
        <f t="shared" si="14"/>
        <v>0</v>
      </c>
      <c r="M157" t="b">
        <f t="shared" si="15"/>
        <v>0</v>
      </c>
      <c r="N157">
        <f t="shared" si="16"/>
        <v>0</v>
      </c>
      <c r="O157">
        <f t="shared" si="17"/>
        <v>0</v>
      </c>
    </row>
    <row r="158" spans="1:15">
      <c r="A158">
        <v>156</v>
      </c>
      <c r="B158" t="s">
        <v>490</v>
      </c>
      <c r="C158" t="s">
        <v>686</v>
      </c>
      <c r="D158" t="s">
        <v>687</v>
      </c>
      <c r="E158" t="s">
        <v>688</v>
      </c>
      <c r="F158" t="s">
        <v>689</v>
      </c>
      <c r="G158" t="s">
        <v>805</v>
      </c>
      <c r="H158" t="s">
        <v>690</v>
      </c>
      <c r="I158">
        <f t="shared" si="12"/>
        <v>0</v>
      </c>
      <c r="J158">
        <f t="shared" si="13"/>
        <v>1</v>
      </c>
      <c r="L158" t="b">
        <f t="shared" si="14"/>
        <v>0</v>
      </c>
      <c r="M158" t="b">
        <f t="shared" si="15"/>
        <v>0</v>
      </c>
      <c r="N158">
        <f t="shared" si="16"/>
        <v>0</v>
      </c>
      <c r="O158">
        <f t="shared" si="17"/>
        <v>0</v>
      </c>
    </row>
    <row r="159" spans="1:15">
      <c r="A159">
        <v>157</v>
      </c>
      <c r="B159" t="s">
        <v>493</v>
      </c>
      <c r="C159" t="s">
        <v>686</v>
      </c>
      <c r="D159" t="s">
        <v>687</v>
      </c>
      <c r="E159" t="s">
        <v>688</v>
      </c>
      <c r="F159" t="s">
        <v>689</v>
      </c>
      <c r="G159" t="s">
        <v>806</v>
      </c>
      <c r="H159" t="s">
        <v>690</v>
      </c>
      <c r="I159">
        <f t="shared" si="12"/>
        <v>0</v>
      </c>
      <c r="J159">
        <f t="shared" si="13"/>
        <v>1</v>
      </c>
      <c r="L159" t="b">
        <f t="shared" si="14"/>
        <v>0</v>
      </c>
      <c r="M159" t="b">
        <f t="shared" si="15"/>
        <v>0</v>
      </c>
      <c r="N159">
        <f t="shared" si="16"/>
        <v>0</v>
      </c>
      <c r="O159">
        <f t="shared" si="17"/>
        <v>0</v>
      </c>
    </row>
    <row r="160" spans="1:15">
      <c r="A160">
        <v>158</v>
      </c>
      <c r="B160" t="s">
        <v>496</v>
      </c>
      <c r="C160" t="s">
        <v>686</v>
      </c>
      <c r="D160" t="s">
        <v>687</v>
      </c>
      <c r="E160" t="s">
        <v>688</v>
      </c>
      <c r="F160" t="s">
        <v>689</v>
      </c>
      <c r="G160" t="s">
        <v>762</v>
      </c>
      <c r="H160" t="s">
        <v>690</v>
      </c>
      <c r="I160">
        <f t="shared" si="12"/>
        <v>1</v>
      </c>
      <c r="J160">
        <f t="shared" si="13"/>
        <v>0</v>
      </c>
      <c r="L160" t="b">
        <f t="shared" si="14"/>
        <v>1</v>
      </c>
      <c r="M160" t="b">
        <f t="shared" si="15"/>
        <v>0</v>
      </c>
      <c r="N160">
        <f t="shared" si="16"/>
        <v>1</v>
      </c>
      <c r="O160">
        <f t="shared" si="17"/>
        <v>0</v>
      </c>
    </row>
    <row r="161" spans="1:15">
      <c r="A161">
        <v>159</v>
      </c>
      <c r="B161" t="s">
        <v>499</v>
      </c>
      <c r="C161" t="s">
        <v>686</v>
      </c>
      <c r="D161" t="s">
        <v>687</v>
      </c>
      <c r="E161" t="s">
        <v>688</v>
      </c>
      <c r="F161" t="s">
        <v>689</v>
      </c>
      <c r="G161" t="s">
        <v>695</v>
      </c>
      <c r="H161" t="s">
        <v>690</v>
      </c>
      <c r="I161">
        <f t="shared" si="12"/>
        <v>0</v>
      </c>
      <c r="J161">
        <f t="shared" si="13"/>
        <v>1</v>
      </c>
      <c r="L161" t="b">
        <f t="shared" si="14"/>
        <v>0</v>
      </c>
      <c r="M161" t="b">
        <f t="shared" si="15"/>
        <v>0</v>
      </c>
      <c r="N161">
        <f t="shared" si="16"/>
        <v>0</v>
      </c>
      <c r="O161">
        <f t="shared" si="17"/>
        <v>0</v>
      </c>
    </row>
    <row r="162" spans="1:15">
      <c r="A162">
        <v>160</v>
      </c>
      <c r="B162" t="s">
        <v>502</v>
      </c>
      <c r="C162" t="s">
        <v>686</v>
      </c>
      <c r="D162" t="s">
        <v>687</v>
      </c>
      <c r="E162" t="s">
        <v>688</v>
      </c>
      <c r="F162" t="s">
        <v>689</v>
      </c>
      <c r="G162" t="s">
        <v>807</v>
      </c>
      <c r="H162" t="s">
        <v>690</v>
      </c>
      <c r="I162">
        <f t="shared" si="12"/>
        <v>0</v>
      </c>
      <c r="J162">
        <f t="shared" si="13"/>
        <v>1</v>
      </c>
      <c r="L162" t="b">
        <f t="shared" si="14"/>
        <v>0</v>
      </c>
      <c r="M162" t="b">
        <f t="shared" si="15"/>
        <v>0</v>
      </c>
      <c r="N162">
        <f t="shared" si="16"/>
        <v>0</v>
      </c>
      <c r="O162">
        <f t="shared" si="17"/>
        <v>0</v>
      </c>
    </row>
    <row r="163" spans="1:15">
      <c r="A163">
        <v>161</v>
      </c>
      <c r="B163" t="s">
        <v>505</v>
      </c>
      <c r="C163" t="s">
        <v>686</v>
      </c>
      <c r="D163" t="s">
        <v>687</v>
      </c>
      <c r="E163" t="s">
        <v>688</v>
      </c>
      <c r="F163" t="s">
        <v>689</v>
      </c>
      <c r="G163" t="s">
        <v>725</v>
      </c>
      <c r="H163" t="s">
        <v>690</v>
      </c>
      <c r="I163">
        <f t="shared" si="12"/>
        <v>0</v>
      </c>
      <c r="J163">
        <f t="shared" si="13"/>
        <v>1</v>
      </c>
      <c r="L163" t="b">
        <f t="shared" si="14"/>
        <v>0</v>
      </c>
      <c r="M163" t="b">
        <f t="shared" si="15"/>
        <v>0</v>
      </c>
      <c r="N163">
        <f t="shared" si="16"/>
        <v>0</v>
      </c>
      <c r="O163">
        <f t="shared" si="17"/>
        <v>0</v>
      </c>
    </row>
    <row r="164" spans="1:15">
      <c r="A164">
        <v>162</v>
      </c>
      <c r="B164" t="s">
        <v>508</v>
      </c>
      <c r="C164" t="s">
        <v>686</v>
      </c>
      <c r="D164" t="s">
        <v>687</v>
      </c>
      <c r="E164" t="s">
        <v>688</v>
      </c>
      <c r="F164" t="s">
        <v>689</v>
      </c>
      <c r="G164" t="s">
        <v>808</v>
      </c>
      <c r="H164" t="s">
        <v>690</v>
      </c>
      <c r="I164">
        <f t="shared" si="12"/>
        <v>0</v>
      </c>
      <c r="J164">
        <f t="shared" si="13"/>
        <v>1</v>
      </c>
      <c r="L164" t="b">
        <f t="shared" si="14"/>
        <v>0</v>
      </c>
      <c r="M164" t="b">
        <f t="shared" si="15"/>
        <v>0</v>
      </c>
      <c r="N164">
        <f t="shared" si="16"/>
        <v>0</v>
      </c>
      <c r="O164">
        <f t="shared" si="17"/>
        <v>0</v>
      </c>
    </row>
    <row r="165" spans="1:15">
      <c r="A165">
        <v>163</v>
      </c>
      <c r="B165" t="s">
        <v>511</v>
      </c>
      <c r="C165" t="s">
        <v>686</v>
      </c>
      <c r="D165" t="s">
        <v>687</v>
      </c>
      <c r="E165" t="s">
        <v>688</v>
      </c>
      <c r="F165" t="s">
        <v>689</v>
      </c>
      <c r="G165" t="s">
        <v>809</v>
      </c>
      <c r="H165" t="s">
        <v>690</v>
      </c>
      <c r="I165">
        <f t="shared" si="12"/>
        <v>0</v>
      </c>
      <c r="J165">
        <f t="shared" si="13"/>
        <v>1</v>
      </c>
      <c r="L165" t="b">
        <f t="shared" si="14"/>
        <v>0</v>
      </c>
      <c r="M165" t="b">
        <f t="shared" si="15"/>
        <v>0</v>
      </c>
      <c r="N165">
        <f t="shared" si="16"/>
        <v>0</v>
      </c>
      <c r="O165">
        <f t="shared" si="17"/>
        <v>0</v>
      </c>
    </row>
    <row r="166" spans="1:15">
      <c r="A166">
        <v>164</v>
      </c>
      <c r="B166" t="s">
        <v>514</v>
      </c>
      <c r="C166" t="s">
        <v>686</v>
      </c>
      <c r="D166" t="s">
        <v>687</v>
      </c>
      <c r="E166" t="s">
        <v>688</v>
      </c>
      <c r="F166" t="s">
        <v>689</v>
      </c>
      <c r="G166" t="s">
        <v>729</v>
      </c>
      <c r="H166" t="s">
        <v>690</v>
      </c>
      <c r="I166">
        <f t="shared" si="12"/>
        <v>0</v>
      </c>
      <c r="J166">
        <f t="shared" si="13"/>
        <v>1</v>
      </c>
      <c r="L166" t="b">
        <f t="shared" si="14"/>
        <v>0</v>
      </c>
      <c r="M166" t="b">
        <f t="shared" si="15"/>
        <v>0</v>
      </c>
      <c r="N166">
        <f t="shared" si="16"/>
        <v>0</v>
      </c>
      <c r="O166">
        <f t="shared" si="17"/>
        <v>0</v>
      </c>
    </row>
    <row r="167" spans="1:15">
      <c r="A167">
        <v>165</v>
      </c>
      <c r="B167" t="s">
        <v>517</v>
      </c>
      <c r="C167" t="s">
        <v>686</v>
      </c>
      <c r="D167" t="s">
        <v>687</v>
      </c>
      <c r="E167" t="s">
        <v>688</v>
      </c>
      <c r="F167" t="s">
        <v>689</v>
      </c>
      <c r="G167" t="s">
        <v>810</v>
      </c>
      <c r="H167" t="s">
        <v>690</v>
      </c>
      <c r="I167">
        <f t="shared" si="12"/>
        <v>1</v>
      </c>
      <c r="J167">
        <f t="shared" si="13"/>
        <v>0</v>
      </c>
      <c r="L167" t="b">
        <f t="shared" si="14"/>
        <v>0</v>
      </c>
      <c r="M167" t="b">
        <f t="shared" si="15"/>
        <v>1</v>
      </c>
      <c r="N167">
        <f t="shared" si="16"/>
        <v>0</v>
      </c>
      <c r="O167">
        <f t="shared" si="17"/>
        <v>1</v>
      </c>
    </row>
    <row r="168" spans="1:15">
      <c r="A168">
        <v>166</v>
      </c>
      <c r="B168" t="s">
        <v>520</v>
      </c>
      <c r="C168" t="s">
        <v>686</v>
      </c>
      <c r="D168" t="s">
        <v>687</v>
      </c>
      <c r="E168" t="s">
        <v>688</v>
      </c>
      <c r="F168" t="s">
        <v>689</v>
      </c>
      <c r="G168" t="s">
        <v>811</v>
      </c>
      <c r="H168" t="s">
        <v>690</v>
      </c>
      <c r="I168">
        <f t="shared" si="12"/>
        <v>0</v>
      </c>
      <c r="J168">
        <f t="shared" si="13"/>
        <v>1</v>
      </c>
      <c r="L168" t="b">
        <f t="shared" si="14"/>
        <v>0</v>
      </c>
      <c r="M168" t="b">
        <f t="shared" si="15"/>
        <v>0</v>
      </c>
      <c r="N168">
        <f t="shared" si="16"/>
        <v>0</v>
      </c>
      <c r="O168">
        <f t="shared" si="17"/>
        <v>0</v>
      </c>
    </row>
    <row r="169" spans="1:15">
      <c r="A169">
        <v>167</v>
      </c>
      <c r="B169" t="s">
        <v>523</v>
      </c>
      <c r="C169" t="s">
        <v>686</v>
      </c>
      <c r="D169" t="s">
        <v>687</v>
      </c>
      <c r="E169" t="s">
        <v>688</v>
      </c>
      <c r="F169" t="s">
        <v>689</v>
      </c>
      <c r="G169" t="s">
        <v>812</v>
      </c>
      <c r="H169" t="s">
        <v>690</v>
      </c>
      <c r="I169">
        <f t="shared" si="12"/>
        <v>0</v>
      </c>
      <c r="J169">
        <f t="shared" si="13"/>
        <v>1</v>
      </c>
      <c r="L169" t="b">
        <f t="shared" si="14"/>
        <v>0</v>
      </c>
      <c r="M169" t="b">
        <f t="shared" si="15"/>
        <v>0</v>
      </c>
      <c r="N169">
        <f t="shared" si="16"/>
        <v>0</v>
      </c>
      <c r="O169">
        <f t="shared" si="17"/>
        <v>0</v>
      </c>
    </row>
    <row r="170" spans="1:15">
      <c r="A170">
        <v>168</v>
      </c>
      <c r="B170" t="s">
        <v>526</v>
      </c>
      <c r="C170" t="s">
        <v>686</v>
      </c>
      <c r="D170" t="s">
        <v>687</v>
      </c>
      <c r="E170" t="s">
        <v>688</v>
      </c>
      <c r="F170" t="s">
        <v>689</v>
      </c>
      <c r="G170" t="s">
        <v>813</v>
      </c>
      <c r="H170" t="s">
        <v>690</v>
      </c>
      <c r="I170">
        <f t="shared" si="12"/>
        <v>1</v>
      </c>
      <c r="J170">
        <f t="shared" si="13"/>
        <v>0</v>
      </c>
      <c r="L170" t="b">
        <f t="shared" si="14"/>
        <v>1</v>
      </c>
      <c r="M170" t="b">
        <f t="shared" si="15"/>
        <v>1</v>
      </c>
      <c r="N170">
        <f t="shared" si="16"/>
        <v>1</v>
      </c>
      <c r="O170">
        <f t="shared" si="17"/>
        <v>1</v>
      </c>
    </row>
    <row r="171" spans="1:15">
      <c r="A171">
        <v>169</v>
      </c>
      <c r="B171" t="s">
        <v>529</v>
      </c>
      <c r="C171" t="s">
        <v>686</v>
      </c>
      <c r="D171" t="s">
        <v>687</v>
      </c>
      <c r="E171" t="s">
        <v>688</v>
      </c>
      <c r="F171" t="s">
        <v>689</v>
      </c>
      <c r="G171" t="s">
        <v>746</v>
      </c>
      <c r="H171" t="s">
        <v>690</v>
      </c>
      <c r="I171">
        <f t="shared" si="12"/>
        <v>0</v>
      </c>
      <c r="J171">
        <f t="shared" si="13"/>
        <v>1</v>
      </c>
      <c r="L171" t="b">
        <f t="shared" si="14"/>
        <v>0</v>
      </c>
      <c r="M171" t="b">
        <f t="shared" si="15"/>
        <v>0</v>
      </c>
      <c r="N171">
        <f t="shared" si="16"/>
        <v>0</v>
      </c>
      <c r="O171">
        <f t="shared" si="17"/>
        <v>0</v>
      </c>
    </row>
    <row r="172" spans="1:15">
      <c r="A172">
        <v>170</v>
      </c>
      <c r="B172" t="s">
        <v>532</v>
      </c>
      <c r="C172" t="s">
        <v>686</v>
      </c>
      <c r="D172" t="s">
        <v>687</v>
      </c>
      <c r="E172" t="s">
        <v>688</v>
      </c>
      <c r="F172" t="s">
        <v>689</v>
      </c>
      <c r="G172" t="s">
        <v>814</v>
      </c>
      <c r="H172" t="s">
        <v>690</v>
      </c>
      <c r="I172">
        <f t="shared" si="12"/>
        <v>0</v>
      </c>
      <c r="J172">
        <f t="shared" si="13"/>
        <v>1</v>
      </c>
      <c r="L172" t="b">
        <f t="shared" si="14"/>
        <v>0</v>
      </c>
      <c r="M172" t="b">
        <f t="shared" si="15"/>
        <v>0</v>
      </c>
      <c r="N172">
        <f t="shared" si="16"/>
        <v>0</v>
      </c>
      <c r="O172">
        <f t="shared" si="17"/>
        <v>0</v>
      </c>
    </row>
    <row r="173" spans="1:15">
      <c r="A173">
        <v>171</v>
      </c>
      <c r="B173" t="s">
        <v>535</v>
      </c>
      <c r="C173" t="s">
        <v>686</v>
      </c>
      <c r="D173" t="s">
        <v>687</v>
      </c>
      <c r="E173" t="s">
        <v>688</v>
      </c>
      <c r="F173" t="s">
        <v>689</v>
      </c>
      <c r="G173" t="s">
        <v>746</v>
      </c>
      <c r="H173" t="s">
        <v>690</v>
      </c>
      <c r="I173">
        <f t="shared" si="12"/>
        <v>0</v>
      </c>
      <c r="J173">
        <f t="shared" si="13"/>
        <v>1</v>
      </c>
      <c r="L173" t="b">
        <f t="shared" si="14"/>
        <v>0</v>
      </c>
      <c r="M173" t="b">
        <f t="shared" si="15"/>
        <v>0</v>
      </c>
      <c r="N173">
        <f t="shared" si="16"/>
        <v>0</v>
      </c>
      <c r="O173">
        <f t="shared" si="17"/>
        <v>0</v>
      </c>
    </row>
    <row r="174" spans="1:15">
      <c r="A174">
        <v>172</v>
      </c>
      <c r="B174" t="s">
        <v>538</v>
      </c>
      <c r="C174" t="s">
        <v>686</v>
      </c>
      <c r="D174" t="s">
        <v>687</v>
      </c>
      <c r="E174" t="s">
        <v>688</v>
      </c>
      <c r="F174" t="s">
        <v>689</v>
      </c>
      <c r="G174" t="s">
        <v>566</v>
      </c>
      <c r="H174" t="s">
        <v>690</v>
      </c>
      <c r="I174">
        <f t="shared" si="12"/>
        <v>0</v>
      </c>
      <c r="J174">
        <f t="shared" si="13"/>
        <v>1</v>
      </c>
      <c r="L174" t="b">
        <f t="shared" si="14"/>
        <v>0</v>
      </c>
      <c r="M174" t="b">
        <f t="shared" si="15"/>
        <v>0</v>
      </c>
      <c r="N174">
        <f t="shared" si="16"/>
        <v>0</v>
      </c>
      <c r="O174">
        <f t="shared" si="17"/>
        <v>0</v>
      </c>
    </row>
    <row r="175" spans="1:15">
      <c r="A175">
        <v>173</v>
      </c>
      <c r="B175" t="s">
        <v>541</v>
      </c>
      <c r="C175" t="s">
        <v>686</v>
      </c>
      <c r="D175" t="s">
        <v>687</v>
      </c>
      <c r="E175" t="s">
        <v>688</v>
      </c>
      <c r="F175" t="s">
        <v>689</v>
      </c>
      <c r="G175" t="s">
        <v>815</v>
      </c>
      <c r="H175" t="s">
        <v>690</v>
      </c>
      <c r="I175">
        <f t="shared" si="12"/>
        <v>0</v>
      </c>
      <c r="J175">
        <f t="shared" si="13"/>
        <v>1</v>
      </c>
      <c r="L175" t="b">
        <f t="shared" si="14"/>
        <v>0</v>
      </c>
      <c r="M175" t="b">
        <f t="shared" si="15"/>
        <v>0</v>
      </c>
      <c r="N175">
        <f t="shared" si="16"/>
        <v>0</v>
      </c>
      <c r="O175">
        <f t="shared" si="17"/>
        <v>0</v>
      </c>
    </row>
    <row r="176" spans="1:15">
      <c r="A176">
        <v>174</v>
      </c>
      <c r="B176" t="s">
        <v>544</v>
      </c>
      <c r="C176" t="s">
        <v>686</v>
      </c>
      <c r="D176" t="s">
        <v>687</v>
      </c>
      <c r="E176" t="s">
        <v>688</v>
      </c>
      <c r="F176" t="s">
        <v>689</v>
      </c>
      <c r="G176" t="s">
        <v>785</v>
      </c>
      <c r="H176" t="s">
        <v>690</v>
      </c>
      <c r="I176">
        <f t="shared" si="12"/>
        <v>0</v>
      </c>
      <c r="J176">
        <f t="shared" si="13"/>
        <v>1</v>
      </c>
      <c r="L176" t="b">
        <f t="shared" si="14"/>
        <v>0</v>
      </c>
      <c r="M176" t="b">
        <f t="shared" si="15"/>
        <v>0</v>
      </c>
      <c r="N176">
        <f t="shared" si="16"/>
        <v>0</v>
      </c>
      <c r="O176">
        <f t="shared" si="17"/>
        <v>0</v>
      </c>
    </row>
    <row r="177" spans="1:15">
      <c r="A177">
        <v>175</v>
      </c>
      <c r="B177" t="s">
        <v>547</v>
      </c>
      <c r="C177" t="s">
        <v>686</v>
      </c>
      <c r="D177" t="s">
        <v>687</v>
      </c>
      <c r="E177" t="s">
        <v>688</v>
      </c>
      <c r="F177" t="s">
        <v>689</v>
      </c>
      <c r="G177" t="s">
        <v>816</v>
      </c>
      <c r="H177" t="s">
        <v>690</v>
      </c>
      <c r="I177">
        <f t="shared" si="12"/>
        <v>0</v>
      </c>
      <c r="J177">
        <f t="shared" si="13"/>
        <v>1</v>
      </c>
      <c r="L177" t="b">
        <f t="shared" si="14"/>
        <v>0</v>
      </c>
      <c r="M177" t="b">
        <f t="shared" si="15"/>
        <v>0</v>
      </c>
      <c r="N177">
        <f t="shared" si="16"/>
        <v>0</v>
      </c>
      <c r="O177">
        <f t="shared" si="17"/>
        <v>0</v>
      </c>
    </row>
    <row r="178" spans="1:15">
      <c r="A178">
        <v>176</v>
      </c>
      <c r="B178" t="s">
        <v>550</v>
      </c>
      <c r="C178" t="s">
        <v>686</v>
      </c>
      <c r="D178" t="s">
        <v>687</v>
      </c>
      <c r="E178" t="s">
        <v>688</v>
      </c>
      <c r="F178" t="s">
        <v>689</v>
      </c>
      <c r="G178" t="s">
        <v>770</v>
      </c>
      <c r="H178" t="s">
        <v>690</v>
      </c>
      <c r="I178">
        <f t="shared" si="12"/>
        <v>0</v>
      </c>
      <c r="J178">
        <f t="shared" si="13"/>
        <v>1</v>
      </c>
      <c r="L178" t="b">
        <f t="shared" si="14"/>
        <v>0</v>
      </c>
      <c r="M178" t="b">
        <f t="shared" si="15"/>
        <v>0</v>
      </c>
      <c r="N178">
        <f t="shared" si="16"/>
        <v>0</v>
      </c>
      <c r="O178">
        <f t="shared" si="17"/>
        <v>0</v>
      </c>
    </row>
    <row r="179" spans="1:15">
      <c r="A179">
        <v>177</v>
      </c>
      <c r="B179" t="s">
        <v>553</v>
      </c>
      <c r="C179" t="s">
        <v>686</v>
      </c>
      <c r="D179" t="s">
        <v>687</v>
      </c>
      <c r="E179" t="s">
        <v>688</v>
      </c>
      <c r="F179" t="s">
        <v>689</v>
      </c>
      <c r="G179" t="s">
        <v>817</v>
      </c>
      <c r="H179" t="s">
        <v>690</v>
      </c>
      <c r="I179">
        <f t="shared" si="12"/>
        <v>1</v>
      </c>
      <c r="J179">
        <f t="shared" si="13"/>
        <v>0</v>
      </c>
      <c r="L179" t="b">
        <f t="shared" si="14"/>
        <v>1</v>
      </c>
      <c r="M179" t="b">
        <f t="shared" si="15"/>
        <v>0</v>
      </c>
      <c r="N179">
        <f t="shared" si="16"/>
        <v>1</v>
      </c>
      <c r="O179">
        <f t="shared" si="17"/>
        <v>0</v>
      </c>
    </row>
    <row r="180" spans="1:15">
      <c r="A180">
        <v>178</v>
      </c>
      <c r="B180" t="s">
        <v>556</v>
      </c>
      <c r="C180" t="s">
        <v>686</v>
      </c>
      <c r="D180" t="s">
        <v>687</v>
      </c>
      <c r="E180" t="s">
        <v>688</v>
      </c>
      <c r="F180" t="s">
        <v>689</v>
      </c>
      <c r="G180" t="s">
        <v>818</v>
      </c>
      <c r="H180" t="s">
        <v>690</v>
      </c>
      <c r="I180">
        <f t="shared" si="12"/>
        <v>1</v>
      </c>
      <c r="J180">
        <f t="shared" si="13"/>
        <v>0</v>
      </c>
      <c r="L180" t="b">
        <f t="shared" si="14"/>
        <v>0</v>
      </c>
      <c r="M180" t="b">
        <f t="shared" si="15"/>
        <v>1</v>
      </c>
      <c r="N180">
        <f t="shared" si="16"/>
        <v>0</v>
      </c>
      <c r="O180">
        <f t="shared" si="17"/>
        <v>1</v>
      </c>
    </row>
    <row r="181" spans="1:15">
      <c r="A181">
        <v>179</v>
      </c>
      <c r="B181" t="s">
        <v>559</v>
      </c>
      <c r="C181" t="s">
        <v>686</v>
      </c>
      <c r="D181" t="s">
        <v>687</v>
      </c>
      <c r="E181" t="s">
        <v>688</v>
      </c>
      <c r="F181" t="s">
        <v>689</v>
      </c>
      <c r="G181" t="s">
        <v>819</v>
      </c>
      <c r="H181" t="s">
        <v>690</v>
      </c>
      <c r="I181">
        <f t="shared" si="12"/>
        <v>0</v>
      </c>
      <c r="J181">
        <f t="shared" si="13"/>
        <v>1</v>
      </c>
      <c r="L181" t="b">
        <f t="shared" si="14"/>
        <v>0</v>
      </c>
      <c r="M181" t="b">
        <f t="shared" si="15"/>
        <v>0</v>
      </c>
      <c r="N181">
        <f t="shared" si="16"/>
        <v>0</v>
      </c>
      <c r="O181">
        <f t="shared" si="17"/>
        <v>0</v>
      </c>
    </row>
    <row r="182" spans="1:15">
      <c r="A182">
        <v>180</v>
      </c>
      <c r="B182" t="s">
        <v>562</v>
      </c>
      <c r="C182" t="s">
        <v>686</v>
      </c>
      <c r="D182" t="s">
        <v>687</v>
      </c>
      <c r="E182" t="s">
        <v>688</v>
      </c>
      <c r="F182" t="s">
        <v>689</v>
      </c>
      <c r="G182" t="s">
        <v>820</v>
      </c>
      <c r="H182" t="s">
        <v>690</v>
      </c>
      <c r="I182">
        <f t="shared" si="12"/>
        <v>1</v>
      </c>
      <c r="J182">
        <f t="shared" si="13"/>
        <v>0</v>
      </c>
      <c r="L182" t="b">
        <f t="shared" si="14"/>
        <v>0</v>
      </c>
      <c r="M182" t="b">
        <f t="shared" si="15"/>
        <v>1</v>
      </c>
      <c r="N182">
        <f t="shared" si="16"/>
        <v>0</v>
      </c>
      <c r="O182">
        <f t="shared" si="17"/>
        <v>1</v>
      </c>
    </row>
    <row r="183" spans="1:15">
      <c r="A183">
        <v>181</v>
      </c>
      <c r="B183" t="s">
        <v>565</v>
      </c>
      <c r="C183" t="s">
        <v>686</v>
      </c>
      <c r="D183" t="s">
        <v>687</v>
      </c>
      <c r="E183" t="s">
        <v>688</v>
      </c>
      <c r="F183" t="s">
        <v>689</v>
      </c>
      <c r="G183" t="s">
        <v>566</v>
      </c>
      <c r="H183" t="s">
        <v>690</v>
      </c>
      <c r="I183">
        <f t="shared" si="12"/>
        <v>0</v>
      </c>
      <c r="J183">
        <f t="shared" si="13"/>
        <v>1</v>
      </c>
      <c r="L183" t="b">
        <f t="shared" si="14"/>
        <v>0</v>
      </c>
      <c r="M183" t="b">
        <f t="shared" si="15"/>
        <v>0</v>
      </c>
      <c r="N183">
        <f t="shared" si="16"/>
        <v>0</v>
      </c>
      <c r="O183">
        <f t="shared" si="17"/>
        <v>0</v>
      </c>
    </row>
    <row r="184" spans="1:15">
      <c r="A184">
        <v>182</v>
      </c>
      <c r="B184" t="s">
        <v>568</v>
      </c>
      <c r="C184" t="s">
        <v>686</v>
      </c>
      <c r="D184" t="s">
        <v>687</v>
      </c>
      <c r="E184" t="s">
        <v>688</v>
      </c>
      <c r="F184" t="s">
        <v>689</v>
      </c>
      <c r="G184" t="s">
        <v>705</v>
      </c>
      <c r="H184" t="s">
        <v>690</v>
      </c>
      <c r="I184">
        <f t="shared" si="12"/>
        <v>0</v>
      </c>
      <c r="J184">
        <f t="shared" si="13"/>
        <v>1</v>
      </c>
      <c r="L184" t="b">
        <f t="shared" si="14"/>
        <v>0</v>
      </c>
      <c r="M184" t="b">
        <f t="shared" si="15"/>
        <v>0</v>
      </c>
      <c r="N184">
        <f t="shared" si="16"/>
        <v>0</v>
      </c>
      <c r="O184">
        <f t="shared" si="17"/>
        <v>0</v>
      </c>
    </row>
    <row r="185" spans="1:15">
      <c r="A185">
        <v>183</v>
      </c>
      <c r="B185" t="s">
        <v>571</v>
      </c>
      <c r="C185" t="s">
        <v>686</v>
      </c>
      <c r="D185" t="s">
        <v>687</v>
      </c>
      <c r="E185" t="s">
        <v>688</v>
      </c>
      <c r="F185" t="s">
        <v>689</v>
      </c>
      <c r="G185" t="s">
        <v>708</v>
      </c>
      <c r="H185" t="s">
        <v>690</v>
      </c>
      <c r="I185">
        <f t="shared" si="12"/>
        <v>0</v>
      </c>
      <c r="J185">
        <f t="shared" si="13"/>
        <v>1</v>
      </c>
      <c r="L185" t="b">
        <f t="shared" si="14"/>
        <v>0</v>
      </c>
      <c r="M185" t="b">
        <f t="shared" si="15"/>
        <v>0</v>
      </c>
      <c r="N185">
        <f t="shared" si="16"/>
        <v>0</v>
      </c>
      <c r="O185">
        <f t="shared" si="17"/>
        <v>0</v>
      </c>
    </row>
    <row r="186" spans="1:15">
      <c r="A186">
        <v>184</v>
      </c>
      <c r="B186" t="s">
        <v>574</v>
      </c>
      <c r="C186" t="s">
        <v>686</v>
      </c>
      <c r="D186" t="s">
        <v>687</v>
      </c>
      <c r="E186" t="s">
        <v>688</v>
      </c>
      <c r="F186" t="s">
        <v>689</v>
      </c>
      <c r="G186" t="s">
        <v>821</v>
      </c>
      <c r="H186" t="s">
        <v>690</v>
      </c>
      <c r="I186">
        <f t="shared" si="12"/>
        <v>1</v>
      </c>
      <c r="J186">
        <f t="shared" si="13"/>
        <v>0</v>
      </c>
      <c r="L186" t="b">
        <f t="shared" si="14"/>
        <v>1</v>
      </c>
      <c r="M186" t="b">
        <f t="shared" si="15"/>
        <v>0</v>
      </c>
      <c r="N186">
        <f t="shared" si="16"/>
        <v>1</v>
      </c>
      <c r="O186">
        <f t="shared" si="17"/>
        <v>0</v>
      </c>
    </row>
    <row r="187" spans="1:15">
      <c r="A187">
        <v>185</v>
      </c>
      <c r="B187" t="s">
        <v>577</v>
      </c>
      <c r="C187" t="s">
        <v>686</v>
      </c>
      <c r="D187" t="s">
        <v>687</v>
      </c>
      <c r="E187" t="s">
        <v>688</v>
      </c>
      <c r="F187" t="s">
        <v>689</v>
      </c>
      <c r="G187" t="s">
        <v>822</v>
      </c>
      <c r="H187" t="s">
        <v>690</v>
      </c>
      <c r="I187">
        <f t="shared" si="12"/>
        <v>1</v>
      </c>
      <c r="J187">
        <f t="shared" si="13"/>
        <v>0</v>
      </c>
      <c r="L187" t="b">
        <f t="shared" si="14"/>
        <v>1</v>
      </c>
      <c r="M187" t="b">
        <f t="shared" si="15"/>
        <v>0</v>
      </c>
      <c r="N187">
        <f t="shared" si="16"/>
        <v>1</v>
      </c>
      <c r="O187">
        <f t="shared" si="17"/>
        <v>0</v>
      </c>
    </row>
    <row r="188" spans="1:15">
      <c r="A188">
        <v>186</v>
      </c>
      <c r="B188" t="s">
        <v>580</v>
      </c>
      <c r="C188" t="s">
        <v>686</v>
      </c>
      <c r="D188" t="s">
        <v>687</v>
      </c>
      <c r="E188" t="s">
        <v>688</v>
      </c>
      <c r="F188" t="s">
        <v>689</v>
      </c>
      <c r="G188" t="s">
        <v>823</v>
      </c>
      <c r="H188" t="s">
        <v>690</v>
      </c>
      <c r="I188">
        <f t="shared" si="12"/>
        <v>0</v>
      </c>
      <c r="J188">
        <f t="shared" si="13"/>
        <v>1</v>
      </c>
      <c r="L188" t="b">
        <f t="shared" si="14"/>
        <v>0</v>
      </c>
      <c r="M188" t="b">
        <f t="shared" si="15"/>
        <v>0</v>
      </c>
      <c r="N188">
        <f t="shared" si="16"/>
        <v>0</v>
      </c>
      <c r="O188">
        <f t="shared" si="17"/>
        <v>0</v>
      </c>
    </row>
    <row r="189" spans="1:15">
      <c r="A189">
        <v>187</v>
      </c>
      <c r="B189" t="s">
        <v>583</v>
      </c>
      <c r="C189" t="s">
        <v>686</v>
      </c>
      <c r="D189" t="s">
        <v>687</v>
      </c>
      <c r="E189" t="s">
        <v>688</v>
      </c>
      <c r="F189" t="s">
        <v>689</v>
      </c>
      <c r="G189" t="s">
        <v>824</v>
      </c>
      <c r="H189" t="s">
        <v>690</v>
      </c>
      <c r="I189">
        <f t="shared" si="12"/>
        <v>1</v>
      </c>
      <c r="J189">
        <f t="shared" si="13"/>
        <v>0</v>
      </c>
      <c r="L189" t="b">
        <f t="shared" si="14"/>
        <v>1</v>
      </c>
      <c r="M189" t="b">
        <f t="shared" si="15"/>
        <v>1</v>
      </c>
      <c r="N189">
        <f t="shared" si="16"/>
        <v>1</v>
      </c>
      <c r="O189">
        <f t="shared" si="17"/>
        <v>1</v>
      </c>
    </row>
    <row r="190" spans="1:15">
      <c r="A190">
        <v>188</v>
      </c>
      <c r="B190" t="s">
        <v>586</v>
      </c>
      <c r="C190" t="s">
        <v>686</v>
      </c>
      <c r="D190" t="s">
        <v>687</v>
      </c>
      <c r="E190" t="s">
        <v>688</v>
      </c>
      <c r="F190" t="s">
        <v>689</v>
      </c>
      <c r="G190" t="s">
        <v>825</v>
      </c>
      <c r="H190" t="s">
        <v>690</v>
      </c>
      <c r="I190">
        <f t="shared" si="12"/>
        <v>1</v>
      </c>
      <c r="J190">
        <f t="shared" si="13"/>
        <v>0</v>
      </c>
      <c r="L190" t="b">
        <f t="shared" si="14"/>
        <v>0</v>
      </c>
      <c r="M190" t="b">
        <f t="shared" si="15"/>
        <v>1</v>
      </c>
      <c r="N190">
        <f t="shared" si="16"/>
        <v>0</v>
      </c>
      <c r="O190">
        <f t="shared" si="17"/>
        <v>1</v>
      </c>
    </row>
    <row r="191" spans="1:15">
      <c r="A191">
        <v>189</v>
      </c>
      <c r="B191" t="s">
        <v>589</v>
      </c>
      <c r="C191" t="s">
        <v>686</v>
      </c>
      <c r="D191" t="s">
        <v>687</v>
      </c>
      <c r="E191" t="s">
        <v>688</v>
      </c>
      <c r="F191" t="s">
        <v>689</v>
      </c>
      <c r="G191" t="s">
        <v>737</v>
      </c>
      <c r="H191" t="s">
        <v>690</v>
      </c>
      <c r="I191">
        <f t="shared" si="12"/>
        <v>0</v>
      </c>
      <c r="J191">
        <f t="shared" si="13"/>
        <v>1</v>
      </c>
      <c r="L191" t="b">
        <f t="shared" si="14"/>
        <v>0</v>
      </c>
      <c r="M191" t="b">
        <f t="shared" si="15"/>
        <v>0</v>
      </c>
      <c r="N191">
        <f t="shared" si="16"/>
        <v>0</v>
      </c>
      <c r="O191">
        <f t="shared" si="17"/>
        <v>0</v>
      </c>
    </row>
    <row r="192" spans="1:15">
      <c r="A192">
        <v>190</v>
      </c>
      <c r="B192" t="s">
        <v>592</v>
      </c>
      <c r="C192" t="s">
        <v>686</v>
      </c>
      <c r="D192" t="s">
        <v>687</v>
      </c>
      <c r="E192" t="s">
        <v>688</v>
      </c>
      <c r="F192" t="s">
        <v>689</v>
      </c>
      <c r="G192" t="s">
        <v>826</v>
      </c>
      <c r="H192" t="s">
        <v>690</v>
      </c>
      <c r="I192">
        <f t="shared" si="12"/>
        <v>0</v>
      </c>
      <c r="J192">
        <f t="shared" si="13"/>
        <v>1</v>
      </c>
      <c r="L192" t="b">
        <f t="shared" si="14"/>
        <v>0</v>
      </c>
      <c r="M192" t="b">
        <f t="shared" si="15"/>
        <v>0</v>
      </c>
      <c r="N192">
        <f t="shared" si="16"/>
        <v>0</v>
      </c>
      <c r="O192">
        <f t="shared" si="17"/>
        <v>0</v>
      </c>
    </row>
    <row r="193" spans="1:15">
      <c r="A193">
        <v>191</v>
      </c>
      <c r="B193" t="s">
        <v>595</v>
      </c>
      <c r="C193" t="s">
        <v>686</v>
      </c>
      <c r="D193" t="s">
        <v>687</v>
      </c>
      <c r="E193" t="s">
        <v>688</v>
      </c>
      <c r="F193" t="s">
        <v>689</v>
      </c>
      <c r="G193" t="s">
        <v>827</v>
      </c>
      <c r="H193" t="s">
        <v>690</v>
      </c>
      <c r="I193">
        <f t="shared" si="12"/>
        <v>1</v>
      </c>
      <c r="J193">
        <f t="shared" si="13"/>
        <v>0</v>
      </c>
      <c r="L193" t="b">
        <f t="shared" si="14"/>
        <v>1</v>
      </c>
      <c r="M193" t="b">
        <f t="shared" si="15"/>
        <v>0</v>
      </c>
      <c r="N193">
        <f t="shared" si="16"/>
        <v>1</v>
      </c>
      <c r="O193">
        <f t="shared" si="17"/>
        <v>0</v>
      </c>
    </row>
    <row r="194" spans="1:15">
      <c r="A194">
        <v>192</v>
      </c>
      <c r="B194" t="s">
        <v>598</v>
      </c>
      <c r="C194" t="s">
        <v>686</v>
      </c>
      <c r="D194" t="s">
        <v>687</v>
      </c>
      <c r="E194" t="s">
        <v>688</v>
      </c>
      <c r="F194" t="s">
        <v>689</v>
      </c>
      <c r="G194" t="s">
        <v>828</v>
      </c>
      <c r="H194" t="s">
        <v>690</v>
      </c>
      <c r="I194">
        <f t="shared" si="12"/>
        <v>1</v>
      </c>
      <c r="J194">
        <f t="shared" si="13"/>
        <v>0</v>
      </c>
      <c r="L194" t="b">
        <f t="shared" si="14"/>
        <v>0</v>
      </c>
      <c r="M194" t="b">
        <f t="shared" si="15"/>
        <v>1</v>
      </c>
      <c r="N194">
        <f t="shared" si="16"/>
        <v>0</v>
      </c>
      <c r="O194">
        <f t="shared" si="17"/>
        <v>1</v>
      </c>
    </row>
    <row r="195" spans="1:15">
      <c r="A195">
        <v>193</v>
      </c>
      <c r="B195" t="s">
        <v>601</v>
      </c>
      <c r="C195" t="s">
        <v>686</v>
      </c>
      <c r="D195" t="s">
        <v>687</v>
      </c>
      <c r="E195" t="s">
        <v>688</v>
      </c>
      <c r="F195" t="s">
        <v>689</v>
      </c>
      <c r="G195" t="s">
        <v>737</v>
      </c>
      <c r="H195" t="s">
        <v>690</v>
      </c>
      <c r="I195">
        <f t="shared" ref="I195:I221" si="18">IF(OR(N195=1,O195=1),1,0)</f>
        <v>0</v>
      </c>
      <c r="J195">
        <f t="shared" ref="J195:J221" si="19">IF(I195=1,0,1)</f>
        <v>1</v>
      </c>
      <c r="L195" t="b">
        <f t="shared" ref="L195:L221" si="20">ISNUMBER(SEARCH("tempat",G195))</f>
        <v>0</v>
      </c>
      <c r="M195" t="b">
        <f t="shared" ref="M195:M221" si="21">ISNUMBER(SEARCH("jakarta",G195))</f>
        <v>0</v>
      </c>
      <c r="N195">
        <f t="shared" ref="N195:N221" si="22">IF(AND(ISNUMBER(SEARCH("tempat",B195))=TRUE,L195=TRUE),1,0)</f>
        <v>0</v>
      </c>
      <c r="O195">
        <f t="shared" ref="O195:O221" si="23">IF(AND(ISNUMBER(SEARCH("jakarta",B195))=TRUE,M195=TRUE),1,0)</f>
        <v>0</v>
      </c>
    </row>
    <row r="196" spans="1:15">
      <c r="A196">
        <v>194</v>
      </c>
      <c r="B196" t="s">
        <v>604</v>
      </c>
      <c r="C196" t="s">
        <v>686</v>
      </c>
      <c r="D196" t="s">
        <v>687</v>
      </c>
      <c r="E196" t="s">
        <v>688</v>
      </c>
      <c r="F196" t="s">
        <v>689</v>
      </c>
      <c r="G196" t="s">
        <v>771</v>
      </c>
      <c r="H196" t="s">
        <v>690</v>
      </c>
      <c r="I196">
        <f t="shared" si="18"/>
        <v>0</v>
      </c>
      <c r="J196">
        <f t="shared" si="19"/>
        <v>1</v>
      </c>
      <c r="L196" t="b">
        <f t="shared" si="20"/>
        <v>0</v>
      </c>
      <c r="M196" t="b">
        <f t="shared" si="21"/>
        <v>0</v>
      </c>
      <c r="N196">
        <f t="shared" si="22"/>
        <v>0</v>
      </c>
      <c r="O196">
        <f t="shared" si="23"/>
        <v>0</v>
      </c>
    </row>
    <row r="197" spans="1:15">
      <c r="A197">
        <v>195</v>
      </c>
      <c r="B197" t="s">
        <v>607</v>
      </c>
      <c r="C197" t="s">
        <v>686</v>
      </c>
      <c r="D197" t="s">
        <v>687</v>
      </c>
      <c r="E197" t="s">
        <v>688</v>
      </c>
      <c r="F197" t="s">
        <v>689</v>
      </c>
      <c r="G197" t="s">
        <v>770</v>
      </c>
      <c r="H197" t="s">
        <v>690</v>
      </c>
      <c r="I197">
        <f t="shared" si="18"/>
        <v>0</v>
      </c>
      <c r="J197">
        <f t="shared" si="19"/>
        <v>1</v>
      </c>
      <c r="L197" t="b">
        <f t="shared" si="20"/>
        <v>0</v>
      </c>
      <c r="M197" t="b">
        <f t="shared" si="21"/>
        <v>0</v>
      </c>
      <c r="N197">
        <f t="shared" si="22"/>
        <v>0</v>
      </c>
      <c r="O197">
        <f t="shared" si="23"/>
        <v>0</v>
      </c>
    </row>
    <row r="198" spans="1:15">
      <c r="A198">
        <v>196</v>
      </c>
      <c r="B198" t="s">
        <v>610</v>
      </c>
      <c r="C198" t="s">
        <v>686</v>
      </c>
      <c r="D198" t="s">
        <v>687</v>
      </c>
      <c r="E198" t="s">
        <v>688</v>
      </c>
      <c r="F198" t="s">
        <v>689</v>
      </c>
      <c r="G198" t="s">
        <v>829</v>
      </c>
      <c r="H198" t="s">
        <v>690</v>
      </c>
      <c r="I198">
        <f t="shared" si="18"/>
        <v>1</v>
      </c>
      <c r="J198">
        <f t="shared" si="19"/>
        <v>0</v>
      </c>
      <c r="L198" t="b">
        <f t="shared" si="20"/>
        <v>1</v>
      </c>
      <c r="M198" t="b">
        <f t="shared" si="21"/>
        <v>1</v>
      </c>
      <c r="N198">
        <f t="shared" si="22"/>
        <v>1</v>
      </c>
      <c r="O198">
        <f t="shared" si="23"/>
        <v>1</v>
      </c>
    </row>
    <row r="199" spans="1:15">
      <c r="A199">
        <v>197</v>
      </c>
      <c r="B199" t="s">
        <v>613</v>
      </c>
      <c r="C199" t="s">
        <v>686</v>
      </c>
      <c r="D199" t="s">
        <v>687</v>
      </c>
      <c r="E199" t="s">
        <v>688</v>
      </c>
      <c r="F199" t="s">
        <v>689</v>
      </c>
      <c r="G199" t="s">
        <v>566</v>
      </c>
      <c r="H199" t="s">
        <v>690</v>
      </c>
      <c r="I199">
        <f t="shared" si="18"/>
        <v>0</v>
      </c>
      <c r="J199">
        <f t="shared" si="19"/>
        <v>1</v>
      </c>
      <c r="L199" t="b">
        <f t="shared" si="20"/>
        <v>0</v>
      </c>
      <c r="M199" t="b">
        <f t="shared" si="21"/>
        <v>0</v>
      </c>
      <c r="N199">
        <f t="shared" si="22"/>
        <v>0</v>
      </c>
      <c r="O199">
        <f t="shared" si="23"/>
        <v>0</v>
      </c>
    </row>
    <row r="200" spans="1:15">
      <c r="A200">
        <v>198</v>
      </c>
      <c r="B200" t="s">
        <v>616</v>
      </c>
      <c r="C200" t="s">
        <v>686</v>
      </c>
      <c r="D200" t="s">
        <v>687</v>
      </c>
      <c r="E200" t="s">
        <v>688</v>
      </c>
      <c r="F200" t="s">
        <v>689</v>
      </c>
      <c r="G200" t="s">
        <v>830</v>
      </c>
      <c r="H200" t="s">
        <v>690</v>
      </c>
      <c r="I200">
        <f t="shared" si="18"/>
        <v>0</v>
      </c>
      <c r="J200">
        <f t="shared" si="19"/>
        <v>1</v>
      </c>
      <c r="L200" t="b">
        <f t="shared" si="20"/>
        <v>0</v>
      </c>
      <c r="M200" t="b">
        <f t="shared" si="21"/>
        <v>0</v>
      </c>
      <c r="N200">
        <f t="shared" si="22"/>
        <v>0</v>
      </c>
      <c r="O200">
        <f t="shared" si="23"/>
        <v>0</v>
      </c>
    </row>
    <row r="201" spans="1:15">
      <c r="A201">
        <v>199</v>
      </c>
      <c r="B201" t="s">
        <v>619</v>
      </c>
      <c r="C201" t="s">
        <v>686</v>
      </c>
      <c r="D201" t="s">
        <v>687</v>
      </c>
      <c r="E201" t="s">
        <v>688</v>
      </c>
      <c r="F201" t="s">
        <v>689</v>
      </c>
      <c r="G201" t="s">
        <v>729</v>
      </c>
      <c r="H201" t="s">
        <v>690</v>
      </c>
      <c r="I201">
        <f t="shared" si="18"/>
        <v>0</v>
      </c>
      <c r="J201">
        <f t="shared" si="19"/>
        <v>1</v>
      </c>
      <c r="L201" t="b">
        <f t="shared" si="20"/>
        <v>0</v>
      </c>
      <c r="M201" t="b">
        <f t="shared" si="21"/>
        <v>0</v>
      </c>
      <c r="N201">
        <f t="shared" si="22"/>
        <v>0</v>
      </c>
      <c r="O201">
        <f t="shared" si="23"/>
        <v>0</v>
      </c>
    </row>
    <row r="202" spans="1:15">
      <c r="A202">
        <v>200</v>
      </c>
      <c r="B202" t="s">
        <v>622</v>
      </c>
      <c r="C202" t="s">
        <v>686</v>
      </c>
      <c r="D202" t="s">
        <v>687</v>
      </c>
      <c r="E202" t="s">
        <v>688</v>
      </c>
      <c r="F202" t="s">
        <v>689</v>
      </c>
      <c r="G202" t="s">
        <v>771</v>
      </c>
      <c r="H202" t="s">
        <v>690</v>
      </c>
      <c r="I202">
        <f t="shared" si="18"/>
        <v>0</v>
      </c>
      <c r="J202">
        <f t="shared" si="19"/>
        <v>1</v>
      </c>
      <c r="L202" t="b">
        <f t="shared" si="20"/>
        <v>0</v>
      </c>
      <c r="M202" t="b">
        <f t="shared" si="21"/>
        <v>0</v>
      </c>
      <c r="N202">
        <f t="shared" si="22"/>
        <v>0</v>
      </c>
      <c r="O202">
        <f t="shared" si="23"/>
        <v>0</v>
      </c>
    </row>
    <row r="203" spans="1:15">
      <c r="A203">
        <v>201</v>
      </c>
      <c r="B203" t="s">
        <v>625</v>
      </c>
      <c r="C203" t="s">
        <v>686</v>
      </c>
      <c r="D203" t="s">
        <v>687</v>
      </c>
      <c r="E203" t="s">
        <v>688</v>
      </c>
      <c r="F203" t="s">
        <v>689</v>
      </c>
      <c r="G203" t="s">
        <v>831</v>
      </c>
      <c r="H203" t="s">
        <v>690</v>
      </c>
      <c r="I203">
        <f t="shared" si="18"/>
        <v>0</v>
      </c>
      <c r="J203">
        <f t="shared" si="19"/>
        <v>1</v>
      </c>
      <c r="L203" t="b">
        <f t="shared" si="20"/>
        <v>0</v>
      </c>
      <c r="M203" t="b">
        <f t="shared" si="21"/>
        <v>0</v>
      </c>
      <c r="N203">
        <f t="shared" si="22"/>
        <v>0</v>
      </c>
      <c r="O203">
        <f t="shared" si="23"/>
        <v>0</v>
      </c>
    </row>
    <row r="204" spans="1:15">
      <c r="A204">
        <v>202</v>
      </c>
      <c r="B204" t="s">
        <v>628</v>
      </c>
      <c r="C204" t="s">
        <v>686</v>
      </c>
      <c r="D204" t="s">
        <v>687</v>
      </c>
      <c r="E204" t="s">
        <v>688</v>
      </c>
      <c r="F204" t="s">
        <v>689</v>
      </c>
      <c r="G204" t="s">
        <v>744</v>
      </c>
      <c r="H204" t="s">
        <v>690</v>
      </c>
      <c r="I204">
        <f t="shared" si="18"/>
        <v>0</v>
      </c>
      <c r="J204">
        <f t="shared" si="19"/>
        <v>1</v>
      </c>
      <c r="L204" t="b">
        <f t="shared" si="20"/>
        <v>0</v>
      </c>
      <c r="M204" t="b">
        <f t="shared" si="21"/>
        <v>0</v>
      </c>
      <c r="N204">
        <f t="shared" si="22"/>
        <v>0</v>
      </c>
      <c r="O204">
        <f t="shared" si="23"/>
        <v>0</v>
      </c>
    </row>
    <row r="205" spans="1:15">
      <c r="A205">
        <v>203</v>
      </c>
      <c r="B205" t="s">
        <v>631</v>
      </c>
      <c r="C205" t="s">
        <v>686</v>
      </c>
      <c r="D205" t="s">
        <v>687</v>
      </c>
      <c r="E205" t="s">
        <v>688</v>
      </c>
      <c r="F205" t="s">
        <v>689</v>
      </c>
      <c r="G205" t="s">
        <v>750</v>
      </c>
      <c r="H205" t="s">
        <v>690</v>
      </c>
      <c r="I205">
        <f t="shared" si="18"/>
        <v>0</v>
      </c>
      <c r="J205">
        <f t="shared" si="19"/>
        <v>1</v>
      </c>
      <c r="L205" t="b">
        <f t="shared" si="20"/>
        <v>0</v>
      </c>
      <c r="M205" t="b">
        <f t="shared" si="21"/>
        <v>0</v>
      </c>
      <c r="N205">
        <f t="shared" si="22"/>
        <v>0</v>
      </c>
      <c r="O205">
        <f t="shared" si="23"/>
        <v>0</v>
      </c>
    </row>
    <row r="206" spans="1:15">
      <c r="A206">
        <v>204</v>
      </c>
      <c r="B206" t="s">
        <v>634</v>
      </c>
      <c r="C206" t="s">
        <v>686</v>
      </c>
      <c r="D206" t="s">
        <v>687</v>
      </c>
      <c r="E206" t="s">
        <v>688</v>
      </c>
      <c r="F206" t="s">
        <v>689</v>
      </c>
      <c r="G206" t="s">
        <v>770</v>
      </c>
      <c r="H206" t="s">
        <v>690</v>
      </c>
      <c r="I206">
        <f t="shared" si="18"/>
        <v>0</v>
      </c>
      <c r="J206">
        <f t="shared" si="19"/>
        <v>1</v>
      </c>
      <c r="L206" t="b">
        <f t="shared" si="20"/>
        <v>0</v>
      </c>
      <c r="M206" t="b">
        <f t="shared" si="21"/>
        <v>0</v>
      </c>
      <c r="N206">
        <f t="shared" si="22"/>
        <v>0</v>
      </c>
      <c r="O206">
        <f t="shared" si="23"/>
        <v>0</v>
      </c>
    </row>
    <row r="207" spans="1:15">
      <c r="A207">
        <v>205</v>
      </c>
      <c r="B207" t="s">
        <v>637</v>
      </c>
      <c r="C207" t="s">
        <v>686</v>
      </c>
      <c r="D207" t="s">
        <v>687</v>
      </c>
      <c r="E207" t="s">
        <v>688</v>
      </c>
      <c r="F207" t="s">
        <v>689</v>
      </c>
      <c r="G207" t="s">
        <v>832</v>
      </c>
      <c r="H207" t="s">
        <v>690</v>
      </c>
      <c r="I207">
        <f t="shared" si="18"/>
        <v>0</v>
      </c>
      <c r="J207">
        <f t="shared" si="19"/>
        <v>1</v>
      </c>
      <c r="L207" t="b">
        <f t="shared" si="20"/>
        <v>0</v>
      </c>
      <c r="M207" t="b">
        <f t="shared" si="21"/>
        <v>0</v>
      </c>
      <c r="N207">
        <f t="shared" si="22"/>
        <v>0</v>
      </c>
      <c r="O207">
        <f t="shared" si="23"/>
        <v>0</v>
      </c>
    </row>
    <row r="208" spans="1:15">
      <c r="A208">
        <v>206</v>
      </c>
      <c r="B208" t="s">
        <v>640</v>
      </c>
      <c r="C208" t="s">
        <v>686</v>
      </c>
      <c r="D208" t="s">
        <v>687</v>
      </c>
      <c r="E208" t="s">
        <v>688</v>
      </c>
      <c r="F208" t="s">
        <v>689</v>
      </c>
      <c r="G208" t="s">
        <v>708</v>
      </c>
      <c r="H208" t="s">
        <v>690</v>
      </c>
      <c r="I208">
        <f t="shared" si="18"/>
        <v>0</v>
      </c>
      <c r="J208">
        <f t="shared" si="19"/>
        <v>1</v>
      </c>
      <c r="L208" t="b">
        <f t="shared" si="20"/>
        <v>0</v>
      </c>
      <c r="M208" t="b">
        <f t="shared" si="21"/>
        <v>0</v>
      </c>
      <c r="N208">
        <f t="shared" si="22"/>
        <v>0</v>
      </c>
      <c r="O208">
        <f t="shared" si="23"/>
        <v>0</v>
      </c>
    </row>
    <row r="209" spans="1:15">
      <c r="A209">
        <v>207</v>
      </c>
      <c r="B209" t="s">
        <v>643</v>
      </c>
      <c r="C209" t="s">
        <v>686</v>
      </c>
      <c r="D209" t="s">
        <v>687</v>
      </c>
      <c r="E209" t="s">
        <v>688</v>
      </c>
      <c r="F209" t="s">
        <v>689</v>
      </c>
      <c r="G209" t="s">
        <v>833</v>
      </c>
      <c r="H209" t="s">
        <v>690</v>
      </c>
      <c r="I209">
        <f t="shared" si="18"/>
        <v>1</v>
      </c>
      <c r="J209">
        <f t="shared" si="19"/>
        <v>0</v>
      </c>
      <c r="L209" t="b">
        <f t="shared" si="20"/>
        <v>1</v>
      </c>
      <c r="M209" t="b">
        <f t="shared" si="21"/>
        <v>0</v>
      </c>
      <c r="N209">
        <f t="shared" si="22"/>
        <v>1</v>
      </c>
      <c r="O209">
        <f t="shared" si="23"/>
        <v>0</v>
      </c>
    </row>
    <row r="210" spans="1:15">
      <c r="A210">
        <v>208</v>
      </c>
      <c r="B210" t="s">
        <v>646</v>
      </c>
      <c r="C210" t="s">
        <v>686</v>
      </c>
      <c r="D210" t="s">
        <v>687</v>
      </c>
      <c r="E210" t="s">
        <v>688</v>
      </c>
      <c r="F210" t="s">
        <v>689</v>
      </c>
      <c r="G210" t="s">
        <v>708</v>
      </c>
      <c r="H210" t="s">
        <v>690</v>
      </c>
      <c r="I210">
        <f t="shared" si="18"/>
        <v>0</v>
      </c>
      <c r="J210">
        <f t="shared" si="19"/>
        <v>1</v>
      </c>
      <c r="L210" t="b">
        <f t="shared" si="20"/>
        <v>0</v>
      </c>
      <c r="M210" t="b">
        <f t="shared" si="21"/>
        <v>0</v>
      </c>
      <c r="N210">
        <f t="shared" si="22"/>
        <v>0</v>
      </c>
      <c r="O210">
        <f t="shared" si="23"/>
        <v>0</v>
      </c>
    </row>
    <row r="211" spans="1:15">
      <c r="A211">
        <v>209</v>
      </c>
      <c r="B211" t="s">
        <v>649</v>
      </c>
      <c r="C211" t="s">
        <v>686</v>
      </c>
      <c r="D211" t="s">
        <v>687</v>
      </c>
      <c r="E211" t="s">
        <v>688</v>
      </c>
      <c r="F211" t="s">
        <v>689</v>
      </c>
      <c r="G211" t="s">
        <v>764</v>
      </c>
      <c r="H211" t="s">
        <v>690</v>
      </c>
      <c r="I211">
        <f t="shared" si="18"/>
        <v>1</v>
      </c>
      <c r="J211">
        <f t="shared" si="19"/>
        <v>0</v>
      </c>
      <c r="L211" t="b">
        <f t="shared" si="20"/>
        <v>0</v>
      </c>
      <c r="M211" t="b">
        <f t="shared" si="21"/>
        <v>1</v>
      </c>
      <c r="N211">
        <f t="shared" si="22"/>
        <v>0</v>
      </c>
      <c r="O211">
        <f t="shared" si="23"/>
        <v>1</v>
      </c>
    </row>
    <row r="212" spans="1:15">
      <c r="A212">
        <v>210</v>
      </c>
      <c r="B212" t="s">
        <v>652</v>
      </c>
      <c r="C212" t="s">
        <v>686</v>
      </c>
      <c r="D212" t="s">
        <v>687</v>
      </c>
      <c r="E212" t="s">
        <v>688</v>
      </c>
      <c r="F212" t="s">
        <v>689</v>
      </c>
      <c r="G212" t="s">
        <v>834</v>
      </c>
      <c r="H212" t="s">
        <v>690</v>
      </c>
      <c r="I212">
        <f t="shared" si="18"/>
        <v>1</v>
      </c>
      <c r="J212">
        <f t="shared" si="19"/>
        <v>0</v>
      </c>
      <c r="L212" t="b">
        <f t="shared" si="20"/>
        <v>1</v>
      </c>
      <c r="M212" t="b">
        <f t="shared" si="21"/>
        <v>0</v>
      </c>
      <c r="N212">
        <f t="shared" si="22"/>
        <v>1</v>
      </c>
      <c r="O212">
        <f t="shared" si="23"/>
        <v>0</v>
      </c>
    </row>
    <row r="213" spans="1:15">
      <c r="A213">
        <v>211</v>
      </c>
      <c r="B213" t="s">
        <v>655</v>
      </c>
      <c r="C213" t="s">
        <v>686</v>
      </c>
      <c r="D213" t="s">
        <v>687</v>
      </c>
      <c r="E213" t="s">
        <v>688</v>
      </c>
      <c r="F213" t="s">
        <v>689</v>
      </c>
      <c r="G213" t="s">
        <v>835</v>
      </c>
      <c r="H213" t="s">
        <v>690</v>
      </c>
      <c r="I213">
        <f t="shared" si="18"/>
        <v>0</v>
      </c>
      <c r="J213">
        <f t="shared" si="19"/>
        <v>1</v>
      </c>
      <c r="L213" t="b">
        <f t="shared" si="20"/>
        <v>0</v>
      </c>
      <c r="M213" t="b">
        <f t="shared" si="21"/>
        <v>0</v>
      </c>
      <c r="N213">
        <f t="shared" si="22"/>
        <v>0</v>
      </c>
      <c r="O213">
        <f t="shared" si="23"/>
        <v>0</v>
      </c>
    </row>
    <row r="214" spans="1:15">
      <c r="A214">
        <v>212</v>
      </c>
      <c r="B214" t="s">
        <v>658</v>
      </c>
      <c r="C214" t="s">
        <v>686</v>
      </c>
      <c r="D214" t="s">
        <v>687</v>
      </c>
      <c r="E214" t="s">
        <v>688</v>
      </c>
      <c r="F214" t="s">
        <v>689</v>
      </c>
      <c r="G214" t="s">
        <v>771</v>
      </c>
      <c r="H214" t="s">
        <v>690</v>
      </c>
      <c r="I214">
        <f t="shared" si="18"/>
        <v>0</v>
      </c>
      <c r="J214">
        <f t="shared" si="19"/>
        <v>1</v>
      </c>
      <c r="L214" t="b">
        <f t="shared" si="20"/>
        <v>0</v>
      </c>
      <c r="M214" t="b">
        <f t="shared" si="21"/>
        <v>0</v>
      </c>
      <c r="N214">
        <f t="shared" si="22"/>
        <v>0</v>
      </c>
      <c r="O214">
        <f t="shared" si="23"/>
        <v>0</v>
      </c>
    </row>
    <row r="215" spans="1:15">
      <c r="A215">
        <v>213</v>
      </c>
      <c r="B215" t="s">
        <v>661</v>
      </c>
      <c r="C215" t="s">
        <v>686</v>
      </c>
      <c r="D215" t="s">
        <v>687</v>
      </c>
      <c r="E215" t="s">
        <v>688</v>
      </c>
      <c r="F215" t="s">
        <v>689</v>
      </c>
      <c r="G215" t="s">
        <v>836</v>
      </c>
      <c r="H215" t="s">
        <v>690</v>
      </c>
      <c r="I215">
        <f t="shared" si="18"/>
        <v>1</v>
      </c>
      <c r="J215">
        <f t="shared" si="19"/>
        <v>0</v>
      </c>
      <c r="L215" t="b">
        <f t="shared" si="20"/>
        <v>1</v>
      </c>
      <c r="M215" t="b">
        <f t="shared" si="21"/>
        <v>0</v>
      </c>
      <c r="N215">
        <f t="shared" si="22"/>
        <v>1</v>
      </c>
      <c r="O215">
        <f t="shared" si="23"/>
        <v>0</v>
      </c>
    </row>
    <row r="216" spans="1:15">
      <c r="A216">
        <v>214</v>
      </c>
      <c r="B216" t="s">
        <v>664</v>
      </c>
      <c r="C216" t="s">
        <v>686</v>
      </c>
      <c r="D216" t="s">
        <v>687</v>
      </c>
      <c r="E216" t="s">
        <v>688</v>
      </c>
      <c r="F216" t="s">
        <v>689</v>
      </c>
      <c r="G216" t="s">
        <v>737</v>
      </c>
      <c r="H216" t="s">
        <v>690</v>
      </c>
      <c r="I216">
        <f t="shared" si="18"/>
        <v>0</v>
      </c>
      <c r="J216">
        <f t="shared" si="19"/>
        <v>1</v>
      </c>
      <c r="L216" t="b">
        <f t="shared" si="20"/>
        <v>0</v>
      </c>
      <c r="M216" t="b">
        <f t="shared" si="21"/>
        <v>0</v>
      </c>
      <c r="N216">
        <f t="shared" si="22"/>
        <v>0</v>
      </c>
      <c r="O216">
        <f t="shared" si="23"/>
        <v>0</v>
      </c>
    </row>
    <row r="217" spans="1:15">
      <c r="A217">
        <v>215</v>
      </c>
      <c r="B217" t="s">
        <v>667</v>
      </c>
      <c r="C217" t="s">
        <v>686</v>
      </c>
      <c r="D217" t="s">
        <v>687</v>
      </c>
      <c r="E217" t="s">
        <v>688</v>
      </c>
      <c r="F217" t="s">
        <v>689</v>
      </c>
      <c r="G217" t="s">
        <v>837</v>
      </c>
      <c r="H217" t="s">
        <v>690</v>
      </c>
      <c r="I217">
        <f t="shared" si="18"/>
        <v>1</v>
      </c>
      <c r="J217">
        <f t="shared" si="19"/>
        <v>0</v>
      </c>
      <c r="L217" t="b">
        <f t="shared" si="20"/>
        <v>1</v>
      </c>
      <c r="M217" t="b">
        <f t="shared" si="21"/>
        <v>1</v>
      </c>
      <c r="N217">
        <f t="shared" si="22"/>
        <v>1</v>
      </c>
      <c r="O217">
        <f t="shared" si="23"/>
        <v>1</v>
      </c>
    </row>
    <row r="218" spans="1:15">
      <c r="A218">
        <v>216</v>
      </c>
      <c r="B218" t="s">
        <v>670</v>
      </c>
      <c r="C218" t="s">
        <v>686</v>
      </c>
      <c r="D218" t="s">
        <v>687</v>
      </c>
      <c r="E218" t="s">
        <v>688</v>
      </c>
      <c r="F218" t="s">
        <v>689</v>
      </c>
      <c r="G218" t="s">
        <v>708</v>
      </c>
      <c r="H218" t="s">
        <v>690</v>
      </c>
      <c r="I218">
        <f t="shared" si="18"/>
        <v>0</v>
      </c>
      <c r="J218">
        <f t="shared" si="19"/>
        <v>1</v>
      </c>
      <c r="L218" t="b">
        <f t="shared" si="20"/>
        <v>0</v>
      </c>
      <c r="M218" t="b">
        <f t="shared" si="21"/>
        <v>0</v>
      </c>
      <c r="N218">
        <f t="shared" si="22"/>
        <v>0</v>
      </c>
      <c r="O218">
        <f t="shared" si="23"/>
        <v>0</v>
      </c>
    </row>
    <row r="219" spans="1:15">
      <c r="A219">
        <v>217</v>
      </c>
      <c r="B219" t="s">
        <v>673</v>
      </c>
      <c r="C219" t="s">
        <v>686</v>
      </c>
      <c r="D219" t="s">
        <v>687</v>
      </c>
      <c r="E219" t="s">
        <v>688</v>
      </c>
      <c r="F219" t="s">
        <v>689</v>
      </c>
      <c r="G219" t="s">
        <v>838</v>
      </c>
      <c r="H219" t="s">
        <v>690</v>
      </c>
      <c r="I219">
        <f t="shared" si="18"/>
        <v>0</v>
      </c>
      <c r="J219">
        <f t="shared" si="19"/>
        <v>1</v>
      </c>
      <c r="L219" t="b">
        <f t="shared" si="20"/>
        <v>0</v>
      </c>
      <c r="M219" t="b">
        <f t="shared" si="21"/>
        <v>0</v>
      </c>
      <c r="N219">
        <f t="shared" si="22"/>
        <v>0</v>
      </c>
      <c r="O219">
        <f t="shared" si="23"/>
        <v>0</v>
      </c>
    </row>
    <row r="220" spans="1:15">
      <c r="A220">
        <v>218</v>
      </c>
      <c r="B220" t="s">
        <v>676</v>
      </c>
      <c r="C220" t="s">
        <v>686</v>
      </c>
      <c r="D220" t="s">
        <v>687</v>
      </c>
      <c r="E220" t="s">
        <v>688</v>
      </c>
      <c r="F220" t="s">
        <v>689</v>
      </c>
      <c r="G220" t="s">
        <v>839</v>
      </c>
      <c r="H220" t="s">
        <v>690</v>
      </c>
      <c r="I220">
        <f t="shared" si="18"/>
        <v>1</v>
      </c>
      <c r="J220">
        <f t="shared" si="19"/>
        <v>0</v>
      </c>
      <c r="L220" t="b">
        <f t="shared" si="20"/>
        <v>0</v>
      </c>
      <c r="M220" t="b">
        <f t="shared" si="21"/>
        <v>1</v>
      </c>
      <c r="N220">
        <f t="shared" si="22"/>
        <v>0</v>
      </c>
      <c r="O220">
        <f t="shared" si="23"/>
        <v>1</v>
      </c>
    </row>
    <row r="221" spans="1:15">
      <c r="A221">
        <v>219</v>
      </c>
      <c r="B221" t="s">
        <v>679</v>
      </c>
      <c r="C221" t="s">
        <v>686</v>
      </c>
      <c r="D221" t="s">
        <v>687</v>
      </c>
      <c r="E221" t="s">
        <v>688</v>
      </c>
      <c r="F221" t="s">
        <v>689</v>
      </c>
      <c r="G221" t="s">
        <v>705</v>
      </c>
      <c r="H221" t="s">
        <v>690</v>
      </c>
      <c r="I221">
        <f t="shared" si="18"/>
        <v>0</v>
      </c>
      <c r="J221">
        <f t="shared" si="19"/>
        <v>1</v>
      </c>
      <c r="L221" t="b">
        <f t="shared" si="20"/>
        <v>0</v>
      </c>
      <c r="M221" t="b">
        <f t="shared" si="21"/>
        <v>0</v>
      </c>
      <c r="N221">
        <f t="shared" si="22"/>
        <v>0</v>
      </c>
      <c r="O221">
        <f t="shared" si="2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C178-EBAA-0346-B32F-214D4EE32891}">
  <dimension ref="A1:Q221"/>
  <sheetViews>
    <sheetView workbookViewId="0">
      <selection activeCell="E5" sqref="E5"/>
    </sheetView>
  </sheetViews>
  <sheetFormatPr defaultColWidth="11.42578125" defaultRowHeight="12.95"/>
  <cols>
    <col min="2" max="2" width="62.7109375" customWidth="1"/>
    <col min="3" max="3" width="5.28515625" customWidth="1"/>
    <col min="7" max="7" width="29.85546875" customWidth="1"/>
    <col min="10" max="10" width="14" customWidth="1"/>
  </cols>
  <sheetData>
    <row r="1" spans="1:17">
      <c r="A1" t="s">
        <v>0</v>
      </c>
      <c r="B1" t="s">
        <v>1</v>
      </c>
      <c r="C1" t="s">
        <v>2</v>
      </c>
      <c r="D1" t="s">
        <v>3</v>
      </c>
      <c r="E1" t="s">
        <v>4</v>
      </c>
      <c r="F1" t="s">
        <v>5</v>
      </c>
      <c r="G1" t="s">
        <v>6</v>
      </c>
      <c r="H1" t="s">
        <v>7</v>
      </c>
      <c r="I1" t="s">
        <v>8</v>
      </c>
      <c r="J1" t="s">
        <v>9</v>
      </c>
      <c r="L1" t="s">
        <v>840</v>
      </c>
      <c r="M1" t="s">
        <v>841</v>
      </c>
      <c r="N1" t="s">
        <v>840</v>
      </c>
      <c r="O1" t="s">
        <v>841</v>
      </c>
      <c r="Q1" t="s">
        <v>685</v>
      </c>
    </row>
    <row r="2" spans="1:17">
      <c r="A2">
        <v>0</v>
      </c>
      <c r="B2" t="s">
        <v>19</v>
      </c>
      <c r="C2" t="s">
        <v>842</v>
      </c>
      <c r="D2" t="s">
        <v>843</v>
      </c>
      <c r="E2" t="s">
        <v>844</v>
      </c>
      <c r="F2" t="s">
        <v>845</v>
      </c>
      <c r="G2" t="s">
        <v>566</v>
      </c>
      <c r="H2" t="s">
        <v>846</v>
      </c>
      <c r="I2">
        <f>IF(OR(N2=1,O2=1),1,0)</f>
        <v>0</v>
      </c>
      <c r="J2">
        <f>IF(I2=1,0,1)</f>
        <v>1</v>
      </c>
      <c r="L2" t="b">
        <f>ISNUMBER(SEARCH("pelaku",G2))</f>
        <v>0</v>
      </c>
      <c r="M2" t="b">
        <f>ISNUMBER(SEARCH("korban",G2))</f>
        <v>0</v>
      </c>
      <c r="N2">
        <f>IF(AND(ISNUMBER(SEARCH("pelaku",B2))=TRUE,L2=TRUE),1,0)</f>
        <v>0</v>
      </c>
      <c r="O2">
        <f>IF(AND(ISNUMBER(SEARCH("korban",B2))=TRUE,M2=TRUE),1,0)</f>
        <v>0</v>
      </c>
      <c r="Q2" s="1">
        <f>COUNTIF(I2:I221,1)/220</f>
        <v>0.75454545454545452</v>
      </c>
    </row>
    <row r="3" spans="1:17">
      <c r="A3">
        <v>1</v>
      </c>
      <c r="B3" t="s">
        <v>26</v>
      </c>
      <c r="C3" t="s">
        <v>842</v>
      </c>
      <c r="D3" t="s">
        <v>843</v>
      </c>
      <c r="E3" t="s">
        <v>844</v>
      </c>
      <c r="F3" t="s">
        <v>845</v>
      </c>
      <c r="G3" t="s">
        <v>847</v>
      </c>
      <c r="H3" t="s">
        <v>846</v>
      </c>
      <c r="I3">
        <f t="shared" ref="I3:I66" si="0">IF(OR(N3=1,O3=1),1,0)</f>
        <v>1</v>
      </c>
      <c r="J3">
        <f t="shared" ref="J3:J66" si="1">IF(I3=1,0,1)</f>
        <v>0</v>
      </c>
      <c r="L3" t="b">
        <f t="shared" ref="L3:L66" si="2">ISNUMBER(SEARCH("pelaku",G3))</f>
        <v>1</v>
      </c>
      <c r="M3" t="b">
        <f t="shared" ref="M3:M66" si="3">ISNUMBER(SEARCH("korban",G3))</f>
        <v>1</v>
      </c>
      <c r="N3">
        <f t="shared" ref="N3:N66" si="4">IF(AND(ISNUMBER(SEARCH("pelaku",B3))=TRUE,L3=TRUE),1,0)</f>
        <v>1</v>
      </c>
      <c r="O3">
        <f t="shared" ref="O3:O66" si="5">IF(AND(ISNUMBER(SEARCH("korban",B3))=TRUE,M3=TRUE),1,0)</f>
        <v>1</v>
      </c>
    </row>
    <row r="4" spans="1:17">
      <c r="A4">
        <v>2</v>
      </c>
      <c r="B4" t="s">
        <v>29</v>
      </c>
      <c r="C4" t="s">
        <v>842</v>
      </c>
      <c r="D4" t="s">
        <v>843</v>
      </c>
      <c r="E4" t="s">
        <v>844</v>
      </c>
      <c r="F4" t="s">
        <v>845</v>
      </c>
      <c r="G4" t="s">
        <v>848</v>
      </c>
      <c r="H4" t="s">
        <v>846</v>
      </c>
      <c r="I4">
        <f t="shared" si="0"/>
        <v>0</v>
      </c>
      <c r="J4">
        <f t="shared" si="1"/>
        <v>1</v>
      </c>
      <c r="L4" t="b">
        <f t="shared" si="2"/>
        <v>0</v>
      </c>
      <c r="M4" t="b">
        <f t="shared" si="3"/>
        <v>0</v>
      </c>
      <c r="N4">
        <f t="shared" si="4"/>
        <v>0</v>
      </c>
      <c r="O4">
        <f t="shared" si="5"/>
        <v>0</v>
      </c>
    </row>
    <row r="5" spans="1:17">
      <c r="A5">
        <v>3</v>
      </c>
      <c r="B5" t="s">
        <v>32</v>
      </c>
      <c r="C5" t="s">
        <v>842</v>
      </c>
      <c r="D5" t="s">
        <v>843</v>
      </c>
      <c r="E5" t="s">
        <v>844</v>
      </c>
      <c r="F5" t="s">
        <v>845</v>
      </c>
      <c r="G5" t="s">
        <v>849</v>
      </c>
      <c r="H5" t="s">
        <v>846</v>
      </c>
      <c r="I5">
        <f t="shared" si="0"/>
        <v>1</v>
      </c>
      <c r="J5">
        <f t="shared" si="1"/>
        <v>0</v>
      </c>
      <c r="L5" t="b">
        <f t="shared" si="2"/>
        <v>1</v>
      </c>
      <c r="M5" t="b">
        <f t="shared" si="3"/>
        <v>0</v>
      </c>
      <c r="N5">
        <f t="shared" si="4"/>
        <v>1</v>
      </c>
      <c r="O5">
        <f t="shared" si="5"/>
        <v>0</v>
      </c>
    </row>
    <row r="6" spans="1:17">
      <c r="A6">
        <v>4</v>
      </c>
      <c r="B6" t="s">
        <v>35</v>
      </c>
      <c r="C6" t="s">
        <v>842</v>
      </c>
      <c r="D6" t="s">
        <v>843</v>
      </c>
      <c r="E6" t="s">
        <v>844</v>
      </c>
      <c r="F6" t="s">
        <v>845</v>
      </c>
      <c r="G6" t="s">
        <v>850</v>
      </c>
      <c r="H6" t="s">
        <v>846</v>
      </c>
      <c r="I6">
        <f t="shared" si="0"/>
        <v>0</v>
      </c>
      <c r="J6">
        <f t="shared" si="1"/>
        <v>1</v>
      </c>
      <c r="L6" t="b">
        <f t="shared" si="2"/>
        <v>0</v>
      </c>
      <c r="M6" t="b">
        <f t="shared" si="3"/>
        <v>0</v>
      </c>
      <c r="N6">
        <f t="shared" si="4"/>
        <v>0</v>
      </c>
      <c r="O6">
        <f t="shared" si="5"/>
        <v>0</v>
      </c>
    </row>
    <row r="7" spans="1:17">
      <c r="A7">
        <v>5</v>
      </c>
      <c r="B7" t="s">
        <v>38</v>
      </c>
      <c r="C7" t="s">
        <v>842</v>
      </c>
      <c r="D7" t="s">
        <v>843</v>
      </c>
      <c r="E7" t="s">
        <v>844</v>
      </c>
      <c r="F7" t="s">
        <v>845</v>
      </c>
      <c r="G7" t="s">
        <v>851</v>
      </c>
      <c r="H7" t="s">
        <v>846</v>
      </c>
      <c r="I7">
        <f t="shared" si="0"/>
        <v>1</v>
      </c>
      <c r="J7">
        <f t="shared" si="1"/>
        <v>0</v>
      </c>
      <c r="L7" t="b">
        <f t="shared" si="2"/>
        <v>1</v>
      </c>
      <c r="M7" t="b">
        <f t="shared" si="3"/>
        <v>1</v>
      </c>
      <c r="N7">
        <f t="shared" si="4"/>
        <v>1</v>
      </c>
      <c r="O7">
        <f t="shared" si="5"/>
        <v>1</v>
      </c>
    </row>
    <row r="8" spans="1:17">
      <c r="A8">
        <v>6</v>
      </c>
      <c r="B8" t="s">
        <v>41</v>
      </c>
      <c r="C8" t="s">
        <v>842</v>
      </c>
      <c r="D8" t="s">
        <v>843</v>
      </c>
      <c r="E8" t="s">
        <v>844</v>
      </c>
      <c r="F8" t="s">
        <v>845</v>
      </c>
      <c r="G8" t="s">
        <v>852</v>
      </c>
      <c r="H8" t="s">
        <v>846</v>
      </c>
      <c r="I8">
        <f t="shared" si="0"/>
        <v>1</v>
      </c>
      <c r="J8">
        <f t="shared" si="1"/>
        <v>0</v>
      </c>
      <c r="L8" t="b">
        <f t="shared" si="2"/>
        <v>1</v>
      </c>
      <c r="M8" t="b">
        <f t="shared" si="3"/>
        <v>0</v>
      </c>
      <c r="N8">
        <f t="shared" si="4"/>
        <v>1</v>
      </c>
      <c r="O8">
        <f t="shared" si="5"/>
        <v>0</v>
      </c>
    </row>
    <row r="9" spans="1:17">
      <c r="A9">
        <v>7</v>
      </c>
      <c r="B9" t="s">
        <v>44</v>
      </c>
      <c r="C9" t="s">
        <v>842</v>
      </c>
      <c r="D9" t="s">
        <v>843</v>
      </c>
      <c r="E9" t="s">
        <v>844</v>
      </c>
      <c r="F9" t="s">
        <v>845</v>
      </c>
      <c r="G9" t="s">
        <v>853</v>
      </c>
      <c r="H9" t="s">
        <v>846</v>
      </c>
      <c r="I9">
        <f t="shared" si="0"/>
        <v>1</v>
      </c>
      <c r="J9">
        <f t="shared" si="1"/>
        <v>0</v>
      </c>
      <c r="L9" t="b">
        <f t="shared" si="2"/>
        <v>1</v>
      </c>
      <c r="M9" t="b">
        <f t="shared" si="3"/>
        <v>1</v>
      </c>
      <c r="N9">
        <f t="shared" si="4"/>
        <v>1</v>
      </c>
      <c r="O9">
        <f t="shared" si="5"/>
        <v>1</v>
      </c>
    </row>
    <row r="10" spans="1:17">
      <c r="A10">
        <v>8</v>
      </c>
      <c r="B10" t="s">
        <v>47</v>
      </c>
      <c r="C10" t="s">
        <v>842</v>
      </c>
      <c r="D10" t="s">
        <v>843</v>
      </c>
      <c r="E10" t="s">
        <v>844</v>
      </c>
      <c r="F10" t="s">
        <v>845</v>
      </c>
      <c r="G10" t="s">
        <v>854</v>
      </c>
      <c r="H10" t="s">
        <v>846</v>
      </c>
      <c r="I10">
        <f t="shared" si="0"/>
        <v>1</v>
      </c>
      <c r="J10">
        <f t="shared" si="1"/>
        <v>0</v>
      </c>
      <c r="L10" t="b">
        <f t="shared" si="2"/>
        <v>1</v>
      </c>
      <c r="M10" t="b">
        <f t="shared" si="3"/>
        <v>1</v>
      </c>
      <c r="N10">
        <f t="shared" si="4"/>
        <v>1</v>
      </c>
      <c r="O10">
        <f t="shared" si="5"/>
        <v>1</v>
      </c>
    </row>
    <row r="11" spans="1:17">
      <c r="A11">
        <v>9</v>
      </c>
      <c r="B11" t="s">
        <v>50</v>
      </c>
      <c r="C11" t="s">
        <v>842</v>
      </c>
      <c r="D11" t="s">
        <v>843</v>
      </c>
      <c r="E11" t="s">
        <v>844</v>
      </c>
      <c r="F11" t="s">
        <v>845</v>
      </c>
      <c r="G11" t="s">
        <v>566</v>
      </c>
      <c r="H11" t="s">
        <v>846</v>
      </c>
      <c r="I11">
        <f t="shared" si="0"/>
        <v>0</v>
      </c>
      <c r="J11">
        <f t="shared" si="1"/>
        <v>1</v>
      </c>
      <c r="L11" t="b">
        <f t="shared" si="2"/>
        <v>0</v>
      </c>
      <c r="M11" t="b">
        <f t="shared" si="3"/>
        <v>0</v>
      </c>
      <c r="N11">
        <f t="shared" si="4"/>
        <v>0</v>
      </c>
      <c r="O11">
        <f t="shared" si="5"/>
        <v>0</v>
      </c>
    </row>
    <row r="12" spans="1:17">
      <c r="A12">
        <v>10</v>
      </c>
      <c r="B12" t="s">
        <v>53</v>
      </c>
      <c r="C12" t="s">
        <v>842</v>
      </c>
      <c r="D12" t="s">
        <v>843</v>
      </c>
      <c r="E12" t="s">
        <v>844</v>
      </c>
      <c r="F12" t="s">
        <v>845</v>
      </c>
      <c r="G12" t="s">
        <v>855</v>
      </c>
      <c r="H12" t="s">
        <v>846</v>
      </c>
      <c r="I12">
        <f t="shared" si="0"/>
        <v>1</v>
      </c>
      <c r="J12">
        <f t="shared" si="1"/>
        <v>0</v>
      </c>
      <c r="L12" t="b">
        <f t="shared" si="2"/>
        <v>1</v>
      </c>
      <c r="M12" t="b">
        <f t="shared" si="3"/>
        <v>1</v>
      </c>
      <c r="N12">
        <f t="shared" si="4"/>
        <v>1</v>
      </c>
      <c r="O12">
        <f t="shared" si="5"/>
        <v>1</v>
      </c>
    </row>
    <row r="13" spans="1:17">
      <c r="A13">
        <v>11</v>
      </c>
      <c r="B13" t="s">
        <v>56</v>
      </c>
      <c r="C13" t="s">
        <v>842</v>
      </c>
      <c r="D13" t="s">
        <v>843</v>
      </c>
      <c r="E13" t="s">
        <v>844</v>
      </c>
      <c r="F13" t="s">
        <v>845</v>
      </c>
      <c r="G13" t="s">
        <v>856</v>
      </c>
      <c r="H13" t="s">
        <v>846</v>
      </c>
      <c r="I13">
        <f t="shared" si="0"/>
        <v>1</v>
      </c>
      <c r="J13">
        <f t="shared" si="1"/>
        <v>0</v>
      </c>
      <c r="L13" t="b">
        <f t="shared" si="2"/>
        <v>1</v>
      </c>
      <c r="M13" t="b">
        <f t="shared" si="3"/>
        <v>1</v>
      </c>
      <c r="N13">
        <f t="shared" si="4"/>
        <v>1</v>
      </c>
      <c r="O13">
        <f t="shared" si="5"/>
        <v>1</v>
      </c>
    </row>
    <row r="14" spans="1:17">
      <c r="A14">
        <v>12</v>
      </c>
      <c r="B14" t="s">
        <v>59</v>
      </c>
      <c r="C14" t="s">
        <v>842</v>
      </c>
      <c r="D14" t="s">
        <v>843</v>
      </c>
      <c r="E14" t="s">
        <v>844</v>
      </c>
      <c r="F14" t="s">
        <v>845</v>
      </c>
      <c r="G14" t="s">
        <v>857</v>
      </c>
      <c r="H14" t="s">
        <v>846</v>
      </c>
      <c r="I14">
        <f t="shared" si="0"/>
        <v>0</v>
      </c>
      <c r="J14">
        <f t="shared" si="1"/>
        <v>1</v>
      </c>
      <c r="L14" t="b">
        <f t="shared" si="2"/>
        <v>0</v>
      </c>
      <c r="M14" t="b">
        <f t="shared" si="3"/>
        <v>0</v>
      </c>
      <c r="N14">
        <f t="shared" si="4"/>
        <v>0</v>
      </c>
      <c r="O14">
        <f t="shared" si="5"/>
        <v>0</v>
      </c>
    </row>
    <row r="15" spans="1:17">
      <c r="A15">
        <v>13</v>
      </c>
      <c r="B15" t="s">
        <v>62</v>
      </c>
      <c r="C15" t="s">
        <v>842</v>
      </c>
      <c r="D15" t="s">
        <v>843</v>
      </c>
      <c r="E15" t="s">
        <v>844</v>
      </c>
      <c r="F15" t="s">
        <v>845</v>
      </c>
      <c r="G15" t="s">
        <v>858</v>
      </c>
      <c r="H15" t="s">
        <v>846</v>
      </c>
      <c r="I15">
        <f t="shared" si="0"/>
        <v>1</v>
      </c>
      <c r="J15">
        <f t="shared" si="1"/>
        <v>0</v>
      </c>
      <c r="L15" t="b">
        <f t="shared" si="2"/>
        <v>1</v>
      </c>
      <c r="M15" t="b">
        <f t="shared" si="3"/>
        <v>0</v>
      </c>
      <c r="N15">
        <f t="shared" si="4"/>
        <v>1</v>
      </c>
      <c r="O15">
        <f t="shared" si="5"/>
        <v>0</v>
      </c>
    </row>
    <row r="16" spans="1:17">
      <c r="A16">
        <v>14</v>
      </c>
      <c r="B16" t="s">
        <v>65</v>
      </c>
      <c r="C16" t="s">
        <v>842</v>
      </c>
      <c r="D16" t="s">
        <v>843</v>
      </c>
      <c r="E16" t="s">
        <v>844</v>
      </c>
      <c r="F16" t="s">
        <v>845</v>
      </c>
      <c r="G16" t="s">
        <v>859</v>
      </c>
      <c r="H16" t="s">
        <v>846</v>
      </c>
      <c r="I16">
        <f t="shared" si="0"/>
        <v>0</v>
      </c>
      <c r="J16">
        <f t="shared" si="1"/>
        <v>1</v>
      </c>
      <c r="L16" t="b">
        <f t="shared" si="2"/>
        <v>0</v>
      </c>
      <c r="M16" t="b">
        <f t="shared" si="3"/>
        <v>0</v>
      </c>
      <c r="N16">
        <f t="shared" si="4"/>
        <v>0</v>
      </c>
      <c r="O16">
        <f t="shared" si="5"/>
        <v>0</v>
      </c>
    </row>
    <row r="17" spans="1:15">
      <c r="A17">
        <v>15</v>
      </c>
      <c r="B17" t="s">
        <v>68</v>
      </c>
      <c r="C17" t="s">
        <v>842</v>
      </c>
      <c r="D17" t="s">
        <v>843</v>
      </c>
      <c r="E17" t="s">
        <v>844</v>
      </c>
      <c r="F17" t="s">
        <v>845</v>
      </c>
      <c r="G17" t="s">
        <v>860</v>
      </c>
      <c r="H17" t="s">
        <v>846</v>
      </c>
      <c r="I17">
        <f t="shared" si="0"/>
        <v>1</v>
      </c>
      <c r="J17">
        <f t="shared" si="1"/>
        <v>0</v>
      </c>
      <c r="L17" t="b">
        <f t="shared" si="2"/>
        <v>1</v>
      </c>
      <c r="M17" t="b">
        <f t="shared" si="3"/>
        <v>1</v>
      </c>
      <c r="N17">
        <f t="shared" si="4"/>
        <v>1</v>
      </c>
      <c r="O17">
        <f t="shared" si="5"/>
        <v>1</v>
      </c>
    </row>
    <row r="18" spans="1:15">
      <c r="A18">
        <v>16</v>
      </c>
      <c r="B18" t="s">
        <v>71</v>
      </c>
      <c r="C18" t="s">
        <v>842</v>
      </c>
      <c r="D18" t="s">
        <v>843</v>
      </c>
      <c r="E18" t="s">
        <v>844</v>
      </c>
      <c r="F18" t="s">
        <v>845</v>
      </c>
      <c r="G18" t="s">
        <v>861</v>
      </c>
      <c r="H18" t="s">
        <v>846</v>
      </c>
      <c r="I18">
        <f t="shared" si="0"/>
        <v>1</v>
      </c>
      <c r="J18">
        <f t="shared" si="1"/>
        <v>0</v>
      </c>
      <c r="L18" t="b">
        <f t="shared" si="2"/>
        <v>1</v>
      </c>
      <c r="M18" t="b">
        <f t="shared" si="3"/>
        <v>1</v>
      </c>
      <c r="N18">
        <f t="shared" si="4"/>
        <v>1</v>
      </c>
      <c r="O18">
        <f t="shared" si="5"/>
        <v>1</v>
      </c>
    </row>
    <row r="19" spans="1:15">
      <c r="A19">
        <v>17</v>
      </c>
      <c r="B19" t="s">
        <v>74</v>
      </c>
      <c r="C19" t="s">
        <v>842</v>
      </c>
      <c r="D19" t="s">
        <v>843</v>
      </c>
      <c r="E19" t="s">
        <v>844</v>
      </c>
      <c r="F19" t="s">
        <v>845</v>
      </c>
      <c r="G19" t="s">
        <v>862</v>
      </c>
      <c r="H19" t="s">
        <v>846</v>
      </c>
      <c r="I19">
        <f t="shared" si="0"/>
        <v>1</v>
      </c>
      <c r="J19">
        <f t="shared" si="1"/>
        <v>0</v>
      </c>
      <c r="L19" t="b">
        <f t="shared" si="2"/>
        <v>1</v>
      </c>
      <c r="M19" t="b">
        <f t="shared" si="3"/>
        <v>0</v>
      </c>
      <c r="N19">
        <f t="shared" si="4"/>
        <v>1</v>
      </c>
      <c r="O19">
        <f t="shared" si="5"/>
        <v>0</v>
      </c>
    </row>
    <row r="20" spans="1:15">
      <c r="A20">
        <v>18</v>
      </c>
      <c r="B20" t="s">
        <v>77</v>
      </c>
      <c r="C20" t="s">
        <v>842</v>
      </c>
      <c r="D20" t="s">
        <v>843</v>
      </c>
      <c r="E20" t="s">
        <v>844</v>
      </c>
      <c r="F20" t="s">
        <v>845</v>
      </c>
      <c r="G20" t="s">
        <v>863</v>
      </c>
      <c r="H20" t="s">
        <v>846</v>
      </c>
      <c r="I20">
        <f t="shared" si="0"/>
        <v>0</v>
      </c>
      <c r="J20">
        <f t="shared" si="1"/>
        <v>1</v>
      </c>
      <c r="L20" t="b">
        <f t="shared" si="2"/>
        <v>0</v>
      </c>
      <c r="M20" t="b">
        <f t="shared" si="3"/>
        <v>0</v>
      </c>
      <c r="N20">
        <f t="shared" si="4"/>
        <v>0</v>
      </c>
      <c r="O20">
        <f t="shared" si="5"/>
        <v>0</v>
      </c>
    </row>
    <row r="21" spans="1:15">
      <c r="A21">
        <v>19</v>
      </c>
      <c r="B21" t="s">
        <v>80</v>
      </c>
      <c r="C21" t="s">
        <v>842</v>
      </c>
      <c r="D21" t="s">
        <v>843</v>
      </c>
      <c r="E21" t="s">
        <v>844</v>
      </c>
      <c r="F21" t="s">
        <v>845</v>
      </c>
      <c r="G21" t="s">
        <v>864</v>
      </c>
      <c r="H21" t="s">
        <v>846</v>
      </c>
      <c r="I21">
        <f t="shared" si="0"/>
        <v>0</v>
      </c>
      <c r="J21">
        <f t="shared" si="1"/>
        <v>1</v>
      </c>
      <c r="L21" t="b">
        <f t="shared" si="2"/>
        <v>0</v>
      </c>
      <c r="M21" t="b">
        <f t="shared" si="3"/>
        <v>0</v>
      </c>
      <c r="N21">
        <f t="shared" si="4"/>
        <v>0</v>
      </c>
      <c r="O21">
        <f t="shared" si="5"/>
        <v>0</v>
      </c>
    </row>
    <row r="22" spans="1:15">
      <c r="A22">
        <v>20</v>
      </c>
      <c r="B22" t="s">
        <v>83</v>
      </c>
      <c r="C22" t="s">
        <v>842</v>
      </c>
      <c r="D22" t="s">
        <v>843</v>
      </c>
      <c r="E22" t="s">
        <v>844</v>
      </c>
      <c r="F22" t="s">
        <v>845</v>
      </c>
      <c r="G22" t="s">
        <v>566</v>
      </c>
      <c r="H22" t="s">
        <v>846</v>
      </c>
      <c r="I22">
        <f t="shared" si="0"/>
        <v>0</v>
      </c>
      <c r="J22">
        <f t="shared" si="1"/>
        <v>1</v>
      </c>
      <c r="L22" t="b">
        <f t="shared" si="2"/>
        <v>0</v>
      </c>
      <c r="M22" t="b">
        <f t="shared" si="3"/>
        <v>0</v>
      </c>
      <c r="N22">
        <f t="shared" si="4"/>
        <v>0</v>
      </c>
      <c r="O22">
        <f t="shared" si="5"/>
        <v>0</v>
      </c>
    </row>
    <row r="23" spans="1:15">
      <c r="A23">
        <v>21</v>
      </c>
      <c r="B23" t="s">
        <v>86</v>
      </c>
      <c r="C23" t="s">
        <v>842</v>
      </c>
      <c r="D23" t="s">
        <v>843</v>
      </c>
      <c r="E23" t="s">
        <v>844</v>
      </c>
      <c r="F23" t="s">
        <v>845</v>
      </c>
      <c r="G23" t="s">
        <v>865</v>
      </c>
      <c r="H23" t="s">
        <v>846</v>
      </c>
      <c r="I23">
        <f t="shared" si="0"/>
        <v>1</v>
      </c>
      <c r="J23">
        <f t="shared" si="1"/>
        <v>0</v>
      </c>
      <c r="L23" t="b">
        <f t="shared" si="2"/>
        <v>1</v>
      </c>
      <c r="M23" t="b">
        <f t="shared" si="3"/>
        <v>1</v>
      </c>
      <c r="N23">
        <f t="shared" si="4"/>
        <v>1</v>
      </c>
      <c r="O23">
        <f t="shared" si="5"/>
        <v>1</v>
      </c>
    </row>
    <row r="24" spans="1:15">
      <c r="A24">
        <v>22</v>
      </c>
      <c r="B24" t="s">
        <v>89</v>
      </c>
      <c r="C24" t="s">
        <v>842</v>
      </c>
      <c r="D24" t="s">
        <v>843</v>
      </c>
      <c r="E24" t="s">
        <v>844</v>
      </c>
      <c r="F24" t="s">
        <v>845</v>
      </c>
      <c r="G24" t="s">
        <v>866</v>
      </c>
      <c r="H24" t="s">
        <v>846</v>
      </c>
      <c r="I24">
        <f t="shared" si="0"/>
        <v>1</v>
      </c>
      <c r="J24">
        <f t="shared" si="1"/>
        <v>0</v>
      </c>
      <c r="L24" t="b">
        <f t="shared" si="2"/>
        <v>1</v>
      </c>
      <c r="M24" t="b">
        <f t="shared" si="3"/>
        <v>1</v>
      </c>
      <c r="N24">
        <f t="shared" si="4"/>
        <v>1</v>
      </c>
      <c r="O24">
        <f t="shared" si="5"/>
        <v>1</v>
      </c>
    </row>
    <row r="25" spans="1:15">
      <c r="A25">
        <v>23</v>
      </c>
      <c r="B25" t="s">
        <v>92</v>
      </c>
      <c r="C25" t="s">
        <v>842</v>
      </c>
      <c r="D25" t="s">
        <v>843</v>
      </c>
      <c r="E25" t="s">
        <v>844</v>
      </c>
      <c r="F25" t="s">
        <v>845</v>
      </c>
      <c r="G25" t="s">
        <v>867</v>
      </c>
      <c r="H25" t="s">
        <v>846</v>
      </c>
      <c r="I25">
        <f t="shared" si="0"/>
        <v>1</v>
      </c>
      <c r="J25">
        <f t="shared" si="1"/>
        <v>0</v>
      </c>
      <c r="L25" t="b">
        <f t="shared" si="2"/>
        <v>1</v>
      </c>
      <c r="M25" t="b">
        <f t="shared" si="3"/>
        <v>1</v>
      </c>
      <c r="N25">
        <f t="shared" si="4"/>
        <v>1</v>
      </c>
      <c r="O25">
        <f t="shared" si="5"/>
        <v>1</v>
      </c>
    </row>
    <row r="26" spans="1:15">
      <c r="A26">
        <v>24</v>
      </c>
      <c r="B26" t="s">
        <v>95</v>
      </c>
      <c r="C26" t="s">
        <v>842</v>
      </c>
      <c r="D26" t="s">
        <v>843</v>
      </c>
      <c r="E26" t="s">
        <v>844</v>
      </c>
      <c r="F26" t="s">
        <v>845</v>
      </c>
      <c r="G26" t="s">
        <v>868</v>
      </c>
      <c r="H26" t="s">
        <v>846</v>
      </c>
      <c r="I26">
        <f t="shared" si="0"/>
        <v>1</v>
      </c>
      <c r="J26">
        <f t="shared" si="1"/>
        <v>0</v>
      </c>
      <c r="L26" t="b">
        <f t="shared" si="2"/>
        <v>1</v>
      </c>
      <c r="M26" t="b">
        <f t="shared" si="3"/>
        <v>0</v>
      </c>
      <c r="N26">
        <f t="shared" si="4"/>
        <v>1</v>
      </c>
      <c r="O26">
        <f t="shared" si="5"/>
        <v>0</v>
      </c>
    </row>
    <row r="27" spans="1:15">
      <c r="A27">
        <v>25</v>
      </c>
      <c r="B27" t="s">
        <v>98</v>
      </c>
      <c r="C27" t="s">
        <v>842</v>
      </c>
      <c r="D27" t="s">
        <v>843</v>
      </c>
      <c r="E27" t="s">
        <v>844</v>
      </c>
      <c r="F27" t="s">
        <v>845</v>
      </c>
      <c r="G27" t="s">
        <v>869</v>
      </c>
      <c r="H27" t="s">
        <v>846</v>
      </c>
      <c r="I27">
        <f t="shared" si="0"/>
        <v>1</v>
      </c>
      <c r="J27">
        <f t="shared" si="1"/>
        <v>0</v>
      </c>
      <c r="L27" t="b">
        <f t="shared" si="2"/>
        <v>1</v>
      </c>
      <c r="M27" t="b">
        <f t="shared" si="3"/>
        <v>1</v>
      </c>
      <c r="N27">
        <f t="shared" si="4"/>
        <v>1</v>
      </c>
      <c r="O27">
        <f t="shared" si="5"/>
        <v>1</v>
      </c>
    </row>
    <row r="28" spans="1:15">
      <c r="A28">
        <v>26</v>
      </c>
      <c r="B28" t="s">
        <v>101</v>
      </c>
      <c r="C28" t="s">
        <v>842</v>
      </c>
      <c r="D28" t="s">
        <v>843</v>
      </c>
      <c r="E28" t="s">
        <v>844</v>
      </c>
      <c r="F28" t="s">
        <v>845</v>
      </c>
      <c r="G28" t="s">
        <v>870</v>
      </c>
      <c r="H28" t="s">
        <v>846</v>
      </c>
      <c r="I28">
        <f t="shared" si="0"/>
        <v>1</v>
      </c>
      <c r="J28">
        <f t="shared" si="1"/>
        <v>0</v>
      </c>
      <c r="L28" t="b">
        <f t="shared" si="2"/>
        <v>1</v>
      </c>
      <c r="M28" t="b">
        <f t="shared" si="3"/>
        <v>1</v>
      </c>
      <c r="N28">
        <f t="shared" si="4"/>
        <v>1</v>
      </c>
      <c r="O28">
        <f t="shared" si="5"/>
        <v>1</v>
      </c>
    </row>
    <row r="29" spans="1:15">
      <c r="A29">
        <v>27</v>
      </c>
      <c r="B29" t="s">
        <v>104</v>
      </c>
      <c r="C29" t="s">
        <v>842</v>
      </c>
      <c r="D29" t="s">
        <v>843</v>
      </c>
      <c r="E29" t="s">
        <v>844</v>
      </c>
      <c r="F29" t="s">
        <v>845</v>
      </c>
      <c r="G29" t="s">
        <v>869</v>
      </c>
      <c r="H29" t="s">
        <v>846</v>
      </c>
      <c r="I29">
        <f t="shared" si="0"/>
        <v>1</v>
      </c>
      <c r="J29">
        <f t="shared" si="1"/>
        <v>0</v>
      </c>
      <c r="L29" t="b">
        <f t="shared" si="2"/>
        <v>1</v>
      </c>
      <c r="M29" t="b">
        <f t="shared" si="3"/>
        <v>1</v>
      </c>
      <c r="N29">
        <f t="shared" si="4"/>
        <v>1</v>
      </c>
      <c r="O29">
        <f t="shared" si="5"/>
        <v>1</v>
      </c>
    </row>
    <row r="30" spans="1:15">
      <c r="A30">
        <v>28</v>
      </c>
      <c r="B30" t="s">
        <v>107</v>
      </c>
      <c r="C30" t="s">
        <v>842</v>
      </c>
      <c r="D30" t="s">
        <v>843</v>
      </c>
      <c r="E30" t="s">
        <v>844</v>
      </c>
      <c r="F30" t="s">
        <v>845</v>
      </c>
      <c r="G30" t="s">
        <v>871</v>
      </c>
      <c r="H30" t="s">
        <v>846</v>
      </c>
      <c r="I30">
        <f t="shared" si="0"/>
        <v>1</v>
      </c>
      <c r="J30">
        <f t="shared" si="1"/>
        <v>0</v>
      </c>
      <c r="L30" t="b">
        <f t="shared" si="2"/>
        <v>1</v>
      </c>
      <c r="M30" t="b">
        <f t="shared" si="3"/>
        <v>1</v>
      </c>
      <c r="N30">
        <f t="shared" si="4"/>
        <v>1</v>
      </c>
      <c r="O30">
        <f t="shared" si="5"/>
        <v>1</v>
      </c>
    </row>
    <row r="31" spans="1:15">
      <c r="A31">
        <v>29</v>
      </c>
      <c r="B31" t="s">
        <v>110</v>
      </c>
      <c r="C31" t="s">
        <v>842</v>
      </c>
      <c r="D31" t="s">
        <v>843</v>
      </c>
      <c r="E31" t="s">
        <v>844</v>
      </c>
      <c r="F31" t="s">
        <v>845</v>
      </c>
      <c r="G31" t="s">
        <v>872</v>
      </c>
      <c r="H31" t="s">
        <v>846</v>
      </c>
      <c r="I31">
        <f t="shared" si="0"/>
        <v>1</v>
      </c>
      <c r="J31">
        <f t="shared" si="1"/>
        <v>0</v>
      </c>
      <c r="L31" t="b">
        <f t="shared" si="2"/>
        <v>1</v>
      </c>
      <c r="M31" t="b">
        <f t="shared" si="3"/>
        <v>1</v>
      </c>
      <c r="N31">
        <f t="shared" si="4"/>
        <v>1</v>
      </c>
      <c r="O31">
        <f t="shared" si="5"/>
        <v>1</v>
      </c>
    </row>
    <row r="32" spans="1:15">
      <c r="A32">
        <v>30</v>
      </c>
      <c r="B32" t="s">
        <v>113</v>
      </c>
      <c r="C32" t="s">
        <v>842</v>
      </c>
      <c r="D32" t="s">
        <v>843</v>
      </c>
      <c r="E32" t="s">
        <v>844</v>
      </c>
      <c r="F32" t="s">
        <v>845</v>
      </c>
      <c r="G32" t="s">
        <v>873</v>
      </c>
      <c r="H32" t="s">
        <v>846</v>
      </c>
      <c r="I32">
        <f t="shared" si="0"/>
        <v>0</v>
      </c>
      <c r="J32">
        <f t="shared" si="1"/>
        <v>1</v>
      </c>
      <c r="L32" t="b">
        <f t="shared" si="2"/>
        <v>0</v>
      </c>
      <c r="M32" t="b">
        <f t="shared" si="3"/>
        <v>0</v>
      </c>
      <c r="N32">
        <f t="shared" si="4"/>
        <v>0</v>
      </c>
      <c r="O32">
        <f t="shared" si="5"/>
        <v>0</v>
      </c>
    </row>
    <row r="33" spans="1:15">
      <c r="A33">
        <v>31</v>
      </c>
      <c r="B33" t="s">
        <v>116</v>
      </c>
      <c r="C33" t="s">
        <v>842</v>
      </c>
      <c r="D33" t="s">
        <v>843</v>
      </c>
      <c r="E33" t="s">
        <v>844</v>
      </c>
      <c r="F33" t="s">
        <v>845</v>
      </c>
      <c r="G33" t="s">
        <v>874</v>
      </c>
      <c r="H33" t="s">
        <v>846</v>
      </c>
      <c r="I33">
        <f t="shared" si="0"/>
        <v>1</v>
      </c>
      <c r="J33">
        <f t="shared" si="1"/>
        <v>0</v>
      </c>
      <c r="L33" t="b">
        <f t="shared" si="2"/>
        <v>1</v>
      </c>
      <c r="M33" t="b">
        <f t="shared" si="3"/>
        <v>1</v>
      </c>
      <c r="N33">
        <f t="shared" si="4"/>
        <v>1</v>
      </c>
      <c r="O33">
        <f t="shared" si="5"/>
        <v>1</v>
      </c>
    </row>
    <row r="34" spans="1:15">
      <c r="A34">
        <v>32</v>
      </c>
      <c r="B34" t="s">
        <v>119</v>
      </c>
      <c r="C34" t="s">
        <v>842</v>
      </c>
      <c r="D34" t="s">
        <v>843</v>
      </c>
      <c r="E34" t="s">
        <v>844</v>
      </c>
      <c r="F34" t="s">
        <v>845</v>
      </c>
      <c r="G34" t="s">
        <v>875</v>
      </c>
      <c r="H34" t="s">
        <v>846</v>
      </c>
      <c r="I34">
        <f t="shared" si="0"/>
        <v>1</v>
      </c>
      <c r="J34">
        <f t="shared" si="1"/>
        <v>0</v>
      </c>
      <c r="L34" t="b">
        <f t="shared" si="2"/>
        <v>1</v>
      </c>
      <c r="M34" t="b">
        <f t="shared" si="3"/>
        <v>1</v>
      </c>
      <c r="N34">
        <f t="shared" si="4"/>
        <v>1</v>
      </c>
      <c r="O34">
        <f t="shared" si="5"/>
        <v>1</v>
      </c>
    </row>
    <row r="35" spans="1:15">
      <c r="A35">
        <v>33</v>
      </c>
      <c r="B35" t="s">
        <v>122</v>
      </c>
      <c r="C35" t="s">
        <v>842</v>
      </c>
      <c r="D35" t="s">
        <v>843</v>
      </c>
      <c r="E35" t="s">
        <v>844</v>
      </c>
      <c r="F35" t="s">
        <v>845</v>
      </c>
      <c r="G35" t="s">
        <v>876</v>
      </c>
      <c r="H35" t="s">
        <v>846</v>
      </c>
      <c r="I35">
        <f t="shared" si="0"/>
        <v>1</v>
      </c>
      <c r="J35">
        <f t="shared" si="1"/>
        <v>0</v>
      </c>
      <c r="L35" t="b">
        <f t="shared" si="2"/>
        <v>0</v>
      </c>
      <c r="M35" t="b">
        <f t="shared" si="3"/>
        <v>1</v>
      </c>
      <c r="N35">
        <f t="shared" si="4"/>
        <v>0</v>
      </c>
      <c r="O35">
        <f t="shared" si="5"/>
        <v>1</v>
      </c>
    </row>
    <row r="36" spans="1:15">
      <c r="A36">
        <v>34</v>
      </c>
      <c r="B36" t="s">
        <v>125</v>
      </c>
      <c r="C36" t="s">
        <v>842</v>
      </c>
      <c r="D36" t="s">
        <v>843</v>
      </c>
      <c r="E36" t="s">
        <v>844</v>
      </c>
      <c r="F36" t="s">
        <v>845</v>
      </c>
      <c r="G36" t="s">
        <v>877</v>
      </c>
      <c r="H36" t="s">
        <v>846</v>
      </c>
      <c r="I36">
        <f t="shared" si="0"/>
        <v>1</v>
      </c>
      <c r="J36">
        <f t="shared" si="1"/>
        <v>0</v>
      </c>
      <c r="L36" t="b">
        <f t="shared" si="2"/>
        <v>1</v>
      </c>
      <c r="M36" t="b">
        <f t="shared" si="3"/>
        <v>0</v>
      </c>
      <c r="N36">
        <f t="shared" si="4"/>
        <v>1</v>
      </c>
      <c r="O36">
        <f t="shared" si="5"/>
        <v>0</v>
      </c>
    </row>
    <row r="37" spans="1:15">
      <c r="A37">
        <v>35</v>
      </c>
      <c r="B37" t="s">
        <v>128</v>
      </c>
      <c r="C37" t="s">
        <v>842</v>
      </c>
      <c r="D37" t="s">
        <v>843</v>
      </c>
      <c r="E37" t="s">
        <v>844</v>
      </c>
      <c r="F37" t="s">
        <v>845</v>
      </c>
      <c r="G37" t="s">
        <v>878</v>
      </c>
      <c r="H37" t="s">
        <v>846</v>
      </c>
      <c r="I37">
        <f t="shared" si="0"/>
        <v>1</v>
      </c>
      <c r="J37">
        <f t="shared" si="1"/>
        <v>0</v>
      </c>
      <c r="L37" t="b">
        <f t="shared" si="2"/>
        <v>1</v>
      </c>
      <c r="M37" t="b">
        <f t="shared" si="3"/>
        <v>1</v>
      </c>
      <c r="N37">
        <f t="shared" si="4"/>
        <v>1</v>
      </c>
      <c r="O37">
        <f t="shared" si="5"/>
        <v>1</v>
      </c>
    </row>
    <row r="38" spans="1:15">
      <c r="A38">
        <v>36</v>
      </c>
      <c r="B38" t="s">
        <v>131</v>
      </c>
      <c r="C38" t="s">
        <v>842</v>
      </c>
      <c r="D38" t="s">
        <v>843</v>
      </c>
      <c r="E38" t="s">
        <v>844</v>
      </c>
      <c r="F38" t="s">
        <v>845</v>
      </c>
      <c r="G38" t="s">
        <v>879</v>
      </c>
      <c r="H38" t="s">
        <v>846</v>
      </c>
      <c r="I38">
        <f t="shared" si="0"/>
        <v>1</v>
      </c>
      <c r="J38">
        <f t="shared" si="1"/>
        <v>0</v>
      </c>
      <c r="L38" t="b">
        <f t="shared" si="2"/>
        <v>1</v>
      </c>
      <c r="M38" t="b">
        <f t="shared" si="3"/>
        <v>1</v>
      </c>
      <c r="N38">
        <f t="shared" si="4"/>
        <v>1</v>
      </c>
      <c r="O38">
        <f t="shared" si="5"/>
        <v>1</v>
      </c>
    </row>
    <row r="39" spans="1:15">
      <c r="A39">
        <v>37</v>
      </c>
      <c r="B39" t="s">
        <v>134</v>
      </c>
      <c r="C39" t="s">
        <v>842</v>
      </c>
      <c r="D39" t="s">
        <v>843</v>
      </c>
      <c r="E39" t="s">
        <v>844</v>
      </c>
      <c r="F39" t="s">
        <v>845</v>
      </c>
      <c r="G39" t="s">
        <v>880</v>
      </c>
      <c r="H39" t="s">
        <v>846</v>
      </c>
      <c r="I39">
        <f t="shared" si="0"/>
        <v>0</v>
      </c>
      <c r="J39">
        <f t="shared" si="1"/>
        <v>1</v>
      </c>
      <c r="L39" t="b">
        <f t="shared" si="2"/>
        <v>0</v>
      </c>
      <c r="M39" t="b">
        <f t="shared" si="3"/>
        <v>0</v>
      </c>
      <c r="N39">
        <f t="shared" si="4"/>
        <v>0</v>
      </c>
      <c r="O39">
        <f t="shared" si="5"/>
        <v>0</v>
      </c>
    </row>
    <row r="40" spans="1:15">
      <c r="A40">
        <v>38</v>
      </c>
      <c r="B40" t="s">
        <v>137</v>
      </c>
      <c r="C40" t="s">
        <v>842</v>
      </c>
      <c r="D40" t="s">
        <v>843</v>
      </c>
      <c r="E40" t="s">
        <v>844</v>
      </c>
      <c r="F40" t="s">
        <v>845</v>
      </c>
      <c r="G40" t="s">
        <v>881</v>
      </c>
      <c r="H40" t="s">
        <v>846</v>
      </c>
      <c r="I40">
        <f t="shared" si="0"/>
        <v>0</v>
      </c>
      <c r="J40">
        <f t="shared" si="1"/>
        <v>1</v>
      </c>
      <c r="L40" t="b">
        <f t="shared" si="2"/>
        <v>0</v>
      </c>
      <c r="M40" t="b">
        <f t="shared" si="3"/>
        <v>0</v>
      </c>
      <c r="N40">
        <f t="shared" si="4"/>
        <v>0</v>
      </c>
      <c r="O40">
        <f t="shared" si="5"/>
        <v>0</v>
      </c>
    </row>
    <row r="41" spans="1:15">
      <c r="A41">
        <v>39</v>
      </c>
      <c r="B41" t="s">
        <v>140</v>
      </c>
      <c r="C41" t="s">
        <v>842</v>
      </c>
      <c r="D41" t="s">
        <v>843</v>
      </c>
      <c r="E41" t="s">
        <v>844</v>
      </c>
      <c r="F41" t="s">
        <v>845</v>
      </c>
      <c r="G41" t="s">
        <v>882</v>
      </c>
      <c r="H41" t="s">
        <v>846</v>
      </c>
      <c r="I41">
        <f t="shared" si="0"/>
        <v>1</v>
      </c>
      <c r="J41">
        <f t="shared" si="1"/>
        <v>0</v>
      </c>
      <c r="L41" t="b">
        <f t="shared" si="2"/>
        <v>1</v>
      </c>
      <c r="M41" t="b">
        <f t="shared" si="3"/>
        <v>0</v>
      </c>
      <c r="N41">
        <f t="shared" si="4"/>
        <v>1</v>
      </c>
      <c r="O41">
        <f t="shared" si="5"/>
        <v>0</v>
      </c>
    </row>
    <row r="42" spans="1:15">
      <c r="A42">
        <v>40</v>
      </c>
      <c r="B42" t="s">
        <v>143</v>
      </c>
      <c r="C42" t="s">
        <v>842</v>
      </c>
      <c r="D42" t="s">
        <v>843</v>
      </c>
      <c r="E42" t="s">
        <v>844</v>
      </c>
      <c r="F42" t="s">
        <v>845</v>
      </c>
      <c r="G42" t="s">
        <v>883</v>
      </c>
      <c r="H42" t="s">
        <v>846</v>
      </c>
      <c r="I42">
        <f t="shared" si="0"/>
        <v>1</v>
      </c>
      <c r="J42">
        <f t="shared" si="1"/>
        <v>0</v>
      </c>
      <c r="L42" t="b">
        <f t="shared" si="2"/>
        <v>1</v>
      </c>
      <c r="M42" t="b">
        <f t="shared" si="3"/>
        <v>1</v>
      </c>
      <c r="N42">
        <f t="shared" si="4"/>
        <v>1</v>
      </c>
      <c r="O42">
        <f t="shared" si="5"/>
        <v>1</v>
      </c>
    </row>
    <row r="43" spans="1:15">
      <c r="A43">
        <v>41</v>
      </c>
      <c r="B43" t="s">
        <v>146</v>
      </c>
      <c r="C43" t="s">
        <v>842</v>
      </c>
      <c r="D43" t="s">
        <v>843</v>
      </c>
      <c r="E43" t="s">
        <v>844</v>
      </c>
      <c r="F43" t="s">
        <v>845</v>
      </c>
      <c r="G43" t="s">
        <v>884</v>
      </c>
      <c r="H43" t="s">
        <v>846</v>
      </c>
      <c r="I43">
        <f t="shared" si="0"/>
        <v>1</v>
      </c>
      <c r="J43">
        <f t="shared" si="1"/>
        <v>0</v>
      </c>
      <c r="L43" t="b">
        <f t="shared" si="2"/>
        <v>1</v>
      </c>
      <c r="M43" t="b">
        <f t="shared" si="3"/>
        <v>1</v>
      </c>
      <c r="N43">
        <f t="shared" si="4"/>
        <v>1</v>
      </c>
      <c r="O43">
        <f t="shared" si="5"/>
        <v>1</v>
      </c>
    </row>
    <row r="44" spans="1:15">
      <c r="A44">
        <v>42</v>
      </c>
      <c r="B44" t="s">
        <v>149</v>
      </c>
      <c r="C44" t="s">
        <v>842</v>
      </c>
      <c r="D44" t="s">
        <v>843</v>
      </c>
      <c r="E44" t="s">
        <v>844</v>
      </c>
      <c r="F44" t="s">
        <v>845</v>
      </c>
      <c r="G44" t="s">
        <v>885</v>
      </c>
      <c r="H44" t="s">
        <v>846</v>
      </c>
      <c r="I44">
        <f t="shared" si="0"/>
        <v>1</v>
      </c>
      <c r="J44">
        <f t="shared" si="1"/>
        <v>0</v>
      </c>
      <c r="L44" t="b">
        <f t="shared" si="2"/>
        <v>1</v>
      </c>
      <c r="M44" t="b">
        <f t="shared" si="3"/>
        <v>0</v>
      </c>
      <c r="N44">
        <f t="shared" si="4"/>
        <v>1</v>
      </c>
      <c r="O44">
        <f t="shared" si="5"/>
        <v>0</v>
      </c>
    </row>
    <row r="45" spans="1:15">
      <c r="A45">
        <v>43</v>
      </c>
      <c r="B45" t="s">
        <v>152</v>
      </c>
      <c r="C45" t="s">
        <v>842</v>
      </c>
      <c r="D45" t="s">
        <v>843</v>
      </c>
      <c r="E45" t="s">
        <v>844</v>
      </c>
      <c r="F45" t="s">
        <v>845</v>
      </c>
      <c r="G45" t="s">
        <v>886</v>
      </c>
      <c r="H45" t="s">
        <v>846</v>
      </c>
      <c r="I45">
        <f t="shared" si="0"/>
        <v>1</v>
      </c>
      <c r="J45">
        <f t="shared" si="1"/>
        <v>0</v>
      </c>
      <c r="L45" t="b">
        <f t="shared" si="2"/>
        <v>1</v>
      </c>
      <c r="M45" t="b">
        <f t="shared" si="3"/>
        <v>1</v>
      </c>
      <c r="N45">
        <f t="shared" si="4"/>
        <v>1</v>
      </c>
      <c r="O45">
        <f t="shared" si="5"/>
        <v>1</v>
      </c>
    </row>
    <row r="46" spans="1:15">
      <c r="A46">
        <v>44</v>
      </c>
      <c r="B46" t="s">
        <v>155</v>
      </c>
      <c r="C46" t="s">
        <v>842</v>
      </c>
      <c r="D46" t="s">
        <v>843</v>
      </c>
      <c r="E46" t="s">
        <v>844</v>
      </c>
      <c r="F46" t="s">
        <v>845</v>
      </c>
      <c r="G46" t="s">
        <v>887</v>
      </c>
      <c r="H46" t="s">
        <v>846</v>
      </c>
      <c r="I46">
        <f t="shared" si="0"/>
        <v>1</v>
      </c>
      <c r="J46">
        <f t="shared" si="1"/>
        <v>0</v>
      </c>
      <c r="L46" t="b">
        <f t="shared" si="2"/>
        <v>0</v>
      </c>
      <c r="M46" t="b">
        <f t="shared" si="3"/>
        <v>1</v>
      </c>
      <c r="N46">
        <f t="shared" si="4"/>
        <v>0</v>
      </c>
      <c r="O46">
        <f t="shared" si="5"/>
        <v>1</v>
      </c>
    </row>
    <row r="47" spans="1:15">
      <c r="A47">
        <v>45</v>
      </c>
      <c r="B47" t="s">
        <v>158</v>
      </c>
      <c r="C47" t="s">
        <v>842</v>
      </c>
      <c r="D47" t="s">
        <v>843</v>
      </c>
      <c r="E47" t="s">
        <v>844</v>
      </c>
      <c r="F47" t="s">
        <v>845</v>
      </c>
      <c r="G47" t="s">
        <v>888</v>
      </c>
      <c r="H47" t="s">
        <v>846</v>
      </c>
      <c r="I47">
        <f t="shared" si="0"/>
        <v>1</v>
      </c>
      <c r="J47">
        <f t="shared" si="1"/>
        <v>0</v>
      </c>
      <c r="L47" t="b">
        <f t="shared" si="2"/>
        <v>1</v>
      </c>
      <c r="M47" t="b">
        <f t="shared" si="3"/>
        <v>1</v>
      </c>
      <c r="N47">
        <f t="shared" si="4"/>
        <v>1</v>
      </c>
      <c r="O47">
        <f t="shared" si="5"/>
        <v>1</v>
      </c>
    </row>
    <row r="48" spans="1:15">
      <c r="A48">
        <v>46</v>
      </c>
      <c r="B48" t="s">
        <v>161</v>
      </c>
      <c r="C48" t="s">
        <v>842</v>
      </c>
      <c r="D48" t="s">
        <v>843</v>
      </c>
      <c r="E48" t="s">
        <v>844</v>
      </c>
      <c r="F48" t="s">
        <v>845</v>
      </c>
      <c r="G48" t="s">
        <v>889</v>
      </c>
      <c r="H48" t="s">
        <v>846</v>
      </c>
      <c r="I48">
        <f t="shared" si="0"/>
        <v>1</v>
      </c>
      <c r="J48">
        <f t="shared" si="1"/>
        <v>0</v>
      </c>
      <c r="L48" t="b">
        <f t="shared" si="2"/>
        <v>0</v>
      </c>
      <c r="M48" t="b">
        <f t="shared" si="3"/>
        <v>1</v>
      </c>
      <c r="N48">
        <f t="shared" si="4"/>
        <v>0</v>
      </c>
      <c r="O48">
        <f t="shared" si="5"/>
        <v>1</v>
      </c>
    </row>
    <row r="49" spans="1:15">
      <c r="A49">
        <v>47</v>
      </c>
      <c r="B49" t="s">
        <v>164</v>
      </c>
      <c r="C49" t="s">
        <v>842</v>
      </c>
      <c r="D49" t="s">
        <v>843</v>
      </c>
      <c r="E49" t="s">
        <v>844</v>
      </c>
      <c r="F49" t="s">
        <v>845</v>
      </c>
      <c r="G49" t="s">
        <v>890</v>
      </c>
      <c r="H49" t="s">
        <v>846</v>
      </c>
      <c r="I49">
        <f t="shared" si="0"/>
        <v>0</v>
      </c>
      <c r="J49">
        <f t="shared" si="1"/>
        <v>1</v>
      </c>
      <c r="L49" t="b">
        <f t="shared" si="2"/>
        <v>0</v>
      </c>
      <c r="M49" t="b">
        <f t="shared" si="3"/>
        <v>0</v>
      </c>
      <c r="N49">
        <f t="shared" si="4"/>
        <v>0</v>
      </c>
      <c r="O49">
        <f t="shared" si="5"/>
        <v>0</v>
      </c>
    </row>
    <row r="50" spans="1:15">
      <c r="A50">
        <v>48</v>
      </c>
      <c r="B50" t="s">
        <v>167</v>
      </c>
      <c r="C50" t="s">
        <v>842</v>
      </c>
      <c r="D50" t="s">
        <v>843</v>
      </c>
      <c r="E50" t="s">
        <v>844</v>
      </c>
      <c r="F50" t="s">
        <v>845</v>
      </c>
      <c r="G50" t="s">
        <v>891</v>
      </c>
      <c r="H50" t="s">
        <v>846</v>
      </c>
      <c r="I50">
        <f t="shared" si="0"/>
        <v>1</v>
      </c>
      <c r="J50">
        <f t="shared" si="1"/>
        <v>0</v>
      </c>
      <c r="L50" t="b">
        <f t="shared" si="2"/>
        <v>1</v>
      </c>
      <c r="M50" t="b">
        <f t="shared" si="3"/>
        <v>1</v>
      </c>
      <c r="N50">
        <f t="shared" si="4"/>
        <v>1</v>
      </c>
      <c r="O50">
        <f t="shared" si="5"/>
        <v>1</v>
      </c>
    </row>
    <row r="51" spans="1:15">
      <c r="A51">
        <v>49</v>
      </c>
      <c r="B51" t="s">
        <v>170</v>
      </c>
      <c r="C51" t="s">
        <v>842</v>
      </c>
      <c r="D51" t="s">
        <v>843</v>
      </c>
      <c r="E51" t="s">
        <v>844</v>
      </c>
      <c r="F51" t="s">
        <v>845</v>
      </c>
      <c r="G51" t="s">
        <v>892</v>
      </c>
      <c r="H51" t="s">
        <v>846</v>
      </c>
      <c r="I51">
        <f t="shared" si="0"/>
        <v>0</v>
      </c>
      <c r="J51">
        <f t="shared" si="1"/>
        <v>1</v>
      </c>
      <c r="L51" t="b">
        <f t="shared" si="2"/>
        <v>0</v>
      </c>
      <c r="M51" t="b">
        <f t="shared" si="3"/>
        <v>0</v>
      </c>
      <c r="N51">
        <f t="shared" si="4"/>
        <v>0</v>
      </c>
      <c r="O51">
        <f t="shared" si="5"/>
        <v>0</v>
      </c>
    </row>
    <row r="52" spans="1:15">
      <c r="A52">
        <v>50</v>
      </c>
      <c r="B52" t="s">
        <v>173</v>
      </c>
      <c r="C52" t="s">
        <v>842</v>
      </c>
      <c r="D52" t="s">
        <v>843</v>
      </c>
      <c r="E52" t="s">
        <v>844</v>
      </c>
      <c r="F52" t="s">
        <v>845</v>
      </c>
      <c r="G52" t="s">
        <v>705</v>
      </c>
      <c r="H52" t="s">
        <v>846</v>
      </c>
      <c r="I52">
        <f t="shared" si="0"/>
        <v>1</v>
      </c>
      <c r="J52">
        <f t="shared" si="1"/>
        <v>0</v>
      </c>
      <c r="L52" t="b">
        <f t="shared" si="2"/>
        <v>1</v>
      </c>
      <c r="M52" t="b">
        <f t="shared" si="3"/>
        <v>0</v>
      </c>
      <c r="N52">
        <f t="shared" si="4"/>
        <v>1</v>
      </c>
      <c r="O52">
        <f t="shared" si="5"/>
        <v>0</v>
      </c>
    </row>
    <row r="53" spans="1:15">
      <c r="A53">
        <v>51</v>
      </c>
      <c r="B53" t="s">
        <v>176</v>
      </c>
      <c r="C53" t="s">
        <v>842</v>
      </c>
      <c r="D53" t="s">
        <v>843</v>
      </c>
      <c r="E53" t="s">
        <v>844</v>
      </c>
      <c r="F53" t="s">
        <v>845</v>
      </c>
      <c r="G53" t="s">
        <v>893</v>
      </c>
      <c r="H53" t="s">
        <v>846</v>
      </c>
      <c r="I53">
        <f t="shared" si="0"/>
        <v>1</v>
      </c>
      <c r="J53">
        <f t="shared" si="1"/>
        <v>0</v>
      </c>
      <c r="L53" t="b">
        <f t="shared" si="2"/>
        <v>1</v>
      </c>
      <c r="M53" t="b">
        <f t="shared" si="3"/>
        <v>1</v>
      </c>
      <c r="N53">
        <f t="shared" si="4"/>
        <v>1</v>
      </c>
      <c r="O53">
        <f t="shared" si="5"/>
        <v>1</v>
      </c>
    </row>
    <row r="54" spans="1:15">
      <c r="A54">
        <v>52</v>
      </c>
      <c r="B54" t="s">
        <v>179</v>
      </c>
      <c r="C54" t="s">
        <v>842</v>
      </c>
      <c r="D54" t="s">
        <v>843</v>
      </c>
      <c r="E54" t="s">
        <v>844</v>
      </c>
      <c r="F54" t="s">
        <v>845</v>
      </c>
      <c r="G54" t="s">
        <v>848</v>
      </c>
      <c r="H54" t="s">
        <v>846</v>
      </c>
      <c r="I54">
        <f t="shared" si="0"/>
        <v>0</v>
      </c>
      <c r="J54">
        <f t="shared" si="1"/>
        <v>1</v>
      </c>
      <c r="L54" t="b">
        <f t="shared" si="2"/>
        <v>0</v>
      </c>
      <c r="M54" t="b">
        <f t="shared" si="3"/>
        <v>0</v>
      </c>
      <c r="N54">
        <f t="shared" si="4"/>
        <v>0</v>
      </c>
      <c r="O54">
        <f t="shared" si="5"/>
        <v>0</v>
      </c>
    </row>
    <row r="55" spans="1:15">
      <c r="A55">
        <v>53</v>
      </c>
      <c r="B55" t="s">
        <v>182</v>
      </c>
      <c r="C55" t="s">
        <v>842</v>
      </c>
      <c r="D55" t="s">
        <v>843</v>
      </c>
      <c r="E55" t="s">
        <v>844</v>
      </c>
      <c r="F55" t="s">
        <v>845</v>
      </c>
      <c r="G55" t="s">
        <v>894</v>
      </c>
      <c r="H55" t="s">
        <v>846</v>
      </c>
      <c r="I55">
        <f t="shared" si="0"/>
        <v>0</v>
      </c>
      <c r="J55">
        <f t="shared" si="1"/>
        <v>1</v>
      </c>
      <c r="L55" t="b">
        <f t="shared" si="2"/>
        <v>0</v>
      </c>
      <c r="M55" t="b">
        <f t="shared" si="3"/>
        <v>0</v>
      </c>
      <c r="N55">
        <f t="shared" si="4"/>
        <v>0</v>
      </c>
      <c r="O55">
        <f t="shared" si="5"/>
        <v>0</v>
      </c>
    </row>
    <row r="56" spans="1:15">
      <c r="A56">
        <v>54</v>
      </c>
      <c r="B56" t="s">
        <v>185</v>
      </c>
      <c r="C56" t="s">
        <v>842</v>
      </c>
      <c r="D56" t="s">
        <v>843</v>
      </c>
      <c r="E56" t="s">
        <v>844</v>
      </c>
      <c r="F56" t="s">
        <v>845</v>
      </c>
      <c r="G56" t="s">
        <v>895</v>
      </c>
      <c r="H56" t="s">
        <v>846</v>
      </c>
      <c r="I56">
        <f t="shared" si="0"/>
        <v>1</v>
      </c>
      <c r="J56">
        <f t="shared" si="1"/>
        <v>0</v>
      </c>
      <c r="L56" t="b">
        <f t="shared" si="2"/>
        <v>1</v>
      </c>
      <c r="M56" t="b">
        <f t="shared" si="3"/>
        <v>1</v>
      </c>
      <c r="N56">
        <f t="shared" si="4"/>
        <v>1</v>
      </c>
      <c r="O56">
        <f t="shared" si="5"/>
        <v>1</v>
      </c>
    </row>
    <row r="57" spans="1:15">
      <c r="A57">
        <v>55</v>
      </c>
      <c r="B57" t="s">
        <v>188</v>
      </c>
      <c r="C57" t="s">
        <v>842</v>
      </c>
      <c r="D57" t="s">
        <v>843</v>
      </c>
      <c r="E57" t="s">
        <v>844</v>
      </c>
      <c r="F57" t="s">
        <v>845</v>
      </c>
      <c r="G57" t="s">
        <v>896</v>
      </c>
      <c r="H57" t="s">
        <v>846</v>
      </c>
      <c r="I57">
        <f t="shared" si="0"/>
        <v>1</v>
      </c>
      <c r="J57">
        <f t="shared" si="1"/>
        <v>0</v>
      </c>
      <c r="L57" t="b">
        <f t="shared" si="2"/>
        <v>1</v>
      </c>
      <c r="M57" t="b">
        <f t="shared" si="3"/>
        <v>1</v>
      </c>
      <c r="N57">
        <f t="shared" si="4"/>
        <v>1</v>
      </c>
      <c r="O57">
        <f t="shared" si="5"/>
        <v>1</v>
      </c>
    </row>
    <row r="58" spans="1:15">
      <c r="A58">
        <v>56</v>
      </c>
      <c r="B58" t="s">
        <v>191</v>
      </c>
      <c r="C58" t="s">
        <v>842</v>
      </c>
      <c r="D58" t="s">
        <v>843</v>
      </c>
      <c r="E58" t="s">
        <v>844</v>
      </c>
      <c r="F58" t="s">
        <v>845</v>
      </c>
      <c r="G58" t="s">
        <v>897</v>
      </c>
      <c r="H58" t="s">
        <v>846</v>
      </c>
      <c r="I58">
        <f t="shared" si="0"/>
        <v>1</v>
      </c>
      <c r="J58">
        <f t="shared" si="1"/>
        <v>0</v>
      </c>
      <c r="L58" t="b">
        <f t="shared" si="2"/>
        <v>1</v>
      </c>
      <c r="M58" t="b">
        <f t="shared" si="3"/>
        <v>1</v>
      </c>
      <c r="N58">
        <f t="shared" si="4"/>
        <v>1</v>
      </c>
      <c r="O58">
        <f t="shared" si="5"/>
        <v>1</v>
      </c>
    </row>
    <row r="59" spans="1:15">
      <c r="A59">
        <v>57</v>
      </c>
      <c r="B59" t="s">
        <v>194</v>
      </c>
      <c r="C59" t="s">
        <v>842</v>
      </c>
      <c r="D59" t="s">
        <v>843</v>
      </c>
      <c r="E59" t="s">
        <v>844</v>
      </c>
      <c r="F59" t="s">
        <v>845</v>
      </c>
      <c r="G59" t="s">
        <v>898</v>
      </c>
      <c r="H59" t="s">
        <v>846</v>
      </c>
      <c r="I59">
        <f t="shared" si="0"/>
        <v>1</v>
      </c>
      <c r="J59">
        <f t="shared" si="1"/>
        <v>0</v>
      </c>
      <c r="L59" t="b">
        <f t="shared" si="2"/>
        <v>1</v>
      </c>
      <c r="M59" t="b">
        <f t="shared" si="3"/>
        <v>1</v>
      </c>
      <c r="N59">
        <f t="shared" si="4"/>
        <v>1</v>
      </c>
      <c r="O59">
        <f t="shared" si="5"/>
        <v>1</v>
      </c>
    </row>
    <row r="60" spans="1:15">
      <c r="A60">
        <v>58</v>
      </c>
      <c r="B60" t="s">
        <v>197</v>
      </c>
      <c r="C60" t="s">
        <v>842</v>
      </c>
      <c r="D60" t="s">
        <v>843</v>
      </c>
      <c r="E60" t="s">
        <v>844</v>
      </c>
      <c r="F60" t="s">
        <v>845</v>
      </c>
      <c r="G60" t="s">
        <v>899</v>
      </c>
      <c r="H60" t="s">
        <v>846</v>
      </c>
      <c r="I60">
        <f t="shared" si="0"/>
        <v>1</v>
      </c>
      <c r="J60">
        <f t="shared" si="1"/>
        <v>0</v>
      </c>
      <c r="L60" t="b">
        <f t="shared" si="2"/>
        <v>1</v>
      </c>
      <c r="M60" t="b">
        <f t="shared" si="3"/>
        <v>1</v>
      </c>
      <c r="N60">
        <f t="shared" si="4"/>
        <v>1</v>
      </c>
      <c r="O60">
        <f t="shared" si="5"/>
        <v>1</v>
      </c>
    </row>
    <row r="61" spans="1:15">
      <c r="A61">
        <v>59</v>
      </c>
      <c r="B61" t="s">
        <v>200</v>
      </c>
      <c r="C61" t="s">
        <v>842</v>
      </c>
      <c r="D61" t="s">
        <v>843</v>
      </c>
      <c r="E61" t="s">
        <v>844</v>
      </c>
      <c r="F61" t="s">
        <v>845</v>
      </c>
      <c r="G61" t="s">
        <v>900</v>
      </c>
      <c r="H61" t="s">
        <v>846</v>
      </c>
      <c r="I61">
        <f t="shared" si="0"/>
        <v>1</v>
      </c>
      <c r="J61">
        <f t="shared" si="1"/>
        <v>0</v>
      </c>
      <c r="L61" t="b">
        <f t="shared" si="2"/>
        <v>1</v>
      </c>
      <c r="M61" t="b">
        <f t="shared" si="3"/>
        <v>1</v>
      </c>
      <c r="N61">
        <f t="shared" si="4"/>
        <v>1</v>
      </c>
      <c r="O61">
        <f t="shared" si="5"/>
        <v>1</v>
      </c>
    </row>
    <row r="62" spans="1:15">
      <c r="A62">
        <v>60</v>
      </c>
      <c r="B62" t="s">
        <v>203</v>
      </c>
      <c r="C62" t="s">
        <v>842</v>
      </c>
      <c r="D62" t="s">
        <v>843</v>
      </c>
      <c r="E62" t="s">
        <v>844</v>
      </c>
      <c r="F62" t="s">
        <v>845</v>
      </c>
      <c r="G62" t="s">
        <v>901</v>
      </c>
      <c r="H62" t="s">
        <v>846</v>
      </c>
      <c r="I62">
        <f t="shared" si="0"/>
        <v>1</v>
      </c>
      <c r="J62">
        <f t="shared" si="1"/>
        <v>0</v>
      </c>
      <c r="L62" t="b">
        <f t="shared" si="2"/>
        <v>1</v>
      </c>
      <c r="M62" t="b">
        <f t="shared" si="3"/>
        <v>0</v>
      </c>
      <c r="N62">
        <f t="shared" si="4"/>
        <v>1</v>
      </c>
      <c r="O62">
        <f t="shared" si="5"/>
        <v>0</v>
      </c>
    </row>
    <row r="63" spans="1:15">
      <c r="A63">
        <v>61</v>
      </c>
      <c r="B63" t="s">
        <v>206</v>
      </c>
      <c r="C63" t="s">
        <v>842</v>
      </c>
      <c r="D63" t="s">
        <v>843</v>
      </c>
      <c r="E63" t="s">
        <v>844</v>
      </c>
      <c r="F63" t="s">
        <v>845</v>
      </c>
      <c r="G63" t="s">
        <v>902</v>
      </c>
      <c r="H63" t="s">
        <v>846</v>
      </c>
      <c r="I63">
        <f t="shared" si="0"/>
        <v>1</v>
      </c>
      <c r="J63">
        <f t="shared" si="1"/>
        <v>0</v>
      </c>
      <c r="L63" t="b">
        <f t="shared" si="2"/>
        <v>1</v>
      </c>
      <c r="M63" t="b">
        <f t="shared" si="3"/>
        <v>1</v>
      </c>
      <c r="N63">
        <f t="shared" si="4"/>
        <v>1</v>
      </c>
      <c r="O63">
        <f t="shared" si="5"/>
        <v>1</v>
      </c>
    </row>
    <row r="64" spans="1:15">
      <c r="A64">
        <v>62</v>
      </c>
      <c r="B64" t="s">
        <v>209</v>
      </c>
      <c r="C64" t="s">
        <v>842</v>
      </c>
      <c r="D64" t="s">
        <v>843</v>
      </c>
      <c r="E64" t="s">
        <v>844</v>
      </c>
      <c r="F64" t="s">
        <v>845</v>
      </c>
      <c r="G64" t="s">
        <v>903</v>
      </c>
      <c r="H64" t="s">
        <v>846</v>
      </c>
      <c r="I64">
        <f t="shared" si="0"/>
        <v>1</v>
      </c>
      <c r="J64">
        <f t="shared" si="1"/>
        <v>0</v>
      </c>
      <c r="L64" t="b">
        <f t="shared" si="2"/>
        <v>1</v>
      </c>
      <c r="M64" t="b">
        <f t="shared" si="3"/>
        <v>1</v>
      </c>
      <c r="N64">
        <f t="shared" si="4"/>
        <v>1</v>
      </c>
      <c r="O64">
        <f t="shared" si="5"/>
        <v>1</v>
      </c>
    </row>
    <row r="65" spans="1:15">
      <c r="A65">
        <v>63</v>
      </c>
      <c r="B65" t="s">
        <v>212</v>
      </c>
      <c r="C65" t="s">
        <v>842</v>
      </c>
      <c r="D65" t="s">
        <v>843</v>
      </c>
      <c r="E65" t="s">
        <v>844</v>
      </c>
      <c r="F65" t="s">
        <v>845</v>
      </c>
      <c r="G65" t="s">
        <v>904</v>
      </c>
      <c r="H65" t="s">
        <v>846</v>
      </c>
      <c r="I65">
        <f t="shared" si="0"/>
        <v>1</v>
      </c>
      <c r="J65">
        <f t="shared" si="1"/>
        <v>0</v>
      </c>
      <c r="L65" t="b">
        <f t="shared" si="2"/>
        <v>1</v>
      </c>
      <c r="M65" t="b">
        <f t="shared" si="3"/>
        <v>1</v>
      </c>
      <c r="N65">
        <f t="shared" si="4"/>
        <v>1</v>
      </c>
      <c r="O65">
        <f t="shared" si="5"/>
        <v>1</v>
      </c>
    </row>
    <row r="66" spans="1:15">
      <c r="A66">
        <v>64</v>
      </c>
      <c r="B66" t="s">
        <v>215</v>
      </c>
      <c r="C66" t="s">
        <v>842</v>
      </c>
      <c r="D66" t="s">
        <v>843</v>
      </c>
      <c r="E66" t="s">
        <v>844</v>
      </c>
      <c r="F66" t="s">
        <v>845</v>
      </c>
      <c r="G66" t="s">
        <v>905</v>
      </c>
      <c r="H66" t="s">
        <v>846</v>
      </c>
      <c r="I66">
        <f t="shared" si="0"/>
        <v>0</v>
      </c>
      <c r="J66">
        <f t="shared" si="1"/>
        <v>1</v>
      </c>
      <c r="L66" t="b">
        <f t="shared" si="2"/>
        <v>0</v>
      </c>
      <c r="M66" t="b">
        <f t="shared" si="3"/>
        <v>0</v>
      </c>
      <c r="N66">
        <f t="shared" si="4"/>
        <v>0</v>
      </c>
      <c r="O66">
        <f t="shared" si="5"/>
        <v>0</v>
      </c>
    </row>
    <row r="67" spans="1:15">
      <c r="A67">
        <v>65</v>
      </c>
      <c r="B67" t="s">
        <v>218</v>
      </c>
      <c r="C67" t="s">
        <v>842</v>
      </c>
      <c r="D67" t="s">
        <v>843</v>
      </c>
      <c r="E67" t="s">
        <v>844</v>
      </c>
      <c r="F67" t="s">
        <v>845</v>
      </c>
      <c r="G67" t="s">
        <v>906</v>
      </c>
      <c r="H67" t="s">
        <v>846</v>
      </c>
      <c r="I67">
        <f t="shared" ref="I67:I130" si="6">IF(OR(N67=1,O67=1),1,0)</f>
        <v>1</v>
      </c>
      <c r="J67">
        <f t="shared" ref="J67:J130" si="7">IF(I67=1,0,1)</f>
        <v>0</v>
      </c>
      <c r="L67" t="b">
        <f t="shared" ref="L67:L130" si="8">ISNUMBER(SEARCH("pelaku",G67))</f>
        <v>1</v>
      </c>
      <c r="M67" t="b">
        <f t="shared" ref="M67:M130" si="9">ISNUMBER(SEARCH("korban",G67))</f>
        <v>1</v>
      </c>
      <c r="N67">
        <f t="shared" ref="N67:N130" si="10">IF(AND(ISNUMBER(SEARCH("pelaku",B67))=TRUE,L67=TRUE),1,0)</f>
        <v>1</v>
      </c>
      <c r="O67">
        <f t="shared" ref="O67:O130" si="11">IF(AND(ISNUMBER(SEARCH("korban",B67))=TRUE,M67=TRUE),1,0)</f>
        <v>1</v>
      </c>
    </row>
    <row r="68" spans="1:15">
      <c r="A68">
        <v>66</v>
      </c>
      <c r="B68" t="s">
        <v>221</v>
      </c>
      <c r="C68" t="s">
        <v>842</v>
      </c>
      <c r="D68" t="s">
        <v>843</v>
      </c>
      <c r="E68" t="s">
        <v>844</v>
      </c>
      <c r="F68" t="s">
        <v>845</v>
      </c>
      <c r="G68" t="s">
        <v>907</v>
      </c>
      <c r="H68" t="s">
        <v>846</v>
      </c>
      <c r="I68">
        <f t="shared" si="6"/>
        <v>0</v>
      </c>
      <c r="J68">
        <f t="shared" si="7"/>
        <v>1</v>
      </c>
      <c r="L68" t="b">
        <f t="shared" si="8"/>
        <v>0</v>
      </c>
      <c r="M68" t="b">
        <f t="shared" si="9"/>
        <v>0</v>
      </c>
      <c r="N68">
        <f t="shared" si="10"/>
        <v>0</v>
      </c>
      <c r="O68">
        <f t="shared" si="11"/>
        <v>0</v>
      </c>
    </row>
    <row r="69" spans="1:15">
      <c r="A69">
        <v>67</v>
      </c>
      <c r="B69" t="s">
        <v>224</v>
      </c>
      <c r="C69" t="s">
        <v>842</v>
      </c>
      <c r="D69" t="s">
        <v>843</v>
      </c>
      <c r="E69" t="s">
        <v>844</v>
      </c>
      <c r="F69" t="s">
        <v>845</v>
      </c>
      <c r="G69" t="s">
        <v>908</v>
      </c>
      <c r="H69" t="s">
        <v>846</v>
      </c>
      <c r="I69">
        <f t="shared" si="6"/>
        <v>0</v>
      </c>
      <c r="J69">
        <f t="shared" si="7"/>
        <v>1</v>
      </c>
      <c r="L69" t="b">
        <f t="shared" si="8"/>
        <v>0</v>
      </c>
      <c r="M69" t="b">
        <f t="shared" si="9"/>
        <v>0</v>
      </c>
      <c r="N69">
        <f t="shared" si="10"/>
        <v>0</v>
      </c>
      <c r="O69">
        <f t="shared" si="11"/>
        <v>0</v>
      </c>
    </row>
    <row r="70" spans="1:15">
      <c r="A70">
        <v>68</v>
      </c>
      <c r="B70" t="s">
        <v>227</v>
      </c>
      <c r="C70" t="s">
        <v>842</v>
      </c>
      <c r="D70" t="s">
        <v>843</v>
      </c>
      <c r="E70" t="s">
        <v>844</v>
      </c>
      <c r="F70" t="s">
        <v>845</v>
      </c>
      <c r="G70" t="s">
        <v>909</v>
      </c>
      <c r="H70" t="s">
        <v>846</v>
      </c>
      <c r="I70">
        <f t="shared" si="6"/>
        <v>1</v>
      </c>
      <c r="J70">
        <f t="shared" si="7"/>
        <v>0</v>
      </c>
      <c r="L70" t="b">
        <f t="shared" si="8"/>
        <v>1</v>
      </c>
      <c r="M70" t="b">
        <f t="shared" si="9"/>
        <v>1</v>
      </c>
      <c r="N70">
        <f t="shared" si="10"/>
        <v>1</v>
      </c>
      <c r="O70">
        <f t="shared" si="11"/>
        <v>1</v>
      </c>
    </row>
    <row r="71" spans="1:15">
      <c r="A71">
        <v>69</v>
      </c>
      <c r="B71" t="s">
        <v>230</v>
      </c>
      <c r="C71" t="s">
        <v>842</v>
      </c>
      <c r="D71" t="s">
        <v>843</v>
      </c>
      <c r="E71" t="s">
        <v>844</v>
      </c>
      <c r="F71" t="s">
        <v>845</v>
      </c>
      <c r="G71" t="s">
        <v>910</v>
      </c>
      <c r="H71" t="s">
        <v>846</v>
      </c>
      <c r="I71">
        <f t="shared" si="6"/>
        <v>1</v>
      </c>
      <c r="J71">
        <f t="shared" si="7"/>
        <v>0</v>
      </c>
      <c r="L71" t="b">
        <f t="shared" si="8"/>
        <v>1</v>
      </c>
      <c r="M71" t="b">
        <f t="shared" si="9"/>
        <v>1</v>
      </c>
      <c r="N71">
        <f t="shared" si="10"/>
        <v>1</v>
      </c>
      <c r="O71">
        <f t="shared" si="11"/>
        <v>1</v>
      </c>
    </row>
    <row r="72" spans="1:15">
      <c r="A72">
        <v>70</v>
      </c>
      <c r="B72" t="s">
        <v>233</v>
      </c>
      <c r="C72" t="s">
        <v>842</v>
      </c>
      <c r="D72" t="s">
        <v>843</v>
      </c>
      <c r="E72" t="s">
        <v>844</v>
      </c>
      <c r="F72" t="s">
        <v>845</v>
      </c>
      <c r="G72" t="s">
        <v>911</v>
      </c>
      <c r="H72" t="s">
        <v>846</v>
      </c>
      <c r="I72">
        <f t="shared" si="6"/>
        <v>1</v>
      </c>
      <c r="J72">
        <f t="shared" si="7"/>
        <v>0</v>
      </c>
      <c r="L72" t="b">
        <f t="shared" si="8"/>
        <v>1</v>
      </c>
      <c r="M72" t="b">
        <f t="shared" si="9"/>
        <v>1</v>
      </c>
      <c r="N72">
        <f t="shared" si="10"/>
        <v>1</v>
      </c>
      <c r="O72">
        <f t="shared" si="11"/>
        <v>1</v>
      </c>
    </row>
    <row r="73" spans="1:15">
      <c r="A73">
        <v>71</v>
      </c>
      <c r="B73" t="s">
        <v>236</v>
      </c>
      <c r="C73" t="s">
        <v>842</v>
      </c>
      <c r="D73" t="s">
        <v>843</v>
      </c>
      <c r="E73" t="s">
        <v>844</v>
      </c>
      <c r="F73" t="s">
        <v>845</v>
      </c>
      <c r="G73" t="s">
        <v>912</v>
      </c>
      <c r="H73" t="s">
        <v>846</v>
      </c>
      <c r="I73">
        <f t="shared" si="6"/>
        <v>1</v>
      </c>
      <c r="J73">
        <f t="shared" si="7"/>
        <v>0</v>
      </c>
      <c r="L73" t="b">
        <f t="shared" si="8"/>
        <v>1</v>
      </c>
      <c r="M73" t="b">
        <f t="shared" si="9"/>
        <v>0</v>
      </c>
      <c r="N73">
        <f t="shared" si="10"/>
        <v>1</v>
      </c>
      <c r="O73">
        <f t="shared" si="11"/>
        <v>0</v>
      </c>
    </row>
    <row r="74" spans="1:15">
      <c r="A74">
        <v>72</v>
      </c>
      <c r="B74" t="s">
        <v>239</v>
      </c>
      <c r="C74" t="s">
        <v>842</v>
      </c>
      <c r="D74" t="s">
        <v>843</v>
      </c>
      <c r="E74" t="s">
        <v>844</v>
      </c>
      <c r="F74" t="s">
        <v>845</v>
      </c>
      <c r="G74" t="s">
        <v>913</v>
      </c>
      <c r="H74" t="s">
        <v>846</v>
      </c>
      <c r="I74">
        <f t="shared" si="6"/>
        <v>1</v>
      </c>
      <c r="J74">
        <f t="shared" si="7"/>
        <v>0</v>
      </c>
      <c r="L74" t="b">
        <f t="shared" si="8"/>
        <v>1</v>
      </c>
      <c r="M74" t="b">
        <f t="shared" si="9"/>
        <v>0</v>
      </c>
      <c r="N74">
        <f t="shared" si="10"/>
        <v>1</v>
      </c>
      <c r="O74">
        <f t="shared" si="11"/>
        <v>0</v>
      </c>
    </row>
    <row r="75" spans="1:15">
      <c r="A75">
        <v>73</v>
      </c>
      <c r="B75" t="s">
        <v>242</v>
      </c>
      <c r="C75" t="s">
        <v>842</v>
      </c>
      <c r="D75" t="s">
        <v>843</v>
      </c>
      <c r="E75" t="s">
        <v>844</v>
      </c>
      <c r="F75" t="s">
        <v>845</v>
      </c>
      <c r="G75" t="s">
        <v>914</v>
      </c>
      <c r="H75" t="s">
        <v>846</v>
      </c>
      <c r="I75">
        <f t="shared" si="6"/>
        <v>0</v>
      </c>
      <c r="J75">
        <f t="shared" si="7"/>
        <v>1</v>
      </c>
      <c r="L75" t="b">
        <f t="shared" si="8"/>
        <v>0</v>
      </c>
      <c r="M75" t="b">
        <f t="shared" si="9"/>
        <v>0</v>
      </c>
      <c r="N75">
        <f t="shared" si="10"/>
        <v>0</v>
      </c>
      <c r="O75">
        <f t="shared" si="11"/>
        <v>0</v>
      </c>
    </row>
    <row r="76" spans="1:15">
      <c r="A76">
        <v>74</v>
      </c>
      <c r="B76" t="s">
        <v>245</v>
      </c>
      <c r="C76" t="s">
        <v>842</v>
      </c>
      <c r="D76" t="s">
        <v>843</v>
      </c>
      <c r="E76" t="s">
        <v>844</v>
      </c>
      <c r="F76" t="s">
        <v>845</v>
      </c>
      <c r="G76" t="s">
        <v>915</v>
      </c>
      <c r="H76" t="s">
        <v>846</v>
      </c>
      <c r="I76">
        <f t="shared" si="6"/>
        <v>1</v>
      </c>
      <c r="J76">
        <f t="shared" si="7"/>
        <v>0</v>
      </c>
      <c r="L76" t="b">
        <f t="shared" si="8"/>
        <v>1</v>
      </c>
      <c r="M76" t="b">
        <f t="shared" si="9"/>
        <v>1</v>
      </c>
      <c r="N76">
        <f t="shared" si="10"/>
        <v>1</v>
      </c>
      <c r="O76">
        <f t="shared" si="11"/>
        <v>1</v>
      </c>
    </row>
    <row r="77" spans="1:15">
      <c r="A77">
        <v>75</v>
      </c>
      <c r="B77" t="s">
        <v>248</v>
      </c>
      <c r="C77" t="s">
        <v>842</v>
      </c>
      <c r="D77" t="s">
        <v>843</v>
      </c>
      <c r="E77" t="s">
        <v>844</v>
      </c>
      <c r="F77" t="s">
        <v>845</v>
      </c>
      <c r="G77" t="s">
        <v>916</v>
      </c>
      <c r="H77" t="s">
        <v>846</v>
      </c>
      <c r="I77">
        <f t="shared" si="6"/>
        <v>0</v>
      </c>
      <c r="J77">
        <f t="shared" si="7"/>
        <v>1</v>
      </c>
      <c r="L77" t="b">
        <f t="shared" si="8"/>
        <v>0</v>
      </c>
      <c r="M77" t="b">
        <f t="shared" si="9"/>
        <v>0</v>
      </c>
      <c r="N77">
        <f t="shared" si="10"/>
        <v>0</v>
      </c>
      <c r="O77">
        <f t="shared" si="11"/>
        <v>0</v>
      </c>
    </row>
    <row r="78" spans="1:15">
      <c r="A78">
        <v>76</v>
      </c>
      <c r="B78" t="s">
        <v>251</v>
      </c>
      <c r="C78" t="s">
        <v>842</v>
      </c>
      <c r="D78" t="s">
        <v>843</v>
      </c>
      <c r="E78" t="s">
        <v>844</v>
      </c>
      <c r="F78" t="s">
        <v>845</v>
      </c>
      <c r="G78" t="s">
        <v>917</v>
      </c>
      <c r="H78" t="s">
        <v>846</v>
      </c>
      <c r="I78">
        <f t="shared" si="6"/>
        <v>1</v>
      </c>
      <c r="J78">
        <f t="shared" si="7"/>
        <v>0</v>
      </c>
      <c r="L78" t="b">
        <f t="shared" si="8"/>
        <v>1</v>
      </c>
      <c r="M78" t="b">
        <f t="shared" si="9"/>
        <v>1</v>
      </c>
      <c r="N78">
        <f t="shared" si="10"/>
        <v>1</v>
      </c>
      <c r="O78">
        <f t="shared" si="11"/>
        <v>1</v>
      </c>
    </row>
    <row r="79" spans="1:15">
      <c r="A79">
        <v>77</v>
      </c>
      <c r="B79" t="s">
        <v>254</v>
      </c>
      <c r="C79" t="s">
        <v>842</v>
      </c>
      <c r="D79" t="s">
        <v>843</v>
      </c>
      <c r="E79" t="s">
        <v>844</v>
      </c>
      <c r="F79" t="s">
        <v>845</v>
      </c>
      <c r="G79" t="s">
        <v>918</v>
      </c>
      <c r="H79" t="s">
        <v>846</v>
      </c>
      <c r="I79">
        <f t="shared" si="6"/>
        <v>1</v>
      </c>
      <c r="J79">
        <f t="shared" si="7"/>
        <v>0</v>
      </c>
      <c r="L79" t="b">
        <f t="shared" si="8"/>
        <v>1</v>
      </c>
      <c r="M79" t="b">
        <f t="shared" si="9"/>
        <v>1</v>
      </c>
      <c r="N79">
        <f t="shared" si="10"/>
        <v>1</v>
      </c>
      <c r="O79">
        <f t="shared" si="11"/>
        <v>1</v>
      </c>
    </row>
    <row r="80" spans="1:15">
      <c r="A80">
        <v>78</v>
      </c>
      <c r="B80" t="s">
        <v>257</v>
      </c>
      <c r="C80" t="s">
        <v>842</v>
      </c>
      <c r="D80" t="s">
        <v>843</v>
      </c>
      <c r="E80" t="s">
        <v>844</v>
      </c>
      <c r="F80" t="s">
        <v>845</v>
      </c>
      <c r="G80" t="s">
        <v>919</v>
      </c>
      <c r="H80" t="s">
        <v>846</v>
      </c>
      <c r="I80">
        <f t="shared" si="6"/>
        <v>1</v>
      </c>
      <c r="J80">
        <f t="shared" si="7"/>
        <v>0</v>
      </c>
      <c r="L80" t="b">
        <f t="shared" si="8"/>
        <v>1</v>
      </c>
      <c r="M80" t="b">
        <f t="shared" si="9"/>
        <v>1</v>
      </c>
      <c r="N80">
        <f t="shared" si="10"/>
        <v>1</v>
      </c>
      <c r="O80">
        <f t="shared" si="11"/>
        <v>1</v>
      </c>
    </row>
    <row r="81" spans="1:15">
      <c r="A81">
        <v>79</v>
      </c>
      <c r="B81" t="s">
        <v>260</v>
      </c>
      <c r="C81" t="s">
        <v>842</v>
      </c>
      <c r="D81" t="s">
        <v>843</v>
      </c>
      <c r="E81" t="s">
        <v>844</v>
      </c>
      <c r="F81" t="s">
        <v>845</v>
      </c>
      <c r="G81" t="s">
        <v>920</v>
      </c>
      <c r="H81" t="s">
        <v>846</v>
      </c>
      <c r="I81">
        <f t="shared" si="6"/>
        <v>1</v>
      </c>
      <c r="J81">
        <f t="shared" si="7"/>
        <v>0</v>
      </c>
      <c r="L81" t="b">
        <f t="shared" si="8"/>
        <v>0</v>
      </c>
      <c r="M81" t="b">
        <f t="shared" si="9"/>
        <v>1</v>
      </c>
      <c r="N81">
        <f t="shared" si="10"/>
        <v>0</v>
      </c>
      <c r="O81">
        <f t="shared" si="11"/>
        <v>1</v>
      </c>
    </row>
    <row r="82" spans="1:15">
      <c r="A82">
        <v>80</v>
      </c>
      <c r="B82" t="s">
        <v>263</v>
      </c>
      <c r="C82" t="s">
        <v>842</v>
      </c>
      <c r="D82" t="s">
        <v>843</v>
      </c>
      <c r="E82" t="s">
        <v>844</v>
      </c>
      <c r="F82" t="s">
        <v>845</v>
      </c>
      <c r="G82" t="s">
        <v>921</v>
      </c>
      <c r="H82" t="s">
        <v>846</v>
      </c>
      <c r="I82">
        <f t="shared" si="6"/>
        <v>0</v>
      </c>
      <c r="J82">
        <f t="shared" si="7"/>
        <v>1</v>
      </c>
      <c r="L82" t="b">
        <f t="shared" si="8"/>
        <v>0</v>
      </c>
      <c r="M82" t="b">
        <f t="shared" si="9"/>
        <v>0</v>
      </c>
      <c r="N82">
        <f t="shared" si="10"/>
        <v>0</v>
      </c>
      <c r="O82">
        <f t="shared" si="11"/>
        <v>0</v>
      </c>
    </row>
    <row r="83" spans="1:15">
      <c r="A83">
        <v>81</v>
      </c>
      <c r="B83" t="s">
        <v>266</v>
      </c>
      <c r="C83" t="s">
        <v>842</v>
      </c>
      <c r="D83" t="s">
        <v>843</v>
      </c>
      <c r="E83" t="s">
        <v>844</v>
      </c>
      <c r="F83" t="s">
        <v>845</v>
      </c>
      <c r="G83" t="s">
        <v>922</v>
      </c>
      <c r="H83" t="s">
        <v>846</v>
      </c>
      <c r="I83">
        <f t="shared" si="6"/>
        <v>1</v>
      </c>
      <c r="J83">
        <f t="shared" si="7"/>
        <v>0</v>
      </c>
      <c r="L83" t="b">
        <f t="shared" si="8"/>
        <v>1</v>
      </c>
      <c r="M83" t="b">
        <f t="shared" si="9"/>
        <v>1</v>
      </c>
      <c r="N83">
        <f t="shared" si="10"/>
        <v>1</v>
      </c>
      <c r="O83">
        <f t="shared" si="11"/>
        <v>1</v>
      </c>
    </row>
    <row r="84" spans="1:15">
      <c r="A84">
        <v>82</v>
      </c>
      <c r="B84" t="s">
        <v>269</v>
      </c>
      <c r="C84" t="s">
        <v>842</v>
      </c>
      <c r="D84" t="s">
        <v>843</v>
      </c>
      <c r="E84" t="s">
        <v>844</v>
      </c>
      <c r="F84" t="s">
        <v>845</v>
      </c>
      <c r="G84" t="s">
        <v>923</v>
      </c>
      <c r="H84" t="s">
        <v>846</v>
      </c>
      <c r="I84">
        <f t="shared" si="6"/>
        <v>0</v>
      </c>
      <c r="J84">
        <f t="shared" si="7"/>
        <v>1</v>
      </c>
      <c r="L84" t="b">
        <f t="shared" si="8"/>
        <v>0</v>
      </c>
      <c r="M84" t="b">
        <f t="shared" si="9"/>
        <v>0</v>
      </c>
      <c r="N84">
        <f t="shared" si="10"/>
        <v>0</v>
      </c>
      <c r="O84">
        <f t="shared" si="11"/>
        <v>0</v>
      </c>
    </row>
    <row r="85" spans="1:15">
      <c r="A85">
        <v>83</v>
      </c>
      <c r="B85" t="s">
        <v>272</v>
      </c>
      <c r="C85" t="s">
        <v>842</v>
      </c>
      <c r="D85" t="s">
        <v>843</v>
      </c>
      <c r="E85" t="s">
        <v>844</v>
      </c>
      <c r="F85" t="s">
        <v>845</v>
      </c>
      <c r="G85" t="s">
        <v>924</v>
      </c>
      <c r="H85" t="s">
        <v>846</v>
      </c>
      <c r="I85">
        <f t="shared" si="6"/>
        <v>1</v>
      </c>
      <c r="J85">
        <f t="shared" si="7"/>
        <v>0</v>
      </c>
      <c r="L85" t="b">
        <f t="shared" si="8"/>
        <v>1</v>
      </c>
      <c r="M85" t="b">
        <f t="shared" si="9"/>
        <v>1</v>
      </c>
      <c r="N85">
        <f t="shared" si="10"/>
        <v>1</v>
      </c>
      <c r="O85">
        <f t="shared" si="11"/>
        <v>1</v>
      </c>
    </row>
    <row r="86" spans="1:15">
      <c r="A86">
        <v>84</v>
      </c>
      <c r="B86" t="s">
        <v>275</v>
      </c>
      <c r="C86" t="s">
        <v>842</v>
      </c>
      <c r="D86" t="s">
        <v>843</v>
      </c>
      <c r="E86" t="s">
        <v>844</v>
      </c>
      <c r="F86" t="s">
        <v>845</v>
      </c>
      <c r="G86" t="s">
        <v>925</v>
      </c>
      <c r="H86" t="s">
        <v>846</v>
      </c>
      <c r="I86">
        <f t="shared" si="6"/>
        <v>1</v>
      </c>
      <c r="J86">
        <f t="shared" si="7"/>
        <v>0</v>
      </c>
      <c r="L86" t="b">
        <f t="shared" si="8"/>
        <v>1</v>
      </c>
      <c r="M86" t="b">
        <f t="shared" si="9"/>
        <v>1</v>
      </c>
      <c r="N86">
        <f t="shared" si="10"/>
        <v>1</v>
      </c>
      <c r="O86">
        <f t="shared" si="11"/>
        <v>1</v>
      </c>
    </row>
    <row r="87" spans="1:15">
      <c r="A87">
        <v>85</v>
      </c>
      <c r="B87" t="s">
        <v>278</v>
      </c>
      <c r="C87" t="s">
        <v>842</v>
      </c>
      <c r="D87" t="s">
        <v>843</v>
      </c>
      <c r="E87" t="s">
        <v>844</v>
      </c>
      <c r="F87" t="s">
        <v>845</v>
      </c>
      <c r="G87" t="s">
        <v>926</v>
      </c>
      <c r="H87" t="s">
        <v>846</v>
      </c>
      <c r="I87">
        <f t="shared" si="6"/>
        <v>1</v>
      </c>
      <c r="J87">
        <f t="shared" si="7"/>
        <v>0</v>
      </c>
      <c r="L87" t="b">
        <f t="shared" si="8"/>
        <v>1</v>
      </c>
      <c r="M87" t="b">
        <f t="shared" si="9"/>
        <v>1</v>
      </c>
      <c r="N87">
        <f t="shared" si="10"/>
        <v>1</v>
      </c>
      <c r="O87">
        <f t="shared" si="11"/>
        <v>1</v>
      </c>
    </row>
    <row r="88" spans="1:15">
      <c r="A88">
        <v>86</v>
      </c>
      <c r="B88" t="s">
        <v>281</v>
      </c>
      <c r="C88" t="s">
        <v>842</v>
      </c>
      <c r="D88" t="s">
        <v>843</v>
      </c>
      <c r="E88" t="s">
        <v>844</v>
      </c>
      <c r="F88" t="s">
        <v>845</v>
      </c>
      <c r="G88" t="s">
        <v>889</v>
      </c>
      <c r="H88" t="s">
        <v>846</v>
      </c>
      <c r="I88">
        <f t="shared" si="6"/>
        <v>1</v>
      </c>
      <c r="J88">
        <f t="shared" si="7"/>
        <v>0</v>
      </c>
      <c r="L88" t="b">
        <f t="shared" si="8"/>
        <v>0</v>
      </c>
      <c r="M88" t="b">
        <f t="shared" si="9"/>
        <v>1</v>
      </c>
      <c r="N88">
        <f t="shared" si="10"/>
        <v>0</v>
      </c>
      <c r="O88">
        <f t="shared" si="11"/>
        <v>1</v>
      </c>
    </row>
    <row r="89" spans="1:15">
      <c r="A89">
        <v>87</v>
      </c>
      <c r="B89" t="s">
        <v>284</v>
      </c>
      <c r="C89" t="s">
        <v>842</v>
      </c>
      <c r="D89" t="s">
        <v>843</v>
      </c>
      <c r="E89" t="s">
        <v>844</v>
      </c>
      <c r="F89" t="s">
        <v>845</v>
      </c>
      <c r="G89" t="s">
        <v>927</v>
      </c>
      <c r="H89" t="s">
        <v>846</v>
      </c>
      <c r="I89">
        <f t="shared" si="6"/>
        <v>0</v>
      </c>
      <c r="J89">
        <f t="shared" si="7"/>
        <v>1</v>
      </c>
      <c r="L89" t="b">
        <f t="shared" si="8"/>
        <v>0</v>
      </c>
      <c r="M89" t="b">
        <f t="shared" si="9"/>
        <v>0</v>
      </c>
      <c r="N89">
        <f t="shared" si="10"/>
        <v>0</v>
      </c>
      <c r="O89">
        <f t="shared" si="11"/>
        <v>0</v>
      </c>
    </row>
    <row r="90" spans="1:15">
      <c r="A90">
        <v>88</v>
      </c>
      <c r="B90" t="s">
        <v>287</v>
      </c>
      <c r="C90" t="s">
        <v>842</v>
      </c>
      <c r="D90" t="s">
        <v>843</v>
      </c>
      <c r="E90" t="s">
        <v>844</v>
      </c>
      <c r="F90" t="s">
        <v>845</v>
      </c>
      <c r="G90" t="s">
        <v>928</v>
      </c>
      <c r="H90" t="s">
        <v>846</v>
      </c>
      <c r="I90">
        <f t="shared" si="6"/>
        <v>1</v>
      </c>
      <c r="J90">
        <f t="shared" si="7"/>
        <v>0</v>
      </c>
      <c r="L90" t="b">
        <f t="shared" si="8"/>
        <v>1</v>
      </c>
      <c r="M90" t="b">
        <f t="shared" si="9"/>
        <v>1</v>
      </c>
      <c r="N90">
        <f t="shared" si="10"/>
        <v>1</v>
      </c>
      <c r="O90">
        <f t="shared" si="11"/>
        <v>1</v>
      </c>
    </row>
    <row r="91" spans="1:15">
      <c r="A91">
        <v>89</v>
      </c>
      <c r="B91" t="s">
        <v>290</v>
      </c>
      <c r="C91" t="s">
        <v>842</v>
      </c>
      <c r="D91" t="s">
        <v>843</v>
      </c>
      <c r="E91" t="s">
        <v>844</v>
      </c>
      <c r="F91" t="s">
        <v>845</v>
      </c>
      <c r="G91" t="s">
        <v>929</v>
      </c>
      <c r="H91" t="s">
        <v>846</v>
      </c>
      <c r="I91">
        <f t="shared" si="6"/>
        <v>1</v>
      </c>
      <c r="J91">
        <f t="shared" si="7"/>
        <v>0</v>
      </c>
      <c r="L91" t="b">
        <f t="shared" si="8"/>
        <v>1</v>
      </c>
      <c r="M91" t="b">
        <f t="shared" si="9"/>
        <v>1</v>
      </c>
      <c r="N91">
        <f t="shared" si="10"/>
        <v>1</v>
      </c>
      <c r="O91">
        <f t="shared" si="11"/>
        <v>1</v>
      </c>
    </row>
    <row r="92" spans="1:15">
      <c r="A92">
        <v>90</v>
      </c>
      <c r="B92" t="s">
        <v>293</v>
      </c>
      <c r="C92" t="s">
        <v>842</v>
      </c>
      <c r="D92" t="s">
        <v>843</v>
      </c>
      <c r="E92" t="s">
        <v>844</v>
      </c>
      <c r="F92" t="s">
        <v>845</v>
      </c>
      <c r="G92" t="s">
        <v>930</v>
      </c>
      <c r="H92" t="s">
        <v>846</v>
      </c>
      <c r="I92">
        <f t="shared" si="6"/>
        <v>0</v>
      </c>
      <c r="J92">
        <f t="shared" si="7"/>
        <v>1</v>
      </c>
      <c r="L92" t="b">
        <f t="shared" si="8"/>
        <v>0</v>
      </c>
      <c r="M92" t="b">
        <f t="shared" si="9"/>
        <v>0</v>
      </c>
      <c r="N92">
        <f t="shared" si="10"/>
        <v>0</v>
      </c>
      <c r="O92">
        <f t="shared" si="11"/>
        <v>0</v>
      </c>
    </row>
    <row r="93" spans="1:15">
      <c r="A93">
        <v>91</v>
      </c>
      <c r="B93" t="s">
        <v>296</v>
      </c>
      <c r="C93" t="s">
        <v>842</v>
      </c>
      <c r="D93" t="s">
        <v>843</v>
      </c>
      <c r="E93" t="s">
        <v>844</v>
      </c>
      <c r="F93" t="s">
        <v>845</v>
      </c>
      <c r="G93" t="s">
        <v>931</v>
      </c>
      <c r="H93" t="s">
        <v>846</v>
      </c>
      <c r="I93">
        <f t="shared" si="6"/>
        <v>1</v>
      </c>
      <c r="J93">
        <f t="shared" si="7"/>
        <v>0</v>
      </c>
      <c r="L93" t="b">
        <f t="shared" si="8"/>
        <v>1</v>
      </c>
      <c r="M93" t="b">
        <f t="shared" si="9"/>
        <v>0</v>
      </c>
      <c r="N93">
        <f t="shared" si="10"/>
        <v>1</v>
      </c>
      <c r="O93">
        <f t="shared" si="11"/>
        <v>0</v>
      </c>
    </row>
    <row r="94" spans="1:15">
      <c r="A94">
        <v>92</v>
      </c>
      <c r="B94" t="s">
        <v>299</v>
      </c>
      <c r="C94" t="s">
        <v>842</v>
      </c>
      <c r="D94" t="s">
        <v>843</v>
      </c>
      <c r="E94" t="s">
        <v>844</v>
      </c>
      <c r="F94" t="s">
        <v>845</v>
      </c>
      <c r="G94" t="s">
        <v>932</v>
      </c>
      <c r="H94" t="s">
        <v>846</v>
      </c>
      <c r="I94">
        <f t="shared" si="6"/>
        <v>1</v>
      </c>
      <c r="J94">
        <f t="shared" si="7"/>
        <v>0</v>
      </c>
      <c r="L94" t="b">
        <f t="shared" si="8"/>
        <v>0</v>
      </c>
      <c r="M94" t="b">
        <f t="shared" si="9"/>
        <v>1</v>
      </c>
      <c r="N94">
        <f t="shared" si="10"/>
        <v>0</v>
      </c>
      <c r="O94">
        <f t="shared" si="11"/>
        <v>1</v>
      </c>
    </row>
    <row r="95" spans="1:15">
      <c r="A95">
        <v>93</v>
      </c>
      <c r="B95" t="s">
        <v>302</v>
      </c>
      <c r="C95" t="s">
        <v>842</v>
      </c>
      <c r="D95" t="s">
        <v>843</v>
      </c>
      <c r="E95" t="s">
        <v>844</v>
      </c>
      <c r="F95" t="s">
        <v>845</v>
      </c>
      <c r="G95" t="s">
        <v>933</v>
      </c>
      <c r="H95" t="s">
        <v>846</v>
      </c>
      <c r="I95">
        <f t="shared" si="6"/>
        <v>1</v>
      </c>
      <c r="J95">
        <f t="shared" si="7"/>
        <v>0</v>
      </c>
      <c r="L95" t="b">
        <f t="shared" si="8"/>
        <v>1</v>
      </c>
      <c r="M95" t="b">
        <f t="shared" si="9"/>
        <v>1</v>
      </c>
      <c r="N95">
        <f t="shared" si="10"/>
        <v>1</v>
      </c>
      <c r="O95">
        <f t="shared" si="11"/>
        <v>1</v>
      </c>
    </row>
    <row r="96" spans="1:15">
      <c r="A96">
        <v>94</v>
      </c>
      <c r="B96" t="s">
        <v>305</v>
      </c>
      <c r="C96" t="s">
        <v>842</v>
      </c>
      <c r="D96" t="s">
        <v>843</v>
      </c>
      <c r="E96" t="s">
        <v>844</v>
      </c>
      <c r="F96" t="s">
        <v>845</v>
      </c>
      <c r="G96" t="s">
        <v>934</v>
      </c>
      <c r="H96" t="s">
        <v>846</v>
      </c>
      <c r="I96">
        <f t="shared" si="6"/>
        <v>0</v>
      </c>
      <c r="J96">
        <f t="shared" si="7"/>
        <v>1</v>
      </c>
      <c r="L96" t="b">
        <f t="shared" si="8"/>
        <v>0</v>
      </c>
      <c r="M96" t="b">
        <f t="shared" si="9"/>
        <v>0</v>
      </c>
      <c r="N96">
        <f t="shared" si="10"/>
        <v>0</v>
      </c>
      <c r="O96">
        <f t="shared" si="11"/>
        <v>0</v>
      </c>
    </row>
    <row r="97" spans="1:15">
      <c r="A97">
        <v>95</v>
      </c>
      <c r="B97" t="s">
        <v>308</v>
      </c>
      <c r="C97" t="s">
        <v>842</v>
      </c>
      <c r="D97" t="s">
        <v>843</v>
      </c>
      <c r="E97" t="s">
        <v>844</v>
      </c>
      <c r="F97" t="s">
        <v>845</v>
      </c>
      <c r="G97" t="s">
        <v>935</v>
      </c>
      <c r="H97" t="s">
        <v>846</v>
      </c>
      <c r="I97">
        <f t="shared" si="6"/>
        <v>0</v>
      </c>
      <c r="J97">
        <f t="shared" si="7"/>
        <v>1</v>
      </c>
      <c r="L97" t="b">
        <f t="shared" si="8"/>
        <v>0</v>
      </c>
      <c r="M97" t="b">
        <f t="shared" si="9"/>
        <v>0</v>
      </c>
      <c r="N97">
        <f t="shared" si="10"/>
        <v>0</v>
      </c>
      <c r="O97">
        <f t="shared" si="11"/>
        <v>0</v>
      </c>
    </row>
    <row r="98" spans="1:15">
      <c r="A98">
        <v>96</v>
      </c>
      <c r="B98" t="s">
        <v>311</v>
      </c>
      <c r="C98" t="s">
        <v>842</v>
      </c>
      <c r="D98" t="s">
        <v>843</v>
      </c>
      <c r="E98" t="s">
        <v>844</v>
      </c>
      <c r="F98" t="s">
        <v>845</v>
      </c>
      <c r="G98" t="s">
        <v>936</v>
      </c>
      <c r="H98" t="s">
        <v>846</v>
      </c>
      <c r="I98">
        <f t="shared" si="6"/>
        <v>1</v>
      </c>
      <c r="J98">
        <f t="shared" si="7"/>
        <v>0</v>
      </c>
      <c r="L98" t="b">
        <f t="shared" si="8"/>
        <v>1</v>
      </c>
      <c r="M98" t="b">
        <f t="shared" si="9"/>
        <v>0</v>
      </c>
      <c r="N98">
        <f t="shared" si="10"/>
        <v>1</v>
      </c>
      <c r="O98">
        <f t="shared" si="11"/>
        <v>0</v>
      </c>
    </row>
    <row r="99" spans="1:15">
      <c r="A99">
        <v>97</v>
      </c>
      <c r="B99" t="s">
        <v>314</v>
      </c>
      <c r="C99" t="s">
        <v>842</v>
      </c>
      <c r="D99" t="s">
        <v>843</v>
      </c>
      <c r="E99" t="s">
        <v>844</v>
      </c>
      <c r="F99" t="s">
        <v>845</v>
      </c>
      <c r="G99" t="s">
        <v>937</v>
      </c>
      <c r="H99" t="s">
        <v>846</v>
      </c>
      <c r="I99">
        <f t="shared" si="6"/>
        <v>1</v>
      </c>
      <c r="J99">
        <f t="shared" si="7"/>
        <v>0</v>
      </c>
      <c r="L99" t="b">
        <f t="shared" si="8"/>
        <v>0</v>
      </c>
      <c r="M99" t="b">
        <f t="shared" si="9"/>
        <v>1</v>
      </c>
      <c r="N99">
        <f t="shared" si="10"/>
        <v>0</v>
      </c>
      <c r="O99">
        <f t="shared" si="11"/>
        <v>1</v>
      </c>
    </row>
    <row r="100" spans="1:15">
      <c r="A100">
        <v>98</v>
      </c>
      <c r="B100" t="s">
        <v>317</v>
      </c>
      <c r="C100" t="s">
        <v>842</v>
      </c>
      <c r="D100" t="s">
        <v>843</v>
      </c>
      <c r="E100" t="s">
        <v>844</v>
      </c>
      <c r="F100" t="s">
        <v>845</v>
      </c>
      <c r="G100" t="s">
        <v>938</v>
      </c>
      <c r="H100" t="s">
        <v>846</v>
      </c>
      <c r="I100">
        <f t="shared" si="6"/>
        <v>1</v>
      </c>
      <c r="J100">
        <f t="shared" si="7"/>
        <v>0</v>
      </c>
      <c r="L100" t="b">
        <f t="shared" si="8"/>
        <v>1</v>
      </c>
      <c r="M100" t="b">
        <f t="shared" si="9"/>
        <v>1</v>
      </c>
      <c r="N100">
        <f t="shared" si="10"/>
        <v>1</v>
      </c>
      <c r="O100">
        <f t="shared" si="11"/>
        <v>1</v>
      </c>
    </row>
    <row r="101" spans="1:15">
      <c r="A101">
        <v>99</v>
      </c>
      <c r="B101" t="s">
        <v>320</v>
      </c>
      <c r="C101" t="s">
        <v>842</v>
      </c>
      <c r="D101" t="s">
        <v>843</v>
      </c>
      <c r="E101" t="s">
        <v>844</v>
      </c>
      <c r="F101" t="s">
        <v>845</v>
      </c>
      <c r="G101" t="s">
        <v>939</v>
      </c>
      <c r="H101" t="s">
        <v>846</v>
      </c>
      <c r="I101">
        <f t="shared" si="6"/>
        <v>0</v>
      </c>
      <c r="J101">
        <f t="shared" si="7"/>
        <v>1</v>
      </c>
      <c r="L101" t="b">
        <f t="shared" si="8"/>
        <v>0</v>
      </c>
      <c r="M101" t="b">
        <f t="shared" si="9"/>
        <v>0</v>
      </c>
      <c r="N101">
        <f t="shared" si="10"/>
        <v>0</v>
      </c>
      <c r="O101">
        <f t="shared" si="11"/>
        <v>0</v>
      </c>
    </row>
    <row r="102" spans="1:15">
      <c r="A102">
        <v>100</v>
      </c>
      <c r="B102" t="s">
        <v>323</v>
      </c>
      <c r="C102" t="s">
        <v>842</v>
      </c>
      <c r="D102" t="s">
        <v>843</v>
      </c>
      <c r="E102" t="s">
        <v>844</v>
      </c>
      <c r="F102" t="s">
        <v>845</v>
      </c>
      <c r="G102" t="s">
        <v>940</v>
      </c>
      <c r="H102" t="s">
        <v>846</v>
      </c>
      <c r="I102">
        <f t="shared" si="6"/>
        <v>1</v>
      </c>
      <c r="J102">
        <f t="shared" si="7"/>
        <v>0</v>
      </c>
      <c r="L102" t="b">
        <f t="shared" si="8"/>
        <v>1</v>
      </c>
      <c r="M102" t="b">
        <f t="shared" si="9"/>
        <v>1</v>
      </c>
      <c r="N102">
        <f t="shared" si="10"/>
        <v>1</v>
      </c>
      <c r="O102">
        <f t="shared" si="11"/>
        <v>1</v>
      </c>
    </row>
    <row r="103" spans="1:15">
      <c r="A103">
        <v>101</v>
      </c>
      <c r="B103" t="s">
        <v>326</v>
      </c>
      <c r="C103" t="s">
        <v>842</v>
      </c>
      <c r="D103" t="s">
        <v>843</v>
      </c>
      <c r="E103" t="s">
        <v>844</v>
      </c>
      <c r="F103" t="s">
        <v>845</v>
      </c>
      <c r="G103" t="s">
        <v>941</v>
      </c>
      <c r="H103" t="s">
        <v>846</v>
      </c>
      <c r="I103">
        <f t="shared" si="6"/>
        <v>1</v>
      </c>
      <c r="J103">
        <f t="shared" si="7"/>
        <v>0</v>
      </c>
      <c r="L103" t="b">
        <f t="shared" si="8"/>
        <v>1</v>
      </c>
      <c r="M103" t="b">
        <f t="shared" si="9"/>
        <v>1</v>
      </c>
      <c r="N103">
        <f t="shared" si="10"/>
        <v>1</v>
      </c>
      <c r="O103">
        <f t="shared" si="11"/>
        <v>1</v>
      </c>
    </row>
    <row r="104" spans="1:15">
      <c r="A104">
        <v>102</v>
      </c>
      <c r="B104" t="s">
        <v>329</v>
      </c>
      <c r="C104" t="s">
        <v>842</v>
      </c>
      <c r="D104" t="s">
        <v>843</v>
      </c>
      <c r="E104" t="s">
        <v>844</v>
      </c>
      <c r="F104" t="s">
        <v>845</v>
      </c>
      <c r="G104" t="s">
        <v>942</v>
      </c>
      <c r="H104" t="s">
        <v>846</v>
      </c>
      <c r="I104">
        <f t="shared" si="6"/>
        <v>0</v>
      </c>
      <c r="J104">
        <f t="shared" si="7"/>
        <v>1</v>
      </c>
      <c r="L104" t="b">
        <f t="shared" si="8"/>
        <v>0</v>
      </c>
      <c r="M104" t="b">
        <f t="shared" si="9"/>
        <v>0</v>
      </c>
      <c r="N104">
        <f t="shared" si="10"/>
        <v>0</v>
      </c>
      <c r="O104">
        <f t="shared" si="11"/>
        <v>0</v>
      </c>
    </row>
    <row r="105" spans="1:15">
      <c r="A105">
        <v>103</v>
      </c>
      <c r="B105" t="s">
        <v>332</v>
      </c>
      <c r="C105" t="s">
        <v>842</v>
      </c>
      <c r="D105" t="s">
        <v>843</v>
      </c>
      <c r="E105" t="s">
        <v>844</v>
      </c>
      <c r="F105" t="s">
        <v>845</v>
      </c>
      <c r="G105" t="s">
        <v>943</v>
      </c>
      <c r="H105" t="s">
        <v>846</v>
      </c>
      <c r="I105">
        <f t="shared" si="6"/>
        <v>1</v>
      </c>
      <c r="J105">
        <f t="shared" si="7"/>
        <v>0</v>
      </c>
      <c r="L105" t="b">
        <f t="shared" si="8"/>
        <v>1</v>
      </c>
      <c r="M105" t="b">
        <f t="shared" si="9"/>
        <v>1</v>
      </c>
      <c r="N105">
        <f t="shared" si="10"/>
        <v>1</v>
      </c>
      <c r="O105">
        <f t="shared" si="11"/>
        <v>1</v>
      </c>
    </row>
    <row r="106" spans="1:15">
      <c r="A106">
        <v>104</v>
      </c>
      <c r="B106" t="s">
        <v>335</v>
      </c>
      <c r="C106" t="s">
        <v>842</v>
      </c>
      <c r="D106" t="s">
        <v>843</v>
      </c>
      <c r="E106" t="s">
        <v>844</v>
      </c>
      <c r="F106" t="s">
        <v>845</v>
      </c>
      <c r="G106" t="s">
        <v>944</v>
      </c>
      <c r="H106" t="s">
        <v>846</v>
      </c>
      <c r="I106">
        <f t="shared" si="6"/>
        <v>1</v>
      </c>
      <c r="J106">
        <f t="shared" si="7"/>
        <v>0</v>
      </c>
      <c r="L106" t="b">
        <f t="shared" si="8"/>
        <v>1</v>
      </c>
      <c r="M106" t="b">
        <f t="shared" si="9"/>
        <v>0</v>
      </c>
      <c r="N106">
        <f t="shared" si="10"/>
        <v>1</v>
      </c>
      <c r="O106">
        <f t="shared" si="11"/>
        <v>0</v>
      </c>
    </row>
    <row r="107" spans="1:15">
      <c r="A107">
        <v>105</v>
      </c>
      <c r="B107" t="s">
        <v>338</v>
      </c>
      <c r="C107" t="s">
        <v>842</v>
      </c>
      <c r="D107" t="s">
        <v>843</v>
      </c>
      <c r="E107" t="s">
        <v>844</v>
      </c>
      <c r="F107" t="s">
        <v>845</v>
      </c>
      <c r="G107" t="s">
        <v>945</v>
      </c>
      <c r="H107" t="s">
        <v>846</v>
      </c>
      <c r="I107">
        <f t="shared" si="6"/>
        <v>1</v>
      </c>
      <c r="J107">
        <f t="shared" si="7"/>
        <v>0</v>
      </c>
      <c r="L107" t="b">
        <f t="shared" si="8"/>
        <v>0</v>
      </c>
      <c r="M107" t="b">
        <f t="shared" si="9"/>
        <v>1</v>
      </c>
      <c r="N107">
        <f t="shared" si="10"/>
        <v>0</v>
      </c>
      <c r="O107">
        <f t="shared" si="11"/>
        <v>1</v>
      </c>
    </row>
    <row r="108" spans="1:15">
      <c r="A108">
        <v>106</v>
      </c>
      <c r="B108" t="s">
        <v>341</v>
      </c>
      <c r="C108" t="s">
        <v>842</v>
      </c>
      <c r="D108" t="s">
        <v>843</v>
      </c>
      <c r="E108" t="s">
        <v>844</v>
      </c>
      <c r="F108" t="s">
        <v>845</v>
      </c>
      <c r="G108" t="s">
        <v>946</v>
      </c>
      <c r="H108" t="s">
        <v>846</v>
      </c>
      <c r="I108">
        <f t="shared" si="6"/>
        <v>1</v>
      </c>
      <c r="J108">
        <f t="shared" si="7"/>
        <v>0</v>
      </c>
      <c r="L108" t="b">
        <f t="shared" si="8"/>
        <v>1</v>
      </c>
      <c r="M108" t="b">
        <f t="shared" si="9"/>
        <v>1</v>
      </c>
      <c r="N108">
        <f t="shared" si="10"/>
        <v>1</v>
      </c>
      <c r="O108">
        <f t="shared" si="11"/>
        <v>1</v>
      </c>
    </row>
    <row r="109" spans="1:15">
      <c r="A109">
        <v>107</v>
      </c>
      <c r="B109" t="s">
        <v>344</v>
      </c>
      <c r="C109" t="s">
        <v>842</v>
      </c>
      <c r="D109" t="s">
        <v>843</v>
      </c>
      <c r="E109" t="s">
        <v>844</v>
      </c>
      <c r="F109" t="s">
        <v>845</v>
      </c>
      <c r="G109" t="s">
        <v>848</v>
      </c>
      <c r="H109" t="s">
        <v>846</v>
      </c>
      <c r="I109">
        <f t="shared" si="6"/>
        <v>0</v>
      </c>
      <c r="J109">
        <f t="shared" si="7"/>
        <v>1</v>
      </c>
      <c r="L109" t="b">
        <f t="shared" si="8"/>
        <v>0</v>
      </c>
      <c r="M109" t="b">
        <f t="shared" si="9"/>
        <v>0</v>
      </c>
      <c r="N109">
        <f t="shared" si="10"/>
        <v>0</v>
      </c>
      <c r="O109">
        <f t="shared" si="11"/>
        <v>0</v>
      </c>
    </row>
    <row r="110" spans="1:15">
      <c r="A110">
        <v>108</v>
      </c>
      <c r="B110" t="s">
        <v>347</v>
      </c>
      <c r="C110" t="s">
        <v>842</v>
      </c>
      <c r="D110" t="s">
        <v>843</v>
      </c>
      <c r="E110" t="s">
        <v>844</v>
      </c>
      <c r="F110" t="s">
        <v>845</v>
      </c>
      <c r="G110" t="s">
        <v>947</v>
      </c>
      <c r="H110" t="s">
        <v>846</v>
      </c>
      <c r="I110">
        <f t="shared" si="6"/>
        <v>1</v>
      </c>
      <c r="J110">
        <f t="shared" si="7"/>
        <v>0</v>
      </c>
      <c r="L110" t="b">
        <f t="shared" si="8"/>
        <v>1</v>
      </c>
      <c r="M110" t="b">
        <f t="shared" si="9"/>
        <v>1</v>
      </c>
      <c r="N110">
        <f t="shared" si="10"/>
        <v>1</v>
      </c>
      <c r="O110">
        <f t="shared" si="11"/>
        <v>1</v>
      </c>
    </row>
    <row r="111" spans="1:15">
      <c r="A111">
        <v>109</v>
      </c>
      <c r="B111" t="s">
        <v>350</v>
      </c>
      <c r="C111" t="s">
        <v>842</v>
      </c>
      <c r="D111" t="s">
        <v>843</v>
      </c>
      <c r="E111" t="s">
        <v>844</v>
      </c>
      <c r="F111" t="s">
        <v>845</v>
      </c>
      <c r="G111" t="s">
        <v>948</v>
      </c>
      <c r="H111" t="s">
        <v>846</v>
      </c>
      <c r="I111">
        <f t="shared" si="6"/>
        <v>1</v>
      </c>
      <c r="J111">
        <f t="shared" si="7"/>
        <v>0</v>
      </c>
      <c r="L111" t="b">
        <f t="shared" si="8"/>
        <v>1</v>
      </c>
      <c r="M111" t="b">
        <f t="shared" si="9"/>
        <v>1</v>
      </c>
      <c r="N111">
        <f t="shared" si="10"/>
        <v>1</v>
      </c>
      <c r="O111">
        <f t="shared" si="11"/>
        <v>1</v>
      </c>
    </row>
    <row r="112" spans="1:15">
      <c r="A112">
        <v>110</v>
      </c>
      <c r="B112" t="s">
        <v>353</v>
      </c>
      <c r="C112" t="s">
        <v>842</v>
      </c>
      <c r="D112" t="s">
        <v>843</v>
      </c>
      <c r="E112" t="s">
        <v>844</v>
      </c>
      <c r="F112" t="s">
        <v>845</v>
      </c>
      <c r="G112" t="s">
        <v>949</v>
      </c>
      <c r="H112" t="s">
        <v>846</v>
      </c>
      <c r="I112">
        <f t="shared" si="6"/>
        <v>1</v>
      </c>
      <c r="J112">
        <f t="shared" si="7"/>
        <v>0</v>
      </c>
      <c r="L112" t="b">
        <f t="shared" si="8"/>
        <v>1</v>
      </c>
      <c r="M112" t="b">
        <f t="shared" si="9"/>
        <v>1</v>
      </c>
      <c r="N112">
        <f t="shared" si="10"/>
        <v>1</v>
      </c>
      <c r="O112">
        <f t="shared" si="11"/>
        <v>1</v>
      </c>
    </row>
    <row r="113" spans="1:15">
      <c r="A113">
        <v>111</v>
      </c>
      <c r="B113" t="s">
        <v>355</v>
      </c>
      <c r="C113" t="s">
        <v>842</v>
      </c>
      <c r="D113" t="s">
        <v>843</v>
      </c>
      <c r="E113" t="s">
        <v>844</v>
      </c>
      <c r="F113" t="s">
        <v>845</v>
      </c>
      <c r="G113" t="s">
        <v>950</v>
      </c>
      <c r="H113" t="s">
        <v>846</v>
      </c>
      <c r="I113">
        <f t="shared" si="6"/>
        <v>1</v>
      </c>
      <c r="J113">
        <f t="shared" si="7"/>
        <v>0</v>
      </c>
      <c r="L113" t="b">
        <f t="shared" si="8"/>
        <v>0</v>
      </c>
      <c r="M113" t="b">
        <f t="shared" si="9"/>
        <v>1</v>
      </c>
      <c r="N113">
        <f t="shared" si="10"/>
        <v>0</v>
      </c>
      <c r="O113">
        <f t="shared" si="11"/>
        <v>1</v>
      </c>
    </row>
    <row r="114" spans="1:15">
      <c r="A114">
        <v>112</v>
      </c>
      <c r="B114" t="s">
        <v>358</v>
      </c>
      <c r="C114" t="s">
        <v>842</v>
      </c>
      <c r="D114" t="s">
        <v>843</v>
      </c>
      <c r="E114" t="s">
        <v>844</v>
      </c>
      <c r="F114" t="s">
        <v>845</v>
      </c>
      <c r="G114" t="s">
        <v>951</v>
      </c>
      <c r="H114" t="s">
        <v>846</v>
      </c>
      <c r="I114">
        <f t="shared" si="6"/>
        <v>1</v>
      </c>
      <c r="J114">
        <f t="shared" si="7"/>
        <v>0</v>
      </c>
      <c r="L114" t="b">
        <f t="shared" si="8"/>
        <v>1</v>
      </c>
      <c r="M114" t="b">
        <f t="shared" si="9"/>
        <v>1</v>
      </c>
      <c r="N114">
        <f t="shared" si="10"/>
        <v>1</v>
      </c>
      <c r="O114">
        <f t="shared" si="11"/>
        <v>1</v>
      </c>
    </row>
    <row r="115" spans="1:15">
      <c r="A115">
        <v>113</v>
      </c>
      <c r="B115" t="s">
        <v>361</v>
      </c>
      <c r="C115" t="s">
        <v>842</v>
      </c>
      <c r="D115" t="s">
        <v>843</v>
      </c>
      <c r="E115" t="s">
        <v>844</v>
      </c>
      <c r="F115" t="s">
        <v>845</v>
      </c>
      <c r="G115" t="s">
        <v>952</v>
      </c>
      <c r="H115" t="s">
        <v>846</v>
      </c>
      <c r="I115">
        <f t="shared" si="6"/>
        <v>0</v>
      </c>
      <c r="J115">
        <f t="shared" si="7"/>
        <v>1</v>
      </c>
      <c r="L115" t="b">
        <f t="shared" si="8"/>
        <v>0</v>
      </c>
      <c r="M115" t="b">
        <f t="shared" si="9"/>
        <v>0</v>
      </c>
      <c r="N115">
        <f t="shared" si="10"/>
        <v>0</v>
      </c>
      <c r="O115">
        <f t="shared" si="11"/>
        <v>0</v>
      </c>
    </row>
    <row r="116" spans="1:15">
      <c r="A116">
        <v>114</v>
      </c>
      <c r="B116" t="s">
        <v>364</v>
      </c>
      <c r="C116" t="s">
        <v>842</v>
      </c>
      <c r="D116" t="s">
        <v>843</v>
      </c>
      <c r="E116" t="s">
        <v>844</v>
      </c>
      <c r="F116" t="s">
        <v>845</v>
      </c>
      <c r="G116" t="s">
        <v>953</v>
      </c>
      <c r="H116" t="s">
        <v>846</v>
      </c>
      <c r="I116">
        <f t="shared" si="6"/>
        <v>1</v>
      </c>
      <c r="J116">
        <f t="shared" si="7"/>
        <v>0</v>
      </c>
      <c r="L116" t="b">
        <f t="shared" si="8"/>
        <v>0</v>
      </c>
      <c r="M116" t="b">
        <f t="shared" si="9"/>
        <v>1</v>
      </c>
      <c r="N116">
        <f t="shared" si="10"/>
        <v>0</v>
      </c>
      <c r="O116">
        <f t="shared" si="11"/>
        <v>1</v>
      </c>
    </row>
    <row r="117" spans="1:15">
      <c r="A117">
        <v>115</v>
      </c>
      <c r="B117" t="s">
        <v>367</v>
      </c>
      <c r="C117" t="s">
        <v>842</v>
      </c>
      <c r="D117" t="s">
        <v>843</v>
      </c>
      <c r="E117" t="s">
        <v>844</v>
      </c>
      <c r="F117" t="s">
        <v>845</v>
      </c>
      <c r="G117" t="s">
        <v>954</v>
      </c>
      <c r="H117" t="s">
        <v>846</v>
      </c>
      <c r="I117">
        <f t="shared" si="6"/>
        <v>1</v>
      </c>
      <c r="J117">
        <f t="shared" si="7"/>
        <v>0</v>
      </c>
      <c r="L117" t="b">
        <f t="shared" si="8"/>
        <v>0</v>
      </c>
      <c r="M117" t="b">
        <f t="shared" si="9"/>
        <v>1</v>
      </c>
      <c r="N117">
        <f t="shared" si="10"/>
        <v>0</v>
      </c>
      <c r="O117">
        <f t="shared" si="11"/>
        <v>1</v>
      </c>
    </row>
    <row r="118" spans="1:15">
      <c r="A118">
        <v>116</v>
      </c>
      <c r="B118" t="s">
        <v>370</v>
      </c>
      <c r="C118" t="s">
        <v>842</v>
      </c>
      <c r="D118" t="s">
        <v>843</v>
      </c>
      <c r="E118" t="s">
        <v>844</v>
      </c>
      <c r="F118" t="s">
        <v>845</v>
      </c>
      <c r="G118" t="s">
        <v>955</v>
      </c>
      <c r="H118" t="s">
        <v>846</v>
      </c>
      <c r="I118">
        <f t="shared" si="6"/>
        <v>1</v>
      </c>
      <c r="J118">
        <f t="shared" si="7"/>
        <v>0</v>
      </c>
      <c r="L118" t="b">
        <f t="shared" si="8"/>
        <v>1</v>
      </c>
      <c r="M118" t="b">
        <f t="shared" si="9"/>
        <v>1</v>
      </c>
      <c r="N118">
        <f t="shared" si="10"/>
        <v>1</v>
      </c>
      <c r="O118">
        <f t="shared" si="11"/>
        <v>1</v>
      </c>
    </row>
    <row r="119" spans="1:15">
      <c r="A119">
        <v>117</v>
      </c>
      <c r="B119" t="s">
        <v>373</v>
      </c>
      <c r="C119" t="s">
        <v>842</v>
      </c>
      <c r="D119" t="s">
        <v>843</v>
      </c>
      <c r="E119" t="s">
        <v>844</v>
      </c>
      <c r="F119" t="s">
        <v>845</v>
      </c>
      <c r="G119" t="s">
        <v>956</v>
      </c>
      <c r="H119" t="s">
        <v>846</v>
      </c>
      <c r="I119">
        <f t="shared" si="6"/>
        <v>1</v>
      </c>
      <c r="J119">
        <f t="shared" si="7"/>
        <v>0</v>
      </c>
      <c r="L119" t="b">
        <f t="shared" si="8"/>
        <v>1</v>
      </c>
      <c r="M119" t="b">
        <f t="shared" si="9"/>
        <v>1</v>
      </c>
      <c r="N119">
        <f t="shared" si="10"/>
        <v>1</v>
      </c>
      <c r="O119">
        <f t="shared" si="11"/>
        <v>1</v>
      </c>
    </row>
    <row r="120" spans="1:15">
      <c r="A120">
        <v>118</v>
      </c>
      <c r="B120" t="s">
        <v>376</v>
      </c>
      <c r="C120" t="s">
        <v>842</v>
      </c>
      <c r="D120" t="s">
        <v>843</v>
      </c>
      <c r="E120" t="s">
        <v>844</v>
      </c>
      <c r="F120" t="s">
        <v>845</v>
      </c>
      <c r="G120" t="s">
        <v>957</v>
      </c>
      <c r="H120" t="s">
        <v>846</v>
      </c>
      <c r="I120">
        <f t="shared" si="6"/>
        <v>1</v>
      </c>
      <c r="J120">
        <f t="shared" si="7"/>
        <v>0</v>
      </c>
      <c r="L120" t="b">
        <f t="shared" si="8"/>
        <v>1</v>
      </c>
      <c r="M120" t="b">
        <f t="shared" si="9"/>
        <v>1</v>
      </c>
      <c r="N120">
        <f t="shared" si="10"/>
        <v>1</v>
      </c>
      <c r="O120">
        <f t="shared" si="11"/>
        <v>1</v>
      </c>
    </row>
    <row r="121" spans="1:15">
      <c r="A121">
        <v>119</v>
      </c>
      <c r="B121" t="s">
        <v>379</v>
      </c>
      <c r="C121" t="s">
        <v>842</v>
      </c>
      <c r="D121" t="s">
        <v>843</v>
      </c>
      <c r="E121" t="s">
        <v>844</v>
      </c>
      <c r="F121" t="s">
        <v>845</v>
      </c>
      <c r="G121" t="s">
        <v>958</v>
      </c>
      <c r="H121" t="s">
        <v>846</v>
      </c>
      <c r="I121">
        <f t="shared" si="6"/>
        <v>0</v>
      </c>
      <c r="J121">
        <f t="shared" si="7"/>
        <v>1</v>
      </c>
      <c r="L121" t="b">
        <f t="shared" si="8"/>
        <v>0</v>
      </c>
      <c r="M121" t="b">
        <f t="shared" si="9"/>
        <v>0</v>
      </c>
      <c r="N121">
        <f t="shared" si="10"/>
        <v>0</v>
      </c>
      <c r="O121">
        <f t="shared" si="11"/>
        <v>0</v>
      </c>
    </row>
    <row r="122" spans="1:15">
      <c r="A122">
        <v>120</v>
      </c>
      <c r="B122" t="s">
        <v>382</v>
      </c>
      <c r="C122" t="s">
        <v>842</v>
      </c>
      <c r="D122" t="s">
        <v>843</v>
      </c>
      <c r="E122" t="s">
        <v>844</v>
      </c>
      <c r="F122" t="s">
        <v>845</v>
      </c>
      <c r="G122" t="s">
        <v>959</v>
      </c>
      <c r="H122" t="s">
        <v>846</v>
      </c>
      <c r="I122">
        <f t="shared" si="6"/>
        <v>0</v>
      </c>
      <c r="J122">
        <f t="shared" si="7"/>
        <v>1</v>
      </c>
      <c r="L122" t="b">
        <f t="shared" si="8"/>
        <v>0</v>
      </c>
      <c r="M122" t="b">
        <f t="shared" si="9"/>
        <v>0</v>
      </c>
      <c r="N122">
        <f t="shared" si="10"/>
        <v>0</v>
      </c>
      <c r="O122">
        <f t="shared" si="11"/>
        <v>0</v>
      </c>
    </row>
    <row r="123" spans="1:15">
      <c r="A123">
        <v>121</v>
      </c>
      <c r="B123" t="s">
        <v>385</v>
      </c>
      <c r="C123" t="s">
        <v>842</v>
      </c>
      <c r="D123" t="s">
        <v>843</v>
      </c>
      <c r="E123" t="s">
        <v>844</v>
      </c>
      <c r="F123" t="s">
        <v>845</v>
      </c>
      <c r="G123" t="s">
        <v>960</v>
      </c>
      <c r="H123" t="s">
        <v>846</v>
      </c>
      <c r="I123">
        <f t="shared" si="6"/>
        <v>0</v>
      </c>
      <c r="J123">
        <f t="shared" si="7"/>
        <v>1</v>
      </c>
      <c r="L123" t="b">
        <f t="shared" si="8"/>
        <v>0</v>
      </c>
      <c r="M123" t="b">
        <f t="shared" si="9"/>
        <v>0</v>
      </c>
      <c r="N123">
        <f t="shared" si="10"/>
        <v>0</v>
      </c>
      <c r="O123">
        <f t="shared" si="11"/>
        <v>0</v>
      </c>
    </row>
    <row r="124" spans="1:15">
      <c r="A124">
        <v>122</v>
      </c>
      <c r="B124" t="s">
        <v>388</v>
      </c>
      <c r="C124" t="s">
        <v>842</v>
      </c>
      <c r="D124" t="s">
        <v>843</v>
      </c>
      <c r="E124" t="s">
        <v>844</v>
      </c>
      <c r="F124" t="s">
        <v>845</v>
      </c>
      <c r="G124" t="s">
        <v>961</v>
      </c>
      <c r="H124" t="s">
        <v>846</v>
      </c>
      <c r="I124">
        <f t="shared" si="6"/>
        <v>1</v>
      </c>
      <c r="J124">
        <f t="shared" si="7"/>
        <v>0</v>
      </c>
      <c r="L124" t="b">
        <f t="shared" si="8"/>
        <v>0</v>
      </c>
      <c r="M124" t="b">
        <f t="shared" si="9"/>
        <v>1</v>
      </c>
      <c r="N124">
        <f t="shared" si="10"/>
        <v>0</v>
      </c>
      <c r="O124">
        <f t="shared" si="11"/>
        <v>1</v>
      </c>
    </row>
    <row r="125" spans="1:15">
      <c r="A125">
        <v>123</v>
      </c>
      <c r="B125" t="s">
        <v>391</v>
      </c>
      <c r="C125" t="s">
        <v>842</v>
      </c>
      <c r="D125" t="s">
        <v>843</v>
      </c>
      <c r="E125" t="s">
        <v>844</v>
      </c>
      <c r="F125" t="s">
        <v>845</v>
      </c>
      <c r="G125" t="s">
        <v>962</v>
      </c>
      <c r="H125" t="s">
        <v>846</v>
      </c>
      <c r="I125">
        <f t="shared" si="6"/>
        <v>1</v>
      </c>
      <c r="J125">
        <f t="shared" si="7"/>
        <v>0</v>
      </c>
      <c r="L125" t="b">
        <f t="shared" si="8"/>
        <v>1</v>
      </c>
      <c r="M125" t="b">
        <f t="shared" si="9"/>
        <v>1</v>
      </c>
      <c r="N125">
        <f t="shared" si="10"/>
        <v>1</v>
      </c>
      <c r="O125">
        <f t="shared" si="11"/>
        <v>1</v>
      </c>
    </row>
    <row r="126" spans="1:15">
      <c r="A126">
        <v>124</v>
      </c>
      <c r="B126" t="s">
        <v>394</v>
      </c>
      <c r="C126" t="s">
        <v>842</v>
      </c>
      <c r="D126" t="s">
        <v>843</v>
      </c>
      <c r="E126" t="s">
        <v>844</v>
      </c>
      <c r="F126" t="s">
        <v>845</v>
      </c>
      <c r="G126" t="s">
        <v>963</v>
      </c>
      <c r="H126" t="s">
        <v>846</v>
      </c>
      <c r="I126">
        <f t="shared" si="6"/>
        <v>1</v>
      </c>
      <c r="J126">
        <f t="shared" si="7"/>
        <v>0</v>
      </c>
      <c r="L126" t="b">
        <f t="shared" si="8"/>
        <v>1</v>
      </c>
      <c r="M126" t="b">
        <f t="shared" si="9"/>
        <v>1</v>
      </c>
      <c r="N126">
        <f t="shared" si="10"/>
        <v>1</v>
      </c>
      <c r="O126">
        <f t="shared" si="11"/>
        <v>1</v>
      </c>
    </row>
    <row r="127" spans="1:15">
      <c r="A127">
        <v>125</v>
      </c>
      <c r="B127" t="s">
        <v>397</v>
      </c>
      <c r="C127" t="s">
        <v>842</v>
      </c>
      <c r="D127" t="s">
        <v>843</v>
      </c>
      <c r="E127" t="s">
        <v>844</v>
      </c>
      <c r="F127" t="s">
        <v>845</v>
      </c>
      <c r="G127" t="s">
        <v>964</v>
      </c>
      <c r="H127" t="s">
        <v>846</v>
      </c>
      <c r="I127">
        <f t="shared" si="6"/>
        <v>0</v>
      </c>
      <c r="J127">
        <f t="shared" si="7"/>
        <v>1</v>
      </c>
      <c r="L127" t="b">
        <f t="shared" si="8"/>
        <v>0</v>
      </c>
      <c r="M127" t="b">
        <f t="shared" si="9"/>
        <v>0</v>
      </c>
      <c r="N127">
        <f t="shared" si="10"/>
        <v>0</v>
      </c>
      <c r="O127">
        <f t="shared" si="11"/>
        <v>0</v>
      </c>
    </row>
    <row r="128" spans="1:15">
      <c r="A128">
        <v>126</v>
      </c>
      <c r="B128" t="s">
        <v>400</v>
      </c>
      <c r="C128" t="s">
        <v>842</v>
      </c>
      <c r="D128" t="s">
        <v>843</v>
      </c>
      <c r="E128" t="s">
        <v>844</v>
      </c>
      <c r="F128" t="s">
        <v>845</v>
      </c>
      <c r="G128" t="s">
        <v>955</v>
      </c>
      <c r="H128" t="s">
        <v>846</v>
      </c>
      <c r="I128">
        <f t="shared" si="6"/>
        <v>1</v>
      </c>
      <c r="J128">
        <f t="shared" si="7"/>
        <v>0</v>
      </c>
      <c r="L128" t="b">
        <f t="shared" si="8"/>
        <v>1</v>
      </c>
      <c r="M128" t="b">
        <f t="shared" si="9"/>
        <v>1</v>
      </c>
      <c r="N128">
        <f t="shared" si="10"/>
        <v>1</v>
      </c>
      <c r="O128">
        <f t="shared" si="11"/>
        <v>1</v>
      </c>
    </row>
    <row r="129" spans="1:15">
      <c r="A129">
        <v>127</v>
      </c>
      <c r="B129" t="s">
        <v>403</v>
      </c>
      <c r="C129" t="s">
        <v>842</v>
      </c>
      <c r="D129" t="s">
        <v>843</v>
      </c>
      <c r="E129" t="s">
        <v>844</v>
      </c>
      <c r="F129" t="s">
        <v>845</v>
      </c>
      <c r="G129" t="s">
        <v>965</v>
      </c>
      <c r="H129" t="s">
        <v>846</v>
      </c>
      <c r="I129">
        <f t="shared" si="6"/>
        <v>1</v>
      </c>
      <c r="J129">
        <f t="shared" si="7"/>
        <v>0</v>
      </c>
      <c r="L129" t="b">
        <f t="shared" si="8"/>
        <v>1</v>
      </c>
      <c r="M129" t="b">
        <f t="shared" si="9"/>
        <v>1</v>
      </c>
      <c r="N129">
        <f t="shared" si="10"/>
        <v>1</v>
      </c>
      <c r="O129">
        <f t="shared" si="11"/>
        <v>1</v>
      </c>
    </row>
    <row r="130" spans="1:15">
      <c r="A130">
        <v>128</v>
      </c>
      <c r="B130" t="s">
        <v>406</v>
      </c>
      <c r="C130" t="s">
        <v>842</v>
      </c>
      <c r="D130" t="s">
        <v>843</v>
      </c>
      <c r="E130" t="s">
        <v>844</v>
      </c>
      <c r="F130" t="s">
        <v>845</v>
      </c>
      <c r="G130" t="s">
        <v>966</v>
      </c>
      <c r="H130" t="s">
        <v>846</v>
      </c>
      <c r="I130">
        <f t="shared" si="6"/>
        <v>1</v>
      </c>
      <c r="J130">
        <f t="shared" si="7"/>
        <v>0</v>
      </c>
      <c r="L130" t="b">
        <f t="shared" si="8"/>
        <v>1</v>
      </c>
      <c r="M130" t="b">
        <f t="shared" si="9"/>
        <v>1</v>
      </c>
      <c r="N130">
        <f t="shared" si="10"/>
        <v>1</v>
      </c>
      <c r="O130">
        <f t="shared" si="11"/>
        <v>1</v>
      </c>
    </row>
    <row r="131" spans="1:15">
      <c r="A131">
        <v>129</v>
      </c>
      <c r="B131" t="s">
        <v>409</v>
      </c>
      <c r="C131" t="s">
        <v>842</v>
      </c>
      <c r="D131" t="s">
        <v>843</v>
      </c>
      <c r="E131" t="s">
        <v>844</v>
      </c>
      <c r="F131" t="s">
        <v>845</v>
      </c>
      <c r="G131" t="s">
        <v>967</v>
      </c>
      <c r="H131" t="s">
        <v>846</v>
      </c>
      <c r="I131">
        <f t="shared" ref="I131:I194" si="12">IF(OR(N131=1,O131=1),1,0)</f>
        <v>1</v>
      </c>
      <c r="J131">
        <f t="shared" ref="J131:J194" si="13">IF(I131=1,0,1)</f>
        <v>0</v>
      </c>
      <c r="L131" t="b">
        <f t="shared" ref="L131:L194" si="14">ISNUMBER(SEARCH("pelaku",G131))</f>
        <v>1</v>
      </c>
      <c r="M131" t="b">
        <f t="shared" ref="M131:M194" si="15">ISNUMBER(SEARCH("korban",G131))</f>
        <v>1</v>
      </c>
      <c r="N131">
        <f t="shared" ref="N131:N194" si="16">IF(AND(ISNUMBER(SEARCH("pelaku",B131))=TRUE,L131=TRUE),1,0)</f>
        <v>1</v>
      </c>
      <c r="O131">
        <f t="shared" ref="O131:O194" si="17">IF(AND(ISNUMBER(SEARCH("korban",B131))=TRUE,M131=TRUE),1,0)</f>
        <v>1</v>
      </c>
    </row>
    <row r="132" spans="1:15">
      <c r="A132">
        <v>130</v>
      </c>
      <c r="B132" t="s">
        <v>412</v>
      </c>
      <c r="C132" t="s">
        <v>842</v>
      </c>
      <c r="D132" t="s">
        <v>843</v>
      </c>
      <c r="E132" t="s">
        <v>844</v>
      </c>
      <c r="F132" t="s">
        <v>845</v>
      </c>
      <c r="G132" t="s">
        <v>968</v>
      </c>
      <c r="H132" t="s">
        <v>846</v>
      </c>
      <c r="I132">
        <f t="shared" si="12"/>
        <v>1</v>
      </c>
      <c r="J132">
        <f t="shared" si="13"/>
        <v>0</v>
      </c>
      <c r="L132" t="b">
        <f t="shared" si="14"/>
        <v>0</v>
      </c>
      <c r="M132" t="b">
        <f t="shared" si="15"/>
        <v>1</v>
      </c>
      <c r="N132">
        <f t="shared" si="16"/>
        <v>0</v>
      </c>
      <c r="O132">
        <f t="shared" si="17"/>
        <v>1</v>
      </c>
    </row>
    <row r="133" spans="1:15">
      <c r="A133">
        <v>131</v>
      </c>
      <c r="B133" t="s">
        <v>415</v>
      </c>
      <c r="C133" t="s">
        <v>842</v>
      </c>
      <c r="D133" t="s">
        <v>843</v>
      </c>
      <c r="E133" t="s">
        <v>844</v>
      </c>
      <c r="F133" t="s">
        <v>845</v>
      </c>
      <c r="G133" t="s">
        <v>969</v>
      </c>
      <c r="H133" t="s">
        <v>846</v>
      </c>
      <c r="I133">
        <f t="shared" si="12"/>
        <v>1</v>
      </c>
      <c r="J133">
        <f t="shared" si="13"/>
        <v>0</v>
      </c>
      <c r="L133" t="b">
        <f t="shared" si="14"/>
        <v>1</v>
      </c>
      <c r="M133" t="b">
        <f t="shared" si="15"/>
        <v>0</v>
      </c>
      <c r="N133">
        <f t="shared" si="16"/>
        <v>1</v>
      </c>
      <c r="O133">
        <f t="shared" si="17"/>
        <v>0</v>
      </c>
    </row>
    <row r="134" spans="1:15">
      <c r="A134">
        <v>132</v>
      </c>
      <c r="B134" t="s">
        <v>418</v>
      </c>
      <c r="C134" t="s">
        <v>842</v>
      </c>
      <c r="D134" t="s">
        <v>843</v>
      </c>
      <c r="E134" t="s">
        <v>844</v>
      </c>
      <c r="F134" t="s">
        <v>845</v>
      </c>
      <c r="G134" t="s">
        <v>970</v>
      </c>
      <c r="H134" t="s">
        <v>846</v>
      </c>
      <c r="I134">
        <f t="shared" si="12"/>
        <v>1</v>
      </c>
      <c r="J134">
        <f t="shared" si="13"/>
        <v>0</v>
      </c>
      <c r="L134" t="b">
        <f t="shared" si="14"/>
        <v>1</v>
      </c>
      <c r="M134" t="b">
        <f t="shared" si="15"/>
        <v>1</v>
      </c>
      <c r="N134">
        <f t="shared" si="16"/>
        <v>1</v>
      </c>
      <c r="O134">
        <f t="shared" si="17"/>
        <v>1</v>
      </c>
    </row>
    <row r="135" spans="1:15">
      <c r="A135">
        <v>133</v>
      </c>
      <c r="B135" t="s">
        <v>421</v>
      </c>
      <c r="C135" t="s">
        <v>842</v>
      </c>
      <c r="D135" t="s">
        <v>843</v>
      </c>
      <c r="E135" t="s">
        <v>844</v>
      </c>
      <c r="F135" t="s">
        <v>845</v>
      </c>
      <c r="G135" t="s">
        <v>869</v>
      </c>
      <c r="H135" t="s">
        <v>846</v>
      </c>
      <c r="I135">
        <f t="shared" si="12"/>
        <v>1</v>
      </c>
      <c r="J135">
        <f t="shared" si="13"/>
        <v>0</v>
      </c>
      <c r="L135" t="b">
        <f t="shared" si="14"/>
        <v>1</v>
      </c>
      <c r="M135" t="b">
        <f t="shared" si="15"/>
        <v>1</v>
      </c>
      <c r="N135">
        <f t="shared" si="16"/>
        <v>1</v>
      </c>
      <c r="O135">
        <f t="shared" si="17"/>
        <v>1</v>
      </c>
    </row>
    <row r="136" spans="1:15">
      <c r="A136">
        <v>134</v>
      </c>
      <c r="B136" t="s">
        <v>424</v>
      </c>
      <c r="C136" t="s">
        <v>842</v>
      </c>
      <c r="D136" t="s">
        <v>843</v>
      </c>
      <c r="E136" t="s">
        <v>844</v>
      </c>
      <c r="F136" t="s">
        <v>845</v>
      </c>
      <c r="G136" t="s">
        <v>971</v>
      </c>
      <c r="H136" t="s">
        <v>846</v>
      </c>
      <c r="I136">
        <f t="shared" si="12"/>
        <v>0</v>
      </c>
      <c r="J136">
        <f t="shared" si="13"/>
        <v>1</v>
      </c>
      <c r="L136" t="b">
        <f t="shared" si="14"/>
        <v>0</v>
      </c>
      <c r="M136" t="b">
        <f t="shared" si="15"/>
        <v>0</v>
      </c>
      <c r="N136">
        <f t="shared" si="16"/>
        <v>0</v>
      </c>
      <c r="O136">
        <f t="shared" si="17"/>
        <v>0</v>
      </c>
    </row>
    <row r="137" spans="1:15">
      <c r="A137">
        <v>135</v>
      </c>
      <c r="B137" t="s">
        <v>427</v>
      </c>
      <c r="C137" t="s">
        <v>842</v>
      </c>
      <c r="D137" t="s">
        <v>843</v>
      </c>
      <c r="E137" t="s">
        <v>844</v>
      </c>
      <c r="F137" t="s">
        <v>845</v>
      </c>
      <c r="G137" t="s">
        <v>972</v>
      </c>
      <c r="H137" t="s">
        <v>846</v>
      </c>
      <c r="I137">
        <f t="shared" si="12"/>
        <v>1</v>
      </c>
      <c r="J137">
        <f t="shared" si="13"/>
        <v>0</v>
      </c>
      <c r="L137" t="b">
        <f t="shared" si="14"/>
        <v>0</v>
      </c>
      <c r="M137" t="b">
        <f t="shared" si="15"/>
        <v>1</v>
      </c>
      <c r="N137">
        <f t="shared" si="16"/>
        <v>0</v>
      </c>
      <c r="O137">
        <f t="shared" si="17"/>
        <v>1</v>
      </c>
    </row>
    <row r="138" spans="1:15">
      <c r="A138">
        <v>136</v>
      </c>
      <c r="B138" t="s">
        <v>430</v>
      </c>
      <c r="C138" t="s">
        <v>842</v>
      </c>
      <c r="D138" t="s">
        <v>843</v>
      </c>
      <c r="E138" t="s">
        <v>844</v>
      </c>
      <c r="F138" t="s">
        <v>845</v>
      </c>
      <c r="G138" t="s">
        <v>973</v>
      </c>
      <c r="H138" t="s">
        <v>846</v>
      </c>
      <c r="I138">
        <f t="shared" si="12"/>
        <v>1</v>
      </c>
      <c r="J138">
        <f t="shared" si="13"/>
        <v>0</v>
      </c>
      <c r="L138" t="b">
        <f t="shared" si="14"/>
        <v>1</v>
      </c>
      <c r="M138" t="b">
        <f t="shared" si="15"/>
        <v>1</v>
      </c>
      <c r="N138">
        <f t="shared" si="16"/>
        <v>1</v>
      </c>
      <c r="O138">
        <f t="shared" si="17"/>
        <v>1</v>
      </c>
    </row>
    <row r="139" spans="1:15">
      <c r="A139">
        <v>137</v>
      </c>
      <c r="B139" t="s">
        <v>433</v>
      </c>
      <c r="C139" t="s">
        <v>842</v>
      </c>
      <c r="D139" t="s">
        <v>843</v>
      </c>
      <c r="E139" t="s">
        <v>844</v>
      </c>
      <c r="F139" t="s">
        <v>845</v>
      </c>
      <c r="G139" t="s">
        <v>566</v>
      </c>
      <c r="H139" t="s">
        <v>846</v>
      </c>
      <c r="I139">
        <f t="shared" si="12"/>
        <v>0</v>
      </c>
      <c r="J139">
        <f t="shared" si="13"/>
        <v>1</v>
      </c>
      <c r="L139" t="b">
        <f t="shared" si="14"/>
        <v>0</v>
      </c>
      <c r="M139" t="b">
        <f t="shared" si="15"/>
        <v>0</v>
      </c>
      <c r="N139">
        <f t="shared" si="16"/>
        <v>0</v>
      </c>
      <c r="O139">
        <f t="shared" si="17"/>
        <v>0</v>
      </c>
    </row>
    <row r="140" spans="1:15">
      <c r="A140">
        <v>138</v>
      </c>
      <c r="B140" t="s">
        <v>436</v>
      </c>
      <c r="C140" t="s">
        <v>842</v>
      </c>
      <c r="D140" t="s">
        <v>843</v>
      </c>
      <c r="E140" t="s">
        <v>844</v>
      </c>
      <c r="F140" t="s">
        <v>845</v>
      </c>
      <c r="G140" t="s">
        <v>974</v>
      </c>
      <c r="H140" t="s">
        <v>846</v>
      </c>
      <c r="I140">
        <f t="shared" si="12"/>
        <v>0</v>
      </c>
      <c r="J140">
        <f t="shared" si="13"/>
        <v>1</v>
      </c>
      <c r="L140" t="b">
        <f t="shared" si="14"/>
        <v>0</v>
      </c>
      <c r="M140" t="b">
        <f t="shared" si="15"/>
        <v>0</v>
      </c>
      <c r="N140">
        <f t="shared" si="16"/>
        <v>0</v>
      </c>
      <c r="O140">
        <f t="shared" si="17"/>
        <v>0</v>
      </c>
    </row>
    <row r="141" spans="1:15">
      <c r="A141">
        <v>139</v>
      </c>
      <c r="B141" t="s">
        <v>439</v>
      </c>
      <c r="C141" t="s">
        <v>842</v>
      </c>
      <c r="D141" t="s">
        <v>843</v>
      </c>
      <c r="E141" t="s">
        <v>844</v>
      </c>
      <c r="F141" t="s">
        <v>845</v>
      </c>
      <c r="G141" t="s">
        <v>975</v>
      </c>
      <c r="H141" t="s">
        <v>846</v>
      </c>
      <c r="I141">
        <f t="shared" si="12"/>
        <v>0</v>
      </c>
      <c r="J141">
        <f t="shared" si="13"/>
        <v>1</v>
      </c>
      <c r="L141" t="b">
        <f t="shared" si="14"/>
        <v>0</v>
      </c>
      <c r="M141" t="b">
        <f t="shared" si="15"/>
        <v>0</v>
      </c>
      <c r="N141">
        <f t="shared" si="16"/>
        <v>0</v>
      </c>
      <c r="O141">
        <f t="shared" si="17"/>
        <v>0</v>
      </c>
    </row>
    <row r="142" spans="1:15">
      <c r="A142">
        <v>140</v>
      </c>
      <c r="B142" t="s">
        <v>442</v>
      </c>
      <c r="C142" t="s">
        <v>842</v>
      </c>
      <c r="D142" t="s">
        <v>843</v>
      </c>
      <c r="E142" t="s">
        <v>844</v>
      </c>
      <c r="F142" t="s">
        <v>845</v>
      </c>
      <c r="G142" t="s">
        <v>976</v>
      </c>
      <c r="H142" t="s">
        <v>846</v>
      </c>
      <c r="I142">
        <f t="shared" si="12"/>
        <v>1</v>
      </c>
      <c r="J142">
        <f t="shared" si="13"/>
        <v>0</v>
      </c>
      <c r="L142" t="b">
        <f t="shared" si="14"/>
        <v>1</v>
      </c>
      <c r="M142" t="b">
        <f t="shared" si="15"/>
        <v>1</v>
      </c>
      <c r="N142">
        <f t="shared" si="16"/>
        <v>1</v>
      </c>
      <c r="O142">
        <f t="shared" si="17"/>
        <v>1</v>
      </c>
    </row>
    <row r="143" spans="1:15">
      <c r="A143">
        <v>141</v>
      </c>
      <c r="B143" t="s">
        <v>445</v>
      </c>
      <c r="C143" t="s">
        <v>842</v>
      </c>
      <c r="D143" t="s">
        <v>843</v>
      </c>
      <c r="E143" t="s">
        <v>844</v>
      </c>
      <c r="F143" t="s">
        <v>845</v>
      </c>
      <c r="G143" t="s">
        <v>702</v>
      </c>
      <c r="H143" t="s">
        <v>846</v>
      </c>
      <c r="I143">
        <f t="shared" si="12"/>
        <v>0</v>
      </c>
      <c r="J143">
        <f t="shared" si="13"/>
        <v>1</v>
      </c>
      <c r="L143" t="b">
        <f t="shared" si="14"/>
        <v>0</v>
      </c>
      <c r="M143" t="b">
        <f t="shared" si="15"/>
        <v>0</v>
      </c>
      <c r="N143">
        <f t="shared" si="16"/>
        <v>0</v>
      </c>
      <c r="O143">
        <f t="shared" si="17"/>
        <v>0</v>
      </c>
    </row>
    <row r="144" spans="1:15">
      <c r="A144">
        <v>142</v>
      </c>
      <c r="B144" t="s">
        <v>448</v>
      </c>
      <c r="C144" t="s">
        <v>842</v>
      </c>
      <c r="D144" t="s">
        <v>843</v>
      </c>
      <c r="E144" t="s">
        <v>844</v>
      </c>
      <c r="F144" t="s">
        <v>845</v>
      </c>
      <c r="G144" t="s">
        <v>977</v>
      </c>
      <c r="H144" t="s">
        <v>846</v>
      </c>
      <c r="I144">
        <f t="shared" si="12"/>
        <v>1</v>
      </c>
      <c r="J144">
        <f t="shared" si="13"/>
        <v>0</v>
      </c>
      <c r="L144" t="b">
        <f t="shared" si="14"/>
        <v>1</v>
      </c>
      <c r="M144" t="b">
        <f t="shared" si="15"/>
        <v>1</v>
      </c>
      <c r="N144">
        <f t="shared" si="16"/>
        <v>1</v>
      </c>
      <c r="O144">
        <f t="shared" si="17"/>
        <v>1</v>
      </c>
    </row>
    <row r="145" spans="1:15">
      <c r="A145">
        <v>143</v>
      </c>
      <c r="B145" t="s">
        <v>451</v>
      </c>
      <c r="C145" t="s">
        <v>842</v>
      </c>
      <c r="D145" t="s">
        <v>843</v>
      </c>
      <c r="E145" t="s">
        <v>844</v>
      </c>
      <c r="F145" t="s">
        <v>845</v>
      </c>
      <c r="G145" t="s">
        <v>869</v>
      </c>
      <c r="H145" t="s">
        <v>846</v>
      </c>
      <c r="I145">
        <f t="shared" si="12"/>
        <v>1</v>
      </c>
      <c r="J145">
        <f t="shared" si="13"/>
        <v>0</v>
      </c>
      <c r="L145" t="b">
        <f t="shared" si="14"/>
        <v>1</v>
      </c>
      <c r="M145" t="b">
        <f t="shared" si="15"/>
        <v>1</v>
      </c>
      <c r="N145">
        <f t="shared" si="16"/>
        <v>1</v>
      </c>
      <c r="O145">
        <f t="shared" si="17"/>
        <v>1</v>
      </c>
    </row>
    <row r="146" spans="1:15">
      <c r="A146">
        <v>144</v>
      </c>
      <c r="B146" t="s">
        <v>454</v>
      </c>
      <c r="C146" t="s">
        <v>842</v>
      </c>
      <c r="D146" t="s">
        <v>843</v>
      </c>
      <c r="E146" t="s">
        <v>844</v>
      </c>
      <c r="F146" t="s">
        <v>845</v>
      </c>
      <c r="G146" t="s">
        <v>978</v>
      </c>
      <c r="H146" t="s">
        <v>846</v>
      </c>
      <c r="I146">
        <f t="shared" si="12"/>
        <v>1</v>
      </c>
      <c r="J146">
        <f t="shared" si="13"/>
        <v>0</v>
      </c>
      <c r="L146" t="b">
        <f t="shared" si="14"/>
        <v>1</v>
      </c>
      <c r="M146" t="b">
        <f t="shared" si="15"/>
        <v>0</v>
      </c>
      <c r="N146">
        <f t="shared" si="16"/>
        <v>1</v>
      </c>
      <c r="O146">
        <f t="shared" si="17"/>
        <v>0</v>
      </c>
    </row>
    <row r="147" spans="1:15">
      <c r="A147">
        <v>145</v>
      </c>
      <c r="B147" t="s">
        <v>457</v>
      </c>
      <c r="C147" t="s">
        <v>842</v>
      </c>
      <c r="D147" t="s">
        <v>843</v>
      </c>
      <c r="E147" t="s">
        <v>844</v>
      </c>
      <c r="F147" t="s">
        <v>845</v>
      </c>
      <c r="G147" t="s">
        <v>979</v>
      </c>
      <c r="H147" t="s">
        <v>846</v>
      </c>
      <c r="I147">
        <f t="shared" si="12"/>
        <v>1</v>
      </c>
      <c r="J147">
        <f t="shared" si="13"/>
        <v>0</v>
      </c>
      <c r="L147" t="b">
        <f t="shared" si="14"/>
        <v>1</v>
      </c>
      <c r="M147" t="b">
        <f t="shared" si="15"/>
        <v>1</v>
      </c>
      <c r="N147">
        <f t="shared" si="16"/>
        <v>1</v>
      </c>
      <c r="O147">
        <f t="shared" si="17"/>
        <v>1</v>
      </c>
    </row>
    <row r="148" spans="1:15">
      <c r="A148">
        <v>146</v>
      </c>
      <c r="B148" t="s">
        <v>460</v>
      </c>
      <c r="C148" t="s">
        <v>842</v>
      </c>
      <c r="D148" t="s">
        <v>843</v>
      </c>
      <c r="E148" t="s">
        <v>844</v>
      </c>
      <c r="F148" t="s">
        <v>845</v>
      </c>
      <c r="G148" t="s">
        <v>980</v>
      </c>
      <c r="H148" t="s">
        <v>846</v>
      </c>
      <c r="I148">
        <f t="shared" si="12"/>
        <v>1</v>
      </c>
      <c r="J148">
        <f t="shared" si="13"/>
        <v>0</v>
      </c>
      <c r="L148" t="b">
        <f t="shared" si="14"/>
        <v>1</v>
      </c>
      <c r="M148" t="b">
        <f t="shared" si="15"/>
        <v>0</v>
      </c>
      <c r="N148">
        <f t="shared" si="16"/>
        <v>1</v>
      </c>
      <c r="O148">
        <f t="shared" si="17"/>
        <v>0</v>
      </c>
    </row>
    <row r="149" spans="1:15">
      <c r="A149">
        <v>147</v>
      </c>
      <c r="B149" t="s">
        <v>463</v>
      </c>
      <c r="C149" t="s">
        <v>842</v>
      </c>
      <c r="D149" t="s">
        <v>843</v>
      </c>
      <c r="E149" t="s">
        <v>844</v>
      </c>
      <c r="F149" t="s">
        <v>845</v>
      </c>
      <c r="G149" t="s">
        <v>566</v>
      </c>
      <c r="H149" t="s">
        <v>846</v>
      </c>
      <c r="I149">
        <f t="shared" si="12"/>
        <v>0</v>
      </c>
      <c r="J149">
        <f t="shared" si="13"/>
        <v>1</v>
      </c>
      <c r="L149" t="b">
        <f t="shared" si="14"/>
        <v>0</v>
      </c>
      <c r="M149" t="b">
        <f t="shared" si="15"/>
        <v>0</v>
      </c>
      <c r="N149">
        <f t="shared" si="16"/>
        <v>0</v>
      </c>
      <c r="O149">
        <f t="shared" si="17"/>
        <v>0</v>
      </c>
    </row>
    <row r="150" spans="1:15">
      <c r="A150">
        <v>148</v>
      </c>
      <c r="B150" t="s">
        <v>466</v>
      </c>
      <c r="C150" t="s">
        <v>842</v>
      </c>
      <c r="D150" t="s">
        <v>843</v>
      </c>
      <c r="E150" t="s">
        <v>844</v>
      </c>
      <c r="F150" t="s">
        <v>845</v>
      </c>
      <c r="G150" t="s">
        <v>981</v>
      </c>
      <c r="H150" t="s">
        <v>846</v>
      </c>
      <c r="I150">
        <f t="shared" si="12"/>
        <v>1</v>
      </c>
      <c r="J150">
        <f t="shared" si="13"/>
        <v>0</v>
      </c>
      <c r="L150" t="b">
        <f t="shared" si="14"/>
        <v>0</v>
      </c>
      <c r="M150" t="b">
        <f t="shared" si="15"/>
        <v>1</v>
      </c>
      <c r="N150">
        <f t="shared" si="16"/>
        <v>0</v>
      </c>
      <c r="O150">
        <f t="shared" si="17"/>
        <v>1</v>
      </c>
    </row>
    <row r="151" spans="1:15">
      <c r="A151">
        <v>149</v>
      </c>
      <c r="B151" t="s">
        <v>469</v>
      </c>
      <c r="C151" t="s">
        <v>842</v>
      </c>
      <c r="D151" t="s">
        <v>843</v>
      </c>
      <c r="E151" t="s">
        <v>844</v>
      </c>
      <c r="F151" t="s">
        <v>845</v>
      </c>
      <c r="G151" t="s">
        <v>982</v>
      </c>
      <c r="H151" t="s">
        <v>846</v>
      </c>
      <c r="I151">
        <f t="shared" si="12"/>
        <v>1</v>
      </c>
      <c r="J151">
        <f t="shared" si="13"/>
        <v>0</v>
      </c>
      <c r="L151" t="b">
        <f t="shared" si="14"/>
        <v>1</v>
      </c>
      <c r="M151" t="b">
        <f t="shared" si="15"/>
        <v>1</v>
      </c>
      <c r="N151">
        <f t="shared" si="16"/>
        <v>1</v>
      </c>
      <c r="O151">
        <f t="shared" si="17"/>
        <v>1</v>
      </c>
    </row>
    <row r="152" spans="1:15">
      <c r="A152">
        <v>150</v>
      </c>
      <c r="B152" t="s">
        <v>472</v>
      </c>
      <c r="C152" t="s">
        <v>842</v>
      </c>
      <c r="D152" t="s">
        <v>843</v>
      </c>
      <c r="E152" t="s">
        <v>844</v>
      </c>
      <c r="F152" t="s">
        <v>845</v>
      </c>
      <c r="G152" t="s">
        <v>983</v>
      </c>
      <c r="H152" t="s">
        <v>846</v>
      </c>
      <c r="I152">
        <f t="shared" si="12"/>
        <v>1</v>
      </c>
      <c r="J152">
        <f t="shared" si="13"/>
        <v>0</v>
      </c>
      <c r="L152" t="b">
        <f t="shared" si="14"/>
        <v>0</v>
      </c>
      <c r="M152" t="b">
        <f t="shared" si="15"/>
        <v>1</v>
      </c>
      <c r="N152">
        <f t="shared" si="16"/>
        <v>0</v>
      </c>
      <c r="O152">
        <f t="shared" si="17"/>
        <v>1</v>
      </c>
    </row>
    <row r="153" spans="1:15">
      <c r="A153">
        <v>151</v>
      </c>
      <c r="B153" t="s">
        <v>475</v>
      </c>
      <c r="C153" t="s">
        <v>842</v>
      </c>
      <c r="D153" t="s">
        <v>843</v>
      </c>
      <c r="E153" t="s">
        <v>844</v>
      </c>
      <c r="F153" t="s">
        <v>845</v>
      </c>
      <c r="G153" t="s">
        <v>984</v>
      </c>
      <c r="H153" t="s">
        <v>846</v>
      </c>
      <c r="I153">
        <f t="shared" si="12"/>
        <v>1</v>
      </c>
      <c r="J153">
        <f t="shared" si="13"/>
        <v>0</v>
      </c>
      <c r="L153" t="b">
        <f t="shared" si="14"/>
        <v>1</v>
      </c>
      <c r="M153" t="b">
        <f t="shared" si="15"/>
        <v>1</v>
      </c>
      <c r="N153">
        <f t="shared" si="16"/>
        <v>1</v>
      </c>
      <c r="O153">
        <f t="shared" si="17"/>
        <v>1</v>
      </c>
    </row>
    <row r="154" spans="1:15">
      <c r="A154">
        <v>152</v>
      </c>
      <c r="B154" t="s">
        <v>478</v>
      </c>
      <c r="C154" t="s">
        <v>842</v>
      </c>
      <c r="D154" t="s">
        <v>843</v>
      </c>
      <c r="E154" t="s">
        <v>844</v>
      </c>
      <c r="F154" t="s">
        <v>845</v>
      </c>
      <c r="G154" t="s">
        <v>985</v>
      </c>
      <c r="H154" t="s">
        <v>846</v>
      </c>
      <c r="I154">
        <f t="shared" si="12"/>
        <v>1</v>
      </c>
      <c r="J154">
        <f t="shared" si="13"/>
        <v>0</v>
      </c>
      <c r="L154" t="b">
        <f t="shared" si="14"/>
        <v>1</v>
      </c>
      <c r="M154" t="b">
        <f t="shared" si="15"/>
        <v>1</v>
      </c>
      <c r="N154">
        <f t="shared" si="16"/>
        <v>1</v>
      </c>
      <c r="O154">
        <f t="shared" si="17"/>
        <v>1</v>
      </c>
    </row>
    <row r="155" spans="1:15">
      <c r="A155">
        <v>153</v>
      </c>
      <c r="B155" t="s">
        <v>481</v>
      </c>
      <c r="C155" t="s">
        <v>842</v>
      </c>
      <c r="D155" t="s">
        <v>843</v>
      </c>
      <c r="E155" t="s">
        <v>844</v>
      </c>
      <c r="F155" t="s">
        <v>845</v>
      </c>
      <c r="G155" t="s">
        <v>986</v>
      </c>
      <c r="H155" t="s">
        <v>846</v>
      </c>
      <c r="I155">
        <f t="shared" si="12"/>
        <v>1</v>
      </c>
      <c r="J155">
        <f t="shared" si="13"/>
        <v>0</v>
      </c>
      <c r="L155" t="b">
        <f t="shared" si="14"/>
        <v>1</v>
      </c>
      <c r="M155" t="b">
        <f t="shared" si="15"/>
        <v>1</v>
      </c>
      <c r="N155">
        <f t="shared" si="16"/>
        <v>1</v>
      </c>
      <c r="O155">
        <f t="shared" si="17"/>
        <v>1</v>
      </c>
    </row>
    <row r="156" spans="1:15">
      <c r="A156">
        <v>154</v>
      </c>
      <c r="B156" t="s">
        <v>484</v>
      </c>
      <c r="C156" t="s">
        <v>842</v>
      </c>
      <c r="D156" t="s">
        <v>843</v>
      </c>
      <c r="E156" t="s">
        <v>844</v>
      </c>
      <c r="F156" t="s">
        <v>845</v>
      </c>
      <c r="G156" t="s">
        <v>987</v>
      </c>
      <c r="H156" t="s">
        <v>846</v>
      </c>
      <c r="I156">
        <f t="shared" si="12"/>
        <v>0</v>
      </c>
      <c r="J156">
        <f t="shared" si="13"/>
        <v>1</v>
      </c>
      <c r="L156" t="b">
        <f t="shared" si="14"/>
        <v>0</v>
      </c>
      <c r="M156" t="b">
        <f t="shared" si="15"/>
        <v>0</v>
      </c>
      <c r="N156">
        <f t="shared" si="16"/>
        <v>0</v>
      </c>
      <c r="O156">
        <f t="shared" si="17"/>
        <v>0</v>
      </c>
    </row>
    <row r="157" spans="1:15">
      <c r="A157">
        <v>155</v>
      </c>
      <c r="B157" t="s">
        <v>487</v>
      </c>
      <c r="C157" t="s">
        <v>842</v>
      </c>
      <c r="D157" t="s">
        <v>843</v>
      </c>
      <c r="E157" t="s">
        <v>844</v>
      </c>
      <c r="F157" t="s">
        <v>845</v>
      </c>
      <c r="G157" t="s">
        <v>988</v>
      </c>
      <c r="H157" t="s">
        <v>846</v>
      </c>
      <c r="I157">
        <f t="shared" si="12"/>
        <v>1</v>
      </c>
      <c r="J157">
        <f t="shared" si="13"/>
        <v>0</v>
      </c>
      <c r="L157" t="b">
        <f t="shared" si="14"/>
        <v>1</v>
      </c>
      <c r="M157" t="b">
        <f t="shared" si="15"/>
        <v>1</v>
      </c>
      <c r="N157">
        <f t="shared" si="16"/>
        <v>1</v>
      </c>
      <c r="O157">
        <f t="shared" si="17"/>
        <v>1</v>
      </c>
    </row>
    <row r="158" spans="1:15">
      <c r="A158">
        <v>156</v>
      </c>
      <c r="B158" t="s">
        <v>490</v>
      </c>
      <c r="C158" t="s">
        <v>842</v>
      </c>
      <c r="D158" t="s">
        <v>843</v>
      </c>
      <c r="E158" t="s">
        <v>844</v>
      </c>
      <c r="F158" t="s">
        <v>845</v>
      </c>
      <c r="G158" t="s">
        <v>989</v>
      </c>
      <c r="H158" t="s">
        <v>846</v>
      </c>
      <c r="I158">
        <f t="shared" si="12"/>
        <v>1</v>
      </c>
      <c r="J158">
        <f t="shared" si="13"/>
        <v>0</v>
      </c>
      <c r="L158" t="b">
        <f t="shared" si="14"/>
        <v>1</v>
      </c>
      <c r="M158" t="b">
        <f t="shared" si="15"/>
        <v>1</v>
      </c>
      <c r="N158">
        <f t="shared" si="16"/>
        <v>1</v>
      </c>
      <c r="O158">
        <f t="shared" si="17"/>
        <v>1</v>
      </c>
    </row>
    <row r="159" spans="1:15">
      <c r="A159">
        <v>157</v>
      </c>
      <c r="B159" t="s">
        <v>493</v>
      </c>
      <c r="C159" t="s">
        <v>842</v>
      </c>
      <c r="D159" t="s">
        <v>843</v>
      </c>
      <c r="E159" t="s">
        <v>844</v>
      </c>
      <c r="F159" t="s">
        <v>845</v>
      </c>
      <c r="G159" t="s">
        <v>990</v>
      </c>
      <c r="H159" t="s">
        <v>846</v>
      </c>
      <c r="I159">
        <f t="shared" si="12"/>
        <v>1</v>
      </c>
      <c r="J159">
        <f t="shared" si="13"/>
        <v>0</v>
      </c>
      <c r="L159" t="b">
        <f t="shared" si="14"/>
        <v>1</v>
      </c>
      <c r="M159" t="b">
        <f t="shared" si="15"/>
        <v>0</v>
      </c>
      <c r="N159">
        <f t="shared" si="16"/>
        <v>1</v>
      </c>
      <c r="O159">
        <f t="shared" si="17"/>
        <v>0</v>
      </c>
    </row>
    <row r="160" spans="1:15">
      <c r="A160">
        <v>158</v>
      </c>
      <c r="B160" t="s">
        <v>496</v>
      </c>
      <c r="C160" t="s">
        <v>842</v>
      </c>
      <c r="D160" t="s">
        <v>843</v>
      </c>
      <c r="E160" t="s">
        <v>844</v>
      </c>
      <c r="F160" t="s">
        <v>845</v>
      </c>
      <c r="G160" t="s">
        <v>770</v>
      </c>
      <c r="H160" t="s">
        <v>846</v>
      </c>
      <c r="I160">
        <f t="shared" si="12"/>
        <v>1</v>
      </c>
      <c r="J160">
        <f t="shared" si="13"/>
        <v>0</v>
      </c>
      <c r="L160" t="b">
        <f t="shared" si="14"/>
        <v>0</v>
      </c>
      <c r="M160" t="b">
        <f t="shared" si="15"/>
        <v>1</v>
      </c>
      <c r="N160">
        <f t="shared" si="16"/>
        <v>0</v>
      </c>
      <c r="O160">
        <f t="shared" si="17"/>
        <v>1</v>
      </c>
    </row>
    <row r="161" spans="1:15">
      <c r="A161">
        <v>159</v>
      </c>
      <c r="B161" t="s">
        <v>499</v>
      </c>
      <c r="C161" t="s">
        <v>842</v>
      </c>
      <c r="D161" t="s">
        <v>843</v>
      </c>
      <c r="E161" t="s">
        <v>844</v>
      </c>
      <c r="F161" t="s">
        <v>845</v>
      </c>
      <c r="G161" t="s">
        <v>991</v>
      </c>
      <c r="H161" t="s">
        <v>846</v>
      </c>
      <c r="I161">
        <f t="shared" si="12"/>
        <v>1</v>
      </c>
      <c r="J161">
        <f t="shared" si="13"/>
        <v>0</v>
      </c>
      <c r="L161" t="b">
        <f t="shared" si="14"/>
        <v>1</v>
      </c>
      <c r="M161" t="b">
        <f t="shared" si="15"/>
        <v>0</v>
      </c>
      <c r="N161">
        <f t="shared" si="16"/>
        <v>1</v>
      </c>
      <c r="O161">
        <f t="shared" si="17"/>
        <v>0</v>
      </c>
    </row>
    <row r="162" spans="1:15">
      <c r="A162">
        <v>160</v>
      </c>
      <c r="B162" t="s">
        <v>502</v>
      </c>
      <c r="C162" t="s">
        <v>842</v>
      </c>
      <c r="D162" t="s">
        <v>843</v>
      </c>
      <c r="E162" t="s">
        <v>844</v>
      </c>
      <c r="F162" t="s">
        <v>845</v>
      </c>
      <c r="G162" t="s">
        <v>992</v>
      </c>
      <c r="H162" t="s">
        <v>846</v>
      </c>
      <c r="I162">
        <f t="shared" si="12"/>
        <v>1</v>
      </c>
      <c r="J162">
        <f t="shared" si="13"/>
        <v>0</v>
      </c>
      <c r="L162" t="b">
        <f t="shared" si="14"/>
        <v>1</v>
      </c>
      <c r="M162" t="b">
        <f t="shared" si="15"/>
        <v>0</v>
      </c>
      <c r="N162">
        <f t="shared" si="16"/>
        <v>1</v>
      </c>
      <c r="O162">
        <f t="shared" si="17"/>
        <v>0</v>
      </c>
    </row>
    <row r="163" spans="1:15">
      <c r="A163">
        <v>161</v>
      </c>
      <c r="B163" t="s">
        <v>505</v>
      </c>
      <c r="C163" t="s">
        <v>842</v>
      </c>
      <c r="D163" t="s">
        <v>843</v>
      </c>
      <c r="E163" t="s">
        <v>844</v>
      </c>
      <c r="F163" t="s">
        <v>845</v>
      </c>
      <c r="G163" t="s">
        <v>993</v>
      </c>
      <c r="H163" t="s">
        <v>846</v>
      </c>
      <c r="I163">
        <f t="shared" si="12"/>
        <v>1</v>
      </c>
      <c r="J163">
        <f t="shared" si="13"/>
        <v>0</v>
      </c>
      <c r="L163" t="b">
        <f t="shared" si="14"/>
        <v>1</v>
      </c>
      <c r="M163" t="b">
        <f t="shared" si="15"/>
        <v>1</v>
      </c>
      <c r="N163">
        <f t="shared" si="16"/>
        <v>1</v>
      </c>
      <c r="O163">
        <f t="shared" si="17"/>
        <v>1</v>
      </c>
    </row>
    <row r="164" spans="1:15">
      <c r="A164">
        <v>162</v>
      </c>
      <c r="B164" t="s">
        <v>508</v>
      </c>
      <c r="C164" t="s">
        <v>842</v>
      </c>
      <c r="D164" t="s">
        <v>843</v>
      </c>
      <c r="E164" t="s">
        <v>844</v>
      </c>
      <c r="F164" t="s">
        <v>845</v>
      </c>
      <c r="G164" t="s">
        <v>994</v>
      </c>
      <c r="H164" t="s">
        <v>846</v>
      </c>
      <c r="I164">
        <f t="shared" si="12"/>
        <v>1</v>
      </c>
      <c r="J164">
        <f t="shared" si="13"/>
        <v>0</v>
      </c>
      <c r="L164" t="b">
        <f t="shared" si="14"/>
        <v>1</v>
      </c>
      <c r="M164" t="b">
        <f t="shared" si="15"/>
        <v>0</v>
      </c>
      <c r="N164">
        <f t="shared" si="16"/>
        <v>1</v>
      </c>
      <c r="O164">
        <f t="shared" si="17"/>
        <v>0</v>
      </c>
    </row>
    <row r="165" spans="1:15">
      <c r="A165">
        <v>163</v>
      </c>
      <c r="B165" t="s">
        <v>511</v>
      </c>
      <c r="C165" t="s">
        <v>842</v>
      </c>
      <c r="D165" t="s">
        <v>843</v>
      </c>
      <c r="E165" t="s">
        <v>844</v>
      </c>
      <c r="F165" t="s">
        <v>845</v>
      </c>
      <c r="G165" t="s">
        <v>995</v>
      </c>
      <c r="H165" t="s">
        <v>846</v>
      </c>
      <c r="I165">
        <f t="shared" si="12"/>
        <v>1</v>
      </c>
      <c r="J165">
        <f t="shared" si="13"/>
        <v>0</v>
      </c>
      <c r="L165" t="b">
        <f t="shared" si="14"/>
        <v>0</v>
      </c>
      <c r="M165" t="b">
        <f t="shared" si="15"/>
        <v>1</v>
      </c>
      <c r="N165">
        <f t="shared" si="16"/>
        <v>0</v>
      </c>
      <c r="O165">
        <f t="shared" si="17"/>
        <v>1</v>
      </c>
    </row>
    <row r="166" spans="1:15">
      <c r="A166">
        <v>164</v>
      </c>
      <c r="B166" t="s">
        <v>514</v>
      </c>
      <c r="C166" t="s">
        <v>842</v>
      </c>
      <c r="D166" t="s">
        <v>843</v>
      </c>
      <c r="E166" t="s">
        <v>844</v>
      </c>
      <c r="F166" t="s">
        <v>845</v>
      </c>
      <c r="G166" t="s">
        <v>996</v>
      </c>
      <c r="H166" t="s">
        <v>846</v>
      </c>
      <c r="I166">
        <f t="shared" si="12"/>
        <v>1</v>
      </c>
      <c r="J166">
        <f t="shared" si="13"/>
        <v>0</v>
      </c>
      <c r="L166" t="b">
        <f t="shared" si="14"/>
        <v>1</v>
      </c>
      <c r="M166" t="b">
        <f t="shared" si="15"/>
        <v>1</v>
      </c>
      <c r="N166">
        <f t="shared" si="16"/>
        <v>1</v>
      </c>
      <c r="O166">
        <f t="shared" si="17"/>
        <v>1</v>
      </c>
    </row>
    <row r="167" spans="1:15">
      <c r="A167">
        <v>165</v>
      </c>
      <c r="B167" t="s">
        <v>517</v>
      </c>
      <c r="C167" t="s">
        <v>842</v>
      </c>
      <c r="D167" t="s">
        <v>843</v>
      </c>
      <c r="E167" t="s">
        <v>844</v>
      </c>
      <c r="F167" t="s">
        <v>845</v>
      </c>
      <c r="G167" t="s">
        <v>997</v>
      </c>
      <c r="H167" t="s">
        <v>846</v>
      </c>
      <c r="I167">
        <f t="shared" si="12"/>
        <v>0</v>
      </c>
      <c r="J167">
        <f t="shared" si="13"/>
        <v>1</v>
      </c>
      <c r="L167" t="b">
        <f t="shared" si="14"/>
        <v>0</v>
      </c>
      <c r="M167" t="b">
        <f t="shared" si="15"/>
        <v>0</v>
      </c>
      <c r="N167">
        <f t="shared" si="16"/>
        <v>0</v>
      </c>
      <c r="O167">
        <f t="shared" si="17"/>
        <v>0</v>
      </c>
    </row>
    <row r="168" spans="1:15">
      <c r="A168">
        <v>166</v>
      </c>
      <c r="B168" t="s">
        <v>520</v>
      </c>
      <c r="C168" t="s">
        <v>842</v>
      </c>
      <c r="D168" t="s">
        <v>843</v>
      </c>
      <c r="E168" t="s">
        <v>844</v>
      </c>
      <c r="F168" t="s">
        <v>845</v>
      </c>
      <c r="G168" t="s">
        <v>998</v>
      </c>
      <c r="H168" t="s">
        <v>846</v>
      </c>
      <c r="I168">
        <f t="shared" si="12"/>
        <v>0</v>
      </c>
      <c r="J168">
        <f t="shared" si="13"/>
        <v>1</v>
      </c>
      <c r="L168" t="b">
        <f t="shared" si="14"/>
        <v>0</v>
      </c>
      <c r="M168" t="b">
        <f t="shared" si="15"/>
        <v>0</v>
      </c>
      <c r="N168">
        <f t="shared" si="16"/>
        <v>0</v>
      </c>
      <c r="O168">
        <f t="shared" si="17"/>
        <v>0</v>
      </c>
    </row>
    <row r="169" spans="1:15">
      <c r="A169">
        <v>167</v>
      </c>
      <c r="B169" t="s">
        <v>523</v>
      </c>
      <c r="C169" t="s">
        <v>842</v>
      </c>
      <c r="D169" t="s">
        <v>843</v>
      </c>
      <c r="E169" t="s">
        <v>844</v>
      </c>
      <c r="F169" t="s">
        <v>845</v>
      </c>
      <c r="G169" t="s">
        <v>999</v>
      </c>
      <c r="H169" t="s">
        <v>846</v>
      </c>
      <c r="I169">
        <f t="shared" si="12"/>
        <v>1</v>
      </c>
      <c r="J169">
        <f t="shared" si="13"/>
        <v>0</v>
      </c>
      <c r="L169" t="b">
        <f t="shared" si="14"/>
        <v>1</v>
      </c>
      <c r="M169" t="b">
        <f t="shared" si="15"/>
        <v>1</v>
      </c>
      <c r="N169">
        <f t="shared" si="16"/>
        <v>1</v>
      </c>
      <c r="O169">
        <f t="shared" si="17"/>
        <v>1</v>
      </c>
    </row>
    <row r="170" spans="1:15">
      <c r="A170">
        <v>168</v>
      </c>
      <c r="B170" t="s">
        <v>526</v>
      </c>
      <c r="C170" t="s">
        <v>842</v>
      </c>
      <c r="D170" t="s">
        <v>843</v>
      </c>
      <c r="E170" t="s">
        <v>844</v>
      </c>
      <c r="F170" t="s">
        <v>845</v>
      </c>
      <c r="G170" t="s">
        <v>1000</v>
      </c>
      <c r="H170" t="s">
        <v>846</v>
      </c>
      <c r="I170">
        <f t="shared" si="12"/>
        <v>1</v>
      </c>
      <c r="J170">
        <f t="shared" si="13"/>
        <v>0</v>
      </c>
      <c r="L170" t="b">
        <f t="shared" si="14"/>
        <v>1</v>
      </c>
      <c r="M170" t="b">
        <f t="shared" si="15"/>
        <v>1</v>
      </c>
      <c r="N170">
        <f t="shared" si="16"/>
        <v>1</v>
      </c>
      <c r="O170">
        <f t="shared" si="17"/>
        <v>1</v>
      </c>
    </row>
    <row r="171" spans="1:15">
      <c r="A171">
        <v>169</v>
      </c>
      <c r="B171" t="s">
        <v>529</v>
      </c>
      <c r="C171" t="s">
        <v>842</v>
      </c>
      <c r="D171" t="s">
        <v>843</v>
      </c>
      <c r="E171" t="s">
        <v>844</v>
      </c>
      <c r="F171" t="s">
        <v>845</v>
      </c>
      <c r="G171" t="s">
        <v>848</v>
      </c>
      <c r="H171" t="s">
        <v>846</v>
      </c>
      <c r="I171">
        <f t="shared" si="12"/>
        <v>0</v>
      </c>
      <c r="J171">
        <f t="shared" si="13"/>
        <v>1</v>
      </c>
      <c r="L171" t="b">
        <f t="shared" si="14"/>
        <v>0</v>
      </c>
      <c r="M171" t="b">
        <f t="shared" si="15"/>
        <v>0</v>
      </c>
      <c r="N171">
        <f t="shared" si="16"/>
        <v>0</v>
      </c>
      <c r="O171">
        <f t="shared" si="17"/>
        <v>0</v>
      </c>
    </row>
    <row r="172" spans="1:15">
      <c r="A172">
        <v>170</v>
      </c>
      <c r="B172" t="s">
        <v>532</v>
      </c>
      <c r="C172" t="s">
        <v>842</v>
      </c>
      <c r="D172" t="s">
        <v>843</v>
      </c>
      <c r="E172" t="s">
        <v>844</v>
      </c>
      <c r="F172" t="s">
        <v>845</v>
      </c>
      <c r="G172" t="s">
        <v>1001</v>
      </c>
      <c r="H172" t="s">
        <v>846</v>
      </c>
      <c r="I172">
        <f t="shared" si="12"/>
        <v>1</v>
      </c>
      <c r="J172">
        <f t="shared" si="13"/>
        <v>0</v>
      </c>
      <c r="L172" t="b">
        <f t="shared" si="14"/>
        <v>1</v>
      </c>
      <c r="M172" t="b">
        <f t="shared" si="15"/>
        <v>1</v>
      </c>
      <c r="N172">
        <f t="shared" si="16"/>
        <v>1</v>
      </c>
      <c r="O172">
        <f t="shared" si="17"/>
        <v>1</v>
      </c>
    </row>
    <row r="173" spans="1:15">
      <c r="A173">
        <v>171</v>
      </c>
      <c r="B173" t="s">
        <v>535</v>
      </c>
      <c r="C173" t="s">
        <v>842</v>
      </c>
      <c r="D173" t="s">
        <v>843</v>
      </c>
      <c r="E173" t="s">
        <v>844</v>
      </c>
      <c r="F173" t="s">
        <v>845</v>
      </c>
      <c r="G173" t="s">
        <v>1002</v>
      </c>
      <c r="H173" t="s">
        <v>846</v>
      </c>
      <c r="I173">
        <f t="shared" si="12"/>
        <v>0</v>
      </c>
      <c r="J173">
        <f t="shared" si="13"/>
        <v>1</v>
      </c>
      <c r="L173" t="b">
        <f t="shared" si="14"/>
        <v>0</v>
      </c>
      <c r="M173" t="b">
        <f t="shared" si="15"/>
        <v>0</v>
      </c>
      <c r="N173">
        <f t="shared" si="16"/>
        <v>0</v>
      </c>
      <c r="O173">
        <f t="shared" si="17"/>
        <v>0</v>
      </c>
    </row>
    <row r="174" spans="1:15">
      <c r="A174">
        <v>172</v>
      </c>
      <c r="B174" t="s">
        <v>538</v>
      </c>
      <c r="C174" t="s">
        <v>842</v>
      </c>
      <c r="D174" t="s">
        <v>843</v>
      </c>
      <c r="E174" t="s">
        <v>844</v>
      </c>
      <c r="F174" t="s">
        <v>845</v>
      </c>
      <c r="G174" t="s">
        <v>1003</v>
      </c>
      <c r="H174" t="s">
        <v>846</v>
      </c>
      <c r="I174">
        <f t="shared" si="12"/>
        <v>0</v>
      </c>
      <c r="J174">
        <f t="shared" si="13"/>
        <v>1</v>
      </c>
      <c r="L174" t="b">
        <f t="shared" si="14"/>
        <v>0</v>
      </c>
      <c r="M174" t="b">
        <f t="shared" si="15"/>
        <v>0</v>
      </c>
      <c r="N174">
        <f t="shared" si="16"/>
        <v>0</v>
      </c>
      <c r="O174">
        <f t="shared" si="17"/>
        <v>0</v>
      </c>
    </row>
    <row r="175" spans="1:15">
      <c r="A175">
        <v>173</v>
      </c>
      <c r="B175" t="s">
        <v>541</v>
      </c>
      <c r="C175" t="s">
        <v>842</v>
      </c>
      <c r="D175" t="s">
        <v>843</v>
      </c>
      <c r="E175" t="s">
        <v>844</v>
      </c>
      <c r="F175" t="s">
        <v>845</v>
      </c>
      <c r="G175" t="s">
        <v>1004</v>
      </c>
      <c r="H175" t="s">
        <v>846</v>
      </c>
      <c r="I175">
        <f t="shared" si="12"/>
        <v>1</v>
      </c>
      <c r="J175">
        <f t="shared" si="13"/>
        <v>0</v>
      </c>
      <c r="L175" t="b">
        <f t="shared" si="14"/>
        <v>1</v>
      </c>
      <c r="M175" t="b">
        <f t="shared" si="15"/>
        <v>1</v>
      </c>
      <c r="N175">
        <f t="shared" si="16"/>
        <v>1</v>
      </c>
      <c r="O175">
        <f t="shared" si="17"/>
        <v>1</v>
      </c>
    </row>
    <row r="176" spans="1:15">
      <c r="A176">
        <v>174</v>
      </c>
      <c r="B176" t="s">
        <v>544</v>
      </c>
      <c r="C176" t="s">
        <v>842</v>
      </c>
      <c r="D176" t="s">
        <v>843</v>
      </c>
      <c r="E176" t="s">
        <v>844</v>
      </c>
      <c r="F176" t="s">
        <v>845</v>
      </c>
      <c r="G176" t="s">
        <v>1005</v>
      </c>
      <c r="H176" t="s">
        <v>846</v>
      </c>
      <c r="I176">
        <f t="shared" si="12"/>
        <v>1</v>
      </c>
      <c r="J176">
        <f t="shared" si="13"/>
        <v>0</v>
      </c>
      <c r="L176" t="b">
        <f t="shared" si="14"/>
        <v>1</v>
      </c>
      <c r="M176" t="b">
        <f t="shared" si="15"/>
        <v>1</v>
      </c>
      <c r="N176">
        <f t="shared" si="16"/>
        <v>1</v>
      </c>
      <c r="O176">
        <f t="shared" si="17"/>
        <v>1</v>
      </c>
    </row>
    <row r="177" spans="1:15">
      <c r="A177">
        <v>175</v>
      </c>
      <c r="B177" t="s">
        <v>547</v>
      </c>
      <c r="C177" t="s">
        <v>842</v>
      </c>
      <c r="D177" t="s">
        <v>843</v>
      </c>
      <c r="E177" t="s">
        <v>844</v>
      </c>
      <c r="F177" t="s">
        <v>845</v>
      </c>
      <c r="G177" t="s">
        <v>1006</v>
      </c>
      <c r="H177" t="s">
        <v>846</v>
      </c>
      <c r="I177">
        <f t="shared" si="12"/>
        <v>1</v>
      </c>
      <c r="J177">
        <f t="shared" si="13"/>
        <v>0</v>
      </c>
      <c r="L177" t="b">
        <f t="shared" si="14"/>
        <v>1</v>
      </c>
      <c r="M177" t="b">
        <f t="shared" si="15"/>
        <v>1</v>
      </c>
      <c r="N177">
        <f t="shared" si="16"/>
        <v>1</v>
      </c>
      <c r="O177">
        <f t="shared" si="17"/>
        <v>1</v>
      </c>
    </row>
    <row r="178" spans="1:15">
      <c r="A178">
        <v>176</v>
      </c>
      <c r="B178" t="s">
        <v>550</v>
      </c>
      <c r="C178" t="s">
        <v>842</v>
      </c>
      <c r="D178" t="s">
        <v>843</v>
      </c>
      <c r="E178" t="s">
        <v>844</v>
      </c>
      <c r="F178" t="s">
        <v>845</v>
      </c>
      <c r="G178" t="s">
        <v>770</v>
      </c>
      <c r="H178" t="s">
        <v>846</v>
      </c>
      <c r="I178">
        <f t="shared" si="12"/>
        <v>1</v>
      </c>
      <c r="J178">
        <f t="shared" si="13"/>
        <v>0</v>
      </c>
      <c r="L178" t="b">
        <f t="shared" si="14"/>
        <v>0</v>
      </c>
      <c r="M178" t="b">
        <f t="shared" si="15"/>
        <v>1</v>
      </c>
      <c r="N178">
        <f t="shared" si="16"/>
        <v>0</v>
      </c>
      <c r="O178">
        <f t="shared" si="17"/>
        <v>1</v>
      </c>
    </row>
    <row r="179" spans="1:15">
      <c r="A179">
        <v>177</v>
      </c>
      <c r="B179" t="s">
        <v>553</v>
      </c>
      <c r="C179" t="s">
        <v>842</v>
      </c>
      <c r="D179" t="s">
        <v>843</v>
      </c>
      <c r="E179" t="s">
        <v>844</v>
      </c>
      <c r="F179" t="s">
        <v>845</v>
      </c>
      <c r="G179" t="s">
        <v>1007</v>
      </c>
      <c r="H179" t="s">
        <v>846</v>
      </c>
      <c r="I179">
        <f t="shared" si="12"/>
        <v>1</v>
      </c>
      <c r="J179">
        <f t="shared" si="13"/>
        <v>0</v>
      </c>
      <c r="L179" t="b">
        <f t="shared" si="14"/>
        <v>1</v>
      </c>
      <c r="M179" t="b">
        <f t="shared" si="15"/>
        <v>1</v>
      </c>
      <c r="N179">
        <f t="shared" si="16"/>
        <v>1</v>
      </c>
      <c r="O179">
        <f t="shared" si="17"/>
        <v>1</v>
      </c>
    </row>
    <row r="180" spans="1:15">
      <c r="A180">
        <v>178</v>
      </c>
      <c r="B180" t="s">
        <v>556</v>
      </c>
      <c r="C180" t="s">
        <v>842</v>
      </c>
      <c r="D180" t="s">
        <v>843</v>
      </c>
      <c r="E180" t="s">
        <v>844</v>
      </c>
      <c r="F180" t="s">
        <v>845</v>
      </c>
      <c r="G180" t="s">
        <v>1008</v>
      </c>
      <c r="H180" t="s">
        <v>846</v>
      </c>
      <c r="I180">
        <f t="shared" si="12"/>
        <v>1</v>
      </c>
      <c r="J180">
        <f t="shared" si="13"/>
        <v>0</v>
      </c>
      <c r="L180" t="b">
        <f t="shared" si="14"/>
        <v>1</v>
      </c>
      <c r="M180" t="b">
        <f t="shared" si="15"/>
        <v>0</v>
      </c>
      <c r="N180">
        <f t="shared" si="16"/>
        <v>1</v>
      </c>
      <c r="O180">
        <f t="shared" si="17"/>
        <v>0</v>
      </c>
    </row>
    <row r="181" spans="1:15">
      <c r="A181">
        <v>179</v>
      </c>
      <c r="B181" t="s">
        <v>559</v>
      </c>
      <c r="C181" t="s">
        <v>842</v>
      </c>
      <c r="D181" t="s">
        <v>843</v>
      </c>
      <c r="E181" t="s">
        <v>844</v>
      </c>
      <c r="F181" t="s">
        <v>845</v>
      </c>
      <c r="G181" t="s">
        <v>1009</v>
      </c>
      <c r="H181" t="s">
        <v>846</v>
      </c>
      <c r="I181">
        <f t="shared" si="12"/>
        <v>0</v>
      </c>
      <c r="J181">
        <f t="shared" si="13"/>
        <v>1</v>
      </c>
      <c r="L181" t="b">
        <f t="shared" si="14"/>
        <v>0</v>
      </c>
      <c r="M181" t="b">
        <f t="shared" si="15"/>
        <v>0</v>
      </c>
      <c r="N181">
        <f t="shared" si="16"/>
        <v>0</v>
      </c>
      <c r="O181">
        <f t="shared" si="17"/>
        <v>0</v>
      </c>
    </row>
    <row r="182" spans="1:15">
      <c r="A182">
        <v>180</v>
      </c>
      <c r="B182" t="s">
        <v>562</v>
      </c>
      <c r="C182" t="s">
        <v>842</v>
      </c>
      <c r="D182" t="s">
        <v>843</v>
      </c>
      <c r="E182" t="s">
        <v>844</v>
      </c>
      <c r="F182" t="s">
        <v>845</v>
      </c>
      <c r="G182" t="s">
        <v>1010</v>
      </c>
      <c r="H182" t="s">
        <v>846</v>
      </c>
      <c r="I182">
        <f t="shared" si="12"/>
        <v>1</v>
      </c>
      <c r="J182">
        <f t="shared" si="13"/>
        <v>0</v>
      </c>
      <c r="L182" t="b">
        <f t="shared" si="14"/>
        <v>1</v>
      </c>
      <c r="M182" t="b">
        <f t="shared" si="15"/>
        <v>1</v>
      </c>
      <c r="N182">
        <f t="shared" si="16"/>
        <v>1</v>
      </c>
      <c r="O182">
        <f t="shared" si="17"/>
        <v>1</v>
      </c>
    </row>
    <row r="183" spans="1:15">
      <c r="A183">
        <v>181</v>
      </c>
      <c r="B183" t="s">
        <v>565</v>
      </c>
      <c r="C183" t="s">
        <v>842</v>
      </c>
      <c r="D183" t="s">
        <v>843</v>
      </c>
      <c r="E183" t="s">
        <v>844</v>
      </c>
      <c r="F183" t="s">
        <v>845</v>
      </c>
      <c r="G183" t="s">
        <v>566</v>
      </c>
      <c r="H183" t="s">
        <v>846</v>
      </c>
      <c r="I183">
        <f t="shared" si="12"/>
        <v>0</v>
      </c>
      <c r="J183">
        <f t="shared" si="13"/>
        <v>1</v>
      </c>
      <c r="L183" t="b">
        <f t="shared" si="14"/>
        <v>0</v>
      </c>
      <c r="M183" t="b">
        <f t="shared" si="15"/>
        <v>0</v>
      </c>
      <c r="N183">
        <f t="shared" si="16"/>
        <v>0</v>
      </c>
      <c r="O183">
        <f t="shared" si="17"/>
        <v>0</v>
      </c>
    </row>
    <row r="184" spans="1:15">
      <c r="A184">
        <v>182</v>
      </c>
      <c r="B184" t="s">
        <v>568</v>
      </c>
      <c r="C184" t="s">
        <v>842</v>
      </c>
      <c r="D184" t="s">
        <v>843</v>
      </c>
      <c r="E184" t="s">
        <v>844</v>
      </c>
      <c r="F184" t="s">
        <v>845</v>
      </c>
      <c r="G184" t="s">
        <v>1011</v>
      </c>
      <c r="H184" t="s">
        <v>846</v>
      </c>
      <c r="I184">
        <f t="shared" si="12"/>
        <v>1</v>
      </c>
      <c r="J184">
        <f t="shared" si="13"/>
        <v>0</v>
      </c>
      <c r="L184" t="b">
        <f t="shared" si="14"/>
        <v>1</v>
      </c>
      <c r="M184" t="b">
        <f t="shared" si="15"/>
        <v>0</v>
      </c>
      <c r="N184">
        <f t="shared" si="16"/>
        <v>1</v>
      </c>
      <c r="O184">
        <f t="shared" si="17"/>
        <v>0</v>
      </c>
    </row>
    <row r="185" spans="1:15">
      <c r="A185">
        <v>183</v>
      </c>
      <c r="B185" t="s">
        <v>571</v>
      </c>
      <c r="C185" t="s">
        <v>842</v>
      </c>
      <c r="D185" t="s">
        <v>843</v>
      </c>
      <c r="E185" t="s">
        <v>844</v>
      </c>
      <c r="F185" t="s">
        <v>845</v>
      </c>
      <c r="G185" t="s">
        <v>866</v>
      </c>
      <c r="H185" t="s">
        <v>846</v>
      </c>
      <c r="I185">
        <f t="shared" si="12"/>
        <v>1</v>
      </c>
      <c r="J185">
        <f t="shared" si="13"/>
        <v>0</v>
      </c>
      <c r="L185" t="b">
        <f t="shared" si="14"/>
        <v>1</v>
      </c>
      <c r="M185" t="b">
        <f t="shared" si="15"/>
        <v>1</v>
      </c>
      <c r="N185">
        <f t="shared" si="16"/>
        <v>1</v>
      </c>
      <c r="O185">
        <f t="shared" si="17"/>
        <v>1</v>
      </c>
    </row>
    <row r="186" spans="1:15">
      <c r="A186">
        <v>184</v>
      </c>
      <c r="B186" t="s">
        <v>574</v>
      </c>
      <c r="C186" t="s">
        <v>842</v>
      </c>
      <c r="D186" t="s">
        <v>843</v>
      </c>
      <c r="E186" t="s">
        <v>844</v>
      </c>
      <c r="F186" t="s">
        <v>845</v>
      </c>
      <c r="G186" t="s">
        <v>1012</v>
      </c>
      <c r="H186" t="s">
        <v>846</v>
      </c>
      <c r="I186">
        <f t="shared" si="12"/>
        <v>1</v>
      </c>
      <c r="J186">
        <f t="shared" si="13"/>
        <v>0</v>
      </c>
      <c r="L186" t="b">
        <f t="shared" si="14"/>
        <v>0</v>
      </c>
      <c r="M186" t="b">
        <f t="shared" si="15"/>
        <v>1</v>
      </c>
      <c r="N186">
        <f t="shared" si="16"/>
        <v>0</v>
      </c>
      <c r="O186">
        <f t="shared" si="17"/>
        <v>1</v>
      </c>
    </row>
    <row r="187" spans="1:15">
      <c r="A187">
        <v>185</v>
      </c>
      <c r="B187" t="s">
        <v>577</v>
      </c>
      <c r="C187" t="s">
        <v>842</v>
      </c>
      <c r="D187" t="s">
        <v>843</v>
      </c>
      <c r="E187" t="s">
        <v>844</v>
      </c>
      <c r="F187" t="s">
        <v>845</v>
      </c>
      <c r="G187" t="s">
        <v>1013</v>
      </c>
      <c r="H187" t="s">
        <v>846</v>
      </c>
      <c r="I187">
        <f t="shared" si="12"/>
        <v>0</v>
      </c>
      <c r="J187">
        <f t="shared" si="13"/>
        <v>1</v>
      </c>
      <c r="L187" t="b">
        <f t="shared" si="14"/>
        <v>0</v>
      </c>
      <c r="M187" t="b">
        <f t="shared" si="15"/>
        <v>0</v>
      </c>
      <c r="N187">
        <f t="shared" si="16"/>
        <v>0</v>
      </c>
      <c r="O187">
        <f t="shared" si="17"/>
        <v>0</v>
      </c>
    </row>
    <row r="188" spans="1:15">
      <c r="A188">
        <v>186</v>
      </c>
      <c r="B188" t="s">
        <v>580</v>
      </c>
      <c r="C188" t="s">
        <v>842</v>
      </c>
      <c r="D188" t="s">
        <v>843</v>
      </c>
      <c r="E188" t="s">
        <v>844</v>
      </c>
      <c r="F188" t="s">
        <v>845</v>
      </c>
      <c r="G188" t="s">
        <v>1014</v>
      </c>
      <c r="H188" t="s">
        <v>846</v>
      </c>
      <c r="I188">
        <f t="shared" si="12"/>
        <v>0</v>
      </c>
      <c r="J188">
        <f t="shared" si="13"/>
        <v>1</v>
      </c>
      <c r="L188" t="b">
        <f t="shared" si="14"/>
        <v>0</v>
      </c>
      <c r="M188" t="b">
        <f t="shared" si="15"/>
        <v>0</v>
      </c>
      <c r="N188">
        <f t="shared" si="16"/>
        <v>0</v>
      </c>
      <c r="O188">
        <f t="shared" si="17"/>
        <v>0</v>
      </c>
    </row>
    <row r="189" spans="1:15">
      <c r="A189">
        <v>187</v>
      </c>
      <c r="B189" t="s">
        <v>583</v>
      </c>
      <c r="C189" t="s">
        <v>842</v>
      </c>
      <c r="D189" t="s">
        <v>843</v>
      </c>
      <c r="E189" t="s">
        <v>844</v>
      </c>
      <c r="F189" t="s">
        <v>845</v>
      </c>
      <c r="G189" t="s">
        <v>1015</v>
      </c>
      <c r="H189" t="s">
        <v>846</v>
      </c>
      <c r="I189">
        <f t="shared" si="12"/>
        <v>1</v>
      </c>
      <c r="J189">
        <f t="shared" si="13"/>
        <v>0</v>
      </c>
      <c r="L189" t="b">
        <f t="shared" si="14"/>
        <v>1</v>
      </c>
      <c r="M189" t="b">
        <f t="shared" si="15"/>
        <v>1</v>
      </c>
      <c r="N189">
        <f t="shared" si="16"/>
        <v>1</v>
      </c>
      <c r="O189">
        <f t="shared" si="17"/>
        <v>1</v>
      </c>
    </row>
    <row r="190" spans="1:15">
      <c r="A190">
        <v>188</v>
      </c>
      <c r="B190" t="s">
        <v>586</v>
      </c>
      <c r="C190" t="s">
        <v>842</v>
      </c>
      <c r="D190" t="s">
        <v>843</v>
      </c>
      <c r="E190" t="s">
        <v>844</v>
      </c>
      <c r="F190" t="s">
        <v>845</v>
      </c>
      <c r="G190" t="s">
        <v>1016</v>
      </c>
      <c r="H190" t="s">
        <v>846</v>
      </c>
      <c r="I190">
        <f t="shared" si="12"/>
        <v>1</v>
      </c>
      <c r="J190">
        <f t="shared" si="13"/>
        <v>0</v>
      </c>
      <c r="L190" t="b">
        <f t="shared" si="14"/>
        <v>0</v>
      </c>
      <c r="M190" t="b">
        <f t="shared" si="15"/>
        <v>1</v>
      </c>
      <c r="N190">
        <f t="shared" si="16"/>
        <v>0</v>
      </c>
      <c r="O190">
        <f t="shared" si="17"/>
        <v>1</v>
      </c>
    </row>
    <row r="191" spans="1:15">
      <c r="A191">
        <v>189</v>
      </c>
      <c r="B191" t="s">
        <v>589</v>
      </c>
      <c r="C191" t="s">
        <v>842</v>
      </c>
      <c r="D191" t="s">
        <v>843</v>
      </c>
      <c r="E191" t="s">
        <v>844</v>
      </c>
      <c r="F191" t="s">
        <v>845</v>
      </c>
      <c r="G191" t="s">
        <v>1017</v>
      </c>
      <c r="H191" t="s">
        <v>846</v>
      </c>
      <c r="I191">
        <f t="shared" si="12"/>
        <v>1</v>
      </c>
      <c r="J191">
        <f t="shared" si="13"/>
        <v>0</v>
      </c>
      <c r="L191" t="b">
        <f t="shared" si="14"/>
        <v>1</v>
      </c>
      <c r="M191" t="b">
        <f t="shared" si="15"/>
        <v>1</v>
      </c>
      <c r="N191">
        <f t="shared" si="16"/>
        <v>1</v>
      </c>
      <c r="O191">
        <f t="shared" si="17"/>
        <v>1</v>
      </c>
    </row>
    <row r="192" spans="1:15">
      <c r="A192">
        <v>190</v>
      </c>
      <c r="B192" t="s">
        <v>592</v>
      </c>
      <c r="C192" t="s">
        <v>842</v>
      </c>
      <c r="D192" t="s">
        <v>843</v>
      </c>
      <c r="E192" t="s">
        <v>844</v>
      </c>
      <c r="F192" t="s">
        <v>845</v>
      </c>
      <c r="G192" t="s">
        <v>770</v>
      </c>
      <c r="H192" t="s">
        <v>846</v>
      </c>
      <c r="I192">
        <f t="shared" si="12"/>
        <v>1</v>
      </c>
      <c r="J192">
        <f t="shared" si="13"/>
        <v>0</v>
      </c>
      <c r="L192" t="b">
        <f t="shared" si="14"/>
        <v>0</v>
      </c>
      <c r="M192" t="b">
        <f t="shared" si="15"/>
        <v>1</v>
      </c>
      <c r="N192">
        <f t="shared" si="16"/>
        <v>0</v>
      </c>
      <c r="O192">
        <f t="shared" si="17"/>
        <v>1</v>
      </c>
    </row>
    <row r="193" spans="1:15">
      <c r="A193">
        <v>191</v>
      </c>
      <c r="B193" t="s">
        <v>595</v>
      </c>
      <c r="C193" t="s">
        <v>842</v>
      </c>
      <c r="D193" t="s">
        <v>843</v>
      </c>
      <c r="E193" t="s">
        <v>844</v>
      </c>
      <c r="F193" t="s">
        <v>845</v>
      </c>
      <c r="G193" t="s">
        <v>1018</v>
      </c>
      <c r="H193" t="s">
        <v>846</v>
      </c>
      <c r="I193">
        <f t="shared" si="12"/>
        <v>1</v>
      </c>
      <c r="J193">
        <f t="shared" si="13"/>
        <v>0</v>
      </c>
      <c r="L193" t="b">
        <f t="shared" si="14"/>
        <v>1</v>
      </c>
      <c r="M193" t="b">
        <f t="shared" si="15"/>
        <v>0</v>
      </c>
      <c r="N193">
        <f t="shared" si="16"/>
        <v>1</v>
      </c>
      <c r="O193">
        <f t="shared" si="17"/>
        <v>0</v>
      </c>
    </row>
    <row r="194" spans="1:15">
      <c r="A194">
        <v>192</v>
      </c>
      <c r="B194" t="s">
        <v>598</v>
      </c>
      <c r="C194" t="s">
        <v>842</v>
      </c>
      <c r="D194" t="s">
        <v>843</v>
      </c>
      <c r="E194" t="s">
        <v>844</v>
      </c>
      <c r="F194" t="s">
        <v>845</v>
      </c>
      <c r="G194" t="s">
        <v>1019</v>
      </c>
      <c r="H194" t="s">
        <v>846</v>
      </c>
      <c r="I194">
        <f t="shared" si="12"/>
        <v>1</v>
      </c>
      <c r="J194">
        <f t="shared" si="13"/>
        <v>0</v>
      </c>
      <c r="L194" t="b">
        <f t="shared" si="14"/>
        <v>1</v>
      </c>
      <c r="M194" t="b">
        <f t="shared" si="15"/>
        <v>1</v>
      </c>
      <c r="N194">
        <f t="shared" si="16"/>
        <v>1</v>
      </c>
      <c r="O194">
        <f t="shared" si="17"/>
        <v>1</v>
      </c>
    </row>
    <row r="195" spans="1:15">
      <c r="A195">
        <v>193</v>
      </c>
      <c r="B195" t="s">
        <v>601</v>
      </c>
      <c r="C195" t="s">
        <v>842</v>
      </c>
      <c r="D195" t="s">
        <v>843</v>
      </c>
      <c r="E195" t="s">
        <v>844</v>
      </c>
      <c r="F195" t="s">
        <v>845</v>
      </c>
      <c r="G195" t="s">
        <v>1020</v>
      </c>
      <c r="H195" t="s">
        <v>846</v>
      </c>
      <c r="I195">
        <f t="shared" ref="I195:I221" si="18">IF(OR(N195=1,O195=1),1,0)</f>
        <v>1</v>
      </c>
      <c r="J195">
        <f t="shared" ref="J195:J221" si="19">IF(I195=1,0,1)</f>
        <v>0</v>
      </c>
      <c r="L195" t="b">
        <f t="shared" ref="L195:L221" si="20">ISNUMBER(SEARCH("pelaku",G195))</f>
        <v>1</v>
      </c>
      <c r="M195" t="b">
        <f t="shared" ref="M195:M221" si="21">ISNUMBER(SEARCH("korban",G195))</f>
        <v>1</v>
      </c>
      <c r="N195">
        <f t="shared" ref="N195:N221" si="22">IF(AND(ISNUMBER(SEARCH("pelaku",B195))=TRUE,L195=TRUE),1,0)</f>
        <v>1</v>
      </c>
      <c r="O195">
        <f t="shared" ref="O195:O221" si="23">IF(AND(ISNUMBER(SEARCH("korban",B195))=TRUE,M195=TRUE),1,0)</f>
        <v>1</v>
      </c>
    </row>
    <row r="196" spans="1:15">
      <c r="A196">
        <v>194</v>
      </c>
      <c r="B196" t="s">
        <v>604</v>
      </c>
      <c r="C196" t="s">
        <v>842</v>
      </c>
      <c r="D196" t="s">
        <v>843</v>
      </c>
      <c r="E196" t="s">
        <v>844</v>
      </c>
      <c r="F196" t="s">
        <v>845</v>
      </c>
      <c r="G196" t="s">
        <v>1021</v>
      </c>
      <c r="H196" t="s">
        <v>846</v>
      </c>
      <c r="I196">
        <f t="shared" si="18"/>
        <v>1</v>
      </c>
      <c r="J196">
        <f t="shared" si="19"/>
        <v>0</v>
      </c>
      <c r="L196" t="b">
        <f t="shared" si="20"/>
        <v>1</v>
      </c>
      <c r="M196" t="b">
        <f t="shared" si="21"/>
        <v>1</v>
      </c>
      <c r="N196">
        <f t="shared" si="22"/>
        <v>1</v>
      </c>
      <c r="O196">
        <f t="shared" si="23"/>
        <v>1</v>
      </c>
    </row>
    <row r="197" spans="1:15">
      <c r="A197">
        <v>195</v>
      </c>
      <c r="B197" t="s">
        <v>607</v>
      </c>
      <c r="C197" t="s">
        <v>842</v>
      </c>
      <c r="D197" t="s">
        <v>843</v>
      </c>
      <c r="E197" t="s">
        <v>844</v>
      </c>
      <c r="F197" t="s">
        <v>845</v>
      </c>
      <c r="G197" t="s">
        <v>770</v>
      </c>
      <c r="H197" t="s">
        <v>846</v>
      </c>
      <c r="I197">
        <f t="shared" si="18"/>
        <v>1</v>
      </c>
      <c r="J197">
        <f t="shared" si="19"/>
        <v>0</v>
      </c>
      <c r="L197" t="b">
        <f t="shared" si="20"/>
        <v>0</v>
      </c>
      <c r="M197" t="b">
        <f t="shared" si="21"/>
        <v>1</v>
      </c>
      <c r="N197">
        <f t="shared" si="22"/>
        <v>0</v>
      </c>
      <c r="O197">
        <f t="shared" si="23"/>
        <v>1</v>
      </c>
    </row>
    <row r="198" spans="1:15">
      <c r="A198">
        <v>196</v>
      </c>
      <c r="B198" t="s">
        <v>610</v>
      </c>
      <c r="C198" t="s">
        <v>842</v>
      </c>
      <c r="D198" t="s">
        <v>843</v>
      </c>
      <c r="E198" t="s">
        <v>844</v>
      </c>
      <c r="F198" t="s">
        <v>845</v>
      </c>
      <c r="G198" t="s">
        <v>1022</v>
      </c>
      <c r="H198" t="s">
        <v>846</v>
      </c>
      <c r="I198">
        <f t="shared" si="18"/>
        <v>1</v>
      </c>
      <c r="J198">
        <f t="shared" si="19"/>
        <v>0</v>
      </c>
      <c r="L198" t="b">
        <f t="shared" si="20"/>
        <v>0</v>
      </c>
      <c r="M198" t="b">
        <f t="shared" si="21"/>
        <v>1</v>
      </c>
      <c r="N198">
        <f t="shared" si="22"/>
        <v>0</v>
      </c>
      <c r="O198">
        <f t="shared" si="23"/>
        <v>1</v>
      </c>
    </row>
    <row r="199" spans="1:15">
      <c r="A199">
        <v>197</v>
      </c>
      <c r="B199" t="s">
        <v>613</v>
      </c>
      <c r="C199" t="s">
        <v>842</v>
      </c>
      <c r="D199" t="s">
        <v>843</v>
      </c>
      <c r="E199" t="s">
        <v>844</v>
      </c>
      <c r="F199" t="s">
        <v>845</v>
      </c>
      <c r="G199" t="s">
        <v>566</v>
      </c>
      <c r="H199" t="s">
        <v>846</v>
      </c>
      <c r="I199">
        <f t="shared" si="18"/>
        <v>0</v>
      </c>
      <c r="J199">
        <f t="shared" si="19"/>
        <v>1</v>
      </c>
      <c r="L199" t="b">
        <f t="shared" si="20"/>
        <v>0</v>
      </c>
      <c r="M199" t="b">
        <f t="shared" si="21"/>
        <v>0</v>
      </c>
      <c r="N199">
        <f t="shared" si="22"/>
        <v>0</v>
      </c>
      <c r="O199">
        <f t="shared" si="23"/>
        <v>0</v>
      </c>
    </row>
    <row r="200" spans="1:15">
      <c r="A200">
        <v>198</v>
      </c>
      <c r="B200" t="s">
        <v>616</v>
      </c>
      <c r="C200" t="s">
        <v>842</v>
      </c>
      <c r="D200" t="s">
        <v>843</v>
      </c>
      <c r="E200" t="s">
        <v>844</v>
      </c>
      <c r="F200" t="s">
        <v>845</v>
      </c>
      <c r="G200" t="s">
        <v>1023</v>
      </c>
      <c r="H200" t="s">
        <v>846</v>
      </c>
      <c r="I200">
        <f t="shared" si="18"/>
        <v>1</v>
      </c>
      <c r="J200">
        <f t="shared" si="19"/>
        <v>0</v>
      </c>
      <c r="L200" t="b">
        <f t="shared" si="20"/>
        <v>1</v>
      </c>
      <c r="M200" t="b">
        <f t="shared" si="21"/>
        <v>1</v>
      </c>
      <c r="N200">
        <f t="shared" si="22"/>
        <v>1</v>
      </c>
      <c r="O200">
        <f t="shared" si="23"/>
        <v>1</v>
      </c>
    </row>
    <row r="201" spans="1:15">
      <c r="A201">
        <v>199</v>
      </c>
      <c r="B201" t="s">
        <v>619</v>
      </c>
      <c r="C201" t="s">
        <v>842</v>
      </c>
      <c r="D201" t="s">
        <v>843</v>
      </c>
      <c r="E201" t="s">
        <v>844</v>
      </c>
      <c r="F201" t="s">
        <v>845</v>
      </c>
      <c r="G201" t="s">
        <v>1024</v>
      </c>
      <c r="H201" t="s">
        <v>846</v>
      </c>
      <c r="I201">
        <f t="shared" si="18"/>
        <v>1</v>
      </c>
      <c r="J201">
        <f t="shared" si="19"/>
        <v>0</v>
      </c>
      <c r="L201" t="b">
        <f t="shared" si="20"/>
        <v>1</v>
      </c>
      <c r="M201" t="b">
        <f t="shared" si="21"/>
        <v>1</v>
      </c>
      <c r="N201">
        <f t="shared" si="22"/>
        <v>1</v>
      </c>
      <c r="O201">
        <f t="shared" si="23"/>
        <v>1</v>
      </c>
    </row>
    <row r="202" spans="1:15">
      <c r="A202">
        <v>200</v>
      </c>
      <c r="B202" t="s">
        <v>622</v>
      </c>
      <c r="C202" t="s">
        <v>842</v>
      </c>
      <c r="D202" t="s">
        <v>843</v>
      </c>
      <c r="E202" t="s">
        <v>844</v>
      </c>
      <c r="F202" t="s">
        <v>845</v>
      </c>
      <c r="G202" t="s">
        <v>1025</v>
      </c>
      <c r="H202" t="s">
        <v>846</v>
      </c>
      <c r="I202">
        <f t="shared" si="18"/>
        <v>1</v>
      </c>
      <c r="J202">
        <f t="shared" si="19"/>
        <v>0</v>
      </c>
      <c r="L202" t="b">
        <f t="shared" si="20"/>
        <v>1</v>
      </c>
      <c r="M202" t="b">
        <f t="shared" si="21"/>
        <v>1</v>
      </c>
      <c r="N202">
        <f t="shared" si="22"/>
        <v>1</v>
      </c>
      <c r="O202">
        <f t="shared" si="23"/>
        <v>1</v>
      </c>
    </row>
    <row r="203" spans="1:15">
      <c r="A203">
        <v>201</v>
      </c>
      <c r="B203" t="s">
        <v>625</v>
      </c>
      <c r="C203" t="s">
        <v>842</v>
      </c>
      <c r="D203" t="s">
        <v>843</v>
      </c>
      <c r="E203" t="s">
        <v>844</v>
      </c>
      <c r="F203" t="s">
        <v>845</v>
      </c>
      <c r="G203" t="s">
        <v>1026</v>
      </c>
      <c r="H203" t="s">
        <v>846</v>
      </c>
      <c r="I203">
        <f t="shared" si="18"/>
        <v>1</v>
      </c>
      <c r="J203">
        <f t="shared" si="19"/>
        <v>0</v>
      </c>
      <c r="L203" t="b">
        <f t="shared" si="20"/>
        <v>1</v>
      </c>
      <c r="M203" t="b">
        <f t="shared" si="21"/>
        <v>1</v>
      </c>
      <c r="N203">
        <f t="shared" si="22"/>
        <v>1</v>
      </c>
      <c r="O203">
        <f t="shared" si="23"/>
        <v>1</v>
      </c>
    </row>
    <row r="204" spans="1:15">
      <c r="A204">
        <v>202</v>
      </c>
      <c r="B204" t="s">
        <v>628</v>
      </c>
      <c r="C204" t="s">
        <v>842</v>
      </c>
      <c r="D204" t="s">
        <v>843</v>
      </c>
      <c r="E204" t="s">
        <v>844</v>
      </c>
      <c r="F204" t="s">
        <v>845</v>
      </c>
      <c r="G204" t="s">
        <v>1027</v>
      </c>
      <c r="H204" t="s">
        <v>846</v>
      </c>
      <c r="I204">
        <f t="shared" si="18"/>
        <v>1</v>
      </c>
      <c r="J204">
        <f t="shared" si="19"/>
        <v>0</v>
      </c>
      <c r="L204" t="b">
        <f t="shared" si="20"/>
        <v>1</v>
      </c>
      <c r="M204" t="b">
        <f t="shared" si="21"/>
        <v>1</v>
      </c>
      <c r="N204">
        <f t="shared" si="22"/>
        <v>1</v>
      </c>
      <c r="O204">
        <f t="shared" si="23"/>
        <v>1</v>
      </c>
    </row>
    <row r="205" spans="1:15">
      <c r="A205">
        <v>203</v>
      </c>
      <c r="B205" t="s">
        <v>631</v>
      </c>
      <c r="C205" t="s">
        <v>842</v>
      </c>
      <c r="D205" t="s">
        <v>843</v>
      </c>
      <c r="E205" t="s">
        <v>844</v>
      </c>
      <c r="F205" t="s">
        <v>845</v>
      </c>
      <c r="G205" t="s">
        <v>992</v>
      </c>
      <c r="H205" t="s">
        <v>846</v>
      </c>
      <c r="I205">
        <f t="shared" si="18"/>
        <v>1</v>
      </c>
      <c r="J205">
        <f t="shared" si="19"/>
        <v>0</v>
      </c>
      <c r="L205" t="b">
        <f t="shared" si="20"/>
        <v>1</v>
      </c>
      <c r="M205" t="b">
        <f t="shared" si="21"/>
        <v>0</v>
      </c>
      <c r="N205">
        <f t="shared" si="22"/>
        <v>1</v>
      </c>
      <c r="O205">
        <f t="shared" si="23"/>
        <v>0</v>
      </c>
    </row>
    <row r="206" spans="1:15">
      <c r="A206">
        <v>204</v>
      </c>
      <c r="B206" t="s">
        <v>634</v>
      </c>
      <c r="C206" t="s">
        <v>842</v>
      </c>
      <c r="D206" t="s">
        <v>843</v>
      </c>
      <c r="E206" t="s">
        <v>844</v>
      </c>
      <c r="F206" t="s">
        <v>845</v>
      </c>
      <c r="G206" t="s">
        <v>1028</v>
      </c>
      <c r="H206" t="s">
        <v>846</v>
      </c>
      <c r="I206">
        <f t="shared" si="18"/>
        <v>1</v>
      </c>
      <c r="J206">
        <f t="shared" si="19"/>
        <v>0</v>
      </c>
      <c r="L206" t="b">
        <f t="shared" si="20"/>
        <v>0</v>
      </c>
      <c r="M206" t="b">
        <f t="shared" si="21"/>
        <v>1</v>
      </c>
      <c r="N206">
        <f t="shared" si="22"/>
        <v>0</v>
      </c>
      <c r="O206">
        <f t="shared" si="23"/>
        <v>1</v>
      </c>
    </row>
    <row r="207" spans="1:15">
      <c r="A207">
        <v>205</v>
      </c>
      <c r="B207" t="s">
        <v>637</v>
      </c>
      <c r="C207" t="s">
        <v>842</v>
      </c>
      <c r="D207" t="s">
        <v>843</v>
      </c>
      <c r="E207" t="s">
        <v>844</v>
      </c>
      <c r="F207" t="s">
        <v>845</v>
      </c>
      <c r="G207" t="s">
        <v>1029</v>
      </c>
      <c r="H207" t="s">
        <v>846</v>
      </c>
      <c r="I207">
        <f t="shared" si="18"/>
        <v>1</v>
      </c>
      <c r="J207">
        <f t="shared" si="19"/>
        <v>0</v>
      </c>
      <c r="L207" t="b">
        <f t="shared" si="20"/>
        <v>1</v>
      </c>
      <c r="M207" t="b">
        <f t="shared" si="21"/>
        <v>0</v>
      </c>
      <c r="N207">
        <f t="shared" si="22"/>
        <v>1</v>
      </c>
      <c r="O207">
        <f t="shared" si="23"/>
        <v>0</v>
      </c>
    </row>
    <row r="208" spans="1:15">
      <c r="A208">
        <v>206</v>
      </c>
      <c r="B208" t="s">
        <v>640</v>
      </c>
      <c r="C208" t="s">
        <v>842</v>
      </c>
      <c r="D208" t="s">
        <v>843</v>
      </c>
      <c r="E208" t="s">
        <v>844</v>
      </c>
      <c r="F208" t="s">
        <v>845</v>
      </c>
      <c r="G208" t="s">
        <v>869</v>
      </c>
      <c r="H208" t="s">
        <v>846</v>
      </c>
      <c r="I208">
        <f t="shared" si="18"/>
        <v>1</v>
      </c>
      <c r="J208">
        <f t="shared" si="19"/>
        <v>0</v>
      </c>
      <c r="L208" t="b">
        <f t="shared" si="20"/>
        <v>1</v>
      </c>
      <c r="M208" t="b">
        <f t="shared" si="21"/>
        <v>1</v>
      </c>
      <c r="N208">
        <f t="shared" si="22"/>
        <v>1</v>
      </c>
      <c r="O208">
        <f t="shared" si="23"/>
        <v>1</v>
      </c>
    </row>
    <row r="209" spans="1:15">
      <c r="A209">
        <v>207</v>
      </c>
      <c r="B209" t="s">
        <v>643</v>
      </c>
      <c r="C209" t="s">
        <v>842</v>
      </c>
      <c r="D209" t="s">
        <v>843</v>
      </c>
      <c r="E209" t="s">
        <v>844</v>
      </c>
      <c r="F209" t="s">
        <v>845</v>
      </c>
      <c r="G209" t="s">
        <v>1030</v>
      </c>
      <c r="H209" t="s">
        <v>846</v>
      </c>
      <c r="I209">
        <f t="shared" si="18"/>
        <v>1</v>
      </c>
      <c r="J209">
        <f t="shared" si="19"/>
        <v>0</v>
      </c>
      <c r="L209" t="b">
        <f t="shared" si="20"/>
        <v>1</v>
      </c>
      <c r="M209" t="b">
        <f t="shared" si="21"/>
        <v>0</v>
      </c>
      <c r="N209">
        <f t="shared" si="22"/>
        <v>1</v>
      </c>
      <c r="O209">
        <f t="shared" si="23"/>
        <v>0</v>
      </c>
    </row>
    <row r="210" spans="1:15">
      <c r="A210">
        <v>208</v>
      </c>
      <c r="B210" t="s">
        <v>646</v>
      </c>
      <c r="C210" t="s">
        <v>842</v>
      </c>
      <c r="D210" t="s">
        <v>843</v>
      </c>
      <c r="E210" t="s">
        <v>844</v>
      </c>
      <c r="F210" t="s">
        <v>845</v>
      </c>
      <c r="G210" t="s">
        <v>1031</v>
      </c>
      <c r="H210" t="s">
        <v>846</v>
      </c>
      <c r="I210">
        <f t="shared" si="18"/>
        <v>1</v>
      </c>
      <c r="J210">
        <f t="shared" si="19"/>
        <v>0</v>
      </c>
      <c r="L210" t="b">
        <f t="shared" si="20"/>
        <v>1</v>
      </c>
      <c r="M210" t="b">
        <f t="shared" si="21"/>
        <v>1</v>
      </c>
      <c r="N210">
        <f t="shared" si="22"/>
        <v>1</v>
      </c>
      <c r="O210">
        <f t="shared" si="23"/>
        <v>1</v>
      </c>
    </row>
    <row r="211" spans="1:15">
      <c r="A211">
        <v>209</v>
      </c>
      <c r="B211" t="s">
        <v>649</v>
      </c>
      <c r="C211" t="s">
        <v>842</v>
      </c>
      <c r="D211" t="s">
        <v>843</v>
      </c>
      <c r="E211" t="s">
        <v>844</v>
      </c>
      <c r="F211" t="s">
        <v>845</v>
      </c>
      <c r="G211" t="s">
        <v>1032</v>
      </c>
      <c r="H211" t="s">
        <v>846</v>
      </c>
      <c r="I211">
        <f t="shared" si="18"/>
        <v>1</v>
      </c>
      <c r="J211">
        <f t="shared" si="19"/>
        <v>0</v>
      </c>
      <c r="L211" t="b">
        <f t="shared" si="20"/>
        <v>1</v>
      </c>
      <c r="M211" t="b">
        <f t="shared" si="21"/>
        <v>1</v>
      </c>
      <c r="N211">
        <f t="shared" si="22"/>
        <v>1</v>
      </c>
      <c r="O211">
        <f t="shared" si="23"/>
        <v>1</v>
      </c>
    </row>
    <row r="212" spans="1:15">
      <c r="A212">
        <v>210</v>
      </c>
      <c r="B212" t="s">
        <v>652</v>
      </c>
      <c r="C212" t="s">
        <v>842</v>
      </c>
      <c r="D212" t="s">
        <v>843</v>
      </c>
      <c r="E212" t="s">
        <v>844</v>
      </c>
      <c r="F212" t="s">
        <v>845</v>
      </c>
      <c r="G212" t="s">
        <v>1033</v>
      </c>
      <c r="H212" t="s">
        <v>846</v>
      </c>
      <c r="I212">
        <f t="shared" si="18"/>
        <v>1</v>
      </c>
      <c r="J212">
        <f t="shared" si="19"/>
        <v>0</v>
      </c>
      <c r="L212" t="b">
        <f t="shared" si="20"/>
        <v>1</v>
      </c>
      <c r="M212" t="b">
        <f t="shared" si="21"/>
        <v>1</v>
      </c>
      <c r="N212">
        <f t="shared" si="22"/>
        <v>1</v>
      </c>
      <c r="O212">
        <f t="shared" si="23"/>
        <v>1</v>
      </c>
    </row>
    <row r="213" spans="1:15">
      <c r="A213">
        <v>211</v>
      </c>
      <c r="B213" t="s">
        <v>655</v>
      </c>
      <c r="C213" t="s">
        <v>842</v>
      </c>
      <c r="D213" t="s">
        <v>843</v>
      </c>
      <c r="E213" t="s">
        <v>844</v>
      </c>
      <c r="F213" t="s">
        <v>845</v>
      </c>
      <c r="G213" t="s">
        <v>1034</v>
      </c>
      <c r="H213" t="s">
        <v>846</v>
      </c>
      <c r="I213">
        <f t="shared" si="18"/>
        <v>1</v>
      </c>
      <c r="J213">
        <f t="shared" si="19"/>
        <v>0</v>
      </c>
      <c r="L213" t="b">
        <f t="shared" si="20"/>
        <v>1</v>
      </c>
      <c r="M213" t="b">
        <f t="shared" si="21"/>
        <v>1</v>
      </c>
      <c r="N213">
        <f t="shared" si="22"/>
        <v>1</v>
      </c>
      <c r="O213">
        <f t="shared" si="23"/>
        <v>1</v>
      </c>
    </row>
    <row r="214" spans="1:15">
      <c r="A214">
        <v>212</v>
      </c>
      <c r="B214" t="s">
        <v>658</v>
      </c>
      <c r="C214" t="s">
        <v>842</v>
      </c>
      <c r="D214" t="s">
        <v>843</v>
      </c>
      <c r="E214" t="s">
        <v>844</v>
      </c>
      <c r="F214" t="s">
        <v>845</v>
      </c>
      <c r="G214" t="s">
        <v>1035</v>
      </c>
      <c r="H214" t="s">
        <v>846</v>
      </c>
      <c r="I214">
        <f t="shared" si="18"/>
        <v>1</v>
      </c>
      <c r="J214">
        <f t="shared" si="19"/>
        <v>0</v>
      </c>
      <c r="L214" t="b">
        <f t="shared" si="20"/>
        <v>1</v>
      </c>
      <c r="M214" t="b">
        <f t="shared" si="21"/>
        <v>1</v>
      </c>
      <c r="N214">
        <f t="shared" si="22"/>
        <v>1</v>
      </c>
      <c r="O214">
        <f t="shared" si="23"/>
        <v>1</v>
      </c>
    </row>
    <row r="215" spans="1:15">
      <c r="A215">
        <v>213</v>
      </c>
      <c r="B215" t="s">
        <v>661</v>
      </c>
      <c r="C215" t="s">
        <v>842</v>
      </c>
      <c r="D215" t="s">
        <v>843</v>
      </c>
      <c r="E215" t="s">
        <v>844</v>
      </c>
      <c r="F215" t="s">
        <v>845</v>
      </c>
      <c r="G215" t="s">
        <v>1036</v>
      </c>
      <c r="H215" t="s">
        <v>846</v>
      </c>
      <c r="I215">
        <f t="shared" si="18"/>
        <v>0</v>
      </c>
      <c r="J215">
        <f t="shared" si="19"/>
        <v>1</v>
      </c>
      <c r="L215" t="b">
        <f t="shared" si="20"/>
        <v>0</v>
      </c>
      <c r="M215" t="b">
        <f t="shared" si="21"/>
        <v>0</v>
      </c>
      <c r="N215">
        <f t="shared" si="22"/>
        <v>0</v>
      </c>
      <c r="O215">
        <f t="shared" si="23"/>
        <v>0</v>
      </c>
    </row>
    <row r="216" spans="1:15">
      <c r="A216">
        <v>214</v>
      </c>
      <c r="B216" t="s">
        <v>664</v>
      </c>
      <c r="C216" t="s">
        <v>842</v>
      </c>
      <c r="D216" t="s">
        <v>843</v>
      </c>
      <c r="E216" t="s">
        <v>844</v>
      </c>
      <c r="F216" t="s">
        <v>845</v>
      </c>
      <c r="G216" t="s">
        <v>1037</v>
      </c>
      <c r="H216" t="s">
        <v>846</v>
      </c>
      <c r="I216">
        <f t="shared" si="18"/>
        <v>1</v>
      </c>
      <c r="J216">
        <f t="shared" si="19"/>
        <v>0</v>
      </c>
      <c r="L216" t="b">
        <f t="shared" si="20"/>
        <v>1</v>
      </c>
      <c r="M216" t="b">
        <f t="shared" si="21"/>
        <v>1</v>
      </c>
      <c r="N216">
        <f t="shared" si="22"/>
        <v>1</v>
      </c>
      <c r="O216">
        <f t="shared" si="23"/>
        <v>1</v>
      </c>
    </row>
    <row r="217" spans="1:15">
      <c r="A217">
        <v>215</v>
      </c>
      <c r="B217" t="s">
        <v>667</v>
      </c>
      <c r="C217" t="s">
        <v>842</v>
      </c>
      <c r="D217" t="s">
        <v>843</v>
      </c>
      <c r="E217" t="s">
        <v>844</v>
      </c>
      <c r="F217" t="s">
        <v>845</v>
      </c>
      <c r="G217" t="s">
        <v>1038</v>
      </c>
      <c r="H217" t="s">
        <v>846</v>
      </c>
      <c r="I217">
        <f t="shared" si="18"/>
        <v>1</v>
      </c>
      <c r="J217">
        <f t="shared" si="19"/>
        <v>0</v>
      </c>
      <c r="L217" t="b">
        <f t="shared" si="20"/>
        <v>1</v>
      </c>
      <c r="M217" t="b">
        <f t="shared" si="21"/>
        <v>0</v>
      </c>
      <c r="N217">
        <f t="shared" si="22"/>
        <v>1</v>
      </c>
      <c r="O217">
        <f t="shared" si="23"/>
        <v>0</v>
      </c>
    </row>
    <row r="218" spans="1:15">
      <c r="A218">
        <v>216</v>
      </c>
      <c r="B218" t="s">
        <v>670</v>
      </c>
      <c r="C218" t="s">
        <v>842</v>
      </c>
      <c r="D218" t="s">
        <v>843</v>
      </c>
      <c r="E218" t="s">
        <v>844</v>
      </c>
      <c r="F218" t="s">
        <v>845</v>
      </c>
      <c r="G218" t="s">
        <v>1039</v>
      </c>
      <c r="H218" t="s">
        <v>846</v>
      </c>
      <c r="I218">
        <f t="shared" si="18"/>
        <v>1</v>
      </c>
      <c r="J218">
        <f t="shared" si="19"/>
        <v>0</v>
      </c>
      <c r="L218" t="b">
        <f t="shared" si="20"/>
        <v>1</v>
      </c>
      <c r="M218" t="b">
        <f t="shared" si="21"/>
        <v>1</v>
      </c>
      <c r="N218">
        <f t="shared" si="22"/>
        <v>1</v>
      </c>
      <c r="O218">
        <f t="shared" si="23"/>
        <v>1</v>
      </c>
    </row>
    <row r="219" spans="1:15">
      <c r="A219">
        <v>217</v>
      </c>
      <c r="B219" t="s">
        <v>673</v>
      </c>
      <c r="C219" t="s">
        <v>842</v>
      </c>
      <c r="D219" t="s">
        <v>843</v>
      </c>
      <c r="E219" t="s">
        <v>844</v>
      </c>
      <c r="F219" t="s">
        <v>845</v>
      </c>
      <c r="G219" t="s">
        <v>1040</v>
      </c>
      <c r="H219" t="s">
        <v>846</v>
      </c>
      <c r="I219">
        <f t="shared" si="18"/>
        <v>0</v>
      </c>
      <c r="J219">
        <f t="shared" si="19"/>
        <v>1</v>
      </c>
      <c r="L219" t="b">
        <f t="shared" si="20"/>
        <v>0</v>
      </c>
      <c r="M219" t="b">
        <f t="shared" si="21"/>
        <v>0</v>
      </c>
      <c r="N219">
        <f t="shared" si="22"/>
        <v>0</v>
      </c>
      <c r="O219">
        <f t="shared" si="23"/>
        <v>0</v>
      </c>
    </row>
    <row r="220" spans="1:15">
      <c r="A220">
        <v>218</v>
      </c>
      <c r="B220" t="s">
        <v>676</v>
      </c>
      <c r="C220" t="s">
        <v>842</v>
      </c>
      <c r="D220" t="s">
        <v>843</v>
      </c>
      <c r="E220" t="s">
        <v>844</v>
      </c>
      <c r="F220" t="s">
        <v>845</v>
      </c>
      <c r="G220" t="s">
        <v>1041</v>
      </c>
      <c r="H220" t="s">
        <v>846</v>
      </c>
      <c r="I220">
        <f t="shared" si="18"/>
        <v>1</v>
      </c>
      <c r="J220">
        <f t="shared" si="19"/>
        <v>0</v>
      </c>
      <c r="L220" t="b">
        <f t="shared" si="20"/>
        <v>1</v>
      </c>
      <c r="M220" t="b">
        <f t="shared" si="21"/>
        <v>0</v>
      </c>
      <c r="N220">
        <f t="shared" si="22"/>
        <v>1</v>
      </c>
      <c r="O220">
        <f t="shared" si="23"/>
        <v>0</v>
      </c>
    </row>
    <row r="221" spans="1:15">
      <c r="A221">
        <v>219</v>
      </c>
      <c r="B221" t="s">
        <v>679</v>
      </c>
      <c r="C221" t="s">
        <v>842</v>
      </c>
      <c r="D221" t="s">
        <v>843</v>
      </c>
      <c r="E221" t="s">
        <v>844</v>
      </c>
      <c r="F221" t="s">
        <v>845</v>
      </c>
      <c r="G221" t="s">
        <v>1042</v>
      </c>
      <c r="H221" t="s">
        <v>846</v>
      </c>
      <c r="I221">
        <f t="shared" si="18"/>
        <v>1</v>
      </c>
      <c r="J221">
        <f t="shared" si="19"/>
        <v>0</v>
      </c>
      <c r="L221" t="b">
        <f t="shared" si="20"/>
        <v>1</v>
      </c>
      <c r="M221" t="b">
        <f t="shared" si="21"/>
        <v>0</v>
      </c>
      <c r="N221">
        <f t="shared" si="22"/>
        <v>1</v>
      </c>
      <c r="O221">
        <f t="shared" si="2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DCFD9-B741-E645-BBFB-D6F31E3F2E7D}">
  <dimension ref="A1:U221"/>
  <sheetViews>
    <sheetView topLeftCell="F1" workbookViewId="0">
      <pane ySplit="1" topLeftCell="A2" activePane="bottomLeft" state="frozen"/>
      <selection pane="bottomLeft" activeCell="T12" sqref="T12"/>
    </sheetView>
  </sheetViews>
  <sheetFormatPr defaultColWidth="11.42578125" defaultRowHeight="12.95"/>
  <cols>
    <col min="1" max="1" width="12.42578125" customWidth="1"/>
    <col min="2" max="2" width="40.7109375" customWidth="1"/>
    <col min="3" max="3" width="5.7109375" customWidth="1"/>
    <col min="4" max="4" width="21.42578125" customWidth="1"/>
    <col min="5" max="5" width="20.28515625" customWidth="1"/>
    <col min="6" max="6" width="49.140625" customWidth="1"/>
    <col min="7" max="7" width="75.140625" customWidth="1"/>
    <col min="8" max="8" width="12" customWidth="1"/>
    <col min="9" max="9" width="10.85546875" customWidth="1"/>
    <col min="10" max="10" width="13.7109375" customWidth="1"/>
  </cols>
  <sheetData>
    <row r="1" spans="1:21">
      <c r="A1" t="s">
        <v>0</v>
      </c>
      <c r="B1" t="s">
        <v>1</v>
      </c>
      <c r="C1" t="s">
        <v>2</v>
      </c>
      <c r="D1" t="s">
        <v>3</v>
      </c>
      <c r="E1" t="s">
        <v>4</v>
      </c>
      <c r="F1" t="s">
        <v>5</v>
      </c>
      <c r="G1" t="s">
        <v>6</v>
      </c>
      <c r="H1" t="s">
        <v>7</v>
      </c>
      <c r="I1" t="s">
        <v>8</v>
      </c>
      <c r="J1" t="s">
        <v>9</v>
      </c>
      <c r="L1" t="s">
        <v>1043</v>
      </c>
      <c r="M1" t="s">
        <v>1044</v>
      </c>
      <c r="N1" t="s">
        <v>1045</v>
      </c>
      <c r="O1" t="s">
        <v>1046</v>
      </c>
      <c r="P1" t="s">
        <v>1043</v>
      </c>
      <c r="Q1" t="s">
        <v>1044</v>
      </c>
      <c r="R1" t="s">
        <v>1045</v>
      </c>
      <c r="S1" t="s">
        <v>1046</v>
      </c>
      <c r="U1" t="s">
        <v>685</v>
      </c>
    </row>
    <row r="2" spans="1:21">
      <c r="A2">
        <v>0</v>
      </c>
      <c r="B2" t="s">
        <v>19</v>
      </c>
      <c r="C2" t="s">
        <v>1047</v>
      </c>
      <c r="D2" t="s">
        <v>1048</v>
      </c>
      <c r="E2" t="s">
        <v>1049</v>
      </c>
      <c r="F2" t="s">
        <v>1050</v>
      </c>
      <c r="G2" t="s">
        <v>1051</v>
      </c>
      <c r="H2" t="s">
        <v>1052</v>
      </c>
      <c r="I2">
        <f>IF(OR(P2=1,Q2=1,R2=1,S2=1),1,0)</f>
        <v>1</v>
      </c>
      <c r="J2">
        <f>IF(I2=1,0,1)</f>
        <v>0</v>
      </c>
      <c r="L2" t="b">
        <f>ISNUMBER(SEARCH("era",G2))</f>
        <v>1</v>
      </c>
      <c r="M2" t="b">
        <f>ISNUMBER(SEARCH("hari",G2))</f>
        <v>0</v>
      </c>
      <c r="N2" t="b">
        <f>ISNUMBER(SEARCH("jam",G2))</f>
        <v>0</v>
      </c>
      <c r="O2" t="b">
        <f>ISNUMBER(SEARCH("tanggal",G2))</f>
        <v>0</v>
      </c>
      <c r="P2">
        <f>IF(AND(ISNUMBER(SEARCH("era",B2))=TRUE,L2=TRUE),1,0)</f>
        <v>1</v>
      </c>
      <c r="Q2">
        <f>IF(AND(ISNUMBER(SEARCH("hari",B2))=TRUE,M2=TRUE),1,0)</f>
        <v>0</v>
      </c>
      <c r="R2">
        <f>IF(AND(ISNUMBER(SEARCH("jam",B2))=TRUE,N2=TRUE),1,0)</f>
        <v>0</v>
      </c>
      <c r="S2">
        <f>IF(AND(ISNUMBER(SEARCH("tanggal",B2))=TRUE,O2=TRUE),1,0)</f>
        <v>0</v>
      </c>
      <c r="U2" s="1">
        <f>COUNTIF(I2:I221,1)/220</f>
        <v>0.87272727272727268</v>
      </c>
    </row>
    <row r="3" spans="1:21">
      <c r="A3">
        <v>1</v>
      </c>
      <c r="B3" t="s">
        <v>26</v>
      </c>
      <c r="C3" t="s">
        <v>1047</v>
      </c>
      <c r="D3" t="s">
        <v>1048</v>
      </c>
      <c r="E3" t="s">
        <v>1049</v>
      </c>
      <c r="F3" t="s">
        <v>1050</v>
      </c>
      <c r="G3" t="s">
        <v>1053</v>
      </c>
      <c r="H3" t="s">
        <v>1054</v>
      </c>
      <c r="I3">
        <f t="shared" ref="I3:I66" si="0">IF(OR(P3=1,Q3=1,R3=1,S3=1),1,0)</f>
        <v>1</v>
      </c>
      <c r="J3">
        <f t="shared" ref="J3:J66" si="1">IF(I3=1,0,1)</f>
        <v>0</v>
      </c>
      <c r="L3" t="b">
        <f t="shared" ref="L3:L5" si="2">ISNUMBER(SEARCH("era",G3))</f>
        <v>1</v>
      </c>
      <c r="M3" t="b">
        <f t="shared" ref="M3:M5" si="3">ISNUMBER(SEARCH("hari",G3))</f>
        <v>0</v>
      </c>
      <c r="N3" t="b">
        <f t="shared" ref="N3:N5" si="4">ISNUMBER(SEARCH("jam",G3))</f>
        <v>1</v>
      </c>
      <c r="O3" t="b">
        <f t="shared" ref="O3:O5" si="5">ISNUMBER(SEARCH("tanggal",G3))</f>
        <v>0</v>
      </c>
      <c r="P3">
        <f t="shared" ref="P3:P66" si="6">IF(AND(ISNUMBER(SEARCH("era",B3))=TRUE,L3=TRUE),1,0)</f>
        <v>1</v>
      </c>
      <c r="Q3">
        <f t="shared" ref="Q3:Q66" si="7">IF(AND(ISNUMBER(SEARCH("hari",B3))=TRUE,M3=TRUE),1,0)</f>
        <v>0</v>
      </c>
      <c r="R3">
        <f t="shared" ref="R3:R66" si="8">IF(AND(ISNUMBER(SEARCH("jam",B3))=TRUE,N3=TRUE),1,0)</f>
        <v>1</v>
      </c>
      <c r="S3">
        <f t="shared" ref="S3:S66" si="9">IF(AND(ISNUMBER(SEARCH("tanggal",B3))=TRUE,O3=TRUE),1,0)</f>
        <v>0</v>
      </c>
    </row>
    <row r="4" spans="1:21">
      <c r="A4">
        <v>2</v>
      </c>
      <c r="B4" t="s">
        <v>29</v>
      </c>
      <c r="C4" t="s">
        <v>1047</v>
      </c>
      <c r="D4" t="s">
        <v>1048</v>
      </c>
      <c r="E4" t="s">
        <v>1049</v>
      </c>
      <c r="F4" t="s">
        <v>1050</v>
      </c>
      <c r="G4" t="s">
        <v>1055</v>
      </c>
      <c r="H4" t="s">
        <v>1056</v>
      </c>
      <c r="I4">
        <f t="shared" si="0"/>
        <v>1</v>
      </c>
      <c r="J4">
        <f t="shared" si="1"/>
        <v>0</v>
      </c>
      <c r="L4" t="b">
        <f t="shared" si="2"/>
        <v>1</v>
      </c>
      <c r="M4" t="b">
        <f t="shared" si="3"/>
        <v>0</v>
      </c>
      <c r="N4" t="b">
        <f t="shared" si="4"/>
        <v>0</v>
      </c>
      <c r="O4" t="b">
        <f t="shared" si="5"/>
        <v>0</v>
      </c>
      <c r="P4">
        <f t="shared" si="6"/>
        <v>1</v>
      </c>
      <c r="Q4">
        <f t="shared" si="7"/>
        <v>0</v>
      </c>
      <c r="R4">
        <f t="shared" si="8"/>
        <v>0</v>
      </c>
      <c r="S4">
        <f t="shared" si="9"/>
        <v>0</v>
      </c>
    </row>
    <row r="5" spans="1:21">
      <c r="A5">
        <v>3</v>
      </c>
      <c r="B5" t="s">
        <v>32</v>
      </c>
      <c r="C5" t="s">
        <v>1047</v>
      </c>
      <c r="D5" t="s">
        <v>1048</v>
      </c>
      <c r="E5" t="s">
        <v>1049</v>
      </c>
      <c r="F5" t="s">
        <v>1050</v>
      </c>
      <c r="G5" t="s">
        <v>1057</v>
      </c>
      <c r="H5" t="s">
        <v>1058</v>
      </c>
      <c r="I5">
        <f t="shared" si="0"/>
        <v>1</v>
      </c>
      <c r="J5">
        <f t="shared" si="1"/>
        <v>0</v>
      </c>
      <c r="L5" t="b">
        <f t="shared" si="2"/>
        <v>1</v>
      </c>
      <c r="M5" t="b">
        <f t="shared" si="3"/>
        <v>0</v>
      </c>
      <c r="N5" t="b">
        <f t="shared" si="4"/>
        <v>0</v>
      </c>
      <c r="O5" t="b">
        <f t="shared" si="5"/>
        <v>0</v>
      </c>
      <c r="P5">
        <f t="shared" si="6"/>
        <v>1</v>
      </c>
      <c r="Q5">
        <f t="shared" si="7"/>
        <v>0</v>
      </c>
      <c r="R5">
        <f t="shared" si="8"/>
        <v>0</v>
      </c>
      <c r="S5">
        <f t="shared" si="9"/>
        <v>0</v>
      </c>
    </row>
    <row r="6" spans="1:21">
      <c r="A6">
        <v>4</v>
      </c>
      <c r="B6" t="s">
        <v>35</v>
      </c>
      <c r="C6" t="s">
        <v>1047</v>
      </c>
      <c r="D6" t="s">
        <v>1048</v>
      </c>
      <c r="E6" t="s">
        <v>1049</v>
      </c>
      <c r="F6" t="s">
        <v>1050</v>
      </c>
      <c r="G6" t="s">
        <v>1059</v>
      </c>
      <c r="H6" t="s">
        <v>1060</v>
      </c>
      <c r="I6">
        <f t="shared" si="0"/>
        <v>1</v>
      </c>
      <c r="J6">
        <f t="shared" si="1"/>
        <v>0</v>
      </c>
      <c r="L6" t="b">
        <f t="shared" ref="L6:L69" si="10">ISNUMBER(SEARCH("era",G6))</f>
        <v>1</v>
      </c>
      <c r="M6" t="b">
        <f t="shared" ref="M6:M69" si="11">ISNUMBER(SEARCH("hari",G6))</f>
        <v>0</v>
      </c>
      <c r="N6" t="b">
        <f t="shared" ref="N6:N69" si="12">ISNUMBER(SEARCH("jam",G6))</f>
        <v>0</v>
      </c>
      <c r="O6" t="b">
        <f t="shared" ref="O6:O69" si="13">ISNUMBER(SEARCH("tanggal",G6))</f>
        <v>1</v>
      </c>
      <c r="P6">
        <f t="shared" si="6"/>
        <v>1</v>
      </c>
      <c r="Q6">
        <f t="shared" si="7"/>
        <v>0</v>
      </c>
      <c r="R6">
        <f t="shared" si="8"/>
        <v>0</v>
      </c>
      <c r="S6">
        <f t="shared" si="9"/>
        <v>1</v>
      </c>
    </row>
    <row r="7" spans="1:21">
      <c r="A7">
        <v>5</v>
      </c>
      <c r="B7" t="s">
        <v>38</v>
      </c>
      <c r="C7" t="s">
        <v>1047</v>
      </c>
      <c r="D7" t="s">
        <v>1048</v>
      </c>
      <c r="E7" t="s">
        <v>1049</v>
      </c>
      <c r="F7" t="s">
        <v>1050</v>
      </c>
      <c r="G7" t="s">
        <v>1061</v>
      </c>
      <c r="H7" t="s">
        <v>1062</v>
      </c>
      <c r="I7">
        <f t="shared" si="0"/>
        <v>1</v>
      </c>
      <c r="J7">
        <f t="shared" si="1"/>
        <v>0</v>
      </c>
      <c r="L7" t="b">
        <f t="shared" si="10"/>
        <v>1</v>
      </c>
      <c r="M7" t="b">
        <f t="shared" si="11"/>
        <v>0</v>
      </c>
      <c r="N7" t="b">
        <f t="shared" si="12"/>
        <v>0</v>
      </c>
      <c r="O7" t="b">
        <f t="shared" si="13"/>
        <v>0</v>
      </c>
      <c r="P7">
        <f t="shared" si="6"/>
        <v>1</v>
      </c>
      <c r="Q7">
        <f t="shared" si="7"/>
        <v>0</v>
      </c>
      <c r="R7">
        <f t="shared" si="8"/>
        <v>0</v>
      </c>
      <c r="S7">
        <f t="shared" si="9"/>
        <v>0</v>
      </c>
    </row>
    <row r="8" spans="1:21">
      <c r="A8">
        <v>6</v>
      </c>
      <c r="B8" t="s">
        <v>41</v>
      </c>
      <c r="C8" t="s">
        <v>1047</v>
      </c>
      <c r="D8" t="s">
        <v>1048</v>
      </c>
      <c r="E8" t="s">
        <v>1049</v>
      </c>
      <c r="F8" t="s">
        <v>1050</v>
      </c>
      <c r="G8" t="s">
        <v>1063</v>
      </c>
      <c r="H8" t="s">
        <v>1064</v>
      </c>
      <c r="I8">
        <f t="shared" si="0"/>
        <v>1</v>
      </c>
      <c r="J8">
        <f t="shared" si="1"/>
        <v>0</v>
      </c>
      <c r="L8" t="b">
        <f t="shared" si="10"/>
        <v>1</v>
      </c>
      <c r="M8" t="b">
        <f t="shared" si="11"/>
        <v>0</v>
      </c>
      <c r="N8" t="b">
        <f t="shared" si="12"/>
        <v>0</v>
      </c>
      <c r="O8" t="b">
        <f t="shared" si="13"/>
        <v>0</v>
      </c>
      <c r="P8">
        <f t="shared" si="6"/>
        <v>1</v>
      </c>
      <c r="Q8">
        <f t="shared" si="7"/>
        <v>0</v>
      </c>
      <c r="R8">
        <f t="shared" si="8"/>
        <v>0</v>
      </c>
      <c r="S8">
        <f t="shared" si="9"/>
        <v>0</v>
      </c>
    </row>
    <row r="9" spans="1:21">
      <c r="A9">
        <v>7</v>
      </c>
      <c r="B9" t="s">
        <v>44</v>
      </c>
      <c r="C9" t="s">
        <v>1047</v>
      </c>
      <c r="D9" t="s">
        <v>1048</v>
      </c>
      <c r="E9" t="s">
        <v>1049</v>
      </c>
      <c r="F9" t="s">
        <v>1050</v>
      </c>
      <c r="G9" t="s">
        <v>1065</v>
      </c>
      <c r="H9" t="s">
        <v>1066</v>
      </c>
      <c r="I9">
        <f t="shared" si="0"/>
        <v>1</v>
      </c>
      <c r="J9">
        <f t="shared" si="1"/>
        <v>0</v>
      </c>
      <c r="L9" t="b">
        <f t="shared" si="10"/>
        <v>1</v>
      </c>
      <c r="M9" t="b">
        <f t="shared" si="11"/>
        <v>0</v>
      </c>
      <c r="N9" t="b">
        <f t="shared" si="12"/>
        <v>0</v>
      </c>
      <c r="O9" t="b">
        <f t="shared" si="13"/>
        <v>0</v>
      </c>
      <c r="P9">
        <f t="shared" si="6"/>
        <v>1</v>
      </c>
      <c r="Q9">
        <f t="shared" si="7"/>
        <v>0</v>
      </c>
      <c r="R9">
        <f t="shared" si="8"/>
        <v>0</v>
      </c>
      <c r="S9">
        <f t="shared" si="9"/>
        <v>0</v>
      </c>
    </row>
    <row r="10" spans="1:21">
      <c r="A10">
        <v>8</v>
      </c>
      <c r="B10" t="s">
        <v>47</v>
      </c>
      <c r="C10" t="s">
        <v>1047</v>
      </c>
      <c r="D10" t="s">
        <v>1048</v>
      </c>
      <c r="E10" t="s">
        <v>1049</v>
      </c>
      <c r="F10" t="s">
        <v>1050</v>
      </c>
      <c r="G10" t="s">
        <v>1067</v>
      </c>
      <c r="H10" t="s">
        <v>1068</v>
      </c>
      <c r="I10">
        <f t="shared" si="0"/>
        <v>1</v>
      </c>
      <c r="J10">
        <f t="shared" si="1"/>
        <v>0</v>
      </c>
      <c r="L10" t="b">
        <f t="shared" si="10"/>
        <v>1</v>
      </c>
      <c r="M10" t="b">
        <f t="shared" si="11"/>
        <v>0</v>
      </c>
      <c r="N10" t="b">
        <f t="shared" si="12"/>
        <v>0</v>
      </c>
      <c r="O10" t="b">
        <f t="shared" si="13"/>
        <v>0</v>
      </c>
      <c r="P10">
        <f t="shared" si="6"/>
        <v>1</v>
      </c>
      <c r="Q10">
        <f t="shared" si="7"/>
        <v>0</v>
      </c>
      <c r="R10">
        <f t="shared" si="8"/>
        <v>0</v>
      </c>
      <c r="S10">
        <f t="shared" si="9"/>
        <v>0</v>
      </c>
    </row>
    <row r="11" spans="1:21">
      <c r="A11">
        <v>9</v>
      </c>
      <c r="B11" t="s">
        <v>50</v>
      </c>
      <c r="C11" t="s">
        <v>1047</v>
      </c>
      <c r="D11" t="s">
        <v>1048</v>
      </c>
      <c r="E11" t="s">
        <v>1049</v>
      </c>
      <c r="F11" t="s">
        <v>1050</v>
      </c>
      <c r="G11" t="s">
        <v>51</v>
      </c>
      <c r="H11" t="s">
        <v>52</v>
      </c>
      <c r="I11">
        <f t="shared" si="0"/>
        <v>0</v>
      </c>
      <c r="J11">
        <f t="shared" si="1"/>
        <v>1</v>
      </c>
      <c r="L11" t="b">
        <f t="shared" si="10"/>
        <v>0</v>
      </c>
      <c r="M11" t="b">
        <f t="shared" si="11"/>
        <v>0</v>
      </c>
      <c r="N11" t="b">
        <f t="shared" si="12"/>
        <v>0</v>
      </c>
      <c r="O11" t="b">
        <f t="shared" si="13"/>
        <v>0</v>
      </c>
      <c r="P11">
        <f t="shared" si="6"/>
        <v>0</v>
      </c>
      <c r="Q11">
        <f t="shared" si="7"/>
        <v>0</v>
      </c>
      <c r="R11">
        <f t="shared" si="8"/>
        <v>0</v>
      </c>
      <c r="S11">
        <f t="shared" si="9"/>
        <v>0</v>
      </c>
    </row>
    <row r="12" spans="1:21">
      <c r="A12">
        <v>10</v>
      </c>
      <c r="B12" t="s">
        <v>53</v>
      </c>
      <c r="C12" t="s">
        <v>1047</v>
      </c>
      <c r="D12" t="s">
        <v>1048</v>
      </c>
      <c r="E12" t="s">
        <v>1049</v>
      </c>
      <c r="F12" t="s">
        <v>1050</v>
      </c>
      <c r="G12" t="s">
        <v>1069</v>
      </c>
      <c r="H12" t="s">
        <v>1070</v>
      </c>
      <c r="I12">
        <f t="shared" si="0"/>
        <v>1</v>
      </c>
      <c r="J12">
        <f t="shared" si="1"/>
        <v>0</v>
      </c>
      <c r="L12" t="b">
        <f t="shared" si="10"/>
        <v>1</v>
      </c>
      <c r="M12" t="b">
        <f t="shared" si="11"/>
        <v>0</v>
      </c>
      <c r="N12" t="b">
        <f t="shared" si="12"/>
        <v>0</v>
      </c>
      <c r="O12" t="b">
        <f t="shared" si="13"/>
        <v>0</v>
      </c>
      <c r="P12">
        <f t="shared" si="6"/>
        <v>1</v>
      </c>
      <c r="Q12">
        <f t="shared" si="7"/>
        <v>0</v>
      </c>
      <c r="R12">
        <f t="shared" si="8"/>
        <v>0</v>
      </c>
      <c r="S12">
        <f t="shared" si="9"/>
        <v>0</v>
      </c>
    </row>
    <row r="13" spans="1:21">
      <c r="A13">
        <v>11</v>
      </c>
      <c r="B13" t="s">
        <v>56</v>
      </c>
      <c r="C13" t="s">
        <v>1047</v>
      </c>
      <c r="D13" t="s">
        <v>1048</v>
      </c>
      <c r="E13" t="s">
        <v>1049</v>
      </c>
      <c r="F13" t="s">
        <v>1050</v>
      </c>
      <c r="G13" t="s">
        <v>1071</v>
      </c>
      <c r="H13" t="s">
        <v>1072</v>
      </c>
      <c r="I13">
        <f t="shared" si="0"/>
        <v>1</v>
      </c>
      <c r="J13">
        <f t="shared" si="1"/>
        <v>0</v>
      </c>
      <c r="L13" t="b">
        <f t="shared" si="10"/>
        <v>1</v>
      </c>
      <c r="M13" t="b">
        <f t="shared" si="11"/>
        <v>0</v>
      </c>
      <c r="N13" t="b">
        <f t="shared" si="12"/>
        <v>0</v>
      </c>
      <c r="O13" t="b">
        <f t="shared" si="13"/>
        <v>0</v>
      </c>
      <c r="P13">
        <f t="shared" si="6"/>
        <v>1</v>
      </c>
      <c r="Q13">
        <f t="shared" si="7"/>
        <v>0</v>
      </c>
      <c r="R13">
        <f t="shared" si="8"/>
        <v>0</v>
      </c>
      <c r="S13">
        <f t="shared" si="9"/>
        <v>0</v>
      </c>
    </row>
    <row r="14" spans="1:21">
      <c r="A14">
        <v>12</v>
      </c>
      <c r="B14" t="s">
        <v>59</v>
      </c>
      <c r="C14" t="s">
        <v>1047</v>
      </c>
      <c r="D14" t="s">
        <v>1048</v>
      </c>
      <c r="E14" t="s">
        <v>1049</v>
      </c>
      <c r="F14" t="s">
        <v>1050</v>
      </c>
      <c r="G14" t="s">
        <v>1073</v>
      </c>
      <c r="H14" t="s">
        <v>1074</v>
      </c>
      <c r="I14">
        <f t="shared" si="0"/>
        <v>1</v>
      </c>
      <c r="J14">
        <f t="shared" si="1"/>
        <v>0</v>
      </c>
      <c r="L14" t="b">
        <f t="shared" si="10"/>
        <v>1</v>
      </c>
      <c r="M14" t="b">
        <f t="shared" si="11"/>
        <v>0</v>
      </c>
      <c r="N14" t="b">
        <f t="shared" si="12"/>
        <v>0</v>
      </c>
      <c r="O14" t="b">
        <f t="shared" si="13"/>
        <v>0</v>
      </c>
      <c r="P14">
        <f t="shared" si="6"/>
        <v>1</v>
      </c>
      <c r="Q14">
        <f t="shared" si="7"/>
        <v>0</v>
      </c>
      <c r="R14">
        <f t="shared" si="8"/>
        <v>0</v>
      </c>
      <c r="S14">
        <f t="shared" si="9"/>
        <v>0</v>
      </c>
    </row>
    <row r="15" spans="1:21">
      <c r="A15">
        <v>13</v>
      </c>
      <c r="B15" t="s">
        <v>62</v>
      </c>
      <c r="C15" t="s">
        <v>1047</v>
      </c>
      <c r="D15" t="s">
        <v>1048</v>
      </c>
      <c r="E15" t="s">
        <v>1049</v>
      </c>
      <c r="F15" t="s">
        <v>1050</v>
      </c>
      <c r="G15" t="s">
        <v>1075</v>
      </c>
      <c r="H15" t="s">
        <v>1076</v>
      </c>
      <c r="I15">
        <f t="shared" si="0"/>
        <v>1</v>
      </c>
      <c r="J15">
        <f t="shared" si="1"/>
        <v>0</v>
      </c>
      <c r="L15" t="b">
        <f t="shared" si="10"/>
        <v>1</v>
      </c>
      <c r="M15" t="b">
        <f t="shared" si="11"/>
        <v>1</v>
      </c>
      <c r="N15" t="b">
        <f t="shared" si="12"/>
        <v>0</v>
      </c>
      <c r="O15" t="b">
        <f t="shared" si="13"/>
        <v>0</v>
      </c>
      <c r="P15">
        <f t="shared" si="6"/>
        <v>1</v>
      </c>
      <c r="Q15">
        <f t="shared" si="7"/>
        <v>1</v>
      </c>
      <c r="R15">
        <f t="shared" si="8"/>
        <v>0</v>
      </c>
      <c r="S15">
        <f t="shared" si="9"/>
        <v>0</v>
      </c>
    </row>
    <row r="16" spans="1:21">
      <c r="A16">
        <v>14</v>
      </c>
      <c r="B16" t="s">
        <v>65</v>
      </c>
      <c r="C16" t="s">
        <v>1047</v>
      </c>
      <c r="D16" t="s">
        <v>1048</v>
      </c>
      <c r="E16" t="s">
        <v>1049</v>
      </c>
      <c r="F16" t="s">
        <v>1050</v>
      </c>
      <c r="G16" t="s">
        <v>1077</v>
      </c>
      <c r="H16" t="s">
        <v>1078</v>
      </c>
      <c r="I16">
        <f t="shared" si="0"/>
        <v>1</v>
      </c>
      <c r="J16">
        <f t="shared" si="1"/>
        <v>0</v>
      </c>
      <c r="L16" t="b">
        <f t="shared" si="10"/>
        <v>1</v>
      </c>
      <c r="M16" t="b">
        <f t="shared" si="11"/>
        <v>0</v>
      </c>
      <c r="N16" t="b">
        <f t="shared" si="12"/>
        <v>0</v>
      </c>
      <c r="O16" t="b">
        <f t="shared" si="13"/>
        <v>0</v>
      </c>
      <c r="P16">
        <f t="shared" si="6"/>
        <v>1</v>
      </c>
      <c r="Q16">
        <f t="shared" si="7"/>
        <v>0</v>
      </c>
      <c r="R16">
        <f t="shared" si="8"/>
        <v>0</v>
      </c>
      <c r="S16">
        <f t="shared" si="9"/>
        <v>0</v>
      </c>
    </row>
    <row r="17" spans="1:19">
      <c r="A17">
        <v>15</v>
      </c>
      <c r="B17" t="s">
        <v>68</v>
      </c>
      <c r="C17" t="s">
        <v>1047</v>
      </c>
      <c r="D17" t="s">
        <v>1048</v>
      </c>
      <c r="E17" t="s">
        <v>1049</v>
      </c>
      <c r="F17" t="s">
        <v>1050</v>
      </c>
      <c r="G17" t="s">
        <v>1079</v>
      </c>
      <c r="H17" t="s">
        <v>1080</v>
      </c>
      <c r="I17">
        <f t="shared" si="0"/>
        <v>1</v>
      </c>
      <c r="J17">
        <f t="shared" si="1"/>
        <v>0</v>
      </c>
      <c r="L17" t="b">
        <f t="shared" si="10"/>
        <v>1</v>
      </c>
      <c r="M17" t="b">
        <f t="shared" si="11"/>
        <v>0</v>
      </c>
      <c r="N17" t="b">
        <f t="shared" si="12"/>
        <v>0</v>
      </c>
      <c r="O17" t="b">
        <f t="shared" si="13"/>
        <v>0</v>
      </c>
      <c r="P17">
        <f t="shared" si="6"/>
        <v>1</v>
      </c>
      <c r="Q17">
        <f t="shared" si="7"/>
        <v>0</v>
      </c>
      <c r="R17">
        <f t="shared" si="8"/>
        <v>0</v>
      </c>
      <c r="S17">
        <f t="shared" si="9"/>
        <v>0</v>
      </c>
    </row>
    <row r="18" spans="1:19">
      <c r="A18">
        <v>16</v>
      </c>
      <c r="B18" t="s">
        <v>71</v>
      </c>
      <c r="C18" t="s">
        <v>1047</v>
      </c>
      <c r="D18" t="s">
        <v>1048</v>
      </c>
      <c r="E18" t="s">
        <v>1049</v>
      </c>
      <c r="F18" t="s">
        <v>1050</v>
      </c>
      <c r="G18" t="s">
        <v>1081</v>
      </c>
      <c r="H18" t="s">
        <v>1082</v>
      </c>
      <c r="I18">
        <f t="shared" si="0"/>
        <v>1</v>
      </c>
      <c r="J18">
        <f t="shared" si="1"/>
        <v>0</v>
      </c>
      <c r="L18" t="b">
        <f t="shared" si="10"/>
        <v>1</v>
      </c>
      <c r="M18" t="b">
        <f t="shared" si="11"/>
        <v>0</v>
      </c>
      <c r="N18" t="b">
        <f t="shared" si="12"/>
        <v>1</v>
      </c>
      <c r="O18" t="b">
        <f t="shared" si="13"/>
        <v>0</v>
      </c>
      <c r="P18">
        <f t="shared" si="6"/>
        <v>1</v>
      </c>
      <c r="Q18">
        <f t="shared" si="7"/>
        <v>0</v>
      </c>
      <c r="R18">
        <f t="shared" si="8"/>
        <v>1</v>
      </c>
      <c r="S18">
        <f t="shared" si="9"/>
        <v>0</v>
      </c>
    </row>
    <row r="19" spans="1:19">
      <c r="A19">
        <v>17</v>
      </c>
      <c r="B19" t="s">
        <v>74</v>
      </c>
      <c r="C19" t="s">
        <v>1047</v>
      </c>
      <c r="D19" t="s">
        <v>1048</v>
      </c>
      <c r="E19" t="s">
        <v>1049</v>
      </c>
      <c r="F19" t="s">
        <v>1050</v>
      </c>
      <c r="G19" t="s">
        <v>1083</v>
      </c>
      <c r="H19" t="s">
        <v>1084</v>
      </c>
      <c r="I19">
        <f t="shared" si="0"/>
        <v>1</v>
      </c>
      <c r="J19">
        <f t="shared" si="1"/>
        <v>0</v>
      </c>
      <c r="L19" t="b">
        <f t="shared" si="10"/>
        <v>1</v>
      </c>
      <c r="M19" t="b">
        <f t="shared" si="11"/>
        <v>0</v>
      </c>
      <c r="N19" t="b">
        <f t="shared" si="12"/>
        <v>0</v>
      </c>
      <c r="O19" t="b">
        <f t="shared" si="13"/>
        <v>0</v>
      </c>
      <c r="P19">
        <f t="shared" si="6"/>
        <v>1</v>
      </c>
      <c r="Q19">
        <f t="shared" si="7"/>
        <v>0</v>
      </c>
      <c r="R19">
        <f t="shared" si="8"/>
        <v>0</v>
      </c>
      <c r="S19">
        <f t="shared" si="9"/>
        <v>0</v>
      </c>
    </row>
    <row r="20" spans="1:19">
      <c r="A20">
        <v>18</v>
      </c>
      <c r="B20" t="s">
        <v>77</v>
      </c>
      <c r="C20" t="s">
        <v>1047</v>
      </c>
      <c r="D20" t="s">
        <v>1048</v>
      </c>
      <c r="E20" t="s">
        <v>1049</v>
      </c>
      <c r="F20" t="s">
        <v>1050</v>
      </c>
      <c r="G20" t="s">
        <v>1085</v>
      </c>
      <c r="H20" t="s">
        <v>1086</v>
      </c>
      <c r="I20">
        <f t="shared" si="0"/>
        <v>1</v>
      </c>
      <c r="J20">
        <f t="shared" si="1"/>
        <v>0</v>
      </c>
      <c r="L20" t="b">
        <f t="shared" si="10"/>
        <v>1</v>
      </c>
      <c r="M20" t="b">
        <f t="shared" si="11"/>
        <v>0</v>
      </c>
      <c r="N20" t="b">
        <f t="shared" si="12"/>
        <v>0</v>
      </c>
      <c r="O20" t="b">
        <f t="shared" si="13"/>
        <v>0</v>
      </c>
      <c r="P20">
        <f t="shared" si="6"/>
        <v>1</v>
      </c>
      <c r="Q20">
        <f t="shared" si="7"/>
        <v>0</v>
      </c>
      <c r="R20">
        <f t="shared" si="8"/>
        <v>0</v>
      </c>
      <c r="S20">
        <f t="shared" si="9"/>
        <v>0</v>
      </c>
    </row>
    <row r="21" spans="1:19">
      <c r="A21">
        <v>19</v>
      </c>
      <c r="B21" t="s">
        <v>80</v>
      </c>
      <c r="C21" t="s">
        <v>1047</v>
      </c>
      <c r="D21" t="s">
        <v>1048</v>
      </c>
      <c r="E21" t="s">
        <v>1049</v>
      </c>
      <c r="F21" t="s">
        <v>1050</v>
      </c>
      <c r="G21" t="s">
        <v>1087</v>
      </c>
      <c r="H21" t="s">
        <v>1088</v>
      </c>
      <c r="I21">
        <f t="shared" si="0"/>
        <v>1</v>
      </c>
      <c r="J21">
        <f t="shared" si="1"/>
        <v>0</v>
      </c>
      <c r="L21" t="b">
        <f t="shared" si="10"/>
        <v>1</v>
      </c>
      <c r="M21" t="b">
        <f t="shared" si="11"/>
        <v>0</v>
      </c>
      <c r="N21" t="b">
        <f t="shared" si="12"/>
        <v>0</v>
      </c>
      <c r="O21" t="b">
        <f t="shared" si="13"/>
        <v>0</v>
      </c>
      <c r="P21">
        <f t="shared" si="6"/>
        <v>1</v>
      </c>
      <c r="Q21">
        <f t="shared" si="7"/>
        <v>0</v>
      </c>
      <c r="R21">
        <f t="shared" si="8"/>
        <v>0</v>
      </c>
      <c r="S21">
        <f t="shared" si="9"/>
        <v>0</v>
      </c>
    </row>
    <row r="22" spans="1:19">
      <c r="A22">
        <v>20</v>
      </c>
      <c r="B22" t="s">
        <v>83</v>
      </c>
      <c r="C22" t="s">
        <v>1047</v>
      </c>
      <c r="D22" t="s">
        <v>1048</v>
      </c>
      <c r="E22" t="s">
        <v>1049</v>
      </c>
      <c r="F22" t="s">
        <v>1050</v>
      </c>
      <c r="G22" t="s">
        <v>1089</v>
      </c>
      <c r="H22" t="s">
        <v>1090</v>
      </c>
      <c r="I22">
        <f t="shared" si="0"/>
        <v>0</v>
      </c>
      <c r="J22">
        <f t="shared" si="1"/>
        <v>1</v>
      </c>
      <c r="L22" t="b">
        <f t="shared" si="10"/>
        <v>0</v>
      </c>
      <c r="M22" t="b">
        <f t="shared" si="11"/>
        <v>0</v>
      </c>
      <c r="N22" t="b">
        <f t="shared" si="12"/>
        <v>0</v>
      </c>
      <c r="O22" t="b">
        <f t="shared" si="13"/>
        <v>0</v>
      </c>
      <c r="P22">
        <f t="shared" si="6"/>
        <v>0</v>
      </c>
      <c r="Q22">
        <f t="shared" si="7"/>
        <v>0</v>
      </c>
      <c r="R22">
        <f t="shared" si="8"/>
        <v>0</v>
      </c>
      <c r="S22">
        <f t="shared" si="9"/>
        <v>0</v>
      </c>
    </row>
    <row r="23" spans="1:19">
      <c r="A23">
        <v>21</v>
      </c>
      <c r="B23" t="s">
        <v>86</v>
      </c>
      <c r="C23" t="s">
        <v>1047</v>
      </c>
      <c r="D23" t="s">
        <v>1048</v>
      </c>
      <c r="E23" t="s">
        <v>1049</v>
      </c>
      <c r="F23" t="s">
        <v>1050</v>
      </c>
      <c r="G23" t="s">
        <v>1091</v>
      </c>
      <c r="H23" t="s">
        <v>1092</v>
      </c>
      <c r="I23">
        <f t="shared" si="0"/>
        <v>1</v>
      </c>
      <c r="J23">
        <f t="shared" si="1"/>
        <v>0</v>
      </c>
      <c r="L23" t="b">
        <f t="shared" si="10"/>
        <v>1</v>
      </c>
      <c r="M23" t="b">
        <f t="shared" si="11"/>
        <v>0</v>
      </c>
      <c r="N23" t="b">
        <f t="shared" si="12"/>
        <v>0</v>
      </c>
      <c r="O23" t="b">
        <f t="shared" si="13"/>
        <v>0</v>
      </c>
      <c r="P23">
        <f t="shared" si="6"/>
        <v>1</v>
      </c>
      <c r="Q23">
        <f t="shared" si="7"/>
        <v>0</v>
      </c>
      <c r="R23">
        <f t="shared" si="8"/>
        <v>0</v>
      </c>
      <c r="S23">
        <f t="shared" si="9"/>
        <v>0</v>
      </c>
    </row>
    <row r="24" spans="1:19">
      <c r="A24">
        <v>22</v>
      </c>
      <c r="B24" t="s">
        <v>89</v>
      </c>
      <c r="C24" t="s">
        <v>1047</v>
      </c>
      <c r="D24" t="s">
        <v>1048</v>
      </c>
      <c r="E24" t="s">
        <v>1049</v>
      </c>
      <c r="F24" t="s">
        <v>1050</v>
      </c>
      <c r="G24" t="s">
        <v>1093</v>
      </c>
      <c r="H24" t="s">
        <v>1094</v>
      </c>
      <c r="I24">
        <f t="shared" si="0"/>
        <v>1</v>
      </c>
      <c r="J24">
        <f t="shared" si="1"/>
        <v>0</v>
      </c>
      <c r="L24" t="b">
        <f t="shared" si="10"/>
        <v>1</v>
      </c>
      <c r="M24" t="b">
        <f t="shared" si="11"/>
        <v>0</v>
      </c>
      <c r="N24" t="b">
        <f t="shared" si="12"/>
        <v>0</v>
      </c>
      <c r="O24" t="b">
        <f t="shared" si="13"/>
        <v>0</v>
      </c>
      <c r="P24">
        <f t="shared" si="6"/>
        <v>1</v>
      </c>
      <c r="Q24">
        <f t="shared" si="7"/>
        <v>0</v>
      </c>
      <c r="R24">
        <f t="shared" si="8"/>
        <v>0</v>
      </c>
      <c r="S24">
        <f t="shared" si="9"/>
        <v>0</v>
      </c>
    </row>
    <row r="25" spans="1:19">
      <c r="A25">
        <v>23</v>
      </c>
      <c r="B25" t="s">
        <v>92</v>
      </c>
      <c r="C25" t="s">
        <v>1047</v>
      </c>
      <c r="D25" t="s">
        <v>1048</v>
      </c>
      <c r="E25" t="s">
        <v>1049</v>
      </c>
      <c r="F25" t="s">
        <v>1050</v>
      </c>
      <c r="G25" t="s">
        <v>1095</v>
      </c>
      <c r="H25" t="s">
        <v>1096</v>
      </c>
      <c r="I25">
        <f t="shared" si="0"/>
        <v>1</v>
      </c>
      <c r="J25">
        <f t="shared" si="1"/>
        <v>0</v>
      </c>
      <c r="L25" t="b">
        <f t="shared" si="10"/>
        <v>1</v>
      </c>
      <c r="M25" t="b">
        <f t="shared" si="11"/>
        <v>0</v>
      </c>
      <c r="N25" t="b">
        <f t="shared" si="12"/>
        <v>0</v>
      </c>
      <c r="O25" t="b">
        <f t="shared" si="13"/>
        <v>0</v>
      </c>
      <c r="P25">
        <f t="shared" si="6"/>
        <v>1</v>
      </c>
      <c r="Q25">
        <f t="shared" si="7"/>
        <v>0</v>
      </c>
      <c r="R25">
        <f t="shared" si="8"/>
        <v>0</v>
      </c>
      <c r="S25">
        <f t="shared" si="9"/>
        <v>0</v>
      </c>
    </row>
    <row r="26" spans="1:19">
      <c r="A26">
        <v>24</v>
      </c>
      <c r="B26" t="s">
        <v>95</v>
      </c>
      <c r="C26" t="s">
        <v>1047</v>
      </c>
      <c r="D26" t="s">
        <v>1048</v>
      </c>
      <c r="E26" t="s">
        <v>1049</v>
      </c>
      <c r="F26" t="s">
        <v>1050</v>
      </c>
      <c r="G26" t="s">
        <v>1097</v>
      </c>
      <c r="H26" t="s">
        <v>1098</v>
      </c>
      <c r="I26">
        <f t="shared" si="0"/>
        <v>1</v>
      </c>
      <c r="J26">
        <f t="shared" si="1"/>
        <v>0</v>
      </c>
      <c r="L26" t="b">
        <f t="shared" si="10"/>
        <v>1</v>
      </c>
      <c r="M26" t="b">
        <f t="shared" si="11"/>
        <v>0</v>
      </c>
      <c r="N26" t="b">
        <f t="shared" si="12"/>
        <v>0</v>
      </c>
      <c r="O26" t="b">
        <f t="shared" si="13"/>
        <v>0</v>
      </c>
      <c r="P26">
        <f t="shared" si="6"/>
        <v>1</v>
      </c>
      <c r="Q26">
        <f t="shared" si="7"/>
        <v>0</v>
      </c>
      <c r="R26">
        <f t="shared" si="8"/>
        <v>0</v>
      </c>
      <c r="S26">
        <f t="shared" si="9"/>
        <v>0</v>
      </c>
    </row>
    <row r="27" spans="1:19">
      <c r="A27">
        <v>25</v>
      </c>
      <c r="B27" t="s">
        <v>98</v>
      </c>
      <c r="C27" t="s">
        <v>1047</v>
      </c>
      <c r="D27" t="s">
        <v>1048</v>
      </c>
      <c r="E27" t="s">
        <v>1049</v>
      </c>
      <c r="F27" t="s">
        <v>1050</v>
      </c>
      <c r="G27" t="s">
        <v>1099</v>
      </c>
      <c r="H27" t="s">
        <v>1100</v>
      </c>
      <c r="I27">
        <f t="shared" si="0"/>
        <v>1</v>
      </c>
      <c r="J27">
        <f t="shared" si="1"/>
        <v>0</v>
      </c>
      <c r="L27" t="b">
        <f t="shared" si="10"/>
        <v>1</v>
      </c>
      <c r="M27" t="b">
        <f t="shared" si="11"/>
        <v>0</v>
      </c>
      <c r="N27" t="b">
        <f t="shared" si="12"/>
        <v>0</v>
      </c>
      <c r="O27" t="b">
        <f t="shared" si="13"/>
        <v>0</v>
      </c>
      <c r="P27">
        <f t="shared" si="6"/>
        <v>1</v>
      </c>
      <c r="Q27">
        <f t="shared" si="7"/>
        <v>0</v>
      </c>
      <c r="R27">
        <f t="shared" si="8"/>
        <v>0</v>
      </c>
      <c r="S27">
        <f t="shared" si="9"/>
        <v>0</v>
      </c>
    </row>
    <row r="28" spans="1:19">
      <c r="A28">
        <v>26</v>
      </c>
      <c r="B28" t="s">
        <v>101</v>
      </c>
      <c r="C28" t="s">
        <v>1047</v>
      </c>
      <c r="D28" t="s">
        <v>1048</v>
      </c>
      <c r="E28" t="s">
        <v>1049</v>
      </c>
      <c r="F28" t="s">
        <v>1050</v>
      </c>
      <c r="G28" t="s">
        <v>1101</v>
      </c>
      <c r="H28" t="s">
        <v>1102</v>
      </c>
      <c r="I28">
        <f t="shared" si="0"/>
        <v>1</v>
      </c>
      <c r="J28">
        <f t="shared" si="1"/>
        <v>0</v>
      </c>
      <c r="L28" t="b">
        <f t="shared" si="10"/>
        <v>1</v>
      </c>
      <c r="M28" t="b">
        <f t="shared" si="11"/>
        <v>0</v>
      </c>
      <c r="N28" t="b">
        <f t="shared" si="12"/>
        <v>0</v>
      </c>
      <c r="O28" t="b">
        <f t="shared" si="13"/>
        <v>0</v>
      </c>
      <c r="P28">
        <f t="shared" si="6"/>
        <v>1</v>
      </c>
      <c r="Q28">
        <f t="shared" si="7"/>
        <v>0</v>
      </c>
      <c r="R28">
        <f t="shared" si="8"/>
        <v>0</v>
      </c>
      <c r="S28">
        <f t="shared" si="9"/>
        <v>0</v>
      </c>
    </row>
    <row r="29" spans="1:19">
      <c r="A29">
        <v>27</v>
      </c>
      <c r="B29" t="s">
        <v>104</v>
      </c>
      <c r="C29" t="s">
        <v>1047</v>
      </c>
      <c r="D29" t="s">
        <v>1048</v>
      </c>
      <c r="E29" t="s">
        <v>1049</v>
      </c>
      <c r="F29" t="s">
        <v>1050</v>
      </c>
      <c r="G29" t="s">
        <v>1103</v>
      </c>
      <c r="H29" t="s">
        <v>1104</v>
      </c>
      <c r="I29">
        <f t="shared" si="0"/>
        <v>1</v>
      </c>
      <c r="J29">
        <f t="shared" si="1"/>
        <v>0</v>
      </c>
      <c r="L29" t="b">
        <f t="shared" si="10"/>
        <v>1</v>
      </c>
      <c r="M29" t="b">
        <f t="shared" si="11"/>
        <v>0</v>
      </c>
      <c r="N29" t="b">
        <f t="shared" si="12"/>
        <v>0</v>
      </c>
      <c r="O29" t="b">
        <f t="shared" si="13"/>
        <v>0</v>
      </c>
      <c r="P29">
        <f t="shared" si="6"/>
        <v>1</v>
      </c>
      <c r="Q29">
        <f t="shared" si="7"/>
        <v>0</v>
      </c>
      <c r="R29">
        <f t="shared" si="8"/>
        <v>0</v>
      </c>
      <c r="S29">
        <f t="shared" si="9"/>
        <v>0</v>
      </c>
    </row>
    <row r="30" spans="1:19">
      <c r="A30">
        <v>28</v>
      </c>
      <c r="B30" t="s">
        <v>107</v>
      </c>
      <c r="C30" t="s">
        <v>1047</v>
      </c>
      <c r="D30" t="s">
        <v>1048</v>
      </c>
      <c r="E30" t="s">
        <v>1049</v>
      </c>
      <c r="F30" t="s">
        <v>1050</v>
      </c>
      <c r="G30" t="s">
        <v>1105</v>
      </c>
      <c r="H30" t="s">
        <v>1106</v>
      </c>
      <c r="I30">
        <f t="shared" si="0"/>
        <v>1</v>
      </c>
      <c r="J30">
        <f t="shared" si="1"/>
        <v>0</v>
      </c>
      <c r="L30" t="b">
        <f t="shared" si="10"/>
        <v>1</v>
      </c>
      <c r="M30" t="b">
        <f t="shared" si="11"/>
        <v>0</v>
      </c>
      <c r="N30" t="b">
        <f t="shared" si="12"/>
        <v>0</v>
      </c>
      <c r="O30" t="b">
        <f t="shared" si="13"/>
        <v>0</v>
      </c>
      <c r="P30">
        <f t="shared" si="6"/>
        <v>1</v>
      </c>
      <c r="Q30">
        <f t="shared" si="7"/>
        <v>0</v>
      </c>
      <c r="R30">
        <f t="shared" si="8"/>
        <v>0</v>
      </c>
      <c r="S30">
        <f t="shared" si="9"/>
        <v>0</v>
      </c>
    </row>
    <row r="31" spans="1:19">
      <c r="A31">
        <v>29</v>
      </c>
      <c r="B31" t="s">
        <v>110</v>
      </c>
      <c r="C31" t="s">
        <v>1047</v>
      </c>
      <c r="D31" t="s">
        <v>1048</v>
      </c>
      <c r="E31" t="s">
        <v>1049</v>
      </c>
      <c r="F31" t="s">
        <v>1050</v>
      </c>
      <c r="G31" t="s">
        <v>1107</v>
      </c>
      <c r="H31" t="s">
        <v>1108</v>
      </c>
      <c r="I31">
        <f t="shared" si="0"/>
        <v>1</v>
      </c>
      <c r="J31">
        <f t="shared" si="1"/>
        <v>0</v>
      </c>
      <c r="L31" t="b">
        <f t="shared" si="10"/>
        <v>1</v>
      </c>
      <c r="M31" t="b">
        <f t="shared" si="11"/>
        <v>0</v>
      </c>
      <c r="N31" t="b">
        <f t="shared" si="12"/>
        <v>0</v>
      </c>
      <c r="O31" t="b">
        <f t="shared" si="13"/>
        <v>0</v>
      </c>
      <c r="P31">
        <f t="shared" si="6"/>
        <v>1</v>
      </c>
      <c r="Q31">
        <f t="shared" si="7"/>
        <v>0</v>
      </c>
      <c r="R31">
        <f t="shared" si="8"/>
        <v>0</v>
      </c>
      <c r="S31">
        <f t="shared" si="9"/>
        <v>0</v>
      </c>
    </row>
    <row r="32" spans="1:19">
      <c r="A32">
        <v>30</v>
      </c>
      <c r="B32" t="s">
        <v>113</v>
      </c>
      <c r="C32" t="s">
        <v>1047</v>
      </c>
      <c r="D32" t="s">
        <v>1048</v>
      </c>
      <c r="E32" t="s">
        <v>1049</v>
      </c>
      <c r="F32" t="s">
        <v>1050</v>
      </c>
      <c r="G32" t="s">
        <v>1109</v>
      </c>
      <c r="H32" t="s">
        <v>1110</v>
      </c>
      <c r="I32">
        <f t="shared" si="0"/>
        <v>1</v>
      </c>
      <c r="J32">
        <f t="shared" si="1"/>
        <v>0</v>
      </c>
      <c r="L32" t="b">
        <f t="shared" si="10"/>
        <v>1</v>
      </c>
      <c r="M32" t="b">
        <f t="shared" si="11"/>
        <v>0</v>
      </c>
      <c r="N32" t="b">
        <f t="shared" si="12"/>
        <v>1</v>
      </c>
      <c r="O32" t="b">
        <f t="shared" si="13"/>
        <v>0</v>
      </c>
      <c r="P32">
        <f t="shared" si="6"/>
        <v>1</v>
      </c>
      <c r="Q32">
        <f t="shared" si="7"/>
        <v>0</v>
      </c>
      <c r="R32">
        <f t="shared" si="8"/>
        <v>1</v>
      </c>
      <c r="S32">
        <f t="shared" si="9"/>
        <v>0</v>
      </c>
    </row>
    <row r="33" spans="1:19">
      <c r="A33">
        <v>31</v>
      </c>
      <c r="B33" t="s">
        <v>116</v>
      </c>
      <c r="C33" t="s">
        <v>1047</v>
      </c>
      <c r="D33" t="s">
        <v>1048</v>
      </c>
      <c r="E33" t="s">
        <v>1049</v>
      </c>
      <c r="F33" t="s">
        <v>1050</v>
      </c>
      <c r="G33" t="s">
        <v>1111</v>
      </c>
      <c r="H33" t="s">
        <v>1112</v>
      </c>
      <c r="I33">
        <f t="shared" si="0"/>
        <v>1</v>
      </c>
      <c r="J33">
        <f t="shared" si="1"/>
        <v>0</v>
      </c>
      <c r="L33" t="b">
        <f t="shared" si="10"/>
        <v>1</v>
      </c>
      <c r="M33" t="b">
        <f t="shared" si="11"/>
        <v>0</v>
      </c>
      <c r="N33" t="b">
        <f t="shared" si="12"/>
        <v>1</v>
      </c>
      <c r="O33" t="b">
        <f t="shared" si="13"/>
        <v>1</v>
      </c>
      <c r="P33">
        <f t="shared" si="6"/>
        <v>1</v>
      </c>
      <c r="Q33">
        <f t="shared" si="7"/>
        <v>0</v>
      </c>
      <c r="R33">
        <f t="shared" si="8"/>
        <v>1</v>
      </c>
      <c r="S33">
        <f t="shared" si="9"/>
        <v>1</v>
      </c>
    </row>
    <row r="34" spans="1:19">
      <c r="A34">
        <v>32</v>
      </c>
      <c r="B34" t="s">
        <v>119</v>
      </c>
      <c r="C34" t="s">
        <v>1047</v>
      </c>
      <c r="D34" t="s">
        <v>1048</v>
      </c>
      <c r="E34" t="s">
        <v>1049</v>
      </c>
      <c r="F34" t="s">
        <v>1050</v>
      </c>
      <c r="G34" t="s">
        <v>1113</v>
      </c>
      <c r="H34" t="s">
        <v>1114</v>
      </c>
      <c r="I34">
        <f t="shared" si="0"/>
        <v>1</v>
      </c>
      <c r="J34">
        <f t="shared" si="1"/>
        <v>0</v>
      </c>
      <c r="L34" t="b">
        <f t="shared" si="10"/>
        <v>1</v>
      </c>
      <c r="M34" t="b">
        <f t="shared" si="11"/>
        <v>0</v>
      </c>
      <c r="N34" t="b">
        <f t="shared" si="12"/>
        <v>0</v>
      </c>
      <c r="O34" t="b">
        <f t="shared" si="13"/>
        <v>0</v>
      </c>
      <c r="P34">
        <f t="shared" si="6"/>
        <v>1</v>
      </c>
      <c r="Q34">
        <f t="shared" si="7"/>
        <v>0</v>
      </c>
      <c r="R34">
        <f t="shared" si="8"/>
        <v>0</v>
      </c>
      <c r="S34">
        <f t="shared" si="9"/>
        <v>0</v>
      </c>
    </row>
    <row r="35" spans="1:19">
      <c r="A35">
        <v>33</v>
      </c>
      <c r="B35" t="s">
        <v>122</v>
      </c>
      <c r="C35" t="s">
        <v>1047</v>
      </c>
      <c r="D35" t="s">
        <v>1048</v>
      </c>
      <c r="E35" t="s">
        <v>1049</v>
      </c>
      <c r="F35" t="s">
        <v>1050</v>
      </c>
      <c r="G35" t="s">
        <v>1115</v>
      </c>
      <c r="H35" t="s">
        <v>1116</v>
      </c>
      <c r="I35">
        <f t="shared" si="0"/>
        <v>1</v>
      </c>
      <c r="J35">
        <f t="shared" si="1"/>
        <v>0</v>
      </c>
      <c r="L35" t="b">
        <f t="shared" si="10"/>
        <v>1</v>
      </c>
      <c r="M35" t="b">
        <f t="shared" si="11"/>
        <v>0</v>
      </c>
      <c r="N35" t="b">
        <f t="shared" si="12"/>
        <v>1</v>
      </c>
      <c r="O35" t="b">
        <f t="shared" si="13"/>
        <v>0</v>
      </c>
      <c r="P35">
        <f t="shared" si="6"/>
        <v>1</v>
      </c>
      <c r="Q35">
        <f t="shared" si="7"/>
        <v>0</v>
      </c>
      <c r="R35">
        <f t="shared" si="8"/>
        <v>1</v>
      </c>
      <c r="S35">
        <f t="shared" si="9"/>
        <v>0</v>
      </c>
    </row>
    <row r="36" spans="1:19">
      <c r="A36">
        <v>34</v>
      </c>
      <c r="B36" t="s">
        <v>125</v>
      </c>
      <c r="C36" t="s">
        <v>1047</v>
      </c>
      <c r="D36" t="s">
        <v>1048</v>
      </c>
      <c r="E36" t="s">
        <v>1049</v>
      </c>
      <c r="F36" t="s">
        <v>1050</v>
      </c>
      <c r="G36" t="s">
        <v>1117</v>
      </c>
      <c r="H36" t="s">
        <v>1118</v>
      </c>
      <c r="I36">
        <f t="shared" si="0"/>
        <v>1</v>
      </c>
      <c r="J36">
        <f t="shared" si="1"/>
        <v>0</v>
      </c>
      <c r="L36" t="b">
        <f t="shared" si="10"/>
        <v>1</v>
      </c>
      <c r="M36" t="b">
        <f t="shared" si="11"/>
        <v>0</v>
      </c>
      <c r="N36" t="b">
        <f t="shared" si="12"/>
        <v>1</v>
      </c>
      <c r="O36" t="b">
        <f t="shared" si="13"/>
        <v>0</v>
      </c>
      <c r="P36">
        <f t="shared" si="6"/>
        <v>1</v>
      </c>
      <c r="Q36">
        <f t="shared" si="7"/>
        <v>0</v>
      </c>
      <c r="R36">
        <f t="shared" si="8"/>
        <v>1</v>
      </c>
      <c r="S36">
        <f t="shared" si="9"/>
        <v>0</v>
      </c>
    </row>
    <row r="37" spans="1:19">
      <c r="A37">
        <v>35</v>
      </c>
      <c r="B37" t="s">
        <v>128</v>
      </c>
      <c r="C37" t="s">
        <v>1047</v>
      </c>
      <c r="D37" t="s">
        <v>1048</v>
      </c>
      <c r="E37" t="s">
        <v>1049</v>
      </c>
      <c r="F37" t="s">
        <v>1050</v>
      </c>
      <c r="G37" t="s">
        <v>1119</v>
      </c>
      <c r="H37" t="s">
        <v>1120</v>
      </c>
      <c r="I37">
        <f t="shared" si="0"/>
        <v>0</v>
      </c>
      <c r="J37">
        <f t="shared" si="1"/>
        <v>1</v>
      </c>
      <c r="L37" t="b">
        <f t="shared" si="10"/>
        <v>0</v>
      </c>
      <c r="M37" t="b">
        <f t="shared" si="11"/>
        <v>0</v>
      </c>
      <c r="N37" t="b">
        <f t="shared" si="12"/>
        <v>0</v>
      </c>
      <c r="O37" t="b">
        <f t="shared" si="13"/>
        <v>0</v>
      </c>
      <c r="P37">
        <f t="shared" si="6"/>
        <v>0</v>
      </c>
      <c r="Q37">
        <f t="shared" si="7"/>
        <v>0</v>
      </c>
      <c r="R37">
        <f t="shared" si="8"/>
        <v>0</v>
      </c>
      <c r="S37">
        <f t="shared" si="9"/>
        <v>0</v>
      </c>
    </row>
    <row r="38" spans="1:19">
      <c r="A38">
        <v>36</v>
      </c>
      <c r="B38" t="s">
        <v>131</v>
      </c>
      <c r="C38" t="s">
        <v>1047</v>
      </c>
      <c r="D38" t="s">
        <v>1048</v>
      </c>
      <c r="E38" t="s">
        <v>1049</v>
      </c>
      <c r="F38" t="s">
        <v>1050</v>
      </c>
      <c r="G38" t="s">
        <v>1121</v>
      </c>
      <c r="H38" t="s">
        <v>1122</v>
      </c>
      <c r="I38">
        <f t="shared" si="0"/>
        <v>1</v>
      </c>
      <c r="J38">
        <f t="shared" si="1"/>
        <v>0</v>
      </c>
      <c r="L38" t="b">
        <f t="shared" si="10"/>
        <v>1</v>
      </c>
      <c r="M38" t="b">
        <f t="shared" si="11"/>
        <v>0</v>
      </c>
      <c r="N38" t="b">
        <f t="shared" si="12"/>
        <v>1</v>
      </c>
      <c r="O38" t="b">
        <f t="shared" si="13"/>
        <v>0</v>
      </c>
      <c r="P38">
        <f t="shared" si="6"/>
        <v>1</v>
      </c>
      <c r="Q38">
        <f t="shared" si="7"/>
        <v>0</v>
      </c>
      <c r="R38">
        <f t="shared" si="8"/>
        <v>1</v>
      </c>
      <c r="S38">
        <f t="shared" si="9"/>
        <v>0</v>
      </c>
    </row>
    <row r="39" spans="1:19">
      <c r="A39">
        <v>37</v>
      </c>
      <c r="B39" t="s">
        <v>134</v>
      </c>
      <c r="C39" t="s">
        <v>1047</v>
      </c>
      <c r="D39" t="s">
        <v>1048</v>
      </c>
      <c r="E39" t="s">
        <v>1049</v>
      </c>
      <c r="F39" t="s">
        <v>1050</v>
      </c>
      <c r="G39" t="s">
        <v>1123</v>
      </c>
      <c r="H39" t="s">
        <v>1124</v>
      </c>
      <c r="I39">
        <f t="shared" si="0"/>
        <v>0</v>
      </c>
      <c r="J39">
        <f t="shared" si="1"/>
        <v>1</v>
      </c>
      <c r="L39" t="b">
        <f t="shared" si="10"/>
        <v>0</v>
      </c>
      <c r="M39" t="b">
        <f t="shared" si="11"/>
        <v>0</v>
      </c>
      <c r="N39" t="b">
        <f t="shared" si="12"/>
        <v>0</v>
      </c>
      <c r="O39" t="b">
        <f t="shared" si="13"/>
        <v>0</v>
      </c>
      <c r="P39">
        <f t="shared" si="6"/>
        <v>0</v>
      </c>
      <c r="Q39">
        <f t="shared" si="7"/>
        <v>0</v>
      </c>
      <c r="R39">
        <f t="shared" si="8"/>
        <v>0</v>
      </c>
      <c r="S39">
        <f t="shared" si="9"/>
        <v>0</v>
      </c>
    </row>
    <row r="40" spans="1:19">
      <c r="A40">
        <v>38</v>
      </c>
      <c r="B40" t="s">
        <v>137</v>
      </c>
      <c r="C40" t="s">
        <v>1047</v>
      </c>
      <c r="D40" t="s">
        <v>1048</v>
      </c>
      <c r="E40" t="s">
        <v>1049</v>
      </c>
      <c r="F40" t="s">
        <v>1050</v>
      </c>
      <c r="G40" t="s">
        <v>1125</v>
      </c>
      <c r="H40" t="s">
        <v>1126</v>
      </c>
      <c r="I40">
        <f t="shared" si="0"/>
        <v>1</v>
      </c>
      <c r="J40">
        <f t="shared" si="1"/>
        <v>0</v>
      </c>
      <c r="L40" t="b">
        <f t="shared" si="10"/>
        <v>1</v>
      </c>
      <c r="M40" t="b">
        <f t="shared" si="11"/>
        <v>0</v>
      </c>
      <c r="N40" t="b">
        <f t="shared" si="12"/>
        <v>1</v>
      </c>
      <c r="O40" t="b">
        <f t="shared" si="13"/>
        <v>0</v>
      </c>
      <c r="P40">
        <f t="shared" si="6"/>
        <v>1</v>
      </c>
      <c r="Q40">
        <f t="shared" si="7"/>
        <v>0</v>
      </c>
      <c r="R40">
        <f t="shared" si="8"/>
        <v>1</v>
      </c>
      <c r="S40">
        <f t="shared" si="9"/>
        <v>0</v>
      </c>
    </row>
    <row r="41" spans="1:19">
      <c r="A41">
        <v>39</v>
      </c>
      <c r="B41" t="s">
        <v>140</v>
      </c>
      <c r="C41" t="s">
        <v>1047</v>
      </c>
      <c r="D41" t="s">
        <v>1048</v>
      </c>
      <c r="E41" t="s">
        <v>1049</v>
      </c>
      <c r="F41" t="s">
        <v>1050</v>
      </c>
      <c r="G41" t="s">
        <v>1127</v>
      </c>
      <c r="H41" t="s">
        <v>1128</v>
      </c>
      <c r="I41">
        <f t="shared" si="0"/>
        <v>1</v>
      </c>
      <c r="J41">
        <f t="shared" si="1"/>
        <v>0</v>
      </c>
      <c r="L41" t="b">
        <f t="shared" si="10"/>
        <v>1</v>
      </c>
      <c r="M41" t="b">
        <f t="shared" si="11"/>
        <v>0</v>
      </c>
      <c r="N41" t="b">
        <f t="shared" si="12"/>
        <v>1</v>
      </c>
      <c r="O41" t="b">
        <f t="shared" si="13"/>
        <v>0</v>
      </c>
      <c r="P41">
        <f t="shared" si="6"/>
        <v>1</v>
      </c>
      <c r="Q41">
        <f t="shared" si="7"/>
        <v>0</v>
      </c>
      <c r="R41">
        <f t="shared" si="8"/>
        <v>1</v>
      </c>
      <c r="S41">
        <f t="shared" si="9"/>
        <v>0</v>
      </c>
    </row>
    <row r="42" spans="1:19">
      <c r="A42">
        <v>40</v>
      </c>
      <c r="B42" t="s">
        <v>143</v>
      </c>
      <c r="C42" t="s">
        <v>1047</v>
      </c>
      <c r="D42" t="s">
        <v>1048</v>
      </c>
      <c r="E42" t="s">
        <v>1049</v>
      </c>
      <c r="F42" t="s">
        <v>1050</v>
      </c>
      <c r="G42" t="s">
        <v>1129</v>
      </c>
      <c r="H42" t="s">
        <v>1130</v>
      </c>
      <c r="I42">
        <f t="shared" si="0"/>
        <v>1</v>
      </c>
      <c r="J42">
        <f t="shared" si="1"/>
        <v>0</v>
      </c>
      <c r="L42" t="b">
        <f t="shared" si="10"/>
        <v>1</v>
      </c>
      <c r="M42" t="b">
        <f t="shared" si="11"/>
        <v>0</v>
      </c>
      <c r="N42" t="b">
        <f t="shared" si="12"/>
        <v>1</v>
      </c>
      <c r="O42" t="b">
        <f t="shared" si="13"/>
        <v>0</v>
      </c>
      <c r="P42">
        <f t="shared" si="6"/>
        <v>1</v>
      </c>
      <c r="Q42">
        <f t="shared" si="7"/>
        <v>0</v>
      </c>
      <c r="R42">
        <f t="shared" si="8"/>
        <v>1</v>
      </c>
      <c r="S42">
        <f t="shared" si="9"/>
        <v>0</v>
      </c>
    </row>
    <row r="43" spans="1:19">
      <c r="A43">
        <v>41</v>
      </c>
      <c r="B43" t="s">
        <v>146</v>
      </c>
      <c r="C43" t="s">
        <v>1047</v>
      </c>
      <c r="D43" t="s">
        <v>1048</v>
      </c>
      <c r="E43" t="s">
        <v>1049</v>
      </c>
      <c r="F43" t="s">
        <v>1050</v>
      </c>
      <c r="G43" t="s">
        <v>1131</v>
      </c>
      <c r="H43" t="s">
        <v>1132</v>
      </c>
      <c r="I43">
        <f t="shared" si="0"/>
        <v>1</v>
      </c>
      <c r="J43">
        <f t="shared" si="1"/>
        <v>0</v>
      </c>
      <c r="L43" t="b">
        <f t="shared" si="10"/>
        <v>1</v>
      </c>
      <c r="M43" t="b">
        <f t="shared" si="11"/>
        <v>0</v>
      </c>
      <c r="N43" t="b">
        <f t="shared" si="12"/>
        <v>0</v>
      </c>
      <c r="O43" t="b">
        <f t="shared" si="13"/>
        <v>0</v>
      </c>
      <c r="P43">
        <f t="shared" si="6"/>
        <v>1</v>
      </c>
      <c r="Q43">
        <f t="shared" si="7"/>
        <v>0</v>
      </c>
      <c r="R43">
        <f t="shared" si="8"/>
        <v>0</v>
      </c>
      <c r="S43">
        <f t="shared" si="9"/>
        <v>0</v>
      </c>
    </row>
    <row r="44" spans="1:19">
      <c r="A44">
        <v>42</v>
      </c>
      <c r="B44" t="s">
        <v>149</v>
      </c>
      <c r="C44" t="s">
        <v>1047</v>
      </c>
      <c r="D44" t="s">
        <v>1048</v>
      </c>
      <c r="E44" t="s">
        <v>1049</v>
      </c>
      <c r="F44" t="s">
        <v>1050</v>
      </c>
      <c r="G44" t="s">
        <v>1133</v>
      </c>
      <c r="H44" t="s">
        <v>1134</v>
      </c>
      <c r="I44">
        <f t="shared" si="0"/>
        <v>1</v>
      </c>
      <c r="J44">
        <f t="shared" si="1"/>
        <v>0</v>
      </c>
      <c r="L44" t="b">
        <f t="shared" si="10"/>
        <v>1</v>
      </c>
      <c r="M44" t="b">
        <f t="shared" si="11"/>
        <v>0</v>
      </c>
      <c r="N44" t="b">
        <f t="shared" si="12"/>
        <v>0</v>
      </c>
      <c r="O44" t="b">
        <f t="shared" si="13"/>
        <v>0</v>
      </c>
      <c r="P44">
        <f t="shared" si="6"/>
        <v>1</v>
      </c>
      <c r="Q44">
        <f t="shared" si="7"/>
        <v>0</v>
      </c>
      <c r="R44">
        <f t="shared" si="8"/>
        <v>0</v>
      </c>
      <c r="S44">
        <f t="shared" si="9"/>
        <v>0</v>
      </c>
    </row>
    <row r="45" spans="1:19">
      <c r="A45">
        <v>43</v>
      </c>
      <c r="B45" t="s">
        <v>152</v>
      </c>
      <c r="C45" t="s">
        <v>1047</v>
      </c>
      <c r="D45" t="s">
        <v>1048</v>
      </c>
      <c r="E45" t="s">
        <v>1049</v>
      </c>
      <c r="F45" t="s">
        <v>1050</v>
      </c>
      <c r="G45" t="s">
        <v>1135</v>
      </c>
      <c r="H45" t="s">
        <v>1136</v>
      </c>
      <c r="I45">
        <f t="shared" si="0"/>
        <v>1</v>
      </c>
      <c r="J45">
        <f t="shared" si="1"/>
        <v>0</v>
      </c>
      <c r="L45" t="b">
        <f t="shared" si="10"/>
        <v>1</v>
      </c>
      <c r="M45" t="b">
        <f t="shared" si="11"/>
        <v>0</v>
      </c>
      <c r="N45" t="b">
        <f t="shared" si="12"/>
        <v>1</v>
      </c>
      <c r="O45" t="b">
        <f t="shared" si="13"/>
        <v>0</v>
      </c>
      <c r="P45">
        <f t="shared" si="6"/>
        <v>1</v>
      </c>
      <c r="Q45">
        <f t="shared" si="7"/>
        <v>0</v>
      </c>
      <c r="R45">
        <f t="shared" si="8"/>
        <v>1</v>
      </c>
      <c r="S45">
        <f t="shared" si="9"/>
        <v>0</v>
      </c>
    </row>
    <row r="46" spans="1:19">
      <c r="A46">
        <v>44</v>
      </c>
      <c r="B46" t="s">
        <v>155</v>
      </c>
      <c r="C46" t="s">
        <v>1047</v>
      </c>
      <c r="D46" t="s">
        <v>1048</v>
      </c>
      <c r="E46" t="s">
        <v>1049</v>
      </c>
      <c r="F46" t="s">
        <v>1050</v>
      </c>
      <c r="G46" t="s">
        <v>1137</v>
      </c>
      <c r="H46" t="s">
        <v>1138</v>
      </c>
      <c r="I46">
        <f t="shared" si="0"/>
        <v>1</v>
      </c>
      <c r="J46">
        <f t="shared" si="1"/>
        <v>0</v>
      </c>
      <c r="L46" t="b">
        <f t="shared" si="10"/>
        <v>1</v>
      </c>
      <c r="M46" t="b">
        <f t="shared" si="11"/>
        <v>1</v>
      </c>
      <c r="N46" t="b">
        <f t="shared" si="12"/>
        <v>0</v>
      </c>
      <c r="O46" t="b">
        <f t="shared" si="13"/>
        <v>0</v>
      </c>
      <c r="P46">
        <f t="shared" si="6"/>
        <v>1</v>
      </c>
      <c r="Q46">
        <f t="shared" si="7"/>
        <v>1</v>
      </c>
      <c r="R46">
        <f t="shared" si="8"/>
        <v>0</v>
      </c>
      <c r="S46">
        <f t="shared" si="9"/>
        <v>0</v>
      </c>
    </row>
    <row r="47" spans="1:19">
      <c r="A47">
        <v>45</v>
      </c>
      <c r="B47" t="s">
        <v>158</v>
      </c>
      <c r="C47" t="s">
        <v>1047</v>
      </c>
      <c r="D47" t="s">
        <v>1048</v>
      </c>
      <c r="E47" t="s">
        <v>1049</v>
      </c>
      <c r="F47" t="s">
        <v>1050</v>
      </c>
      <c r="G47" t="s">
        <v>1139</v>
      </c>
      <c r="H47" t="s">
        <v>1140</v>
      </c>
      <c r="I47">
        <f t="shared" si="0"/>
        <v>1</v>
      </c>
      <c r="J47">
        <f t="shared" si="1"/>
        <v>0</v>
      </c>
      <c r="L47" t="b">
        <f t="shared" si="10"/>
        <v>1</v>
      </c>
      <c r="M47" t="b">
        <f t="shared" si="11"/>
        <v>0</v>
      </c>
      <c r="N47" t="b">
        <f t="shared" si="12"/>
        <v>0</v>
      </c>
      <c r="O47" t="b">
        <f t="shared" si="13"/>
        <v>0</v>
      </c>
      <c r="P47">
        <f t="shared" si="6"/>
        <v>1</v>
      </c>
      <c r="Q47">
        <f t="shared" si="7"/>
        <v>0</v>
      </c>
      <c r="R47">
        <f t="shared" si="8"/>
        <v>0</v>
      </c>
      <c r="S47">
        <f t="shared" si="9"/>
        <v>0</v>
      </c>
    </row>
    <row r="48" spans="1:19">
      <c r="A48">
        <v>46</v>
      </c>
      <c r="B48" t="s">
        <v>161</v>
      </c>
      <c r="C48" t="s">
        <v>1047</v>
      </c>
      <c r="D48" t="s">
        <v>1048</v>
      </c>
      <c r="E48" t="s">
        <v>1049</v>
      </c>
      <c r="F48" t="s">
        <v>1050</v>
      </c>
      <c r="G48" t="s">
        <v>1141</v>
      </c>
      <c r="H48" t="s">
        <v>1142</v>
      </c>
      <c r="I48">
        <f t="shared" si="0"/>
        <v>1</v>
      </c>
      <c r="J48">
        <f t="shared" si="1"/>
        <v>0</v>
      </c>
      <c r="L48" t="b">
        <f t="shared" si="10"/>
        <v>0</v>
      </c>
      <c r="M48" t="b">
        <f t="shared" si="11"/>
        <v>0</v>
      </c>
      <c r="N48" t="b">
        <f t="shared" si="12"/>
        <v>1</v>
      </c>
      <c r="O48" t="b">
        <f t="shared" si="13"/>
        <v>0</v>
      </c>
      <c r="P48">
        <f t="shared" si="6"/>
        <v>0</v>
      </c>
      <c r="Q48">
        <f t="shared" si="7"/>
        <v>0</v>
      </c>
      <c r="R48">
        <f t="shared" si="8"/>
        <v>1</v>
      </c>
      <c r="S48">
        <f t="shared" si="9"/>
        <v>0</v>
      </c>
    </row>
    <row r="49" spans="1:19">
      <c r="A49">
        <v>47</v>
      </c>
      <c r="B49" t="s">
        <v>164</v>
      </c>
      <c r="C49" t="s">
        <v>1047</v>
      </c>
      <c r="D49" t="s">
        <v>1048</v>
      </c>
      <c r="E49" t="s">
        <v>1049</v>
      </c>
      <c r="F49" t="s">
        <v>1050</v>
      </c>
      <c r="G49" t="s">
        <v>1143</v>
      </c>
      <c r="H49" t="s">
        <v>1144</v>
      </c>
      <c r="I49">
        <f t="shared" si="0"/>
        <v>1</v>
      </c>
      <c r="J49">
        <f t="shared" si="1"/>
        <v>0</v>
      </c>
      <c r="L49" t="b">
        <f t="shared" si="10"/>
        <v>1</v>
      </c>
      <c r="M49" t="b">
        <f t="shared" si="11"/>
        <v>0</v>
      </c>
      <c r="N49" t="b">
        <f t="shared" si="12"/>
        <v>0</v>
      </c>
      <c r="O49" t="b">
        <f t="shared" si="13"/>
        <v>0</v>
      </c>
      <c r="P49">
        <f t="shared" si="6"/>
        <v>1</v>
      </c>
      <c r="Q49">
        <f t="shared" si="7"/>
        <v>0</v>
      </c>
      <c r="R49">
        <f t="shared" si="8"/>
        <v>0</v>
      </c>
      <c r="S49">
        <f t="shared" si="9"/>
        <v>0</v>
      </c>
    </row>
    <row r="50" spans="1:19">
      <c r="A50">
        <v>48</v>
      </c>
      <c r="B50" t="s">
        <v>167</v>
      </c>
      <c r="C50" t="s">
        <v>1047</v>
      </c>
      <c r="D50" t="s">
        <v>1048</v>
      </c>
      <c r="E50" t="s">
        <v>1049</v>
      </c>
      <c r="F50" t="s">
        <v>1050</v>
      </c>
      <c r="G50" t="s">
        <v>1145</v>
      </c>
      <c r="H50" t="s">
        <v>1146</v>
      </c>
      <c r="I50">
        <f t="shared" si="0"/>
        <v>1</v>
      </c>
      <c r="J50">
        <f t="shared" si="1"/>
        <v>0</v>
      </c>
      <c r="L50" t="b">
        <f t="shared" si="10"/>
        <v>1</v>
      </c>
      <c r="M50" t="b">
        <f t="shared" si="11"/>
        <v>0</v>
      </c>
      <c r="N50" t="b">
        <f t="shared" si="12"/>
        <v>0</v>
      </c>
      <c r="O50" t="b">
        <f t="shared" si="13"/>
        <v>0</v>
      </c>
      <c r="P50">
        <f t="shared" si="6"/>
        <v>1</v>
      </c>
      <c r="Q50">
        <f t="shared" si="7"/>
        <v>0</v>
      </c>
      <c r="R50">
        <f t="shared" si="8"/>
        <v>0</v>
      </c>
      <c r="S50">
        <f t="shared" si="9"/>
        <v>0</v>
      </c>
    </row>
    <row r="51" spans="1:19">
      <c r="A51">
        <v>49</v>
      </c>
      <c r="B51" t="s">
        <v>170</v>
      </c>
      <c r="C51" t="s">
        <v>1047</v>
      </c>
      <c r="D51" t="s">
        <v>1048</v>
      </c>
      <c r="E51" t="s">
        <v>1049</v>
      </c>
      <c r="F51" t="s">
        <v>1050</v>
      </c>
      <c r="G51" t="s">
        <v>1147</v>
      </c>
      <c r="H51" t="s">
        <v>1148</v>
      </c>
      <c r="I51">
        <f t="shared" si="0"/>
        <v>1</v>
      </c>
      <c r="J51">
        <f t="shared" si="1"/>
        <v>0</v>
      </c>
      <c r="L51" t="b">
        <f t="shared" si="10"/>
        <v>1</v>
      </c>
      <c r="M51" t="b">
        <f t="shared" si="11"/>
        <v>0</v>
      </c>
      <c r="N51" t="b">
        <f t="shared" si="12"/>
        <v>0</v>
      </c>
      <c r="O51" t="b">
        <f t="shared" si="13"/>
        <v>0</v>
      </c>
      <c r="P51">
        <f t="shared" si="6"/>
        <v>1</v>
      </c>
      <c r="Q51">
        <f t="shared" si="7"/>
        <v>0</v>
      </c>
      <c r="R51">
        <f t="shared" si="8"/>
        <v>0</v>
      </c>
      <c r="S51">
        <f t="shared" si="9"/>
        <v>0</v>
      </c>
    </row>
    <row r="52" spans="1:19">
      <c r="A52">
        <v>50</v>
      </c>
      <c r="B52" t="s">
        <v>173</v>
      </c>
      <c r="C52" t="s">
        <v>1047</v>
      </c>
      <c r="D52" t="s">
        <v>1048</v>
      </c>
      <c r="E52" t="s">
        <v>1049</v>
      </c>
      <c r="F52" t="s">
        <v>1050</v>
      </c>
      <c r="G52" t="s">
        <v>1149</v>
      </c>
      <c r="H52" t="s">
        <v>1150</v>
      </c>
      <c r="I52">
        <f t="shared" si="0"/>
        <v>1</v>
      </c>
      <c r="J52">
        <f t="shared" si="1"/>
        <v>0</v>
      </c>
      <c r="L52" t="b">
        <f t="shared" si="10"/>
        <v>1</v>
      </c>
      <c r="M52" t="b">
        <f t="shared" si="11"/>
        <v>0</v>
      </c>
      <c r="N52" t="b">
        <f t="shared" si="12"/>
        <v>0</v>
      </c>
      <c r="O52" t="b">
        <f t="shared" si="13"/>
        <v>0</v>
      </c>
      <c r="P52">
        <f t="shared" si="6"/>
        <v>1</v>
      </c>
      <c r="Q52">
        <f t="shared" si="7"/>
        <v>0</v>
      </c>
      <c r="R52">
        <f t="shared" si="8"/>
        <v>0</v>
      </c>
      <c r="S52">
        <f t="shared" si="9"/>
        <v>0</v>
      </c>
    </row>
    <row r="53" spans="1:19">
      <c r="A53">
        <v>51</v>
      </c>
      <c r="B53" t="s">
        <v>176</v>
      </c>
      <c r="C53" t="s">
        <v>1047</v>
      </c>
      <c r="D53" t="s">
        <v>1048</v>
      </c>
      <c r="E53" t="s">
        <v>1049</v>
      </c>
      <c r="F53" t="s">
        <v>1050</v>
      </c>
      <c r="G53" t="s">
        <v>1151</v>
      </c>
      <c r="H53" t="s">
        <v>1152</v>
      </c>
      <c r="I53">
        <f t="shared" si="0"/>
        <v>1</v>
      </c>
      <c r="J53">
        <f t="shared" si="1"/>
        <v>0</v>
      </c>
      <c r="L53" t="b">
        <f t="shared" si="10"/>
        <v>1</v>
      </c>
      <c r="M53" t="b">
        <f t="shared" si="11"/>
        <v>0</v>
      </c>
      <c r="N53" t="b">
        <f t="shared" si="12"/>
        <v>0</v>
      </c>
      <c r="O53" t="b">
        <f t="shared" si="13"/>
        <v>0</v>
      </c>
      <c r="P53">
        <f t="shared" si="6"/>
        <v>1</v>
      </c>
      <c r="Q53">
        <f t="shared" si="7"/>
        <v>0</v>
      </c>
      <c r="R53">
        <f t="shared" si="8"/>
        <v>0</v>
      </c>
      <c r="S53">
        <f t="shared" si="9"/>
        <v>0</v>
      </c>
    </row>
    <row r="54" spans="1:19">
      <c r="A54">
        <v>52</v>
      </c>
      <c r="B54" t="s">
        <v>179</v>
      </c>
      <c r="C54" t="s">
        <v>1047</v>
      </c>
      <c r="D54" t="s">
        <v>1048</v>
      </c>
      <c r="E54" t="s">
        <v>1049</v>
      </c>
      <c r="F54" t="s">
        <v>1050</v>
      </c>
      <c r="G54" t="s">
        <v>1153</v>
      </c>
      <c r="H54" t="s">
        <v>1154</v>
      </c>
      <c r="I54">
        <f t="shared" si="0"/>
        <v>0</v>
      </c>
      <c r="J54">
        <f t="shared" si="1"/>
        <v>1</v>
      </c>
      <c r="L54" t="b">
        <f t="shared" si="10"/>
        <v>0</v>
      </c>
      <c r="M54" t="b">
        <f t="shared" si="11"/>
        <v>0</v>
      </c>
      <c r="N54" t="b">
        <f t="shared" si="12"/>
        <v>0</v>
      </c>
      <c r="O54" t="b">
        <f t="shared" si="13"/>
        <v>0</v>
      </c>
      <c r="P54">
        <f t="shared" si="6"/>
        <v>0</v>
      </c>
      <c r="Q54">
        <f t="shared" si="7"/>
        <v>0</v>
      </c>
      <c r="R54">
        <f t="shared" si="8"/>
        <v>0</v>
      </c>
      <c r="S54">
        <f t="shared" si="9"/>
        <v>0</v>
      </c>
    </row>
    <row r="55" spans="1:19">
      <c r="A55">
        <v>53</v>
      </c>
      <c r="B55" t="s">
        <v>182</v>
      </c>
      <c r="C55" t="s">
        <v>1047</v>
      </c>
      <c r="D55" t="s">
        <v>1048</v>
      </c>
      <c r="E55" t="s">
        <v>1049</v>
      </c>
      <c r="F55" t="s">
        <v>1050</v>
      </c>
      <c r="G55" t="s">
        <v>1155</v>
      </c>
      <c r="H55" t="s">
        <v>1156</v>
      </c>
      <c r="I55">
        <f t="shared" si="0"/>
        <v>1</v>
      </c>
      <c r="J55">
        <f t="shared" si="1"/>
        <v>0</v>
      </c>
      <c r="L55" t="b">
        <f t="shared" si="10"/>
        <v>1</v>
      </c>
      <c r="M55" t="b">
        <f t="shared" si="11"/>
        <v>1</v>
      </c>
      <c r="N55" t="b">
        <f t="shared" si="12"/>
        <v>1</v>
      </c>
      <c r="O55" t="b">
        <f t="shared" si="13"/>
        <v>1</v>
      </c>
      <c r="P55">
        <f t="shared" si="6"/>
        <v>1</v>
      </c>
      <c r="Q55">
        <f t="shared" si="7"/>
        <v>1</v>
      </c>
      <c r="R55">
        <f t="shared" si="8"/>
        <v>1</v>
      </c>
      <c r="S55">
        <f t="shared" si="9"/>
        <v>1</v>
      </c>
    </row>
    <row r="56" spans="1:19">
      <c r="A56">
        <v>54</v>
      </c>
      <c r="B56" t="s">
        <v>185</v>
      </c>
      <c r="C56" t="s">
        <v>1047</v>
      </c>
      <c r="D56" t="s">
        <v>1048</v>
      </c>
      <c r="E56" t="s">
        <v>1049</v>
      </c>
      <c r="F56" t="s">
        <v>1050</v>
      </c>
      <c r="G56" t="s">
        <v>1157</v>
      </c>
      <c r="H56" t="s">
        <v>1158</v>
      </c>
      <c r="I56">
        <f t="shared" si="0"/>
        <v>1</v>
      </c>
      <c r="J56">
        <f t="shared" si="1"/>
        <v>0</v>
      </c>
      <c r="L56" t="b">
        <f t="shared" si="10"/>
        <v>1</v>
      </c>
      <c r="M56" t="b">
        <f t="shared" si="11"/>
        <v>0</v>
      </c>
      <c r="N56" t="b">
        <f t="shared" si="12"/>
        <v>0</v>
      </c>
      <c r="O56" t="b">
        <f t="shared" si="13"/>
        <v>0</v>
      </c>
      <c r="P56">
        <f t="shared" si="6"/>
        <v>1</v>
      </c>
      <c r="Q56">
        <f t="shared" si="7"/>
        <v>0</v>
      </c>
      <c r="R56">
        <f t="shared" si="8"/>
        <v>0</v>
      </c>
      <c r="S56">
        <f t="shared" si="9"/>
        <v>0</v>
      </c>
    </row>
    <row r="57" spans="1:19">
      <c r="A57">
        <v>55</v>
      </c>
      <c r="B57" t="s">
        <v>188</v>
      </c>
      <c r="C57" t="s">
        <v>1047</v>
      </c>
      <c r="D57" t="s">
        <v>1048</v>
      </c>
      <c r="E57" t="s">
        <v>1049</v>
      </c>
      <c r="F57" t="s">
        <v>1050</v>
      </c>
      <c r="G57" t="s">
        <v>1159</v>
      </c>
      <c r="H57" t="s">
        <v>1160</v>
      </c>
      <c r="I57">
        <f t="shared" si="0"/>
        <v>1</v>
      </c>
      <c r="J57">
        <f t="shared" si="1"/>
        <v>0</v>
      </c>
      <c r="L57" t="b">
        <f t="shared" si="10"/>
        <v>1</v>
      </c>
      <c r="M57" t="b">
        <f t="shared" si="11"/>
        <v>0</v>
      </c>
      <c r="N57" t="b">
        <f t="shared" si="12"/>
        <v>1</v>
      </c>
      <c r="O57" t="b">
        <f t="shared" si="13"/>
        <v>0</v>
      </c>
      <c r="P57">
        <f t="shared" si="6"/>
        <v>1</v>
      </c>
      <c r="Q57">
        <f t="shared" si="7"/>
        <v>0</v>
      </c>
      <c r="R57">
        <f t="shared" si="8"/>
        <v>1</v>
      </c>
      <c r="S57">
        <f t="shared" si="9"/>
        <v>0</v>
      </c>
    </row>
    <row r="58" spans="1:19">
      <c r="A58">
        <v>56</v>
      </c>
      <c r="B58" t="s">
        <v>191</v>
      </c>
      <c r="C58" t="s">
        <v>1047</v>
      </c>
      <c r="D58" t="s">
        <v>1048</v>
      </c>
      <c r="E58" t="s">
        <v>1049</v>
      </c>
      <c r="F58" t="s">
        <v>1050</v>
      </c>
      <c r="G58" t="s">
        <v>1161</v>
      </c>
      <c r="H58" t="s">
        <v>1162</v>
      </c>
      <c r="I58">
        <f t="shared" si="0"/>
        <v>1</v>
      </c>
      <c r="J58">
        <f t="shared" si="1"/>
        <v>0</v>
      </c>
      <c r="L58" t="b">
        <f t="shared" si="10"/>
        <v>1</v>
      </c>
      <c r="M58" t="b">
        <f t="shared" si="11"/>
        <v>0</v>
      </c>
      <c r="N58" t="b">
        <f t="shared" si="12"/>
        <v>1</v>
      </c>
      <c r="O58" t="b">
        <f t="shared" si="13"/>
        <v>1</v>
      </c>
      <c r="P58">
        <f t="shared" si="6"/>
        <v>1</v>
      </c>
      <c r="Q58">
        <f t="shared" si="7"/>
        <v>0</v>
      </c>
      <c r="R58">
        <f t="shared" si="8"/>
        <v>1</v>
      </c>
      <c r="S58">
        <f t="shared" si="9"/>
        <v>1</v>
      </c>
    </row>
    <row r="59" spans="1:19">
      <c r="A59">
        <v>57</v>
      </c>
      <c r="B59" t="s">
        <v>194</v>
      </c>
      <c r="C59" t="s">
        <v>1047</v>
      </c>
      <c r="D59" t="s">
        <v>1048</v>
      </c>
      <c r="E59" t="s">
        <v>1049</v>
      </c>
      <c r="F59" t="s">
        <v>1050</v>
      </c>
      <c r="G59" t="s">
        <v>1163</v>
      </c>
      <c r="H59" t="s">
        <v>1164</v>
      </c>
      <c r="I59">
        <f t="shared" si="0"/>
        <v>1</v>
      </c>
      <c r="J59">
        <f t="shared" si="1"/>
        <v>0</v>
      </c>
      <c r="L59" t="b">
        <f t="shared" si="10"/>
        <v>1</v>
      </c>
      <c r="M59" t="b">
        <f t="shared" si="11"/>
        <v>0</v>
      </c>
      <c r="N59" t="b">
        <f t="shared" si="12"/>
        <v>1</v>
      </c>
      <c r="O59" t="b">
        <f t="shared" si="13"/>
        <v>0</v>
      </c>
      <c r="P59">
        <f t="shared" si="6"/>
        <v>1</v>
      </c>
      <c r="Q59">
        <f t="shared" si="7"/>
        <v>0</v>
      </c>
      <c r="R59">
        <f t="shared" si="8"/>
        <v>1</v>
      </c>
      <c r="S59">
        <f t="shared" si="9"/>
        <v>0</v>
      </c>
    </row>
    <row r="60" spans="1:19">
      <c r="A60">
        <v>58</v>
      </c>
      <c r="B60" t="s">
        <v>197</v>
      </c>
      <c r="C60" t="s">
        <v>1047</v>
      </c>
      <c r="D60" t="s">
        <v>1048</v>
      </c>
      <c r="E60" t="s">
        <v>1049</v>
      </c>
      <c r="F60" t="s">
        <v>1050</v>
      </c>
      <c r="G60" t="s">
        <v>1165</v>
      </c>
      <c r="H60" t="s">
        <v>1166</v>
      </c>
      <c r="I60">
        <f t="shared" si="0"/>
        <v>1</v>
      </c>
      <c r="J60">
        <f t="shared" si="1"/>
        <v>0</v>
      </c>
      <c r="L60" t="b">
        <f t="shared" si="10"/>
        <v>1</v>
      </c>
      <c r="M60" t="b">
        <f t="shared" si="11"/>
        <v>0</v>
      </c>
      <c r="N60" t="b">
        <f t="shared" si="12"/>
        <v>1</v>
      </c>
      <c r="O60" t="b">
        <f t="shared" si="13"/>
        <v>0</v>
      </c>
      <c r="P60">
        <f t="shared" si="6"/>
        <v>1</v>
      </c>
      <c r="Q60">
        <f t="shared" si="7"/>
        <v>0</v>
      </c>
      <c r="R60">
        <f t="shared" si="8"/>
        <v>1</v>
      </c>
      <c r="S60">
        <f t="shared" si="9"/>
        <v>0</v>
      </c>
    </row>
    <row r="61" spans="1:19">
      <c r="A61">
        <v>59</v>
      </c>
      <c r="B61" t="s">
        <v>200</v>
      </c>
      <c r="C61" t="s">
        <v>1047</v>
      </c>
      <c r="D61" t="s">
        <v>1048</v>
      </c>
      <c r="E61" t="s">
        <v>1049</v>
      </c>
      <c r="F61" t="s">
        <v>1050</v>
      </c>
      <c r="G61" t="s">
        <v>1167</v>
      </c>
      <c r="H61" t="s">
        <v>1168</v>
      </c>
      <c r="I61">
        <f t="shared" si="0"/>
        <v>1</v>
      </c>
      <c r="J61">
        <f t="shared" si="1"/>
        <v>0</v>
      </c>
      <c r="L61" t="b">
        <f t="shared" si="10"/>
        <v>1</v>
      </c>
      <c r="M61" t="b">
        <f t="shared" si="11"/>
        <v>0</v>
      </c>
      <c r="N61" t="b">
        <f t="shared" si="12"/>
        <v>0</v>
      </c>
      <c r="O61" t="b">
        <f t="shared" si="13"/>
        <v>0</v>
      </c>
      <c r="P61">
        <f t="shared" si="6"/>
        <v>1</v>
      </c>
      <c r="Q61">
        <f t="shared" si="7"/>
        <v>0</v>
      </c>
      <c r="R61">
        <f t="shared" si="8"/>
        <v>0</v>
      </c>
      <c r="S61">
        <f t="shared" si="9"/>
        <v>0</v>
      </c>
    </row>
    <row r="62" spans="1:19">
      <c r="A62">
        <v>60</v>
      </c>
      <c r="B62" t="s">
        <v>203</v>
      </c>
      <c r="C62" t="s">
        <v>1047</v>
      </c>
      <c r="D62" t="s">
        <v>1048</v>
      </c>
      <c r="E62" t="s">
        <v>1049</v>
      </c>
      <c r="F62" t="s">
        <v>1050</v>
      </c>
      <c r="G62" t="s">
        <v>1169</v>
      </c>
      <c r="H62" t="s">
        <v>1170</v>
      </c>
      <c r="I62">
        <f t="shared" si="0"/>
        <v>1</v>
      </c>
      <c r="J62">
        <f t="shared" si="1"/>
        <v>0</v>
      </c>
      <c r="L62" t="b">
        <f t="shared" si="10"/>
        <v>1</v>
      </c>
      <c r="M62" t="b">
        <f t="shared" si="11"/>
        <v>0</v>
      </c>
      <c r="N62" t="b">
        <f t="shared" si="12"/>
        <v>0</v>
      </c>
      <c r="O62" t="b">
        <f t="shared" si="13"/>
        <v>1</v>
      </c>
      <c r="P62">
        <f t="shared" si="6"/>
        <v>1</v>
      </c>
      <c r="Q62">
        <f t="shared" si="7"/>
        <v>0</v>
      </c>
      <c r="R62">
        <f t="shared" si="8"/>
        <v>0</v>
      </c>
      <c r="S62">
        <f t="shared" si="9"/>
        <v>1</v>
      </c>
    </row>
    <row r="63" spans="1:19">
      <c r="A63">
        <v>61</v>
      </c>
      <c r="B63" t="s">
        <v>206</v>
      </c>
      <c r="C63" t="s">
        <v>1047</v>
      </c>
      <c r="D63" t="s">
        <v>1048</v>
      </c>
      <c r="E63" t="s">
        <v>1049</v>
      </c>
      <c r="F63" t="s">
        <v>1050</v>
      </c>
      <c r="G63" t="s">
        <v>1171</v>
      </c>
      <c r="H63" t="s">
        <v>1172</v>
      </c>
      <c r="I63">
        <f t="shared" si="0"/>
        <v>1</v>
      </c>
      <c r="J63">
        <f t="shared" si="1"/>
        <v>0</v>
      </c>
      <c r="L63" t="b">
        <f t="shared" si="10"/>
        <v>1</v>
      </c>
      <c r="M63" t="b">
        <f t="shared" si="11"/>
        <v>0</v>
      </c>
      <c r="N63" t="b">
        <f t="shared" si="12"/>
        <v>1</v>
      </c>
      <c r="O63" t="b">
        <f t="shared" si="13"/>
        <v>0</v>
      </c>
      <c r="P63">
        <f t="shared" si="6"/>
        <v>1</v>
      </c>
      <c r="Q63">
        <f t="shared" si="7"/>
        <v>0</v>
      </c>
      <c r="R63">
        <f t="shared" si="8"/>
        <v>1</v>
      </c>
      <c r="S63">
        <f t="shared" si="9"/>
        <v>0</v>
      </c>
    </row>
    <row r="64" spans="1:19">
      <c r="A64">
        <v>62</v>
      </c>
      <c r="B64" t="s">
        <v>209</v>
      </c>
      <c r="C64" t="s">
        <v>1047</v>
      </c>
      <c r="D64" t="s">
        <v>1048</v>
      </c>
      <c r="E64" t="s">
        <v>1049</v>
      </c>
      <c r="F64" t="s">
        <v>1050</v>
      </c>
      <c r="G64" t="s">
        <v>1173</v>
      </c>
      <c r="H64" t="s">
        <v>1174</v>
      </c>
      <c r="I64">
        <f t="shared" si="0"/>
        <v>1</v>
      </c>
      <c r="J64">
        <f t="shared" si="1"/>
        <v>0</v>
      </c>
      <c r="L64" t="b">
        <f t="shared" si="10"/>
        <v>1</v>
      </c>
      <c r="M64" t="b">
        <f t="shared" si="11"/>
        <v>0</v>
      </c>
      <c r="N64" t="b">
        <f t="shared" si="12"/>
        <v>1</v>
      </c>
      <c r="O64" t="b">
        <f t="shared" si="13"/>
        <v>0</v>
      </c>
      <c r="P64">
        <f t="shared" si="6"/>
        <v>1</v>
      </c>
      <c r="Q64">
        <f t="shared" si="7"/>
        <v>0</v>
      </c>
      <c r="R64">
        <f t="shared" si="8"/>
        <v>1</v>
      </c>
      <c r="S64">
        <f t="shared" si="9"/>
        <v>0</v>
      </c>
    </row>
    <row r="65" spans="1:19">
      <c r="A65">
        <v>63</v>
      </c>
      <c r="B65" t="s">
        <v>212</v>
      </c>
      <c r="C65" t="s">
        <v>1047</v>
      </c>
      <c r="D65" t="s">
        <v>1048</v>
      </c>
      <c r="E65" t="s">
        <v>1049</v>
      </c>
      <c r="F65" t="s">
        <v>1050</v>
      </c>
      <c r="G65" t="s">
        <v>1175</v>
      </c>
      <c r="H65" t="s">
        <v>1176</v>
      </c>
      <c r="I65">
        <f t="shared" si="0"/>
        <v>1</v>
      </c>
      <c r="J65">
        <f t="shared" si="1"/>
        <v>0</v>
      </c>
      <c r="L65" t="b">
        <f t="shared" si="10"/>
        <v>1</v>
      </c>
      <c r="M65" t="b">
        <f t="shared" si="11"/>
        <v>0</v>
      </c>
      <c r="N65" t="b">
        <f t="shared" si="12"/>
        <v>1</v>
      </c>
      <c r="O65" t="b">
        <f t="shared" si="13"/>
        <v>0</v>
      </c>
      <c r="P65">
        <f t="shared" si="6"/>
        <v>1</v>
      </c>
      <c r="Q65">
        <f t="shared" si="7"/>
        <v>0</v>
      </c>
      <c r="R65">
        <f t="shared" si="8"/>
        <v>1</v>
      </c>
      <c r="S65">
        <f t="shared" si="9"/>
        <v>0</v>
      </c>
    </row>
    <row r="66" spans="1:19">
      <c r="A66">
        <v>64</v>
      </c>
      <c r="B66" t="s">
        <v>215</v>
      </c>
      <c r="C66" t="s">
        <v>1047</v>
      </c>
      <c r="D66" t="s">
        <v>1048</v>
      </c>
      <c r="E66" t="s">
        <v>1049</v>
      </c>
      <c r="F66" t="s">
        <v>1050</v>
      </c>
      <c r="G66" t="s">
        <v>1177</v>
      </c>
      <c r="H66" t="s">
        <v>1178</v>
      </c>
      <c r="I66">
        <f t="shared" si="0"/>
        <v>1</v>
      </c>
      <c r="J66">
        <f t="shared" si="1"/>
        <v>0</v>
      </c>
      <c r="L66" t="b">
        <f t="shared" si="10"/>
        <v>1</v>
      </c>
      <c r="M66" t="b">
        <f t="shared" si="11"/>
        <v>0</v>
      </c>
      <c r="N66" t="b">
        <f t="shared" si="12"/>
        <v>1</v>
      </c>
      <c r="O66" t="b">
        <f t="shared" si="13"/>
        <v>0</v>
      </c>
      <c r="P66">
        <f t="shared" si="6"/>
        <v>1</v>
      </c>
      <c r="Q66">
        <f t="shared" si="7"/>
        <v>0</v>
      </c>
      <c r="R66">
        <f t="shared" si="8"/>
        <v>1</v>
      </c>
      <c r="S66">
        <f t="shared" si="9"/>
        <v>0</v>
      </c>
    </row>
    <row r="67" spans="1:19">
      <c r="A67">
        <v>65</v>
      </c>
      <c r="B67" t="s">
        <v>218</v>
      </c>
      <c r="C67" t="s">
        <v>1047</v>
      </c>
      <c r="D67" t="s">
        <v>1048</v>
      </c>
      <c r="E67" t="s">
        <v>1049</v>
      </c>
      <c r="F67" t="s">
        <v>1050</v>
      </c>
      <c r="G67" t="s">
        <v>1179</v>
      </c>
      <c r="H67" t="s">
        <v>1180</v>
      </c>
      <c r="I67">
        <f t="shared" ref="I67:I130" si="14">IF(OR(P67=1,Q67=1,R67=1,S67=1),1,0)</f>
        <v>1</v>
      </c>
      <c r="J67">
        <f t="shared" ref="J67:J130" si="15">IF(I67=1,0,1)</f>
        <v>0</v>
      </c>
      <c r="L67" t="b">
        <f t="shared" si="10"/>
        <v>1</v>
      </c>
      <c r="M67" t="b">
        <f t="shared" si="11"/>
        <v>0</v>
      </c>
      <c r="N67" t="b">
        <f t="shared" si="12"/>
        <v>1</v>
      </c>
      <c r="O67" t="b">
        <f t="shared" si="13"/>
        <v>0</v>
      </c>
      <c r="P67">
        <f t="shared" ref="P67:P130" si="16">IF(AND(ISNUMBER(SEARCH("era",B67))=TRUE,L67=TRUE),1,0)</f>
        <v>1</v>
      </c>
      <c r="Q67">
        <f t="shared" ref="Q67:Q130" si="17">IF(AND(ISNUMBER(SEARCH("hari",B67))=TRUE,M67=TRUE),1,0)</f>
        <v>0</v>
      </c>
      <c r="R67">
        <f t="shared" ref="R67:R130" si="18">IF(AND(ISNUMBER(SEARCH("jam",B67))=TRUE,N67=TRUE),1,0)</f>
        <v>1</v>
      </c>
      <c r="S67">
        <f t="shared" ref="S67:S130" si="19">IF(AND(ISNUMBER(SEARCH("tanggal",B67))=TRUE,O67=TRUE),1,0)</f>
        <v>0</v>
      </c>
    </row>
    <row r="68" spans="1:19">
      <c r="A68">
        <v>66</v>
      </c>
      <c r="B68" t="s">
        <v>221</v>
      </c>
      <c r="C68" t="s">
        <v>1047</v>
      </c>
      <c r="D68" t="s">
        <v>1048</v>
      </c>
      <c r="E68" t="s">
        <v>1049</v>
      </c>
      <c r="F68" t="s">
        <v>1050</v>
      </c>
      <c r="G68" t="s">
        <v>1181</v>
      </c>
      <c r="H68" t="s">
        <v>1182</v>
      </c>
      <c r="I68">
        <f t="shared" si="14"/>
        <v>1</v>
      </c>
      <c r="J68">
        <f t="shared" si="15"/>
        <v>0</v>
      </c>
      <c r="L68" t="b">
        <f t="shared" si="10"/>
        <v>1</v>
      </c>
      <c r="M68" t="b">
        <f t="shared" si="11"/>
        <v>0</v>
      </c>
      <c r="N68" t="b">
        <f t="shared" si="12"/>
        <v>1</v>
      </c>
      <c r="O68" t="b">
        <f t="shared" si="13"/>
        <v>0</v>
      </c>
      <c r="P68">
        <f t="shared" si="16"/>
        <v>1</v>
      </c>
      <c r="Q68">
        <f t="shared" si="17"/>
        <v>0</v>
      </c>
      <c r="R68">
        <f t="shared" si="18"/>
        <v>1</v>
      </c>
      <c r="S68">
        <f t="shared" si="19"/>
        <v>0</v>
      </c>
    </row>
    <row r="69" spans="1:19">
      <c r="A69">
        <v>67</v>
      </c>
      <c r="B69" t="s">
        <v>224</v>
      </c>
      <c r="C69" t="s">
        <v>1047</v>
      </c>
      <c r="D69" t="s">
        <v>1048</v>
      </c>
      <c r="E69" t="s">
        <v>1049</v>
      </c>
      <c r="F69" t="s">
        <v>1050</v>
      </c>
      <c r="G69" t="s">
        <v>1183</v>
      </c>
      <c r="H69" t="s">
        <v>1184</v>
      </c>
      <c r="I69">
        <f t="shared" si="14"/>
        <v>1</v>
      </c>
      <c r="J69">
        <f t="shared" si="15"/>
        <v>0</v>
      </c>
      <c r="L69" t="b">
        <f t="shared" si="10"/>
        <v>1</v>
      </c>
      <c r="M69" t="b">
        <f t="shared" si="11"/>
        <v>0</v>
      </c>
      <c r="N69" t="b">
        <f t="shared" si="12"/>
        <v>0</v>
      </c>
      <c r="O69" t="b">
        <f t="shared" si="13"/>
        <v>0</v>
      </c>
      <c r="P69">
        <f t="shared" si="16"/>
        <v>1</v>
      </c>
      <c r="Q69">
        <f t="shared" si="17"/>
        <v>0</v>
      </c>
      <c r="R69">
        <f t="shared" si="18"/>
        <v>0</v>
      </c>
      <c r="S69">
        <f t="shared" si="19"/>
        <v>0</v>
      </c>
    </row>
    <row r="70" spans="1:19">
      <c r="A70">
        <v>68</v>
      </c>
      <c r="B70" t="s">
        <v>227</v>
      </c>
      <c r="C70" t="s">
        <v>1047</v>
      </c>
      <c r="D70" t="s">
        <v>1048</v>
      </c>
      <c r="E70" t="s">
        <v>1049</v>
      </c>
      <c r="F70" t="s">
        <v>1050</v>
      </c>
      <c r="G70" t="s">
        <v>1185</v>
      </c>
      <c r="H70" t="s">
        <v>1186</v>
      </c>
      <c r="I70">
        <f t="shared" si="14"/>
        <v>1</v>
      </c>
      <c r="J70">
        <f t="shared" si="15"/>
        <v>0</v>
      </c>
      <c r="L70" t="b">
        <f t="shared" ref="L70:L133" si="20">ISNUMBER(SEARCH("era",G70))</f>
        <v>1</v>
      </c>
      <c r="M70" t="b">
        <f t="shared" ref="M70:M133" si="21">ISNUMBER(SEARCH("hari",G70))</f>
        <v>0</v>
      </c>
      <c r="N70" t="b">
        <f t="shared" ref="N70:N133" si="22">ISNUMBER(SEARCH("jam",G70))</f>
        <v>0</v>
      </c>
      <c r="O70" t="b">
        <f t="shared" ref="O70:O133" si="23">ISNUMBER(SEARCH("tanggal",G70))</f>
        <v>0</v>
      </c>
      <c r="P70">
        <f t="shared" si="16"/>
        <v>1</v>
      </c>
      <c r="Q70">
        <f t="shared" si="17"/>
        <v>0</v>
      </c>
      <c r="R70">
        <f t="shared" si="18"/>
        <v>0</v>
      </c>
      <c r="S70">
        <f t="shared" si="19"/>
        <v>0</v>
      </c>
    </row>
    <row r="71" spans="1:19">
      <c r="A71">
        <v>69</v>
      </c>
      <c r="B71" t="s">
        <v>230</v>
      </c>
      <c r="C71" t="s">
        <v>1047</v>
      </c>
      <c r="D71" t="s">
        <v>1048</v>
      </c>
      <c r="E71" t="s">
        <v>1049</v>
      </c>
      <c r="F71" t="s">
        <v>1050</v>
      </c>
      <c r="G71" t="s">
        <v>1187</v>
      </c>
      <c r="H71" t="s">
        <v>1188</v>
      </c>
      <c r="I71">
        <f t="shared" si="14"/>
        <v>0</v>
      </c>
      <c r="J71">
        <f t="shared" si="15"/>
        <v>1</v>
      </c>
      <c r="L71" t="b">
        <f t="shared" si="20"/>
        <v>0</v>
      </c>
      <c r="M71" t="b">
        <f t="shared" si="21"/>
        <v>0</v>
      </c>
      <c r="N71" t="b">
        <f t="shared" si="22"/>
        <v>0</v>
      </c>
      <c r="O71" t="b">
        <f t="shared" si="23"/>
        <v>0</v>
      </c>
      <c r="P71">
        <f t="shared" si="16"/>
        <v>0</v>
      </c>
      <c r="Q71">
        <f t="shared" si="17"/>
        <v>0</v>
      </c>
      <c r="R71">
        <f t="shared" si="18"/>
        <v>0</v>
      </c>
      <c r="S71">
        <f t="shared" si="19"/>
        <v>0</v>
      </c>
    </row>
    <row r="72" spans="1:19">
      <c r="A72">
        <v>70</v>
      </c>
      <c r="B72" t="s">
        <v>233</v>
      </c>
      <c r="C72" t="s">
        <v>1047</v>
      </c>
      <c r="D72" t="s">
        <v>1048</v>
      </c>
      <c r="E72" t="s">
        <v>1049</v>
      </c>
      <c r="F72" t="s">
        <v>1050</v>
      </c>
      <c r="G72" t="s">
        <v>1189</v>
      </c>
      <c r="H72" t="s">
        <v>1190</v>
      </c>
      <c r="I72">
        <f t="shared" si="14"/>
        <v>1</v>
      </c>
      <c r="J72">
        <f t="shared" si="15"/>
        <v>0</v>
      </c>
      <c r="L72" t="b">
        <f t="shared" si="20"/>
        <v>1</v>
      </c>
      <c r="M72" t="b">
        <f t="shared" si="21"/>
        <v>0</v>
      </c>
      <c r="N72" t="b">
        <f t="shared" si="22"/>
        <v>0</v>
      </c>
      <c r="O72" t="b">
        <f t="shared" si="23"/>
        <v>0</v>
      </c>
      <c r="P72">
        <f t="shared" si="16"/>
        <v>1</v>
      </c>
      <c r="Q72">
        <f t="shared" si="17"/>
        <v>0</v>
      </c>
      <c r="R72">
        <f t="shared" si="18"/>
        <v>0</v>
      </c>
      <c r="S72">
        <f t="shared" si="19"/>
        <v>0</v>
      </c>
    </row>
    <row r="73" spans="1:19">
      <c r="A73">
        <v>71</v>
      </c>
      <c r="B73" t="s">
        <v>236</v>
      </c>
      <c r="C73" t="s">
        <v>1047</v>
      </c>
      <c r="D73" t="s">
        <v>1048</v>
      </c>
      <c r="E73" t="s">
        <v>1049</v>
      </c>
      <c r="F73" t="s">
        <v>1050</v>
      </c>
      <c r="G73" t="s">
        <v>1191</v>
      </c>
      <c r="H73" t="s">
        <v>1192</v>
      </c>
      <c r="I73">
        <f t="shared" si="14"/>
        <v>1</v>
      </c>
      <c r="J73">
        <f t="shared" si="15"/>
        <v>0</v>
      </c>
      <c r="L73" t="b">
        <f t="shared" si="20"/>
        <v>1</v>
      </c>
      <c r="M73" t="b">
        <f t="shared" si="21"/>
        <v>0</v>
      </c>
      <c r="N73" t="b">
        <f t="shared" si="22"/>
        <v>0</v>
      </c>
      <c r="O73" t="b">
        <f t="shared" si="23"/>
        <v>0</v>
      </c>
      <c r="P73">
        <f t="shared" si="16"/>
        <v>1</v>
      </c>
      <c r="Q73">
        <f t="shared" si="17"/>
        <v>0</v>
      </c>
      <c r="R73">
        <f t="shared" si="18"/>
        <v>0</v>
      </c>
      <c r="S73">
        <f t="shared" si="19"/>
        <v>0</v>
      </c>
    </row>
    <row r="74" spans="1:19">
      <c r="A74">
        <v>72</v>
      </c>
      <c r="B74" t="s">
        <v>239</v>
      </c>
      <c r="C74" t="s">
        <v>1047</v>
      </c>
      <c r="D74" t="s">
        <v>1048</v>
      </c>
      <c r="E74" t="s">
        <v>1049</v>
      </c>
      <c r="F74" t="s">
        <v>1050</v>
      </c>
      <c r="G74" t="s">
        <v>1193</v>
      </c>
      <c r="H74" t="s">
        <v>1194</v>
      </c>
      <c r="I74">
        <f t="shared" si="14"/>
        <v>1</v>
      </c>
      <c r="J74">
        <f t="shared" si="15"/>
        <v>0</v>
      </c>
      <c r="L74" t="b">
        <f t="shared" si="20"/>
        <v>1</v>
      </c>
      <c r="M74" t="b">
        <f t="shared" si="21"/>
        <v>0</v>
      </c>
      <c r="N74" t="b">
        <f t="shared" si="22"/>
        <v>0</v>
      </c>
      <c r="O74" t="b">
        <f t="shared" si="23"/>
        <v>0</v>
      </c>
      <c r="P74">
        <f t="shared" si="16"/>
        <v>1</v>
      </c>
      <c r="Q74">
        <f t="shared" si="17"/>
        <v>0</v>
      </c>
      <c r="R74">
        <f t="shared" si="18"/>
        <v>0</v>
      </c>
      <c r="S74">
        <f t="shared" si="19"/>
        <v>0</v>
      </c>
    </row>
    <row r="75" spans="1:19">
      <c r="A75">
        <v>73</v>
      </c>
      <c r="B75" t="s">
        <v>242</v>
      </c>
      <c r="C75" t="s">
        <v>1047</v>
      </c>
      <c r="D75" t="s">
        <v>1048</v>
      </c>
      <c r="E75" t="s">
        <v>1049</v>
      </c>
      <c r="F75" t="s">
        <v>1050</v>
      </c>
      <c r="G75" t="s">
        <v>1195</v>
      </c>
      <c r="H75" t="s">
        <v>1196</v>
      </c>
      <c r="I75">
        <f t="shared" si="14"/>
        <v>1</v>
      </c>
      <c r="J75">
        <f t="shared" si="15"/>
        <v>0</v>
      </c>
      <c r="L75" t="b">
        <f t="shared" si="20"/>
        <v>1</v>
      </c>
      <c r="M75" t="b">
        <f t="shared" si="21"/>
        <v>0</v>
      </c>
      <c r="N75" t="b">
        <f t="shared" si="22"/>
        <v>0</v>
      </c>
      <c r="O75" t="b">
        <f t="shared" si="23"/>
        <v>0</v>
      </c>
      <c r="P75">
        <f t="shared" si="16"/>
        <v>1</v>
      </c>
      <c r="Q75">
        <f t="shared" si="17"/>
        <v>0</v>
      </c>
      <c r="R75">
        <f t="shared" si="18"/>
        <v>0</v>
      </c>
      <c r="S75">
        <f t="shared" si="19"/>
        <v>0</v>
      </c>
    </row>
    <row r="76" spans="1:19">
      <c r="A76">
        <v>74</v>
      </c>
      <c r="B76" t="s">
        <v>245</v>
      </c>
      <c r="C76" t="s">
        <v>1047</v>
      </c>
      <c r="D76" t="s">
        <v>1048</v>
      </c>
      <c r="E76" t="s">
        <v>1049</v>
      </c>
      <c r="F76" t="s">
        <v>1050</v>
      </c>
      <c r="G76" t="s">
        <v>1197</v>
      </c>
      <c r="H76" t="s">
        <v>1198</v>
      </c>
      <c r="I76">
        <f t="shared" si="14"/>
        <v>1</v>
      </c>
      <c r="J76">
        <f t="shared" si="15"/>
        <v>0</v>
      </c>
      <c r="L76" t="b">
        <f t="shared" si="20"/>
        <v>1</v>
      </c>
      <c r="M76" t="b">
        <f t="shared" si="21"/>
        <v>0</v>
      </c>
      <c r="N76" t="b">
        <f t="shared" si="22"/>
        <v>0</v>
      </c>
      <c r="O76" t="b">
        <f t="shared" si="23"/>
        <v>0</v>
      </c>
      <c r="P76">
        <f t="shared" si="16"/>
        <v>1</v>
      </c>
      <c r="Q76">
        <f t="shared" si="17"/>
        <v>0</v>
      </c>
      <c r="R76">
        <f t="shared" si="18"/>
        <v>0</v>
      </c>
      <c r="S76">
        <f t="shared" si="19"/>
        <v>0</v>
      </c>
    </row>
    <row r="77" spans="1:19">
      <c r="A77">
        <v>75</v>
      </c>
      <c r="B77" t="s">
        <v>248</v>
      </c>
      <c r="C77" t="s">
        <v>1047</v>
      </c>
      <c r="D77" t="s">
        <v>1048</v>
      </c>
      <c r="E77" t="s">
        <v>1049</v>
      </c>
      <c r="F77" t="s">
        <v>1050</v>
      </c>
      <c r="G77" t="s">
        <v>1199</v>
      </c>
      <c r="H77" t="s">
        <v>1200</v>
      </c>
      <c r="I77">
        <f t="shared" si="14"/>
        <v>0</v>
      </c>
      <c r="J77">
        <f t="shared" si="15"/>
        <v>1</v>
      </c>
      <c r="L77" t="b">
        <f t="shared" si="20"/>
        <v>0</v>
      </c>
      <c r="M77" t="b">
        <f t="shared" si="21"/>
        <v>0</v>
      </c>
      <c r="N77" t="b">
        <f t="shared" si="22"/>
        <v>0</v>
      </c>
      <c r="O77" t="b">
        <f t="shared" si="23"/>
        <v>0</v>
      </c>
      <c r="P77">
        <f t="shared" si="16"/>
        <v>0</v>
      </c>
      <c r="Q77">
        <f t="shared" si="17"/>
        <v>0</v>
      </c>
      <c r="R77">
        <f t="shared" si="18"/>
        <v>0</v>
      </c>
      <c r="S77">
        <f t="shared" si="19"/>
        <v>0</v>
      </c>
    </row>
    <row r="78" spans="1:19">
      <c r="A78">
        <v>76</v>
      </c>
      <c r="B78" t="s">
        <v>251</v>
      </c>
      <c r="C78" t="s">
        <v>1047</v>
      </c>
      <c r="D78" t="s">
        <v>1048</v>
      </c>
      <c r="E78" t="s">
        <v>1049</v>
      </c>
      <c r="F78" t="s">
        <v>1050</v>
      </c>
      <c r="G78" t="s">
        <v>1201</v>
      </c>
      <c r="H78" t="s">
        <v>1202</v>
      </c>
      <c r="I78">
        <f t="shared" si="14"/>
        <v>1</v>
      </c>
      <c r="J78">
        <f t="shared" si="15"/>
        <v>0</v>
      </c>
      <c r="L78" t="b">
        <f t="shared" si="20"/>
        <v>1</v>
      </c>
      <c r="M78" t="b">
        <f t="shared" si="21"/>
        <v>0</v>
      </c>
      <c r="N78" t="b">
        <f t="shared" si="22"/>
        <v>1</v>
      </c>
      <c r="O78" t="b">
        <f t="shared" si="23"/>
        <v>0</v>
      </c>
      <c r="P78">
        <f t="shared" si="16"/>
        <v>1</v>
      </c>
      <c r="Q78">
        <f t="shared" si="17"/>
        <v>0</v>
      </c>
      <c r="R78">
        <f t="shared" si="18"/>
        <v>1</v>
      </c>
      <c r="S78">
        <f t="shared" si="19"/>
        <v>0</v>
      </c>
    </row>
    <row r="79" spans="1:19">
      <c r="A79">
        <v>77</v>
      </c>
      <c r="B79" t="s">
        <v>254</v>
      </c>
      <c r="C79" t="s">
        <v>1047</v>
      </c>
      <c r="D79" t="s">
        <v>1048</v>
      </c>
      <c r="E79" t="s">
        <v>1049</v>
      </c>
      <c r="F79" t="s">
        <v>1050</v>
      </c>
      <c r="G79" t="s">
        <v>1203</v>
      </c>
      <c r="H79" t="s">
        <v>1204</v>
      </c>
      <c r="I79">
        <f t="shared" si="14"/>
        <v>1</v>
      </c>
      <c r="J79">
        <f t="shared" si="15"/>
        <v>0</v>
      </c>
      <c r="L79" t="b">
        <f t="shared" si="20"/>
        <v>1</v>
      </c>
      <c r="M79" t="b">
        <f t="shared" si="21"/>
        <v>0</v>
      </c>
      <c r="N79" t="b">
        <f t="shared" si="22"/>
        <v>1</v>
      </c>
      <c r="O79" t="b">
        <f t="shared" si="23"/>
        <v>0</v>
      </c>
      <c r="P79">
        <f t="shared" si="16"/>
        <v>1</v>
      </c>
      <c r="Q79">
        <f t="shared" si="17"/>
        <v>0</v>
      </c>
      <c r="R79">
        <f t="shared" si="18"/>
        <v>1</v>
      </c>
      <c r="S79">
        <f t="shared" si="19"/>
        <v>0</v>
      </c>
    </row>
    <row r="80" spans="1:19">
      <c r="A80">
        <v>78</v>
      </c>
      <c r="B80" t="s">
        <v>257</v>
      </c>
      <c r="C80" t="s">
        <v>1047</v>
      </c>
      <c r="D80" t="s">
        <v>1048</v>
      </c>
      <c r="E80" t="s">
        <v>1049</v>
      </c>
      <c r="F80" t="s">
        <v>1050</v>
      </c>
      <c r="G80" t="s">
        <v>1205</v>
      </c>
      <c r="H80" t="s">
        <v>1206</v>
      </c>
      <c r="I80">
        <f t="shared" si="14"/>
        <v>1</v>
      </c>
      <c r="J80">
        <f t="shared" si="15"/>
        <v>0</v>
      </c>
      <c r="L80" t="b">
        <f t="shared" si="20"/>
        <v>1</v>
      </c>
      <c r="M80" t="b">
        <f t="shared" si="21"/>
        <v>0</v>
      </c>
      <c r="N80" t="b">
        <f t="shared" si="22"/>
        <v>1</v>
      </c>
      <c r="O80" t="b">
        <f t="shared" si="23"/>
        <v>0</v>
      </c>
      <c r="P80">
        <f t="shared" si="16"/>
        <v>1</v>
      </c>
      <c r="Q80">
        <f t="shared" si="17"/>
        <v>0</v>
      </c>
      <c r="R80">
        <f t="shared" si="18"/>
        <v>1</v>
      </c>
      <c r="S80">
        <f t="shared" si="19"/>
        <v>0</v>
      </c>
    </row>
    <row r="81" spans="1:19">
      <c r="A81">
        <v>79</v>
      </c>
      <c r="B81" t="s">
        <v>260</v>
      </c>
      <c r="C81" t="s">
        <v>1047</v>
      </c>
      <c r="D81" t="s">
        <v>1048</v>
      </c>
      <c r="E81" t="s">
        <v>1049</v>
      </c>
      <c r="F81" t="s">
        <v>1050</v>
      </c>
      <c r="G81" t="s">
        <v>1207</v>
      </c>
      <c r="H81" t="s">
        <v>1208</v>
      </c>
      <c r="I81">
        <f t="shared" si="14"/>
        <v>1</v>
      </c>
      <c r="J81">
        <f t="shared" si="15"/>
        <v>0</v>
      </c>
      <c r="L81" t="b">
        <f t="shared" si="20"/>
        <v>1</v>
      </c>
      <c r="M81" t="b">
        <f t="shared" si="21"/>
        <v>0</v>
      </c>
      <c r="N81" t="b">
        <f t="shared" si="22"/>
        <v>0</v>
      </c>
      <c r="O81" t="b">
        <f t="shared" si="23"/>
        <v>1</v>
      </c>
      <c r="P81">
        <f t="shared" si="16"/>
        <v>1</v>
      </c>
      <c r="Q81">
        <f t="shared" si="17"/>
        <v>0</v>
      </c>
      <c r="R81">
        <f t="shared" si="18"/>
        <v>0</v>
      </c>
      <c r="S81">
        <f t="shared" si="19"/>
        <v>1</v>
      </c>
    </row>
    <row r="82" spans="1:19">
      <c r="A82">
        <v>80</v>
      </c>
      <c r="B82" t="s">
        <v>263</v>
      </c>
      <c r="C82" t="s">
        <v>1047</v>
      </c>
      <c r="D82" t="s">
        <v>1048</v>
      </c>
      <c r="E82" t="s">
        <v>1049</v>
      </c>
      <c r="F82" t="s">
        <v>1050</v>
      </c>
      <c r="G82" t="s">
        <v>1209</v>
      </c>
      <c r="H82" t="s">
        <v>1210</v>
      </c>
      <c r="I82">
        <f t="shared" si="14"/>
        <v>1</v>
      </c>
      <c r="J82">
        <f t="shared" si="15"/>
        <v>0</v>
      </c>
      <c r="L82" t="b">
        <f t="shared" si="20"/>
        <v>1</v>
      </c>
      <c r="M82" t="b">
        <f t="shared" si="21"/>
        <v>0</v>
      </c>
      <c r="N82" t="b">
        <f t="shared" si="22"/>
        <v>0</v>
      </c>
      <c r="O82" t="b">
        <f t="shared" si="23"/>
        <v>0</v>
      </c>
      <c r="P82">
        <f t="shared" si="16"/>
        <v>1</v>
      </c>
      <c r="Q82">
        <f t="shared" si="17"/>
        <v>0</v>
      </c>
      <c r="R82">
        <f t="shared" si="18"/>
        <v>0</v>
      </c>
      <c r="S82">
        <f t="shared" si="19"/>
        <v>0</v>
      </c>
    </row>
    <row r="83" spans="1:19">
      <c r="A83">
        <v>81</v>
      </c>
      <c r="B83" t="s">
        <v>266</v>
      </c>
      <c r="C83" t="s">
        <v>1047</v>
      </c>
      <c r="D83" t="s">
        <v>1048</v>
      </c>
      <c r="E83" t="s">
        <v>1049</v>
      </c>
      <c r="F83" t="s">
        <v>1050</v>
      </c>
      <c r="G83" t="s">
        <v>1211</v>
      </c>
      <c r="H83" t="s">
        <v>1212</v>
      </c>
      <c r="I83">
        <f t="shared" si="14"/>
        <v>1</v>
      </c>
      <c r="J83">
        <f t="shared" si="15"/>
        <v>0</v>
      </c>
      <c r="L83" t="b">
        <f t="shared" si="20"/>
        <v>1</v>
      </c>
      <c r="M83" t="b">
        <f t="shared" si="21"/>
        <v>0</v>
      </c>
      <c r="N83" t="b">
        <f t="shared" si="22"/>
        <v>0</v>
      </c>
      <c r="O83" t="b">
        <f t="shared" si="23"/>
        <v>0</v>
      </c>
      <c r="P83">
        <f t="shared" si="16"/>
        <v>1</v>
      </c>
      <c r="Q83">
        <f t="shared" si="17"/>
        <v>0</v>
      </c>
      <c r="R83">
        <f t="shared" si="18"/>
        <v>0</v>
      </c>
      <c r="S83">
        <f t="shared" si="19"/>
        <v>0</v>
      </c>
    </row>
    <row r="84" spans="1:19">
      <c r="A84">
        <v>82</v>
      </c>
      <c r="B84" t="s">
        <v>269</v>
      </c>
      <c r="C84" t="s">
        <v>1047</v>
      </c>
      <c r="D84" t="s">
        <v>1048</v>
      </c>
      <c r="E84" t="s">
        <v>1049</v>
      </c>
      <c r="F84" t="s">
        <v>1050</v>
      </c>
      <c r="G84" t="s">
        <v>1213</v>
      </c>
      <c r="H84" t="s">
        <v>1214</v>
      </c>
      <c r="I84">
        <f t="shared" si="14"/>
        <v>0</v>
      </c>
      <c r="J84">
        <f t="shared" si="15"/>
        <v>1</v>
      </c>
      <c r="L84" t="b">
        <f t="shared" si="20"/>
        <v>0</v>
      </c>
      <c r="M84" t="b">
        <f t="shared" si="21"/>
        <v>0</v>
      </c>
      <c r="N84" t="b">
        <f t="shared" si="22"/>
        <v>0</v>
      </c>
      <c r="O84" t="b">
        <f t="shared" si="23"/>
        <v>0</v>
      </c>
      <c r="P84">
        <f t="shared" si="16"/>
        <v>0</v>
      </c>
      <c r="Q84">
        <f t="shared" si="17"/>
        <v>0</v>
      </c>
      <c r="R84">
        <f t="shared" si="18"/>
        <v>0</v>
      </c>
      <c r="S84">
        <f t="shared" si="19"/>
        <v>0</v>
      </c>
    </row>
    <row r="85" spans="1:19">
      <c r="A85">
        <v>83</v>
      </c>
      <c r="B85" t="s">
        <v>272</v>
      </c>
      <c r="C85" t="s">
        <v>1047</v>
      </c>
      <c r="D85" t="s">
        <v>1048</v>
      </c>
      <c r="E85" t="s">
        <v>1049</v>
      </c>
      <c r="F85" t="s">
        <v>1050</v>
      </c>
      <c r="G85" t="s">
        <v>1215</v>
      </c>
      <c r="H85" t="s">
        <v>1216</v>
      </c>
      <c r="I85">
        <f t="shared" si="14"/>
        <v>1</v>
      </c>
      <c r="J85">
        <f t="shared" si="15"/>
        <v>0</v>
      </c>
      <c r="L85" t="b">
        <f t="shared" si="20"/>
        <v>1</v>
      </c>
      <c r="M85" t="b">
        <f t="shared" si="21"/>
        <v>0</v>
      </c>
      <c r="N85" t="b">
        <f t="shared" si="22"/>
        <v>1</v>
      </c>
      <c r="O85" t="b">
        <f t="shared" si="23"/>
        <v>0</v>
      </c>
      <c r="P85">
        <f t="shared" si="16"/>
        <v>1</v>
      </c>
      <c r="Q85">
        <f t="shared" si="17"/>
        <v>0</v>
      </c>
      <c r="R85">
        <f t="shared" si="18"/>
        <v>1</v>
      </c>
      <c r="S85">
        <f t="shared" si="19"/>
        <v>0</v>
      </c>
    </row>
    <row r="86" spans="1:19">
      <c r="A86">
        <v>84</v>
      </c>
      <c r="B86" t="s">
        <v>275</v>
      </c>
      <c r="C86" t="s">
        <v>1047</v>
      </c>
      <c r="D86" t="s">
        <v>1048</v>
      </c>
      <c r="E86" t="s">
        <v>1049</v>
      </c>
      <c r="F86" t="s">
        <v>1050</v>
      </c>
      <c r="G86" t="s">
        <v>1217</v>
      </c>
      <c r="H86" t="s">
        <v>1218</v>
      </c>
      <c r="I86">
        <f t="shared" si="14"/>
        <v>1</v>
      </c>
      <c r="J86">
        <f t="shared" si="15"/>
        <v>0</v>
      </c>
      <c r="L86" t="b">
        <f t="shared" si="20"/>
        <v>1</v>
      </c>
      <c r="M86" t="b">
        <f t="shared" si="21"/>
        <v>0</v>
      </c>
      <c r="N86" t="b">
        <f t="shared" si="22"/>
        <v>0</v>
      </c>
      <c r="O86" t="b">
        <f t="shared" si="23"/>
        <v>0</v>
      </c>
      <c r="P86">
        <f t="shared" si="16"/>
        <v>1</v>
      </c>
      <c r="Q86">
        <f t="shared" si="17"/>
        <v>0</v>
      </c>
      <c r="R86">
        <f t="shared" si="18"/>
        <v>0</v>
      </c>
      <c r="S86">
        <f t="shared" si="19"/>
        <v>0</v>
      </c>
    </row>
    <row r="87" spans="1:19">
      <c r="A87">
        <v>85</v>
      </c>
      <c r="B87" t="s">
        <v>278</v>
      </c>
      <c r="C87" t="s">
        <v>1047</v>
      </c>
      <c r="D87" t="s">
        <v>1048</v>
      </c>
      <c r="E87" t="s">
        <v>1049</v>
      </c>
      <c r="F87" t="s">
        <v>1050</v>
      </c>
      <c r="G87" t="s">
        <v>1219</v>
      </c>
      <c r="H87" t="s">
        <v>1220</v>
      </c>
      <c r="I87">
        <f t="shared" si="14"/>
        <v>1</v>
      </c>
      <c r="J87">
        <f t="shared" si="15"/>
        <v>0</v>
      </c>
      <c r="L87" t="b">
        <f t="shared" si="20"/>
        <v>1</v>
      </c>
      <c r="M87" t="b">
        <f t="shared" si="21"/>
        <v>1</v>
      </c>
      <c r="N87" t="b">
        <f t="shared" si="22"/>
        <v>1</v>
      </c>
      <c r="O87" t="b">
        <f t="shared" si="23"/>
        <v>0</v>
      </c>
      <c r="P87">
        <f t="shared" si="16"/>
        <v>1</v>
      </c>
      <c r="Q87">
        <f t="shared" si="17"/>
        <v>1</v>
      </c>
      <c r="R87">
        <f t="shared" si="18"/>
        <v>1</v>
      </c>
      <c r="S87">
        <f t="shared" si="19"/>
        <v>0</v>
      </c>
    </row>
    <row r="88" spans="1:19">
      <c r="A88">
        <v>86</v>
      </c>
      <c r="B88" t="s">
        <v>281</v>
      </c>
      <c r="C88" t="s">
        <v>1047</v>
      </c>
      <c r="D88" t="s">
        <v>1048</v>
      </c>
      <c r="E88" t="s">
        <v>1049</v>
      </c>
      <c r="F88" t="s">
        <v>1050</v>
      </c>
      <c r="G88" t="s">
        <v>1221</v>
      </c>
      <c r="H88" t="s">
        <v>1222</v>
      </c>
      <c r="I88">
        <f t="shared" si="14"/>
        <v>1</v>
      </c>
      <c r="J88">
        <f t="shared" si="15"/>
        <v>0</v>
      </c>
      <c r="L88" t="b">
        <f t="shared" si="20"/>
        <v>0</v>
      </c>
      <c r="M88" t="b">
        <f t="shared" si="21"/>
        <v>0</v>
      </c>
      <c r="N88" t="b">
        <f t="shared" si="22"/>
        <v>1</v>
      </c>
      <c r="O88" t="b">
        <f t="shared" si="23"/>
        <v>0</v>
      </c>
      <c r="P88">
        <f t="shared" si="16"/>
        <v>0</v>
      </c>
      <c r="Q88">
        <f t="shared" si="17"/>
        <v>0</v>
      </c>
      <c r="R88">
        <f t="shared" si="18"/>
        <v>1</v>
      </c>
      <c r="S88">
        <f t="shared" si="19"/>
        <v>0</v>
      </c>
    </row>
    <row r="89" spans="1:19">
      <c r="A89">
        <v>87</v>
      </c>
      <c r="B89" t="s">
        <v>284</v>
      </c>
      <c r="C89" t="s">
        <v>1047</v>
      </c>
      <c r="D89" t="s">
        <v>1048</v>
      </c>
      <c r="E89" t="s">
        <v>1049</v>
      </c>
      <c r="F89" t="s">
        <v>1050</v>
      </c>
      <c r="G89" t="s">
        <v>1223</v>
      </c>
      <c r="H89" t="s">
        <v>1224</v>
      </c>
      <c r="I89">
        <f t="shared" si="14"/>
        <v>1</v>
      </c>
      <c r="J89">
        <f t="shared" si="15"/>
        <v>0</v>
      </c>
      <c r="L89" t="b">
        <f t="shared" si="20"/>
        <v>1</v>
      </c>
      <c r="M89" t="b">
        <f t="shared" si="21"/>
        <v>0</v>
      </c>
      <c r="N89" t="b">
        <f t="shared" si="22"/>
        <v>0</v>
      </c>
      <c r="O89" t="b">
        <f t="shared" si="23"/>
        <v>0</v>
      </c>
      <c r="P89">
        <f t="shared" si="16"/>
        <v>1</v>
      </c>
      <c r="Q89">
        <f t="shared" si="17"/>
        <v>0</v>
      </c>
      <c r="R89">
        <f t="shared" si="18"/>
        <v>0</v>
      </c>
      <c r="S89">
        <f t="shared" si="19"/>
        <v>0</v>
      </c>
    </row>
    <row r="90" spans="1:19">
      <c r="A90">
        <v>88</v>
      </c>
      <c r="B90" t="s">
        <v>287</v>
      </c>
      <c r="C90" t="s">
        <v>1047</v>
      </c>
      <c r="D90" t="s">
        <v>1048</v>
      </c>
      <c r="E90" t="s">
        <v>1049</v>
      </c>
      <c r="F90" t="s">
        <v>1050</v>
      </c>
      <c r="G90" t="s">
        <v>1225</v>
      </c>
      <c r="H90" t="s">
        <v>1226</v>
      </c>
      <c r="I90">
        <f t="shared" si="14"/>
        <v>1</v>
      </c>
      <c r="J90">
        <f t="shared" si="15"/>
        <v>0</v>
      </c>
      <c r="L90" t="b">
        <f t="shared" si="20"/>
        <v>1</v>
      </c>
      <c r="M90" t="b">
        <f t="shared" si="21"/>
        <v>0</v>
      </c>
      <c r="N90" t="b">
        <f t="shared" si="22"/>
        <v>0</v>
      </c>
      <c r="O90" t="b">
        <f t="shared" si="23"/>
        <v>0</v>
      </c>
      <c r="P90">
        <f t="shared" si="16"/>
        <v>1</v>
      </c>
      <c r="Q90">
        <f t="shared" si="17"/>
        <v>0</v>
      </c>
      <c r="R90">
        <f t="shared" si="18"/>
        <v>0</v>
      </c>
      <c r="S90">
        <f t="shared" si="19"/>
        <v>0</v>
      </c>
    </row>
    <row r="91" spans="1:19">
      <c r="A91">
        <v>89</v>
      </c>
      <c r="B91" t="s">
        <v>290</v>
      </c>
      <c r="C91" t="s">
        <v>1047</v>
      </c>
      <c r="D91" t="s">
        <v>1048</v>
      </c>
      <c r="E91" t="s">
        <v>1049</v>
      </c>
      <c r="F91" t="s">
        <v>1050</v>
      </c>
      <c r="G91" t="s">
        <v>1227</v>
      </c>
      <c r="H91" t="s">
        <v>1228</v>
      </c>
      <c r="I91">
        <f t="shared" si="14"/>
        <v>1</v>
      </c>
      <c r="J91">
        <f t="shared" si="15"/>
        <v>0</v>
      </c>
      <c r="L91" t="b">
        <f t="shared" si="20"/>
        <v>1</v>
      </c>
      <c r="M91" t="b">
        <f t="shared" si="21"/>
        <v>0</v>
      </c>
      <c r="N91" t="b">
        <f t="shared" si="22"/>
        <v>1</v>
      </c>
      <c r="O91" t="b">
        <f t="shared" si="23"/>
        <v>0</v>
      </c>
      <c r="P91">
        <f t="shared" si="16"/>
        <v>1</v>
      </c>
      <c r="Q91">
        <f t="shared" si="17"/>
        <v>0</v>
      </c>
      <c r="R91">
        <f t="shared" si="18"/>
        <v>1</v>
      </c>
      <c r="S91">
        <f t="shared" si="19"/>
        <v>0</v>
      </c>
    </row>
    <row r="92" spans="1:19">
      <c r="A92">
        <v>90</v>
      </c>
      <c r="B92" t="s">
        <v>293</v>
      </c>
      <c r="C92" t="s">
        <v>1047</v>
      </c>
      <c r="D92" t="s">
        <v>1048</v>
      </c>
      <c r="E92" t="s">
        <v>1049</v>
      </c>
      <c r="F92" t="s">
        <v>1050</v>
      </c>
      <c r="G92" t="s">
        <v>1229</v>
      </c>
      <c r="H92" t="s">
        <v>1230</v>
      </c>
      <c r="I92">
        <f t="shared" si="14"/>
        <v>1</v>
      </c>
      <c r="J92">
        <f t="shared" si="15"/>
        <v>0</v>
      </c>
      <c r="L92" t="b">
        <f t="shared" si="20"/>
        <v>1</v>
      </c>
      <c r="M92" t="b">
        <f t="shared" si="21"/>
        <v>0</v>
      </c>
      <c r="N92" t="b">
        <f t="shared" si="22"/>
        <v>0</v>
      </c>
      <c r="O92" t="b">
        <f t="shared" si="23"/>
        <v>0</v>
      </c>
      <c r="P92">
        <f t="shared" si="16"/>
        <v>1</v>
      </c>
      <c r="Q92">
        <f t="shared" si="17"/>
        <v>0</v>
      </c>
      <c r="R92">
        <f t="shared" si="18"/>
        <v>0</v>
      </c>
      <c r="S92">
        <f t="shared" si="19"/>
        <v>0</v>
      </c>
    </row>
    <row r="93" spans="1:19">
      <c r="A93">
        <v>91</v>
      </c>
      <c r="B93" t="s">
        <v>296</v>
      </c>
      <c r="C93" t="s">
        <v>1047</v>
      </c>
      <c r="D93" t="s">
        <v>1048</v>
      </c>
      <c r="E93" t="s">
        <v>1049</v>
      </c>
      <c r="F93" t="s">
        <v>1050</v>
      </c>
      <c r="G93" t="s">
        <v>1231</v>
      </c>
      <c r="H93" t="s">
        <v>1232</v>
      </c>
      <c r="I93">
        <f t="shared" si="14"/>
        <v>0</v>
      </c>
      <c r="J93">
        <f t="shared" si="15"/>
        <v>1</v>
      </c>
      <c r="L93" t="b">
        <f t="shared" si="20"/>
        <v>0</v>
      </c>
      <c r="M93" t="b">
        <f t="shared" si="21"/>
        <v>0</v>
      </c>
      <c r="N93" t="b">
        <f t="shared" si="22"/>
        <v>0</v>
      </c>
      <c r="O93" t="b">
        <f t="shared" si="23"/>
        <v>0</v>
      </c>
      <c r="P93">
        <f t="shared" si="16"/>
        <v>0</v>
      </c>
      <c r="Q93">
        <f t="shared" si="17"/>
        <v>0</v>
      </c>
      <c r="R93">
        <f t="shared" si="18"/>
        <v>0</v>
      </c>
      <c r="S93">
        <f t="shared" si="19"/>
        <v>0</v>
      </c>
    </row>
    <row r="94" spans="1:19">
      <c r="A94">
        <v>92</v>
      </c>
      <c r="B94" t="s">
        <v>299</v>
      </c>
      <c r="C94" t="s">
        <v>1047</v>
      </c>
      <c r="D94" t="s">
        <v>1048</v>
      </c>
      <c r="E94" t="s">
        <v>1049</v>
      </c>
      <c r="F94" t="s">
        <v>1050</v>
      </c>
      <c r="G94" t="s">
        <v>1233</v>
      </c>
      <c r="H94" t="s">
        <v>1234</v>
      </c>
      <c r="I94">
        <f t="shared" si="14"/>
        <v>1</v>
      </c>
      <c r="J94">
        <f t="shared" si="15"/>
        <v>0</v>
      </c>
      <c r="L94" t="b">
        <f t="shared" si="20"/>
        <v>1</v>
      </c>
      <c r="M94" t="b">
        <f t="shared" si="21"/>
        <v>0</v>
      </c>
      <c r="N94" t="b">
        <f t="shared" si="22"/>
        <v>0</v>
      </c>
      <c r="O94" t="b">
        <f t="shared" si="23"/>
        <v>0</v>
      </c>
      <c r="P94">
        <f t="shared" si="16"/>
        <v>1</v>
      </c>
      <c r="Q94">
        <f t="shared" si="17"/>
        <v>0</v>
      </c>
      <c r="R94">
        <f t="shared" si="18"/>
        <v>0</v>
      </c>
      <c r="S94">
        <f t="shared" si="19"/>
        <v>0</v>
      </c>
    </row>
    <row r="95" spans="1:19">
      <c r="A95">
        <v>93</v>
      </c>
      <c r="B95" t="s">
        <v>302</v>
      </c>
      <c r="C95" t="s">
        <v>1047</v>
      </c>
      <c r="D95" t="s">
        <v>1048</v>
      </c>
      <c r="E95" t="s">
        <v>1049</v>
      </c>
      <c r="F95" t="s">
        <v>1050</v>
      </c>
      <c r="G95" t="s">
        <v>1235</v>
      </c>
      <c r="H95" t="s">
        <v>1236</v>
      </c>
      <c r="I95">
        <f t="shared" si="14"/>
        <v>0</v>
      </c>
      <c r="J95">
        <f t="shared" si="15"/>
        <v>1</v>
      </c>
      <c r="L95" t="b">
        <f t="shared" si="20"/>
        <v>0</v>
      </c>
      <c r="M95" t="b">
        <f t="shared" si="21"/>
        <v>0</v>
      </c>
      <c r="N95" t="b">
        <f t="shared" si="22"/>
        <v>0</v>
      </c>
      <c r="O95" t="b">
        <f t="shared" si="23"/>
        <v>0</v>
      </c>
      <c r="P95">
        <f t="shared" si="16"/>
        <v>0</v>
      </c>
      <c r="Q95">
        <f t="shared" si="17"/>
        <v>0</v>
      </c>
      <c r="R95">
        <f t="shared" si="18"/>
        <v>0</v>
      </c>
      <c r="S95">
        <f t="shared" si="19"/>
        <v>0</v>
      </c>
    </row>
    <row r="96" spans="1:19">
      <c r="A96">
        <v>94</v>
      </c>
      <c r="B96" t="s">
        <v>305</v>
      </c>
      <c r="C96" t="s">
        <v>1047</v>
      </c>
      <c r="D96" t="s">
        <v>1048</v>
      </c>
      <c r="E96" t="s">
        <v>1049</v>
      </c>
      <c r="F96" t="s">
        <v>1050</v>
      </c>
      <c r="G96" t="s">
        <v>1237</v>
      </c>
      <c r="H96" t="s">
        <v>1238</v>
      </c>
      <c r="I96">
        <f t="shared" si="14"/>
        <v>1</v>
      </c>
      <c r="J96">
        <f t="shared" si="15"/>
        <v>0</v>
      </c>
      <c r="L96" t="b">
        <f t="shared" si="20"/>
        <v>1</v>
      </c>
      <c r="M96" t="b">
        <f t="shared" si="21"/>
        <v>1</v>
      </c>
      <c r="N96" t="b">
        <f t="shared" si="22"/>
        <v>0</v>
      </c>
      <c r="O96" t="b">
        <f t="shared" si="23"/>
        <v>1</v>
      </c>
      <c r="P96">
        <f t="shared" si="16"/>
        <v>1</v>
      </c>
      <c r="Q96">
        <f t="shared" si="17"/>
        <v>1</v>
      </c>
      <c r="R96">
        <f t="shared" si="18"/>
        <v>0</v>
      </c>
      <c r="S96">
        <f t="shared" si="19"/>
        <v>1</v>
      </c>
    </row>
    <row r="97" spans="1:19">
      <c r="A97">
        <v>95</v>
      </c>
      <c r="B97" t="s">
        <v>308</v>
      </c>
      <c r="C97" t="s">
        <v>1047</v>
      </c>
      <c r="D97" t="s">
        <v>1048</v>
      </c>
      <c r="E97" t="s">
        <v>1049</v>
      </c>
      <c r="F97" t="s">
        <v>1050</v>
      </c>
      <c r="G97" t="s">
        <v>1239</v>
      </c>
      <c r="H97" t="s">
        <v>1240</v>
      </c>
      <c r="I97">
        <f t="shared" si="14"/>
        <v>1</v>
      </c>
      <c r="J97">
        <f t="shared" si="15"/>
        <v>0</v>
      </c>
      <c r="L97" t="b">
        <f t="shared" si="20"/>
        <v>1</v>
      </c>
      <c r="M97" t="b">
        <f t="shared" si="21"/>
        <v>0</v>
      </c>
      <c r="N97" t="b">
        <f t="shared" si="22"/>
        <v>0</v>
      </c>
      <c r="O97" t="b">
        <f t="shared" si="23"/>
        <v>0</v>
      </c>
      <c r="P97">
        <f t="shared" si="16"/>
        <v>1</v>
      </c>
      <c r="Q97">
        <f t="shared" si="17"/>
        <v>0</v>
      </c>
      <c r="R97">
        <f t="shared" si="18"/>
        <v>0</v>
      </c>
      <c r="S97">
        <f t="shared" si="19"/>
        <v>0</v>
      </c>
    </row>
    <row r="98" spans="1:19">
      <c r="A98">
        <v>96</v>
      </c>
      <c r="B98" t="s">
        <v>311</v>
      </c>
      <c r="C98" t="s">
        <v>1047</v>
      </c>
      <c r="D98" t="s">
        <v>1048</v>
      </c>
      <c r="E98" t="s">
        <v>1049</v>
      </c>
      <c r="F98" t="s">
        <v>1050</v>
      </c>
      <c r="G98" t="s">
        <v>1241</v>
      </c>
      <c r="H98" t="s">
        <v>1242</v>
      </c>
      <c r="I98">
        <f t="shared" si="14"/>
        <v>1</v>
      </c>
      <c r="J98">
        <f t="shared" si="15"/>
        <v>0</v>
      </c>
      <c r="L98" t="b">
        <f t="shared" si="20"/>
        <v>1</v>
      </c>
      <c r="M98" t="b">
        <f t="shared" si="21"/>
        <v>0</v>
      </c>
      <c r="N98" t="b">
        <f t="shared" si="22"/>
        <v>0</v>
      </c>
      <c r="O98" t="b">
        <f t="shared" si="23"/>
        <v>0</v>
      </c>
      <c r="P98">
        <f t="shared" si="16"/>
        <v>1</v>
      </c>
      <c r="Q98">
        <f t="shared" si="17"/>
        <v>0</v>
      </c>
      <c r="R98">
        <f t="shared" si="18"/>
        <v>0</v>
      </c>
      <c r="S98">
        <f t="shared" si="19"/>
        <v>0</v>
      </c>
    </row>
    <row r="99" spans="1:19">
      <c r="A99">
        <v>97</v>
      </c>
      <c r="B99" t="s">
        <v>314</v>
      </c>
      <c r="C99" t="s">
        <v>1047</v>
      </c>
      <c r="D99" t="s">
        <v>1048</v>
      </c>
      <c r="E99" t="s">
        <v>1049</v>
      </c>
      <c r="F99" t="s">
        <v>1050</v>
      </c>
      <c r="G99" t="s">
        <v>1243</v>
      </c>
      <c r="H99" t="s">
        <v>1244</v>
      </c>
      <c r="I99">
        <f t="shared" si="14"/>
        <v>1</v>
      </c>
      <c r="J99">
        <f t="shared" si="15"/>
        <v>0</v>
      </c>
      <c r="L99" t="b">
        <f t="shared" si="20"/>
        <v>1</v>
      </c>
      <c r="M99" t="b">
        <f t="shared" si="21"/>
        <v>0</v>
      </c>
      <c r="N99" t="b">
        <f t="shared" si="22"/>
        <v>0</v>
      </c>
      <c r="O99" t="b">
        <f t="shared" si="23"/>
        <v>0</v>
      </c>
      <c r="P99">
        <f t="shared" si="16"/>
        <v>1</v>
      </c>
      <c r="Q99">
        <f t="shared" si="17"/>
        <v>0</v>
      </c>
      <c r="R99">
        <f t="shared" si="18"/>
        <v>0</v>
      </c>
      <c r="S99">
        <f t="shared" si="19"/>
        <v>0</v>
      </c>
    </row>
    <row r="100" spans="1:19">
      <c r="A100">
        <v>98</v>
      </c>
      <c r="B100" t="s">
        <v>317</v>
      </c>
      <c r="C100" t="s">
        <v>1047</v>
      </c>
      <c r="D100" t="s">
        <v>1048</v>
      </c>
      <c r="E100" t="s">
        <v>1049</v>
      </c>
      <c r="F100" t="s">
        <v>1050</v>
      </c>
      <c r="G100" t="s">
        <v>1245</v>
      </c>
      <c r="H100" t="s">
        <v>1246</v>
      </c>
      <c r="I100">
        <f t="shared" si="14"/>
        <v>1</v>
      </c>
      <c r="J100">
        <f t="shared" si="15"/>
        <v>0</v>
      </c>
      <c r="L100" t="b">
        <f t="shared" si="20"/>
        <v>1</v>
      </c>
      <c r="M100" t="b">
        <f t="shared" si="21"/>
        <v>0</v>
      </c>
      <c r="N100" t="b">
        <f t="shared" si="22"/>
        <v>1</v>
      </c>
      <c r="O100" t="b">
        <f t="shared" si="23"/>
        <v>0</v>
      </c>
      <c r="P100">
        <f t="shared" si="16"/>
        <v>1</v>
      </c>
      <c r="Q100">
        <f t="shared" si="17"/>
        <v>0</v>
      </c>
      <c r="R100">
        <f t="shared" si="18"/>
        <v>1</v>
      </c>
      <c r="S100">
        <f t="shared" si="19"/>
        <v>0</v>
      </c>
    </row>
    <row r="101" spans="1:19">
      <c r="A101">
        <v>99</v>
      </c>
      <c r="B101" t="s">
        <v>320</v>
      </c>
      <c r="C101" t="s">
        <v>1047</v>
      </c>
      <c r="D101" t="s">
        <v>1048</v>
      </c>
      <c r="E101" t="s">
        <v>1049</v>
      </c>
      <c r="F101" t="s">
        <v>1050</v>
      </c>
      <c r="G101" t="s">
        <v>1247</v>
      </c>
      <c r="H101" t="s">
        <v>1248</v>
      </c>
      <c r="I101">
        <f t="shared" si="14"/>
        <v>1</v>
      </c>
      <c r="J101">
        <f t="shared" si="15"/>
        <v>0</v>
      </c>
      <c r="L101" t="b">
        <f t="shared" si="20"/>
        <v>1</v>
      </c>
      <c r="M101" t="b">
        <f t="shared" si="21"/>
        <v>0</v>
      </c>
      <c r="N101" t="b">
        <f t="shared" si="22"/>
        <v>1</v>
      </c>
      <c r="O101" t="b">
        <f t="shared" si="23"/>
        <v>0</v>
      </c>
      <c r="P101">
        <f t="shared" si="16"/>
        <v>1</v>
      </c>
      <c r="Q101">
        <f t="shared" si="17"/>
        <v>0</v>
      </c>
      <c r="R101">
        <f t="shared" si="18"/>
        <v>1</v>
      </c>
      <c r="S101">
        <f t="shared" si="19"/>
        <v>0</v>
      </c>
    </row>
    <row r="102" spans="1:19">
      <c r="A102">
        <v>100</v>
      </c>
      <c r="B102" t="s">
        <v>323</v>
      </c>
      <c r="C102" t="s">
        <v>1047</v>
      </c>
      <c r="D102" t="s">
        <v>1048</v>
      </c>
      <c r="E102" t="s">
        <v>1049</v>
      </c>
      <c r="F102" t="s">
        <v>1050</v>
      </c>
      <c r="G102" t="s">
        <v>1249</v>
      </c>
      <c r="H102" t="s">
        <v>1250</v>
      </c>
      <c r="I102">
        <f t="shared" si="14"/>
        <v>1</v>
      </c>
      <c r="J102">
        <f t="shared" si="15"/>
        <v>0</v>
      </c>
      <c r="L102" t="b">
        <f t="shared" si="20"/>
        <v>1</v>
      </c>
      <c r="M102" t="b">
        <f t="shared" si="21"/>
        <v>0</v>
      </c>
      <c r="N102" t="b">
        <f t="shared" si="22"/>
        <v>1</v>
      </c>
      <c r="O102" t="b">
        <f t="shared" si="23"/>
        <v>0</v>
      </c>
      <c r="P102">
        <f t="shared" si="16"/>
        <v>1</v>
      </c>
      <c r="Q102">
        <f t="shared" si="17"/>
        <v>0</v>
      </c>
      <c r="R102">
        <f t="shared" si="18"/>
        <v>1</v>
      </c>
      <c r="S102">
        <f t="shared" si="19"/>
        <v>0</v>
      </c>
    </row>
    <row r="103" spans="1:19">
      <c r="A103">
        <v>101</v>
      </c>
      <c r="B103" t="s">
        <v>326</v>
      </c>
      <c r="C103" t="s">
        <v>1047</v>
      </c>
      <c r="D103" t="s">
        <v>1048</v>
      </c>
      <c r="E103" t="s">
        <v>1049</v>
      </c>
      <c r="F103" t="s">
        <v>1050</v>
      </c>
      <c r="G103" t="s">
        <v>1251</v>
      </c>
      <c r="H103" t="s">
        <v>1252</v>
      </c>
      <c r="I103">
        <f t="shared" si="14"/>
        <v>1</v>
      </c>
      <c r="J103">
        <f t="shared" si="15"/>
        <v>0</v>
      </c>
      <c r="L103" t="b">
        <f t="shared" si="20"/>
        <v>1</v>
      </c>
      <c r="M103" t="b">
        <f t="shared" si="21"/>
        <v>0</v>
      </c>
      <c r="N103" t="b">
        <f t="shared" si="22"/>
        <v>0</v>
      </c>
      <c r="O103" t="b">
        <f t="shared" si="23"/>
        <v>0</v>
      </c>
      <c r="P103">
        <f t="shared" si="16"/>
        <v>1</v>
      </c>
      <c r="Q103">
        <f t="shared" si="17"/>
        <v>0</v>
      </c>
      <c r="R103">
        <f t="shared" si="18"/>
        <v>0</v>
      </c>
      <c r="S103">
        <f t="shared" si="19"/>
        <v>0</v>
      </c>
    </row>
    <row r="104" spans="1:19">
      <c r="A104">
        <v>102</v>
      </c>
      <c r="B104" t="s">
        <v>329</v>
      </c>
      <c r="C104" t="s">
        <v>1047</v>
      </c>
      <c r="D104" t="s">
        <v>1048</v>
      </c>
      <c r="E104" t="s">
        <v>1049</v>
      </c>
      <c r="F104" t="s">
        <v>1050</v>
      </c>
      <c r="G104" t="s">
        <v>1253</v>
      </c>
      <c r="H104" t="s">
        <v>1254</v>
      </c>
      <c r="I104">
        <f t="shared" si="14"/>
        <v>1</v>
      </c>
      <c r="J104">
        <f t="shared" si="15"/>
        <v>0</v>
      </c>
      <c r="L104" t="b">
        <f t="shared" si="20"/>
        <v>1</v>
      </c>
      <c r="M104" t="b">
        <f t="shared" si="21"/>
        <v>0</v>
      </c>
      <c r="N104" t="b">
        <f t="shared" si="22"/>
        <v>0</v>
      </c>
      <c r="O104" t="b">
        <f t="shared" si="23"/>
        <v>0</v>
      </c>
      <c r="P104">
        <f t="shared" si="16"/>
        <v>1</v>
      </c>
      <c r="Q104">
        <f t="shared" si="17"/>
        <v>0</v>
      </c>
      <c r="R104">
        <f t="shared" si="18"/>
        <v>0</v>
      </c>
      <c r="S104">
        <f t="shared" si="19"/>
        <v>0</v>
      </c>
    </row>
    <row r="105" spans="1:19">
      <c r="A105">
        <v>103</v>
      </c>
      <c r="B105" t="s">
        <v>332</v>
      </c>
      <c r="C105" t="s">
        <v>1047</v>
      </c>
      <c r="D105" t="s">
        <v>1048</v>
      </c>
      <c r="E105" t="s">
        <v>1049</v>
      </c>
      <c r="F105" t="s">
        <v>1050</v>
      </c>
      <c r="G105" t="s">
        <v>1255</v>
      </c>
      <c r="H105" t="s">
        <v>1256</v>
      </c>
      <c r="I105">
        <f t="shared" si="14"/>
        <v>1</v>
      </c>
      <c r="J105">
        <f t="shared" si="15"/>
        <v>0</v>
      </c>
      <c r="L105" t="b">
        <f t="shared" si="20"/>
        <v>1</v>
      </c>
      <c r="M105" t="b">
        <f t="shared" si="21"/>
        <v>0</v>
      </c>
      <c r="N105" t="b">
        <f t="shared" si="22"/>
        <v>1</v>
      </c>
      <c r="O105" t="b">
        <f t="shared" si="23"/>
        <v>0</v>
      </c>
      <c r="P105">
        <f t="shared" si="16"/>
        <v>1</v>
      </c>
      <c r="Q105">
        <f t="shared" si="17"/>
        <v>0</v>
      </c>
      <c r="R105">
        <f t="shared" si="18"/>
        <v>1</v>
      </c>
      <c r="S105">
        <f t="shared" si="19"/>
        <v>0</v>
      </c>
    </row>
    <row r="106" spans="1:19">
      <c r="A106">
        <v>104</v>
      </c>
      <c r="B106" t="s">
        <v>335</v>
      </c>
      <c r="C106" t="s">
        <v>1047</v>
      </c>
      <c r="D106" t="s">
        <v>1048</v>
      </c>
      <c r="E106" t="s">
        <v>1049</v>
      </c>
      <c r="F106" t="s">
        <v>1050</v>
      </c>
      <c r="G106" t="s">
        <v>1257</v>
      </c>
      <c r="H106" t="s">
        <v>1258</v>
      </c>
      <c r="I106">
        <f t="shared" si="14"/>
        <v>1</v>
      </c>
      <c r="J106">
        <f t="shared" si="15"/>
        <v>0</v>
      </c>
      <c r="L106" t="b">
        <f t="shared" si="20"/>
        <v>1</v>
      </c>
      <c r="M106" t="b">
        <f t="shared" si="21"/>
        <v>0</v>
      </c>
      <c r="N106" t="b">
        <f t="shared" si="22"/>
        <v>0</v>
      </c>
      <c r="O106" t="b">
        <f t="shared" si="23"/>
        <v>0</v>
      </c>
      <c r="P106">
        <f t="shared" si="16"/>
        <v>1</v>
      </c>
      <c r="Q106">
        <f t="shared" si="17"/>
        <v>0</v>
      </c>
      <c r="R106">
        <f t="shared" si="18"/>
        <v>0</v>
      </c>
      <c r="S106">
        <f t="shared" si="19"/>
        <v>0</v>
      </c>
    </row>
    <row r="107" spans="1:19">
      <c r="A107">
        <v>105</v>
      </c>
      <c r="B107" t="s">
        <v>338</v>
      </c>
      <c r="C107" t="s">
        <v>1047</v>
      </c>
      <c r="D107" t="s">
        <v>1048</v>
      </c>
      <c r="E107" t="s">
        <v>1049</v>
      </c>
      <c r="F107" t="s">
        <v>1050</v>
      </c>
      <c r="G107" t="s">
        <v>1259</v>
      </c>
      <c r="H107" t="s">
        <v>1260</v>
      </c>
      <c r="I107">
        <f t="shared" si="14"/>
        <v>0</v>
      </c>
      <c r="J107">
        <f t="shared" si="15"/>
        <v>1</v>
      </c>
      <c r="L107" t="b">
        <f t="shared" si="20"/>
        <v>0</v>
      </c>
      <c r="M107" t="b">
        <f t="shared" si="21"/>
        <v>0</v>
      </c>
      <c r="N107" t="b">
        <f t="shared" si="22"/>
        <v>0</v>
      </c>
      <c r="O107" t="b">
        <f t="shared" si="23"/>
        <v>0</v>
      </c>
      <c r="P107">
        <f t="shared" si="16"/>
        <v>0</v>
      </c>
      <c r="Q107">
        <f t="shared" si="17"/>
        <v>0</v>
      </c>
      <c r="R107">
        <f t="shared" si="18"/>
        <v>0</v>
      </c>
      <c r="S107">
        <f t="shared" si="19"/>
        <v>0</v>
      </c>
    </row>
    <row r="108" spans="1:19">
      <c r="A108">
        <v>106</v>
      </c>
      <c r="B108" t="s">
        <v>341</v>
      </c>
      <c r="C108" t="s">
        <v>1047</v>
      </c>
      <c r="D108" t="s">
        <v>1048</v>
      </c>
      <c r="E108" t="s">
        <v>1049</v>
      </c>
      <c r="F108" t="s">
        <v>1050</v>
      </c>
      <c r="G108" t="s">
        <v>1261</v>
      </c>
      <c r="H108" t="s">
        <v>1262</v>
      </c>
      <c r="I108">
        <f t="shared" si="14"/>
        <v>1</v>
      </c>
      <c r="J108">
        <f t="shared" si="15"/>
        <v>0</v>
      </c>
      <c r="L108" t="b">
        <f t="shared" si="20"/>
        <v>1</v>
      </c>
      <c r="M108" t="b">
        <f t="shared" si="21"/>
        <v>0</v>
      </c>
      <c r="N108" t="b">
        <f t="shared" si="22"/>
        <v>1</v>
      </c>
      <c r="O108" t="b">
        <f t="shared" si="23"/>
        <v>0</v>
      </c>
      <c r="P108">
        <f t="shared" si="16"/>
        <v>1</v>
      </c>
      <c r="Q108">
        <f t="shared" si="17"/>
        <v>0</v>
      </c>
      <c r="R108">
        <f t="shared" si="18"/>
        <v>1</v>
      </c>
      <c r="S108">
        <f t="shared" si="19"/>
        <v>0</v>
      </c>
    </row>
    <row r="109" spans="1:19">
      <c r="A109">
        <v>107</v>
      </c>
      <c r="B109" t="s">
        <v>344</v>
      </c>
      <c r="C109" t="s">
        <v>1047</v>
      </c>
      <c r="D109" t="s">
        <v>1048</v>
      </c>
      <c r="E109" t="s">
        <v>1049</v>
      </c>
      <c r="F109" t="s">
        <v>1050</v>
      </c>
      <c r="G109" t="s">
        <v>1263</v>
      </c>
      <c r="H109" t="s">
        <v>1264</v>
      </c>
      <c r="I109">
        <f t="shared" si="14"/>
        <v>1</v>
      </c>
      <c r="J109">
        <f t="shared" si="15"/>
        <v>0</v>
      </c>
      <c r="L109" t="b">
        <f t="shared" si="20"/>
        <v>1</v>
      </c>
      <c r="M109" t="b">
        <f t="shared" si="21"/>
        <v>0</v>
      </c>
      <c r="N109" t="b">
        <f t="shared" si="22"/>
        <v>0</v>
      </c>
      <c r="O109" t="b">
        <f t="shared" si="23"/>
        <v>0</v>
      </c>
      <c r="P109">
        <f t="shared" si="16"/>
        <v>1</v>
      </c>
      <c r="Q109">
        <f t="shared" si="17"/>
        <v>0</v>
      </c>
      <c r="R109">
        <f t="shared" si="18"/>
        <v>0</v>
      </c>
      <c r="S109">
        <f t="shared" si="19"/>
        <v>0</v>
      </c>
    </row>
    <row r="110" spans="1:19">
      <c r="A110">
        <v>108</v>
      </c>
      <c r="B110" t="s">
        <v>347</v>
      </c>
      <c r="C110" t="s">
        <v>1047</v>
      </c>
      <c r="D110" t="s">
        <v>1048</v>
      </c>
      <c r="E110" t="s">
        <v>1049</v>
      </c>
      <c r="F110" t="s">
        <v>1050</v>
      </c>
      <c r="G110" t="s">
        <v>1265</v>
      </c>
      <c r="H110" t="s">
        <v>1266</v>
      </c>
      <c r="I110">
        <f t="shared" si="14"/>
        <v>1</v>
      </c>
      <c r="J110">
        <f t="shared" si="15"/>
        <v>0</v>
      </c>
      <c r="L110" t="b">
        <f t="shared" si="20"/>
        <v>1</v>
      </c>
      <c r="M110" t="b">
        <f t="shared" si="21"/>
        <v>0</v>
      </c>
      <c r="N110" t="b">
        <f t="shared" si="22"/>
        <v>0</v>
      </c>
      <c r="O110" t="b">
        <f t="shared" si="23"/>
        <v>0</v>
      </c>
      <c r="P110">
        <f t="shared" si="16"/>
        <v>1</v>
      </c>
      <c r="Q110">
        <f t="shared" si="17"/>
        <v>0</v>
      </c>
      <c r="R110">
        <f t="shared" si="18"/>
        <v>0</v>
      </c>
      <c r="S110">
        <f t="shared" si="19"/>
        <v>0</v>
      </c>
    </row>
    <row r="111" spans="1:19">
      <c r="A111">
        <v>109</v>
      </c>
      <c r="B111" t="s">
        <v>350</v>
      </c>
      <c r="C111" t="s">
        <v>1047</v>
      </c>
      <c r="D111" t="s">
        <v>1048</v>
      </c>
      <c r="E111" t="s">
        <v>1049</v>
      </c>
      <c r="F111" t="s">
        <v>1050</v>
      </c>
      <c r="G111" t="s">
        <v>1267</v>
      </c>
      <c r="H111" t="s">
        <v>1268</v>
      </c>
      <c r="I111">
        <f t="shared" si="14"/>
        <v>1</v>
      </c>
      <c r="J111">
        <f t="shared" si="15"/>
        <v>0</v>
      </c>
      <c r="L111" t="b">
        <f t="shared" si="20"/>
        <v>1</v>
      </c>
      <c r="M111" t="b">
        <f t="shared" si="21"/>
        <v>0</v>
      </c>
      <c r="N111" t="b">
        <f t="shared" si="22"/>
        <v>0</v>
      </c>
      <c r="O111" t="b">
        <f t="shared" si="23"/>
        <v>0</v>
      </c>
      <c r="P111">
        <f t="shared" si="16"/>
        <v>1</v>
      </c>
      <c r="Q111">
        <f t="shared" si="17"/>
        <v>0</v>
      </c>
      <c r="R111">
        <f t="shared" si="18"/>
        <v>0</v>
      </c>
      <c r="S111">
        <f t="shared" si="19"/>
        <v>0</v>
      </c>
    </row>
    <row r="112" spans="1:19">
      <c r="A112">
        <v>110</v>
      </c>
      <c r="B112" t="s">
        <v>353</v>
      </c>
      <c r="C112" t="s">
        <v>1047</v>
      </c>
      <c r="D112" t="s">
        <v>1048</v>
      </c>
      <c r="E112" t="s">
        <v>1049</v>
      </c>
      <c r="F112" t="s">
        <v>1050</v>
      </c>
      <c r="G112" t="s">
        <v>1269</v>
      </c>
      <c r="H112" t="s">
        <v>1270</v>
      </c>
      <c r="I112">
        <f t="shared" si="14"/>
        <v>1</v>
      </c>
      <c r="J112">
        <f t="shared" si="15"/>
        <v>0</v>
      </c>
      <c r="L112" t="b">
        <f t="shared" si="20"/>
        <v>1</v>
      </c>
      <c r="M112" t="b">
        <f t="shared" si="21"/>
        <v>0</v>
      </c>
      <c r="N112" t="b">
        <f t="shared" si="22"/>
        <v>0</v>
      </c>
      <c r="O112" t="b">
        <f t="shared" si="23"/>
        <v>0</v>
      </c>
      <c r="P112">
        <f t="shared" si="16"/>
        <v>1</v>
      </c>
      <c r="Q112">
        <f t="shared" si="17"/>
        <v>0</v>
      </c>
      <c r="R112">
        <f t="shared" si="18"/>
        <v>0</v>
      </c>
      <c r="S112">
        <f t="shared" si="19"/>
        <v>0</v>
      </c>
    </row>
    <row r="113" spans="1:19">
      <c r="A113">
        <v>111</v>
      </c>
      <c r="B113" t="s">
        <v>355</v>
      </c>
      <c r="C113" t="s">
        <v>1047</v>
      </c>
      <c r="D113" t="s">
        <v>1048</v>
      </c>
      <c r="E113" t="s">
        <v>1049</v>
      </c>
      <c r="F113" t="s">
        <v>1050</v>
      </c>
      <c r="G113" t="s">
        <v>1271</v>
      </c>
      <c r="H113" t="s">
        <v>1272</v>
      </c>
      <c r="I113">
        <f t="shared" si="14"/>
        <v>1</v>
      </c>
      <c r="J113">
        <f t="shared" si="15"/>
        <v>0</v>
      </c>
      <c r="L113" t="b">
        <f t="shared" si="20"/>
        <v>1</v>
      </c>
      <c r="M113" t="b">
        <f t="shared" si="21"/>
        <v>0</v>
      </c>
      <c r="N113" t="b">
        <f t="shared" si="22"/>
        <v>1</v>
      </c>
      <c r="O113" t="b">
        <f t="shared" si="23"/>
        <v>0</v>
      </c>
      <c r="P113">
        <f t="shared" si="16"/>
        <v>1</v>
      </c>
      <c r="Q113">
        <f t="shared" si="17"/>
        <v>0</v>
      </c>
      <c r="R113">
        <f t="shared" si="18"/>
        <v>1</v>
      </c>
      <c r="S113">
        <f t="shared" si="19"/>
        <v>0</v>
      </c>
    </row>
    <row r="114" spans="1:19">
      <c r="A114">
        <v>112</v>
      </c>
      <c r="B114" t="s">
        <v>358</v>
      </c>
      <c r="C114" t="s">
        <v>1047</v>
      </c>
      <c r="D114" t="s">
        <v>1048</v>
      </c>
      <c r="E114" t="s">
        <v>1049</v>
      </c>
      <c r="F114" t="s">
        <v>1050</v>
      </c>
      <c r="G114" t="s">
        <v>1273</v>
      </c>
      <c r="H114" t="s">
        <v>1274</v>
      </c>
      <c r="I114">
        <f t="shared" si="14"/>
        <v>1</v>
      </c>
      <c r="J114">
        <f t="shared" si="15"/>
        <v>0</v>
      </c>
      <c r="L114" t="b">
        <f t="shared" si="20"/>
        <v>1</v>
      </c>
      <c r="M114" t="b">
        <f t="shared" si="21"/>
        <v>0</v>
      </c>
      <c r="N114" t="b">
        <f t="shared" si="22"/>
        <v>0</v>
      </c>
      <c r="O114" t="b">
        <f t="shared" si="23"/>
        <v>0</v>
      </c>
      <c r="P114">
        <f t="shared" si="16"/>
        <v>1</v>
      </c>
      <c r="Q114">
        <f t="shared" si="17"/>
        <v>0</v>
      </c>
      <c r="R114">
        <f t="shared" si="18"/>
        <v>0</v>
      </c>
      <c r="S114">
        <f t="shared" si="19"/>
        <v>0</v>
      </c>
    </row>
    <row r="115" spans="1:19">
      <c r="A115">
        <v>113</v>
      </c>
      <c r="B115" t="s">
        <v>361</v>
      </c>
      <c r="C115" t="s">
        <v>1047</v>
      </c>
      <c r="D115" t="s">
        <v>1048</v>
      </c>
      <c r="E115" t="s">
        <v>1049</v>
      </c>
      <c r="F115" t="s">
        <v>1050</v>
      </c>
      <c r="G115" t="s">
        <v>1275</v>
      </c>
      <c r="H115" t="s">
        <v>1276</v>
      </c>
      <c r="I115">
        <f t="shared" si="14"/>
        <v>1</v>
      </c>
      <c r="J115">
        <f t="shared" si="15"/>
        <v>0</v>
      </c>
      <c r="L115" t="b">
        <f t="shared" si="20"/>
        <v>1</v>
      </c>
      <c r="M115" t="b">
        <f t="shared" si="21"/>
        <v>0</v>
      </c>
      <c r="N115" t="b">
        <f t="shared" si="22"/>
        <v>0</v>
      </c>
      <c r="O115" t="b">
        <f t="shared" si="23"/>
        <v>0</v>
      </c>
      <c r="P115">
        <f t="shared" si="16"/>
        <v>1</v>
      </c>
      <c r="Q115">
        <f t="shared" si="17"/>
        <v>0</v>
      </c>
      <c r="R115">
        <f t="shared" si="18"/>
        <v>0</v>
      </c>
      <c r="S115">
        <f t="shared" si="19"/>
        <v>0</v>
      </c>
    </row>
    <row r="116" spans="1:19">
      <c r="A116">
        <v>114</v>
      </c>
      <c r="B116" t="s">
        <v>364</v>
      </c>
      <c r="C116" t="s">
        <v>1047</v>
      </c>
      <c r="D116" t="s">
        <v>1048</v>
      </c>
      <c r="E116" t="s">
        <v>1049</v>
      </c>
      <c r="F116" t="s">
        <v>1050</v>
      </c>
      <c r="G116" t="s">
        <v>1277</v>
      </c>
      <c r="H116" t="s">
        <v>1278</v>
      </c>
      <c r="I116">
        <f t="shared" si="14"/>
        <v>1</v>
      </c>
      <c r="J116">
        <f t="shared" si="15"/>
        <v>0</v>
      </c>
      <c r="L116" t="b">
        <f t="shared" si="20"/>
        <v>1</v>
      </c>
      <c r="M116" t="b">
        <f t="shared" si="21"/>
        <v>0</v>
      </c>
      <c r="N116" t="b">
        <f t="shared" si="22"/>
        <v>0</v>
      </c>
      <c r="O116" t="b">
        <f t="shared" si="23"/>
        <v>0</v>
      </c>
      <c r="P116">
        <f t="shared" si="16"/>
        <v>1</v>
      </c>
      <c r="Q116">
        <f t="shared" si="17"/>
        <v>0</v>
      </c>
      <c r="R116">
        <f t="shared" si="18"/>
        <v>0</v>
      </c>
      <c r="S116">
        <f t="shared" si="19"/>
        <v>0</v>
      </c>
    </row>
    <row r="117" spans="1:19">
      <c r="A117">
        <v>115</v>
      </c>
      <c r="B117" t="s">
        <v>367</v>
      </c>
      <c r="C117" t="s">
        <v>1047</v>
      </c>
      <c r="D117" t="s">
        <v>1048</v>
      </c>
      <c r="E117" t="s">
        <v>1049</v>
      </c>
      <c r="F117" t="s">
        <v>1050</v>
      </c>
      <c r="G117" t="s">
        <v>1279</v>
      </c>
      <c r="H117" t="s">
        <v>1280</v>
      </c>
      <c r="I117">
        <f t="shared" si="14"/>
        <v>1</v>
      </c>
      <c r="J117">
        <f t="shared" si="15"/>
        <v>0</v>
      </c>
      <c r="L117" t="b">
        <f t="shared" si="20"/>
        <v>1</v>
      </c>
      <c r="M117" t="b">
        <f t="shared" si="21"/>
        <v>0</v>
      </c>
      <c r="N117" t="b">
        <f t="shared" si="22"/>
        <v>0</v>
      </c>
      <c r="O117" t="b">
        <f t="shared" si="23"/>
        <v>0</v>
      </c>
      <c r="P117">
        <f t="shared" si="16"/>
        <v>1</v>
      </c>
      <c r="Q117">
        <f t="shared" si="17"/>
        <v>0</v>
      </c>
      <c r="R117">
        <f t="shared" si="18"/>
        <v>0</v>
      </c>
      <c r="S117">
        <f t="shared" si="19"/>
        <v>0</v>
      </c>
    </row>
    <row r="118" spans="1:19">
      <c r="A118">
        <v>116</v>
      </c>
      <c r="B118" t="s">
        <v>370</v>
      </c>
      <c r="C118" t="s">
        <v>1047</v>
      </c>
      <c r="D118" t="s">
        <v>1048</v>
      </c>
      <c r="E118" t="s">
        <v>1049</v>
      </c>
      <c r="F118" t="s">
        <v>1050</v>
      </c>
      <c r="G118" t="s">
        <v>1281</v>
      </c>
      <c r="H118" t="s">
        <v>1282</v>
      </c>
      <c r="I118">
        <f t="shared" si="14"/>
        <v>1</v>
      </c>
      <c r="J118">
        <f t="shared" si="15"/>
        <v>0</v>
      </c>
      <c r="L118" t="b">
        <f t="shared" si="20"/>
        <v>1</v>
      </c>
      <c r="M118" t="b">
        <f t="shared" si="21"/>
        <v>0</v>
      </c>
      <c r="N118" t="b">
        <f t="shared" si="22"/>
        <v>0</v>
      </c>
      <c r="O118" t="b">
        <f t="shared" si="23"/>
        <v>0</v>
      </c>
      <c r="P118">
        <f t="shared" si="16"/>
        <v>1</v>
      </c>
      <c r="Q118">
        <f t="shared" si="17"/>
        <v>0</v>
      </c>
      <c r="R118">
        <f t="shared" si="18"/>
        <v>0</v>
      </c>
      <c r="S118">
        <f t="shared" si="19"/>
        <v>0</v>
      </c>
    </row>
    <row r="119" spans="1:19">
      <c r="A119">
        <v>117</v>
      </c>
      <c r="B119" t="s">
        <v>373</v>
      </c>
      <c r="C119" t="s">
        <v>1047</v>
      </c>
      <c r="D119" t="s">
        <v>1048</v>
      </c>
      <c r="E119" t="s">
        <v>1049</v>
      </c>
      <c r="F119" t="s">
        <v>1050</v>
      </c>
      <c r="G119" t="s">
        <v>1283</v>
      </c>
      <c r="H119" t="s">
        <v>1284</v>
      </c>
      <c r="I119">
        <f t="shared" si="14"/>
        <v>1</v>
      </c>
      <c r="J119">
        <f t="shared" si="15"/>
        <v>0</v>
      </c>
      <c r="L119" t="b">
        <f t="shared" si="20"/>
        <v>1</v>
      </c>
      <c r="M119" t="b">
        <f t="shared" si="21"/>
        <v>0</v>
      </c>
      <c r="N119" t="b">
        <f t="shared" si="22"/>
        <v>0</v>
      </c>
      <c r="O119" t="b">
        <f t="shared" si="23"/>
        <v>0</v>
      </c>
      <c r="P119">
        <f t="shared" si="16"/>
        <v>1</v>
      </c>
      <c r="Q119">
        <f t="shared" si="17"/>
        <v>0</v>
      </c>
      <c r="R119">
        <f t="shared" si="18"/>
        <v>0</v>
      </c>
      <c r="S119">
        <f t="shared" si="19"/>
        <v>0</v>
      </c>
    </row>
    <row r="120" spans="1:19">
      <c r="A120">
        <v>118</v>
      </c>
      <c r="B120" t="s">
        <v>376</v>
      </c>
      <c r="C120" t="s">
        <v>1047</v>
      </c>
      <c r="D120" t="s">
        <v>1048</v>
      </c>
      <c r="E120" t="s">
        <v>1049</v>
      </c>
      <c r="F120" t="s">
        <v>1050</v>
      </c>
      <c r="G120" t="s">
        <v>1285</v>
      </c>
      <c r="H120" t="s">
        <v>1286</v>
      </c>
      <c r="I120">
        <f t="shared" si="14"/>
        <v>1</v>
      </c>
      <c r="J120">
        <f t="shared" si="15"/>
        <v>0</v>
      </c>
      <c r="L120" t="b">
        <f t="shared" si="20"/>
        <v>1</v>
      </c>
      <c r="M120" t="b">
        <f t="shared" si="21"/>
        <v>0</v>
      </c>
      <c r="N120" t="b">
        <f t="shared" si="22"/>
        <v>0</v>
      </c>
      <c r="O120" t="b">
        <f t="shared" si="23"/>
        <v>0</v>
      </c>
      <c r="P120">
        <f t="shared" si="16"/>
        <v>1</v>
      </c>
      <c r="Q120">
        <f t="shared" si="17"/>
        <v>0</v>
      </c>
      <c r="R120">
        <f t="shared" si="18"/>
        <v>0</v>
      </c>
      <c r="S120">
        <f t="shared" si="19"/>
        <v>0</v>
      </c>
    </row>
    <row r="121" spans="1:19">
      <c r="A121">
        <v>119</v>
      </c>
      <c r="B121" t="s">
        <v>379</v>
      </c>
      <c r="C121" t="s">
        <v>1047</v>
      </c>
      <c r="D121" t="s">
        <v>1048</v>
      </c>
      <c r="E121" t="s">
        <v>1049</v>
      </c>
      <c r="F121" t="s">
        <v>1050</v>
      </c>
      <c r="G121" t="s">
        <v>1287</v>
      </c>
      <c r="H121" t="s">
        <v>1288</v>
      </c>
      <c r="I121">
        <f t="shared" si="14"/>
        <v>1</v>
      </c>
      <c r="J121">
        <f t="shared" si="15"/>
        <v>0</v>
      </c>
      <c r="L121" t="b">
        <f t="shared" si="20"/>
        <v>1</v>
      </c>
      <c r="M121" t="b">
        <f t="shared" si="21"/>
        <v>0</v>
      </c>
      <c r="N121" t="b">
        <f t="shared" si="22"/>
        <v>0</v>
      </c>
      <c r="O121" t="b">
        <f t="shared" si="23"/>
        <v>0</v>
      </c>
      <c r="P121">
        <f t="shared" si="16"/>
        <v>1</v>
      </c>
      <c r="Q121">
        <f t="shared" si="17"/>
        <v>0</v>
      </c>
      <c r="R121">
        <f t="shared" si="18"/>
        <v>0</v>
      </c>
      <c r="S121">
        <f t="shared" si="19"/>
        <v>0</v>
      </c>
    </row>
    <row r="122" spans="1:19">
      <c r="A122">
        <v>120</v>
      </c>
      <c r="B122" t="s">
        <v>382</v>
      </c>
      <c r="C122" t="s">
        <v>1047</v>
      </c>
      <c r="D122" t="s">
        <v>1048</v>
      </c>
      <c r="E122" t="s">
        <v>1049</v>
      </c>
      <c r="F122" t="s">
        <v>1050</v>
      </c>
      <c r="G122" t="s">
        <v>1289</v>
      </c>
      <c r="H122" t="s">
        <v>1290</v>
      </c>
      <c r="I122">
        <f t="shared" si="14"/>
        <v>1</v>
      </c>
      <c r="J122">
        <f t="shared" si="15"/>
        <v>0</v>
      </c>
      <c r="L122" t="b">
        <f t="shared" si="20"/>
        <v>1</v>
      </c>
      <c r="M122" t="b">
        <f t="shared" si="21"/>
        <v>0</v>
      </c>
      <c r="N122" t="b">
        <f t="shared" si="22"/>
        <v>0</v>
      </c>
      <c r="O122" t="b">
        <f t="shared" si="23"/>
        <v>0</v>
      </c>
      <c r="P122">
        <f t="shared" si="16"/>
        <v>1</v>
      </c>
      <c r="Q122">
        <f t="shared" si="17"/>
        <v>0</v>
      </c>
      <c r="R122">
        <f t="shared" si="18"/>
        <v>0</v>
      </c>
      <c r="S122">
        <f t="shared" si="19"/>
        <v>0</v>
      </c>
    </row>
    <row r="123" spans="1:19">
      <c r="A123">
        <v>121</v>
      </c>
      <c r="B123" t="s">
        <v>385</v>
      </c>
      <c r="C123" t="s">
        <v>1047</v>
      </c>
      <c r="D123" t="s">
        <v>1048</v>
      </c>
      <c r="E123" t="s">
        <v>1049</v>
      </c>
      <c r="F123" t="s">
        <v>1050</v>
      </c>
      <c r="G123" t="s">
        <v>1291</v>
      </c>
      <c r="H123" t="s">
        <v>1292</v>
      </c>
      <c r="I123">
        <f t="shared" si="14"/>
        <v>1</v>
      </c>
      <c r="J123">
        <f t="shared" si="15"/>
        <v>0</v>
      </c>
      <c r="L123" t="b">
        <f t="shared" si="20"/>
        <v>1</v>
      </c>
      <c r="M123" t="b">
        <f t="shared" si="21"/>
        <v>0</v>
      </c>
      <c r="N123" t="b">
        <f t="shared" si="22"/>
        <v>0</v>
      </c>
      <c r="O123" t="b">
        <f t="shared" si="23"/>
        <v>0</v>
      </c>
      <c r="P123">
        <f t="shared" si="16"/>
        <v>1</v>
      </c>
      <c r="Q123">
        <f t="shared" si="17"/>
        <v>0</v>
      </c>
      <c r="R123">
        <f t="shared" si="18"/>
        <v>0</v>
      </c>
      <c r="S123">
        <f t="shared" si="19"/>
        <v>0</v>
      </c>
    </row>
    <row r="124" spans="1:19">
      <c r="A124">
        <v>122</v>
      </c>
      <c r="B124" t="s">
        <v>388</v>
      </c>
      <c r="C124" t="s">
        <v>1047</v>
      </c>
      <c r="D124" t="s">
        <v>1048</v>
      </c>
      <c r="E124" t="s">
        <v>1049</v>
      </c>
      <c r="F124" t="s">
        <v>1050</v>
      </c>
      <c r="G124" t="s">
        <v>1293</v>
      </c>
      <c r="H124" t="s">
        <v>1294</v>
      </c>
      <c r="I124">
        <f t="shared" si="14"/>
        <v>1</v>
      </c>
      <c r="J124">
        <f t="shared" si="15"/>
        <v>0</v>
      </c>
      <c r="L124" t="b">
        <f t="shared" si="20"/>
        <v>1</v>
      </c>
      <c r="M124" t="b">
        <f t="shared" si="21"/>
        <v>0</v>
      </c>
      <c r="N124" t="b">
        <f t="shared" si="22"/>
        <v>0</v>
      </c>
      <c r="O124" t="b">
        <f t="shared" si="23"/>
        <v>0</v>
      </c>
      <c r="P124">
        <f t="shared" si="16"/>
        <v>1</v>
      </c>
      <c r="Q124">
        <f t="shared" si="17"/>
        <v>0</v>
      </c>
      <c r="R124">
        <f t="shared" si="18"/>
        <v>0</v>
      </c>
      <c r="S124">
        <f t="shared" si="19"/>
        <v>0</v>
      </c>
    </row>
    <row r="125" spans="1:19">
      <c r="A125">
        <v>123</v>
      </c>
      <c r="B125" t="s">
        <v>391</v>
      </c>
      <c r="C125" t="s">
        <v>1047</v>
      </c>
      <c r="D125" t="s">
        <v>1048</v>
      </c>
      <c r="E125" t="s">
        <v>1049</v>
      </c>
      <c r="F125" t="s">
        <v>1050</v>
      </c>
      <c r="G125" t="s">
        <v>1295</v>
      </c>
      <c r="H125" t="s">
        <v>1296</v>
      </c>
      <c r="I125">
        <f t="shared" si="14"/>
        <v>1</v>
      </c>
      <c r="J125">
        <f t="shared" si="15"/>
        <v>0</v>
      </c>
      <c r="L125" t="b">
        <f t="shared" si="20"/>
        <v>1</v>
      </c>
      <c r="M125" t="b">
        <f t="shared" si="21"/>
        <v>0</v>
      </c>
      <c r="N125" t="b">
        <f t="shared" si="22"/>
        <v>0</v>
      </c>
      <c r="O125" t="b">
        <f t="shared" si="23"/>
        <v>0</v>
      </c>
      <c r="P125">
        <f t="shared" si="16"/>
        <v>1</v>
      </c>
      <c r="Q125">
        <f t="shared" si="17"/>
        <v>0</v>
      </c>
      <c r="R125">
        <f t="shared" si="18"/>
        <v>0</v>
      </c>
      <c r="S125">
        <f t="shared" si="19"/>
        <v>0</v>
      </c>
    </row>
    <row r="126" spans="1:19">
      <c r="A126">
        <v>124</v>
      </c>
      <c r="B126" t="s">
        <v>394</v>
      </c>
      <c r="C126" t="s">
        <v>1047</v>
      </c>
      <c r="D126" t="s">
        <v>1048</v>
      </c>
      <c r="E126" t="s">
        <v>1049</v>
      </c>
      <c r="F126" t="s">
        <v>1050</v>
      </c>
      <c r="G126" t="s">
        <v>1297</v>
      </c>
      <c r="H126" t="s">
        <v>1298</v>
      </c>
      <c r="I126">
        <f t="shared" si="14"/>
        <v>1</v>
      </c>
      <c r="J126">
        <f t="shared" si="15"/>
        <v>0</v>
      </c>
      <c r="L126" t="b">
        <f t="shared" si="20"/>
        <v>1</v>
      </c>
      <c r="M126" t="b">
        <f t="shared" si="21"/>
        <v>0</v>
      </c>
      <c r="N126" t="b">
        <f t="shared" si="22"/>
        <v>1</v>
      </c>
      <c r="O126" t="b">
        <f t="shared" si="23"/>
        <v>0</v>
      </c>
      <c r="P126">
        <f t="shared" si="16"/>
        <v>1</v>
      </c>
      <c r="Q126">
        <f t="shared" si="17"/>
        <v>0</v>
      </c>
      <c r="R126">
        <f t="shared" si="18"/>
        <v>1</v>
      </c>
      <c r="S126">
        <f t="shared" si="19"/>
        <v>0</v>
      </c>
    </row>
    <row r="127" spans="1:19">
      <c r="A127">
        <v>125</v>
      </c>
      <c r="B127" t="s">
        <v>397</v>
      </c>
      <c r="C127" t="s">
        <v>1047</v>
      </c>
      <c r="D127" t="s">
        <v>1048</v>
      </c>
      <c r="E127" t="s">
        <v>1049</v>
      </c>
      <c r="F127" t="s">
        <v>1050</v>
      </c>
      <c r="G127" t="s">
        <v>1299</v>
      </c>
      <c r="H127" t="s">
        <v>1300</v>
      </c>
      <c r="I127">
        <f t="shared" si="14"/>
        <v>0</v>
      </c>
      <c r="J127">
        <f t="shared" si="15"/>
        <v>1</v>
      </c>
      <c r="L127" t="b">
        <f t="shared" si="20"/>
        <v>0</v>
      </c>
      <c r="M127" t="b">
        <f t="shared" si="21"/>
        <v>0</v>
      </c>
      <c r="N127" t="b">
        <f t="shared" si="22"/>
        <v>0</v>
      </c>
      <c r="O127" t="b">
        <f t="shared" si="23"/>
        <v>0</v>
      </c>
      <c r="P127">
        <f t="shared" si="16"/>
        <v>0</v>
      </c>
      <c r="Q127">
        <f t="shared" si="17"/>
        <v>0</v>
      </c>
      <c r="R127">
        <f t="shared" si="18"/>
        <v>0</v>
      </c>
      <c r="S127">
        <f t="shared" si="19"/>
        <v>0</v>
      </c>
    </row>
    <row r="128" spans="1:19">
      <c r="A128">
        <v>126</v>
      </c>
      <c r="B128" t="s">
        <v>400</v>
      </c>
      <c r="C128" t="s">
        <v>1047</v>
      </c>
      <c r="D128" t="s">
        <v>1048</v>
      </c>
      <c r="E128" t="s">
        <v>1049</v>
      </c>
      <c r="F128" t="s">
        <v>1050</v>
      </c>
      <c r="G128" t="s">
        <v>1301</v>
      </c>
      <c r="H128" t="s">
        <v>1302</v>
      </c>
      <c r="I128">
        <f t="shared" si="14"/>
        <v>1</v>
      </c>
      <c r="J128">
        <f t="shared" si="15"/>
        <v>0</v>
      </c>
      <c r="L128" t="b">
        <f t="shared" si="20"/>
        <v>1</v>
      </c>
      <c r="M128" t="b">
        <f t="shared" si="21"/>
        <v>0</v>
      </c>
      <c r="N128" t="b">
        <f t="shared" si="22"/>
        <v>0</v>
      </c>
      <c r="O128" t="b">
        <f t="shared" si="23"/>
        <v>0</v>
      </c>
      <c r="P128">
        <f t="shared" si="16"/>
        <v>1</v>
      </c>
      <c r="Q128">
        <f t="shared" si="17"/>
        <v>0</v>
      </c>
      <c r="R128">
        <f t="shared" si="18"/>
        <v>0</v>
      </c>
      <c r="S128">
        <f t="shared" si="19"/>
        <v>0</v>
      </c>
    </row>
    <row r="129" spans="1:19">
      <c r="A129">
        <v>127</v>
      </c>
      <c r="B129" t="s">
        <v>403</v>
      </c>
      <c r="C129" t="s">
        <v>1047</v>
      </c>
      <c r="D129" t="s">
        <v>1048</v>
      </c>
      <c r="E129" t="s">
        <v>1049</v>
      </c>
      <c r="F129" t="s">
        <v>1050</v>
      </c>
      <c r="G129" t="s">
        <v>1303</v>
      </c>
      <c r="H129" t="s">
        <v>1304</v>
      </c>
      <c r="I129">
        <f t="shared" si="14"/>
        <v>1</v>
      </c>
      <c r="J129">
        <f t="shared" si="15"/>
        <v>0</v>
      </c>
      <c r="L129" t="b">
        <f t="shared" si="20"/>
        <v>1</v>
      </c>
      <c r="M129" t="b">
        <f t="shared" si="21"/>
        <v>0</v>
      </c>
      <c r="N129" t="b">
        <f t="shared" si="22"/>
        <v>0</v>
      </c>
      <c r="O129" t="b">
        <f t="shared" si="23"/>
        <v>1</v>
      </c>
      <c r="P129">
        <f t="shared" si="16"/>
        <v>1</v>
      </c>
      <c r="Q129">
        <f t="shared" si="17"/>
        <v>0</v>
      </c>
      <c r="R129">
        <f t="shared" si="18"/>
        <v>0</v>
      </c>
      <c r="S129">
        <f t="shared" si="19"/>
        <v>1</v>
      </c>
    </row>
    <row r="130" spans="1:19">
      <c r="A130">
        <v>128</v>
      </c>
      <c r="B130" t="s">
        <v>406</v>
      </c>
      <c r="C130" t="s">
        <v>1047</v>
      </c>
      <c r="D130" t="s">
        <v>1048</v>
      </c>
      <c r="E130" t="s">
        <v>1049</v>
      </c>
      <c r="F130" t="s">
        <v>1050</v>
      </c>
      <c r="G130" t="s">
        <v>1305</v>
      </c>
      <c r="H130" t="s">
        <v>1306</v>
      </c>
      <c r="I130">
        <f t="shared" si="14"/>
        <v>1</v>
      </c>
      <c r="J130">
        <f t="shared" si="15"/>
        <v>0</v>
      </c>
      <c r="L130" t="b">
        <f t="shared" si="20"/>
        <v>1</v>
      </c>
      <c r="M130" t="b">
        <f t="shared" si="21"/>
        <v>0</v>
      </c>
      <c r="N130" t="b">
        <f t="shared" si="22"/>
        <v>1</v>
      </c>
      <c r="O130" t="b">
        <f t="shared" si="23"/>
        <v>0</v>
      </c>
      <c r="P130">
        <f t="shared" si="16"/>
        <v>1</v>
      </c>
      <c r="Q130">
        <f t="shared" si="17"/>
        <v>0</v>
      </c>
      <c r="R130">
        <f t="shared" si="18"/>
        <v>1</v>
      </c>
      <c r="S130">
        <f t="shared" si="19"/>
        <v>0</v>
      </c>
    </row>
    <row r="131" spans="1:19">
      <c r="A131">
        <v>129</v>
      </c>
      <c r="B131" t="s">
        <v>409</v>
      </c>
      <c r="C131" t="s">
        <v>1047</v>
      </c>
      <c r="D131" t="s">
        <v>1048</v>
      </c>
      <c r="E131" t="s">
        <v>1049</v>
      </c>
      <c r="F131" t="s">
        <v>1050</v>
      </c>
      <c r="G131" t="s">
        <v>1307</v>
      </c>
      <c r="H131" t="s">
        <v>1308</v>
      </c>
      <c r="I131">
        <f t="shared" ref="I131:I194" si="24">IF(OR(P131=1,Q131=1,R131=1,S131=1),1,0)</f>
        <v>1</v>
      </c>
      <c r="J131">
        <f t="shared" ref="J131:J194" si="25">IF(I131=1,0,1)</f>
        <v>0</v>
      </c>
      <c r="L131" t="b">
        <f t="shared" si="20"/>
        <v>1</v>
      </c>
      <c r="M131" t="b">
        <f t="shared" si="21"/>
        <v>0</v>
      </c>
      <c r="N131" t="b">
        <f t="shared" si="22"/>
        <v>0</v>
      </c>
      <c r="O131" t="b">
        <f t="shared" si="23"/>
        <v>0</v>
      </c>
      <c r="P131">
        <f t="shared" ref="P131:P194" si="26">IF(AND(ISNUMBER(SEARCH("era",B131))=TRUE,L131=TRUE),1,0)</f>
        <v>1</v>
      </c>
      <c r="Q131">
        <f t="shared" ref="Q131:Q194" si="27">IF(AND(ISNUMBER(SEARCH("hari",B131))=TRUE,M131=TRUE),1,0)</f>
        <v>0</v>
      </c>
      <c r="R131">
        <f t="shared" ref="R131:R194" si="28">IF(AND(ISNUMBER(SEARCH("jam",B131))=TRUE,N131=TRUE),1,0)</f>
        <v>0</v>
      </c>
      <c r="S131">
        <f t="shared" ref="S131:S194" si="29">IF(AND(ISNUMBER(SEARCH("tanggal",B131))=TRUE,O131=TRUE),1,0)</f>
        <v>0</v>
      </c>
    </row>
    <row r="132" spans="1:19">
      <c r="A132">
        <v>130</v>
      </c>
      <c r="B132" t="s">
        <v>412</v>
      </c>
      <c r="C132" t="s">
        <v>1047</v>
      </c>
      <c r="D132" t="s">
        <v>1048</v>
      </c>
      <c r="E132" t="s">
        <v>1049</v>
      </c>
      <c r="F132" t="s">
        <v>1050</v>
      </c>
      <c r="G132" t="s">
        <v>1309</v>
      </c>
      <c r="H132" t="s">
        <v>1310</v>
      </c>
      <c r="I132">
        <f t="shared" si="24"/>
        <v>1</v>
      </c>
      <c r="J132">
        <f t="shared" si="25"/>
        <v>0</v>
      </c>
      <c r="L132" t="b">
        <f t="shared" si="20"/>
        <v>1</v>
      </c>
      <c r="M132" t="b">
        <f t="shared" si="21"/>
        <v>0</v>
      </c>
      <c r="N132" t="b">
        <f t="shared" si="22"/>
        <v>1</v>
      </c>
      <c r="O132" t="b">
        <f t="shared" si="23"/>
        <v>0</v>
      </c>
      <c r="P132">
        <f t="shared" si="26"/>
        <v>1</v>
      </c>
      <c r="Q132">
        <f t="shared" si="27"/>
        <v>0</v>
      </c>
      <c r="R132">
        <f t="shared" si="28"/>
        <v>1</v>
      </c>
      <c r="S132">
        <f t="shared" si="29"/>
        <v>0</v>
      </c>
    </row>
    <row r="133" spans="1:19">
      <c r="A133">
        <v>131</v>
      </c>
      <c r="B133" t="s">
        <v>415</v>
      </c>
      <c r="C133" t="s">
        <v>1047</v>
      </c>
      <c r="D133" t="s">
        <v>1048</v>
      </c>
      <c r="E133" t="s">
        <v>1049</v>
      </c>
      <c r="F133" t="s">
        <v>1050</v>
      </c>
      <c r="G133" t="s">
        <v>1311</v>
      </c>
      <c r="H133" t="s">
        <v>1312</v>
      </c>
      <c r="I133">
        <f t="shared" si="24"/>
        <v>1</v>
      </c>
      <c r="J133">
        <f t="shared" si="25"/>
        <v>0</v>
      </c>
      <c r="L133" t="b">
        <f t="shared" si="20"/>
        <v>1</v>
      </c>
      <c r="M133" t="b">
        <f t="shared" si="21"/>
        <v>0</v>
      </c>
      <c r="N133" t="b">
        <f t="shared" si="22"/>
        <v>1</v>
      </c>
      <c r="O133" t="b">
        <f t="shared" si="23"/>
        <v>0</v>
      </c>
      <c r="P133">
        <f t="shared" si="26"/>
        <v>1</v>
      </c>
      <c r="Q133">
        <f t="shared" si="27"/>
        <v>0</v>
      </c>
      <c r="R133">
        <f t="shared" si="28"/>
        <v>1</v>
      </c>
      <c r="S133">
        <f t="shared" si="29"/>
        <v>0</v>
      </c>
    </row>
    <row r="134" spans="1:19">
      <c r="A134">
        <v>132</v>
      </c>
      <c r="B134" t="s">
        <v>418</v>
      </c>
      <c r="C134" t="s">
        <v>1047</v>
      </c>
      <c r="D134" t="s">
        <v>1048</v>
      </c>
      <c r="E134" t="s">
        <v>1049</v>
      </c>
      <c r="F134" t="s">
        <v>1050</v>
      </c>
      <c r="G134" t="s">
        <v>1313</v>
      </c>
      <c r="H134" t="s">
        <v>1314</v>
      </c>
      <c r="I134">
        <f t="shared" si="24"/>
        <v>1</v>
      </c>
      <c r="J134">
        <f t="shared" si="25"/>
        <v>0</v>
      </c>
      <c r="L134" t="b">
        <f t="shared" ref="L134:L197" si="30">ISNUMBER(SEARCH("era",G134))</f>
        <v>1</v>
      </c>
      <c r="M134" t="b">
        <f t="shared" ref="M134:M197" si="31">ISNUMBER(SEARCH("hari",G134))</f>
        <v>0</v>
      </c>
      <c r="N134" t="b">
        <f t="shared" ref="N134:N197" si="32">ISNUMBER(SEARCH("jam",G134))</f>
        <v>0</v>
      </c>
      <c r="O134" t="b">
        <f t="shared" ref="O134:O197" si="33">ISNUMBER(SEARCH("tanggal",G134))</f>
        <v>0</v>
      </c>
      <c r="P134">
        <f t="shared" si="26"/>
        <v>1</v>
      </c>
      <c r="Q134">
        <f t="shared" si="27"/>
        <v>0</v>
      </c>
      <c r="R134">
        <f t="shared" si="28"/>
        <v>0</v>
      </c>
      <c r="S134">
        <f t="shared" si="29"/>
        <v>0</v>
      </c>
    </row>
    <row r="135" spans="1:19">
      <c r="A135">
        <v>133</v>
      </c>
      <c r="B135" t="s">
        <v>421</v>
      </c>
      <c r="C135" t="s">
        <v>1047</v>
      </c>
      <c r="D135" t="s">
        <v>1048</v>
      </c>
      <c r="E135" t="s">
        <v>1049</v>
      </c>
      <c r="F135" t="s">
        <v>1050</v>
      </c>
      <c r="G135" t="s">
        <v>1315</v>
      </c>
      <c r="H135" t="s">
        <v>1316</v>
      </c>
      <c r="I135">
        <f t="shared" si="24"/>
        <v>0</v>
      </c>
      <c r="J135">
        <f t="shared" si="25"/>
        <v>1</v>
      </c>
      <c r="L135" t="b">
        <f t="shared" si="30"/>
        <v>0</v>
      </c>
      <c r="M135" t="b">
        <f t="shared" si="31"/>
        <v>0</v>
      </c>
      <c r="N135" t="b">
        <f t="shared" si="32"/>
        <v>0</v>
      </c>
      <c r="O135" t="b">
        <f t="shared" si="33"/>
        <v>0</v>
      </c>
      <c r="P135">
        <f t="shared" si="26"/>
        <v>0</v>
      </c>
      <c r="Q135">
        <f t="shared" si="27"/>
        <v>0</v>
      </c>
      <c r="R135">
        <f t="shared" si="28"/>
        <v>0</v>
      </c>
      <c r="S135">
        <f t="shared" si="29"/>
        <v>0</v>
      </c>
    </row>
    <row r="136" spans="1:19">
      <c r="A136">
        <v>134</v>
      </c>
      <c r="B136" t="s">
        <v>424</v>
      </c>
      <c r="C136" t="s">
        <v>1047</v>
      </c>
      <c r="D136" t="s">
        <v>1048</v>
      </c>
      <c r="E136" t="s">
        <v>1049</v>
      </c>
      <c r="F136" t="s">
        <v>1050</v>
      </c>
      <c r="G136" t="s">
        <v>1317</v>
      </c>
      <c r="H136" t="s">
        <v>1318</v>
      </c>
      <c r="I136">
        <f t="shared" si="24"/>
        <v>0</v>
      </c>
      <c r="J136">
        <f t="shared" si="25"/>
        <v>1</v>
      </c>
      <c r="L136" t="b">
        <f t="shared" si="30"/>
        <v>0</v>
      </c>
      <c r="M136" t="b">
        <f t="shared" si="31"/>
        <v>0</v>
      </c>
      <c r="N136" t="b">
        <f t="shared" si="32"/>
        <v>0</v>
      </c>
      <c r="O136" t="b">
        <f t="shared" si="33"/>
        <v>0</v>
      </c>
      <c r="P136">
        <f t="shared" si="26"/>
        <v>0</v>
      </c>
      <c r="Q136">
        <f t="shared" si="27"/>
        <v>0</v>
      </c>
      <c r="R136">
        <f t="shared" si="28"/>
        <v>0</v>
      </c>
      <c r="S136">
        <f t="shared" si="29"/>
        <v>0</v>
      </c>
    </row>
    <row r="137" spans="1:19">
      <c r="A137">
        <v>135</v>
      </c>
      <c r="B137" t="s">
        <v>427</v>
      </c>
      <c r="C137" t="s">
        <v>1047</v>
      </c>
      <c r="D137" t="s">
        <v>1048</v>
      </c>
      <c r="E137" t="s">
        <v>1049</v>
      </c>
      <c r="F137" t="s">
        <v>1050</v>
      </c>
      <c r="G137" t="s">
        <v>1319</v>
      </c>
      <c r="H137" t="s">
        <v>1320</v>
      </c>
      <c r="I137">
        <f t="shared" si="24"/>
        <v>1</v>
      </c>
      <c r="J137">
        <f t="shared" si="25"/>
        <v>0</v>
      </c>
      <c r="L137" t="b">
        <f t="shared" si="30"/>
        <v>1</v>
      </c>
      <c r="M137" t="b">
        <f t="shared" si="31"/>
        <v>0</v>
      </c>
      <c r="N137" t="b">
        <f t="shared" si="32"/>
        <v>0</v>
      </c>
      <c r="O137" t="b">
        <f t="shared" si="33"/>
        <v>0</v>
      </c>
      <c r="P137">
        <f t="shared" si="26"/>
        <v>1</v>
      </c>
      <c r="Q137">
        <f t="shared" si="27"/>
        <v>0</v>
      </c>
      <c r="R137">
        <f t="shared" si="28"/>
        <v>0</v>
      </c>
      <c r="S137">
        <f t="shared" si="29"/>
        <v>0</v>
      </c>
    </row>
    <row r="138" spans="1:19">
      <c r="A138">
        <v>136</v>
      </c>
      <c r="B138" t="s">
        <v>430</v>
      </c>
      <c r="C138" t="s">
        <v>1047</v>
      </c>
      <c r="D138" t="s">
        <v>1048</v>
      </c>
      <c r="E138" t="s">
        <v>1049</v>
      </c>
      <c r="F138" t="s">
        <v>1050</v>
      </c>
      <c r="G138" t="s">
        <v>1321</v>
      </c>
      <c r="H138" t="s">
        <v>1322</v>
      </c>
      <c r="I138">
        <f t="shared" si="24"/>
        <v>1</v>
      </c>
      <c r="J138">
        <f t="shared" si="25"/>
        <v>0</v>
      </c>
      <c r="L138" t="b">
        <f t="shared" si="30"/>
        <v>1</v>
      </c>
      <c r="M138" t="b">
        <f t="shared" si="31"/>
        <v>0</v>
      </c>
      <c r="N138" t="b">
        <f t="shared" si="32"/>
        <v>1</v>
      </c>
      <c r="O138" t="b">
        <f t="shared" si="33"/>
        <v>0</v>
      </c>
      <c r="P138">
        <f t="shared" si="26"/>
        <v>1</v>
      </c>
      <c r="Q138">
        <f t="shared" si="27"/>
        <v>0</v>
      </c>
      <c r="R138">
        <f t="shared" si="28"/>
        <v>1</v>
      </c>
      <c r="S138">
        <f t="shared" si="29"/>
        <v>0</v>
      </c>
    </row>
    <row r="139" spans="1:19">
      <c r="A139">
        <v>137</v>
      </c>
      <c r="B139" t="s">
        <v>433</v>
      </c>
      <c r="C139" t="s">
        <v>1047</v>
      </c>
      <c r="D139" t="s">
        <v>1048</v>
      </c>
      <c r="E139" t="s">
        <v>1049</v>
      </c>
      <c r="F139" t="s">
        <v>1050</v>
      </c>
      <c r="G139" t="s">
        <v>1323</v>
      </c>
      <c r="H139" t="s">
        <v>1324</v>
      </c>
      <c r="I139">
        <f t="shared" si="24"/>
        <v>1</v>
      </c>
      <c r="J139">
        <f t="shared" si="25"/>
        <v>0</v>
      </c>
      <c r="L139" t="b">
        <f t="shared" si="30"/>
        <v>1</v>
      </c>
      <c r="M139" t="b">
        <f t="shared" si="31"/>
        <v>0</v>
      </c>
      <c r="N139" t="b">
        <f t="shared" si="32"/>
        <v>0</v>
      </c>
      <c r="O139" t="b">
        <f t="shared" si="33"/>
        <v>0</v>
      </c>
      <c r="P139">
        <f t="shared" si="26"/>
        <v>1</v>
      </c>
      <c r="Q139">
        <f t="shared" si="27"/>
        <v>0</v>
      </c>
      <c r="R139">
        <f t="shared" si="28"/>
        <v>0</v>
      </c>
      <c r="S139">
        <f t="shared" si="29"/>
        <v>0</v>
      </c>
    </row>
    <row r="140" spans="1:19">
      <c r="A140">
        <v>138</v>
      </c>
      <c r="B140" t="s">
        <v>436</v>
      </c>
      <c r="C140" t="s">
        <v>1047</v>
      </c>
      <c r="D140" t="s">
        <v>1048</v>
      </c>
      <c r="E140" t="s">
        <v>1049</v>
      </c>
      <c r="F140" t="s">
        <v>1050</v>
      </c>
      <c r="G140" t="s">
        <v>1325</v>
      </c>
      <c r="H140" t="s">
        <v>1326</v>
      </c>
      <c r="I140">
        <f t="shared" si="24"/>
        <v>1</v>
      </c>
      <c r="J140">
        <f t="shared" si="25"/>
        <v>0</v>
      </c>
      <c r="L140" t="b">
        <f t="shared" si="30"/>
        <v>1</v>
      </c>
      <c r="M140" t="b">
        <f t="shared" si="31"/>
        <v>0</v>
      </c>
      <c r="N140" t="b">
        <f t="shared" si="32"/>
        <v>0</v>
      </c>
      <c r="O140" t="b">
        <f t="shared" si="33"/>
        <v>0</v>
      </c>
      <c r="P140">
        <f t="shared" si="26"/>
        <v>1</v>
      </c>
      <c r="Q140">
        <f t="shared" si="27"/>
        <v>0</v>
      </c>
      <c r="R140">
        <f t="shared" si="28"/>
        <v>0</v>
      </c>
      <c r="S140">
        <f t="shared" si="29"/>
        <v>0</v>
      </c>
    </row>
    <row r="141" spans="1:19">
      <c r="A141">
        <v>139</v>
      </c>
      <c r="B141" t="s">
        <v>439</v>
      </c>
      <c r="C141" t="s">
        <v>1047</v>
      </c>
      <c r="D141" t="s">
        <v>1048</v>
      </c>
      <c r="E141" t="s">
        <v>1049</v>
      </c>
      <c r="F141" t="s">
        <v>1050</v>
      </c>
      <c r="G141" t="s">
        <v>1327</v>
      </c>
      <c r="H141" t="s">
        <v>1328</v>
      </c>
      <c r="I141">
        <f t="shared" si="24"/>
        <v>1</v>
      </c>
      <c r="J141">
        <f t="shared" si="25"/>
        <v>0</v>
      </c>
      <c r="L141" t="b">
        <f t="shared" si="30"/>
        <v>1</v>
      </c>
      <c r="M141" t="b">
        <f t="shared" si="31"/>
        <v>0</v>
      </c>
      <c r="N141" t="b">
        <f t="shared" si="32"/>
        <v>1</v>
      </c>
      <c r="O141" t="b">
        <f t="shared" si="33"/>
        <v>0</v>
      </c>
      <c r="P141">
        <f t="shared" si="26"/>
        <v>1</v>
      </c>
      <c r="Q141">
        <f t="shared" si="27"/>
        <v>0</v>
      </c>
      <c r="R141">
        <f t="shared" si="28"/>
        <v>1</v>
      </c>
      <c r="S141">
        <f t="shared" si="29"/>
        <v>0</v>
      </c>
    </row>
    <row r="142" spans="1:19">
      <c r="A142">
        <v>140</v>
      </c>
      <c r="B142" t="s">
        <v>442</v>
      </c>
      <c r="C142" t="s">
        <v>1047</v>
      </c>
      <c r="D142" t="s">
        <v>1048</v>
      </c>
      <c r="E142" t="s">
        <v>1049</v>
      </c>
      <c r="F142" t="s">
        <v>1050</v>
      </c>
      <c r="G142" t="s">
        <v>1329</v>
      </c>
      <c r="H142" t="s">
        <v>1330</v>
      </c>
      <c r="I142">
        <f t="shared" si="24"/>
        <v>0</v>
      </c>
      <c r="J142">
        <f t="shared" si="25"/>
        <v>1</v>
      </c>
      <c r="L142" t="b">
        <f t="shared" si="30"/>
        <v>0</v>
      </c>
      <c r="M142" t="b">
        <f t="shared" si="31"/>
        <v>0</v>
      </c>
      <c r="N142" t="b">
        <f t="shared" si="32"/>
        <v>0</v>
      </c>
      <c r="O142" t="b">
        <f t="shared" si="33"/>
        <v>0</v>
      </c>
      <c r="P142">
        <f t="shared" si="26"/>
        <v>0</v>
      </c>
      <c r="Q142">
        <f t="shared" si="27"/>
        <v>0</v>
      </c>
      <c r="R142">
        <f t="shared" si="28"/>
        <v>0</v>
      </c>
      <c r="S142">
        <f t="shared" si="29"/>
        <v>0</v>
      </c>
    </row>
    <row r="143" spans="1:19">
      <c r="A143">
        <v>141</v>
      </c>
      <c r="B143" t="s">
        <v>445</v>
      </c>
      <c r="C143" t="s">
        <v>1047</v>
      </c>
      <c r="D143" t="s">
        <v>1048</v>
      </c>
      <c r="E143" t="s">
        <v>1049</v>
      </c>
      <c r="F143" t="s">
        <v>1050</v>
      </c>
      <c r="G143" t="s">
        <v>1331</v>
      </c>
      <c r="H143" t="s">
        <v>1332</v>
      </c>
      <c r="I143">
        <f t="shared" si="24"/>
        <v>0</v>
      </c>
      <c r="J143">
        <f t="shared" si="25"/>
        <v>1</v>
      </c>
      <c r="L143" t="b">
        <f t="shared" si="30"/>
        <v>0</v>
      </c>
      <c r="M143" t="b">
        <f t="shared" si="31"/>
        <v>0</v>
      </c>
      <c r="N143" t="b">
        <f t="shared" si="32"/>
        <v>0</v>
      </c>
      <c r="O143" t="b">
        <f t="shared" si="33"/>
        <v>0</v>
      </c>
      <c r="P143">
        <f t="shared" si="26"/>
        <v>0</v>
      </c>
      <c r="Q143">
        <f t="shared" si="27"/>
        <v>0</v>
      </c>
      <c r="R143">
        <f t="shared" si="28"/>
        <v>0</v>
      </c>
      <c r="S143">
        <f t="shared" si="29"/>
        <v>0</v>
      </c>
    </row>
    <row r="144" spans="1:19">
      <c r="A144">
        <v>142</v>
      </c>
      <c r="B144" t="s">
        <v>448</v>
      </c>
      <c r="C144" t="s">
        <v>1047</v>
      </c>
      <c r="D144" t="s">
        <v>1048</v>
      </c>
      <c r="E144" t="s">
        <v>1049</v>
      </c>
      <c r="F144" t="s">
        <v>1050</v>
      </c>
      <c r="G144" t="s">
        <v>1333</v>
      </c>
      <c r="H144" t="s">
        <v>1334</v>
      </c>
      <c r="I144">
        <f t="shared" si="24"/>
        <v>1</v>
      </c>
      <c r="J144">
        <f t="shared" si="25"/>
        <v>0</v>
      </c>
      <c r="L144" t="b">
        <f t="shared" si="30"/>
        <v>1</v>
      </c>
      <c r="M144" t="b">
        <f t="shared" si="31"/>
        <v>0</v>
      </c>
      <c r="N144" t="b">
        <f t="shared" si="32"/>
        <v>0</v>
      </c>
      <c r="O144" t="b">
        <f t="shared" si="33"/>
        <v>0</v>
      </c>
      <c r="P144">
        <f t="shared" si="26"/>
        <v>1</v>
      </c>
      <c r="Q144">
        <f t="shared" si="27"/>
        <v>0</v>
      </c>
      <c r="R144">
        <f t="shared" si="28"/>
        <v>0</v>
      </c>
      <c r="S144">
        <f t="shared" si="29"/>
        <v>0</v>
      </c>
    </row>
    <row r="145" spans="1:19">
      <c r="A145">
        <v>143</v>
      </c>
      <c r="B145" t="s">
        <v>451</v>
      </c>
      <c r="C145" t="s">
        <v>1047</v>
      </c>
      <c r="D145" t="s">
        <v>1048</v>
      </c>
      <c r="E145" t="s">
        <v>1049</v>
      </c>
      <c r="F145" t="s">
        <v>1050</v>
      </c>
      <c r="G145" t="s">
        <v>1335</v>
      </c>
      <c r="H145" t="s">
        <v>1336</v>
      </c>
      <c r="I145">
        <f t="shared" si="24"/>
        <v>1</v>
      </c>
      <c r="J145">
        <f t="shared" si="25"/>
        <v>0</v>
      </c>
      <c r="L145" t="b">
        <f t="shared" si="30"/>
        <v>1</v>
      </c>
      <c r="M145" t="b">
        <f t="shared" si="31"/>
        <v>0</v>
      </c>
      <c r="N145" t="b">
        <f t="shared" si="32"/>
        <v>0</v>
      </c>
      <c r="O145" t="b">
        <f t="shared" si="33"/>
        <v>0</v>
      </c>
      <c r="P145">
        <f t="shared" si="26"/>
        <v>1</v>
      </c>
      <c r="Q145">
        <f t="shared" si="27"/>
        <v>0</v>
      </c>
      <c r="R145">
        <f t="shared" si="28"/>
        <v>0</v>
      </c>
      <c r="S145">
        <f t="shared" si="29"/>
        <v>0</v>
      </c>
    </row>
    <row r="146" spans="1:19">
      <c r="A146">
        <v>144</v>
      </c>
      <c r="B146" t="s">
        <v>454</v>
      </c>
      <c r="C146" t="s">
        <v>1047</v>
      </c>
      <c r="D146" t="s">
        <v>1048</v>
      </c>
      <c r="E146" t="s">
        <v>1049</v>
      </c>
      <c r="F146" t="s">
        <v>1050</v>
      </c>
      <c r="G146" t="s">
        <v>1337</v>
      </c>
      <c r="H146" t="s">
        <v>1338</v>
      </c>
      <c r="I146">
        <f t="shared" si="24"/>
        <v>1</v>
      </c>
      <c r="J146">
        <f t="shared" si="25"/>
        <v>0</v>
      </c>
      <c r="L146" t="b">
        <f t="shared" si="30"/>
        <v>1</v>
      </c>
      <c r="M146" t="b">
        <f t="shared" si="31"/>
        <v>0</v>
      </c>
      <c r="N146" t="b">
        <f t="shared" si="32"/>
        <v>0</v>
      </c>
      <c r="O146" t="b">
        <f t="shared" si="33"/>
        <v>0</v>
      </c>
      <c r="P146">
        <f t="shared" si="26"/>
        <v>1</v>
      </c>
      <c r="Q146">
        <f t="shared" si="27"/>
        <v>0</v>
      </c>
      <c r="R146">
        <f t="shared" si="28"/>
        <v>0</v>
      </c>
      <c r="S146">
        <f t="shared" si="29"/>
        <v>0</v>
      </c>
    </row>
    <row r="147" spans="1:19">
      <c r="A147">
        <v>145</v>
      </c>
      <c r="B147" t="s">
        <v>457</v>
      </c>
      <c r="C147" t="s">
        <v>1047</v>
      </c>
      <c r="D147" t="s">
        <v>1048</v>
      </c>
      <c r="E147" t="s">
        <v>1049</v>
      </c>
      <c r="F147" t="s">
        <v>1050</v>
      </c>
      <c r="G147" t="s">
        <v>1339</v>
      </c>
      <c r="H147" t="s">
        <v>1340</v>
      </c>
      <c r="I147">
        <f t="shared" si="24"/>
        <v>1</v>
      </c>
      <c r="J147">
        <f t="shared" si="25"/>
        <v>0</v>
      </c>
      <c r="L147" t="b">
        <f t="shared" si="30"/>
        <v>1</v>
      </c>
      <c r="M147" t="b">
        <f t="shared" si="31"/>
        <v>0</v>
      </c>
      <c r="N147" t="b">
        <f t="shared" si="32"/>
        <v>0</v>
      </c>
      <c r="O147" t="b">
        <f t="shared" si="33"/>
        <v>0</v>
      </c>
      <c r="P147">
        <f t="shared" si="26"/>
        <v>1</v>
      </c>
      <c r="Q147">
        <f t="shared" si="27"/>
        <v>0</v>
      </c>
      <c r="R147">
        <f t="shared" si="28"/>
        <v>0</v>
      </c>
      <c r="S147">
        <f t="shared" si="29"/>
        <v>0</v>
      </c>
    </row>
    <row r="148" spans="1:19">
      <c r="A148">
        <v>146</v>
      </c>
      <c r="B148" t="s">
        <v>460</v>
      </c>
      <c r="C148" t="s">
        <v>1047</v>
      </c>
      <c r="D148" t="s">
        <v>1048</v>
      </c>
      <c r="E148" t="s">
        <v>1049</v>
      </c>
      <c r="F148" t="s">
        <v>1050</v>
      </c>
      <c r="G148" t="s">
        <v>1341</v>
      </c>
      <c r="H148" t="s">
        <v>1342</v>
      </c>
      <c r="I148">
        <f t="shared" si="24"/>
        <v>1</v>
      </c>
      <c r="J148">
        <f t="shared" si="25"/>
        <v>0</v>
      </c>
      <c r="L148" t="b">
        <f t="shared" si="30"/>
        <v>1</v>
      </c>
      <c r="M148" t="b">
        <f t="shared" si="31"/>
        <v>0</v>
      </c>
      <c r="N148" t="b">
        <f t="shared" si="32"/>
        <v>0</v>
      </c>
      <c r="O148" t="b">
        <f t="shared" si="33"/>
        <v>0</v>
      </c>
      <c r="P148">
        <f t="shared" si="26"/>
        <v>1</v>
      </c>
      <c r="Q148">
        <f t="shared" si="27"/>
        <v>0</v>
      </c>
      <c r="R148">
        <f t="shared" si="28"/>
        <v>0</v>
      </c>
      <c r="S148">
        <f t="shared" si="29"/>
        <v>0</v>
      </c>
    </row>
    <row r="149" spans="1:19">
      <c r="A149">
        <v>147</v>
      </c>
      <c r="B149" t="s">
        <v>463</v>
      </c>
      <c r="C149" t="s">
        <v>1047</v>
      </c>
      <c r="D149" t="s">
        <v>1048</v>
      </c>
      <c r="E149" t="s">
        <v>1049</v>
      </c>
      <c r="F149" t="s">
        <v>1050</v>
      </c>
      <c r="G149" t="s">
        <v>1343</v>
      </c>
      <c r="H149" t="s">
        <v>1344</v>
      </c>
      <c r="I149">
        <f t="shared" si="24"/>
        <v>1</v>
      </c>
      <c r="J149">
        <f t="shared" si="25"/>
        <v>0</v>
      </c>
      <c r="L149" t="b">
        <f t="shared" si="30"/>
        <v>1</v>
      </c>
      <c r="M149" t="b">
        <f t="shared" si="31"/>
        <v>0</v>
      </c>
      <c r="N149" t="b">
        <f t="shared" si="32"/>
        <v>0</v>
      </c>
      <c r="O149" t="b">
        <f t="shared" si="33"/>
        <v>0</v>
      </c>
      <c r="P149">
        <f t="shared" si="26"/>
        <v>1</v>
      </c>
      <c r="Q149">
        <f t="shared" si="27"/>
        <v>0</v>
      </c>
      <c r="R149">
        <f t="shared" si="28"/>
        <v>0</v>
      </c>
      <c r="S149">
        <f t="shared" si="29"/>
        <v>0</v>
      </c>
    </row>
    <row r="150" spans="1:19">
      <c r="A150">
        <v>148</v>
      </c>
      <c r="B150" t="s">
        <v>466</v>
      </c>
      <c r="C150" t="s">
        <v>1047</v>
      </c>
      <c r="D150" t="s">
        <v>1048</v>
      </c>
      <c r="E150" t="s">
        <v>1049</v>
      </c>
      <c r="F150" t="s">
        <v>1050</v>
      </c>
      <c r="G150" t="s">
        <v>1345</v>
      </c>
      <c r="H150" t="s">
        <v>1346</v>
      </c>
      <c r="I150">
        <f t="shared" si="24"/>
        <v>1</v>
      </c>
      <c r="J150">
        <f t="shared" si="25"/>
        <v>0</v>
      </c>
      <c r="L150" t="b">
        <f t="shared" si="30"/>
        <v>1</v>
      </c>
      <c r="M150" t="b">
        <f t="shared" si="31"/>
        <v>0</v>
      </c>
      <c r="N150" t="b">
        <f t="shared" si="32"/>
        <v>0</v>
      </c>
      <c r="O150" t="b">
        <f t="shared" si="33"/>
        <v>0</v>
      </c>
      <c r="P150">
        <f t="shared" si="26"/>
        <v>1</v>
      </c>
      <c r="Q150">
        <f t="shared" si="27"/>
        <v>0</v>
      </c>
      <c r="R150">
        <f t="shared" si="28"/>
        <v>0</v>
      </c>
      <c r="S150">
        <f t="shared" si="29"/>
        <v>0</v>
      </c>
    </row>
    <row r="151" spans="1:19">
      <c r="A151">
        <v>149</v>
      </c>
      <c r="B151" t="s">
        <v>469</v>
      </c>
      <c r="C151" t="s">
        <v>1047</v>
      </c>
      <c r="D151" t="s">
        <v>1048</v>
      </c>
      <c r="E151" t="s">
        <v>1049</v>
      </c>
      <c r="F151" t="s">
        <v>1050</v>
      </c>
      <c r="G151" t="s">
        <v>1347</v>
      </c>
      <c r="H151" t="s">
        <v>1348</v>
      </c>
      <c r="I151">
        <f t="shared" si="24"/>
        <v>1</v>
      </c>
      <c r="J151">
        <f t="shared" si="25"/>
        <v>0</v>
      </c>
      <c r="L151" t="b">
        <f t="shared" si="30"/>
        <v>1</v>
      </c>
      <c r="M151" t="b">
        <f t="shared" si="31"/>
        <v>0</v>
      </c>
      <c r="N151" t="b">
        <f t="shared" si="32"/>
        <v>0</v>
      </c>
      <c r="O151" t="b">
        <f t="shared" si="33"/>
        <v>0</v>
      </c>
      <c r="P151">
        <f t="shared" si="26"/>
        <v>1</v>
      </c>
      <c r="Q151">
        <f t="shared" si="27"/>
        <v>0</v>
      </c>
      <c r="R151">
        <f t="shared" si="28"/>
        <v>0</v>
      </c>
      <c r="S151">
        <f t="shared" si="29"/>
        <v>0</v>
      </c>
    </row>
    <row r="152" spans="1:19">
      <c r="A152">
        <v>150</v>
      </c>
      <c r="B152" t="s">
        <v>472</v>
      </c>
      <c r="C152" t="s">
        <v>1047</v>
      </c>
      <c r="D152" t="s">
        <v>1048</v>
      </c>
      <c r="E152" t="s">
        <v>1049</v>
      </c>
      <c r="F152" t="s">
        <v>1050</v>
      </c>
      <c r="G152" t="s">
        <v>1349</v>
      </c>
      <c r="H152" t="s">
        <v>1350</v>
      </c>
      <c r="I152">
        <f t="shared" si="24"/>
        <v>1</v>
      </c>
      <c r="J152">
        <f t="shared" si="25"/>
        <v>0</v>
      </c>
      <c r="L152" t="b">
        <f t="shared" si="30"/>
        <v>1</v>
      </c>
      <c r="M152" t="b">
        <f t="shared" si="31"/>
        <v>0</v>
      </c>
      <c r="N152" t="b">
        <f t="shared" si="32"/>
        <v>0</v>
      </c>
      <c r="O152" t="b">
        <f t="shared" si="33"/>
        <v>0</v>
      </c>
      <c r="P152">
        <f t="shared" si="26"/>
        <v>1</v>
      </c>
      <c r="Q152">
        <f t="shared" si="27"/>
        <v>0</v>
      </c>
      <c r="R152">
        <f t="shared" si="28"/>
        <v>0</v>
      </c>
      <c r="S152">
        <f t="shared" si="29"/>
        <v>0</v>
      </c>
    </row>
    <row r="153" spans="1:19">
      <c r="A153">
        <v>151</v>
      </c>
      <c r="B153" t="s">
        <v>475</v>
      </c>
      <c r="C153" t="s">
        <v>1047</v>
      </c>
      <c r="D153" t="s">
        <v>1048</v>
      </c>
      <c r="E153" t="s">
        <v>1049</v>
      </c>
      <c r="F153" t="s">
        <v>1050</v>
      </c>
      <c r="G153" t="s">
        <v>1351</v>
      </c>
      <c r="H153" t="s">
        <v>1352</v>
      </c>
      <c r="I153">
        <f t="shared" si="24"/>
        <v>1</v>
      </c>
      <c r="J153">
        <f t="shared" si="25"/>
        <v>0</v>
      </c>
      <c r="L153" t="b">
        <f t="shared" si="30"/>
        <v>1</v>
      </c>
      <c r="M153" t="b">
        <f t="shared" si="31"/>
        <v>0</v>
      </c>
      <c r="N153" t="b">
        <f t="shared" si="32"/>
        <v>0</v>
      </c>
      <c r="O153" t="b">
        <f t="shared" si="33"/>
        <v>0</v>
      </c>
      <c r="P153">
        <f t="shared" si="26"/>
        <v>1</v>
      </c>
      <c r="Q153">
        <f t="shared" si="27"/>
        <v>0</v>
      </c>
      <c r="R153">
        <f t="shared" si="28"/>
        <v>0</v>
      </c>
      <c r="S153">
        <f t="shared" si="29"/>
        <v>0</v>
      </c>
    </row>
    <row r="154" spans="1:19">
      <c r="A154">
        <v>152</v>
      </c>
      <c r="B154" t="s">
        <v>478</v>
      </c>
      <c r="C154" t="s">
        <v>1047</v>
      </c>
      <c r="D154" t="s">
        <v>1048</v>
      </c>
      <c r="E154" t="s">
        <v>1049</v>
      </c>
      <c r="F154" t="s">
        <v>1050</v>
      </c>
      <c r="G154" t="s">
        <v>1353</v>
      </c>
      <c r="H154" t="s">
        <v>1354</v>
      </c>
      <c r="I154">
        <f t="shared" si="24"/>
        <v>1</v>
      </c>
      <c r="J154">
        <f t="shared" si="25"/>
        <v>0</v>
      </c>
      <c r="L154" t="b">
        <f t="shared" si="30"/>
        <v>1</v>
      </c>
      <c r="M154" t="b">
        <f t="shared" si="31"/>
        <v>0</v>
      </c>
      <c r="N154" t="b">
        <f t="shared" si="32"/>
        <v>0</v>
      </c>
      <c r="O154" t="b">
        <f t="shared" si="33"/>
        <v>0</v>
      </c>
      <c r="P154">
        <f t="shared" si="26"/>
        <v>1</v>
      </c>
      <c r="Q154">
        <f t="shared" si="27"/>
        <v>0</v>
      </c>
      <c r="R154">
        <f t="shared" si="28"/>
        <v>0</v>
      </c>
      <c r="S154">
        <f t="shared" si="29"/>
        <v>0</v>
      </c>
    </row>
    <row r="155" spans="1:19">
      <c r="A155">
        <v>153</v>
      </c>
      <c r="B155" t="s">
        <v>481</v>
      </c>
      <c r="C155" t="s">
        <v>1047</v>
      </c>
      <c r="D155" t="s">
        <v>1048</v>
      </c>
      <c r="E155" t="s">
        <v>1049</v>
      </c>
      <c r="F155" t="s">
        <v>1050</v>
      </c>
      <c r="G155" t="s">
        <v>1355</v>
      </c>
      <c r="H155" t="s">
        <v>1356</v>
      </c>
      <c r="I155">
        <f t="shared" si="24"/>
        <v>1</v>
      </c>
      <c r="J155">
        <f t="shared" si="25"/>
        <v>0</v>
      </c>
      <c r="L155" t="b">
        <f t="shared" si="30"/>
        <v>1</v>
      </c>
      <c r="M155" t="b">
        <f t="shared" si="31"/>
        <v>0</v>
      </c>
      <c r="N155" t="b">
        <f t="shared" si="32"/>
        <v>1</v>
      </c>
      <c r="O155" t="b">
        <f t="shared" si="33"/>
        <v>0</v>
      </c>
      <c r="P155">
        <f t="shared" si="26"/>
        <v>1</v>
      </c>
      <c r="Q155">
        <f t="shared" si="27"/>
        <v>0</v>
      </c>
      <c r="R155">
        <f t="shared" si="28"/>
        <v>1</v>
      </c>
      <c r="S155">
        <f t="shared" si="29"/>
        <v>0</v>
      </c>
    </row>
    <row r="156" spans="1:19">
      <c r="A156">
        <v>154</v>
      </c>
      <c r="B156" t="s">
        <v>484</v>
      </c>
      <c r="C156" t="s">
        <v>1047</v>
      </c>
      <c r="D156" t="s">
        <v>1048</v>
      </c>
      <c r="E156" t="s">
        <v>1049</v>
      </c>
      <c r="F156" t="s">
        <v>1050</v>
      </c>
      <c r="G156" t="s">
        <v>1357</v>
      </c>
      <c r="H156" t="s">
        <v>1358</v>
      </c>
      <c r="I156">
        <f t="shared" si="24"/>
        <v>1</v>
      </c>
      <c r="J156">
        <f t="shared" si="25"/>
        <v>0</v>
      </c>
      <c r="L156" t="b">
        <f t="shared" si="30"/>
        <v>1</v>
      </c>
      <c r="M156" t="b">
        <f t="shared" si="31"/>
        <v>0</v>
      </c>
      <c r="N156" t="b">
        <f t="shared" si="32"/>
        <v>0</v>
      </c>
      <c r="O156" t="b">
        <f t="shared" si="33"/>
        <v>0</v>
      </c>
      <c r="P156">
        <f t="shared" si="26"/>
        <v>1</v>
      </c>
      <c r="Q156">
        <f t="shared" si="27"/>
        <v>0</v>
      </c>
      <c r="R156">
        <f t="shared" si="28"/>
        <v>0</v>
      </c>
      <c r="S156">
        <f t="shared" si="29"/>
        <v>0</v>
      </c>
    </row>
    <row r="157" spans="1:19">
      <c r="A157">
        <v>155</v>
      </c>
      <c r="B157" t="s">
        <v>487</v>
      </c>
      <c r="C157" t="s">
        <v>1047</v>
      </c>
      <c r="D157" t="s">
        <v>1048</v>
      </c>
      <c r="E157" t="s">
        <v>1049</v>
      </c>
      <c r="F157" t="s">
        <v>1050</v>
      </c>
      <c r="G157" t="s">
        <v>1359</v>
      </c>
      <c r="H157" t="s">
        <v>1360</v>
      </c>
      <c r="I157">
        <f t="shared" si="24"/>
        <v>1</v>
      </c>
      <c r="J157">
        <f t="shared" si="25"/>
        <v>0</v>
      </c>
      <c r="L157" t="b">
        <f t="shared" si="30"/>
        <v>1</v>
      </c>
      <c r="M157" t="b">
        <f t="shared" si="31"/>
        <v>0</v>
      </c>
      <c r="N157" t="b">
        <f t="shared" si="32"/>
        <v>0</v>
      </c>
      <c r="O157" t="b">
        <f t="shared" si="33"/>
        <v>0</v>
      </c>
      <c r="P157">
        <f t="shared" si="26"/>
        <v>1</v>
      </c>
      <c r="Q157">
        <f t="shared" si="27"/>
        <v>0</v>
      </c>
      <c r="R157">
        <f t="shared" si="28"/>
        <v>0</v>
      </c>
      <c r="S157">
        <f t="shared" si="29"/>
        <v>0</v>
      </c>
    </row>
    <row r="158" spans="1:19">
      <c r="A158">
        <v>156</v>
      </c>
      <c r="B158" t="s">
        <v>490</v>
      </c>
      <c r="C158" t="s">
        <v>1047</v>
      </c>
      <c r="D158" t="s">
        <v>1048</v>
      </c>
      <c r="E158" t="s">
        <v>1049</v>
      </c>
      <c r="F158" t="s">
        <v>1050</v>
      </c>
      <c r="G158" t="s">
        <v>1361</v>
      </c>
      <c r="H158" t="s">
        <v>1362</v>
      </c>
      <c r="I158">
        <f t="shared" si="24"/>
        <v>1</v>
      </c>
      <c r="J158">
        <f t="shared" si="25"/>
        <v>0</v>
      </c>
      <c r="L158" t="b">
        <f t="shared" si="30"/>
        <v>1</v>
      </c>
      <c r="M158" t="b">
        <f t="shared" si="31"/>
        <v>0</v>
      </c>
      <c r="N158" t="b">
        <f t="shared" si="32"/>
        <v>0</v>
      </c>
      <c r="O158" t="b">
        <f t="shared" si="33"/>
        <v>0</v>
      </c>
      <c r="P158">
        <f t="shared" si="26"/>
        <v>1</v>
      </c>
      <c r="Q158">
        <f t="shared" si="27"/>
        <v>0</v>
      </c>
      <c r="R158">
        <f t="shared" si="28"/>
        <v>0</v>
      </c>
      <c r="S158">
        <f t="shared" si="29"/>
        <v>0</v>
      </c>
    </row>
    <row r="159" spans="1:19">
      <c r="A159">
        <v>157</v>
      </c>
      <c r="B159" t="s">
        <v>493</v>
      </c>
      <c r="C159" t="s">
        <v>1047</v>
      </c>
      <c r="D159" t="s">
        <v>1048</v>
      </c>
      <c r="E159" t="s">
        <v>1049</v>
      </c>
      <c r="F159" t="s">
        <v>1050</v>
      </c>
      <c r="G159" t="s">
        <v>1363</v>
      </c>
      <c r="H159" t="s">
        <v>1364</v>
      </c>
      <c r="I159">
        <f t="shared" si="24"/>
        <v>0</v>
      </c>
      <c r="J159">
        <f t="shared" si="25"/>
        <v>1</v>
      </c>
      <c r="L159" t="b">
        <f t="shared" si="30"/>
        <v>0</v>
      </c>
      <c r="M159" t="b">
        <f t="shared" si="31"/>
        <v>0</v>
      </c>
      <c r="N159" t="b">
        <f t="shared" si="32"/>
        <v>0</v>
      </c>
      <c r="O159" t="b">
        <f t="shared" si="33"/>
        <v>0</v>
      </c>
      <c r="P159">
        <f t="shared" si="26"/>
        <v>0</v>
      </c>
      <c r="Q159">
        <f t="shared" si="27"/>
        <v>0</v>
      </c>
      <c r="R159">
        <f t="shared" si="28"/>
        <v>0</v>
      </c>
      <c r="S159">
        <f t="shared" si="29"/>
        <v>0</v>
      </c>
    </row>
    <row r="160" spans="1:19">
      <c r="A160">
        <v>158</v>
      </c>
      <c r="B160" t="s">
        <v>496</v>
      </c>
      <c r="C160" t="s">
        <v>1047</v>
      </c>
      <c r="D160" t="s">
        <v>1048</v>
      </c>
      <c r="E160" t="s">
        <v>1049</v>
      </c>
      <c r="F160" t="s">
        <v>1050</v>
      </c>
      <c r="G160" t="s">
        <v>1365</v>
      </c>
      <c r="H160" t="s">
        <v>1366</v>
      </c>
      <c r="I160">
        <f t="shared" si="24"/>
        <v>1</v>
      </c>
      <c r="J160">
        <f t="shared" si="25"/>
        <v>0</v>
      </c>
      <c r="L160" t="b">
        <f t="shared" si="30"/>
        <v>1</v>
      </c>
      <c r="M160" t="b">
        <f t="shared" si="31"/>
        <v>0</v>
      </c>
      <c r="N160" t="b">
        <f t="shared" si="32"/>
        <v>1</v>
      </c>
      <c r="O160" t="b">
        <f t="shared" si="33"/>
        <v>1</v>
      </c>
      <c r="P160">
        <f t="shared" si="26"/>
        <v>1</v>
      </c>
      <c r="Q160">
        <f t="shared" si="27"/>
        <v>0</v>
      </c>
      <c r="R160">
        <f t="shared" si="28"/>
        <v>1</v>
      </c>
      <c r="S160">
        <f t="shared" si="29"/>
        <v>1</v>
      </c>
    </row>
    <row r="161" spans="1:19">
      <c r="A161">
        <v>159</v>
      </c>
      <c r="B161" t="s">
        <v>499</v>
      </c>
      <c r="C161" t="s">
        <v>1047</v>
      </c>
      <c r="D161" t="s">
        <v>1048</v>
      </c>
      <c r="E161" t="s">
        <v>1049</v>
      </c>
      <c r="F161" t="s">
        <v>1050</v>
      </c>
      <c r="G161" t="s">
        <v>1367</v>
      </c>
      <c r="H161" t="s">
        <v>1368</v>
      </c>
      <c r="I161">
        <f t="shared" si="24"/>
        <v>1</v>
      </c>
      <c r="J161">
        <f t="shared" si="25"/>
        <v>0</v>
      </c>
      <c r="L161" t="b">
        <f t="shared" si="30"/>
        <v>1</v>
      </c>
      <c r="M161" t="b">
        <f t="shared" si="31"/>
        <v>0</v>
      </c>
      <c r="N161" t="b">
        <f t="shared" si="32"/>
        <v>1</v>
      </c>
      <c r="O161" t="b">
        <f t="shared" si="33"/>
        <v>0</v>
      </c>
      <c r="P161">
        <f t="shared" si="26"/>
        <v>1</v>
      </c>
      <c r="Q161">
        <f t="shared" si="27"/>
        <v>0</v>
      </c>
      <c r="R161">
        <f t="shared" si="28"/>
        <v>1</v>
      </c>
      <c r="S161">
        <f t="shared" si="29"/>
        <v>0</v>
      </c>
    </row>
    <row r="162" spans="1:19">
      <c r="A162">
        <v>160</v>
      </c>
      <c r="B162" t="s">
        <v>502</v>
      </c>
      <c r="C162" t="s">
        <v>1047</v>
      </c>
      <c r="D162" t="s">
        <v>1048</v>
      </c>
      <c r="E162" t="s">
        <v>1049</v>
      </c>
      <c r="F162" t="s">
        <v>1050</v>
      </c>
      <c r="G162" t="s">
        <v>1369</v>
      </c>
      <c r="H162" t="s">
        <v>1370</v>
      </c>
      <c r="I162">
        <f t="shared" si="24"/>
        <v>1</v>
      </c>
      <c r="J162">
        <f t="shared" si="25"/>
        <v>0</v>
      </c>
      <c r="L162" t="b">
        <f t="shared" si="30"/>
        <v>1</v>
      </c>
      <c r="M162" t="b">
        <f t="shared" si="31"/>
        <v>0</v>
      </c>
      <c r="N162" t="b">
        <f t="shared" si="32"/>
        <v>0</v>
      </c>
      <c r="O162" t="b">
        <f t="shared" si="33"/>
        <v>0</v>
      </c>
      <c r="P162">
        <f t="shared" si="26"/>
        <v>1</v>
      </c>
      <c r="Q162">
        <f t="shared" si="27"/>
        <v>0</v>
      </c>
      <c r="R162">
        <f t="shared" si="28"/>
        <v>0</v>
      </c>
      <c r="S162">
        <f t="shared" si="29"/>
        <v>0</v>
      </c>
    </row>
    <row r="163" spans="1:19">
      <c r="A163">
        <v>161</v>
      </c>
      <c r="B163" t="s">
        <v>505</v>
      </c>
      <c r="C163" t="s">
        <v>1047</v>
      </c>
      <c r="D163" t="s">
        <v>1048</v>
      </c>
      <c r="E163" t="s">
        <v>1049</v>
      </c>
      <c r="F163" t="s">
        <v>1050</v>
      </c>
      <c r="G163" t="s">
        <v>1371</v>
      </c>
      <c r="H163" t="s">
        <v>1372</v>
      </c>
      <c r="I163">
        <f t="shared" si="24"/>
        <v>0</v>
      </c>
      <c r="J163">
        <f t="shared" si="25"/>
        <v>1</v>
      </c>
      <c r="L163" t="b">
        <f t="shared" si="30"/>
        <v>0</v>
      </c>
      <c r="M163" t="b">
        <f t="shared" si="31"/>
        <v>0</v>
      </c>
      <c r="N163" t="b">
        <f t="shared" si="32"/>
        <v>0</v>
      </c>
      <c r="O163" t="b">
        <f t="shared" si="33"/>
        <v>0</v>
      </c>
      <c r="P163">
        <f t="shared" si="26"/>
        <v>0</v>
      </c>
      <c r="Q163">
        <f t="shared" si="27"/>
        <v>0</v>
      </c>
      <c r="R163">
        <f t="shared" si="28"/>
        <v>0</v>
      </c>
      <c r="S163">
        <f t="shared" si="29"/>
        <v>0</v>
      </c>
    </row>
    <row r="164" spans="1:19">
      <c r="A164">
        <v>162</v>
      </c>
      <c r="B164" t="s">
        <v>508</v>
      </c>
      <c r="C164" t="s">
        <v>1047</v>
      </c>
      <c r="D164" t="s">
        <v>1048</v>
      </c>
      <c r="E164" t="s">
        <v>1049</v>
      </c>
      <c r="F164" t="s">
        <v>1050</v>
      </c>
      <c r="G164" t="s">
        <v>1373</v>
      </c>
      <c r="H164" t="s">
        <v>1374</v>
      </c>
      <c r="I164">
        <f t="shared" si="24"/>
        <v>1</v>
      </c>
      <c r="J164">
        <f t="shared" si="25"/>
        <v>0</v>
      </c>
      <c r="L164" t="b">
        <f t="shared" si="30"/>
        <v>0</v>
      </c>
      <c r="M164" t="b">
        <f t="shared" si="31"/>
        <v>0</v>
      </c>
      <c r="N164" t="b">
        <f t="shared" si="32"/>
        <v>0</v>
      </c>
      <c r="O164" t="b">
        <f t="shared" si="33"/>
        <v>1</v>
      </c>
      <c r="P164">
        <f t="shared" si="26"/>
        <v>0</v>
      </c>
      <c r="Q164">
        <f t="shared" si="27"/>
        <v>0</v>
      </c>
      <c r="R164">
        <f t="shared" si="28"/>
        <v>0</v>
      </c>
      <c r="S164">
        <f t="shared" si="29"/>
        <v>1</v>
      </c>
    </row>
    <row r="165" spans="1:19">
      <c r="A165">
        <v>163</v>
      </c>
      <c r="B165" t="s">
        <v>511</v>
      </c>
      <c r="C165" t="s">
        <v>1047</v>
      </c>
      <c r="D165" t="s">
        <v>1048</v>
      </c>
      <c r="E165" t="s">
        <v>1049</v>
      </c>
      <c r="F165" t="s">
        <v>1050</v>
      </c>
      <c r="G165" t="s">
        <v>1375</v>
      </c>
      <c r="H165" t="s">
        <v>1376</v>
      </c>
      <c r="I165">
        <f t="shared" si="24"/>
        <v>1</v>
      </c>
      <c r="J165">
        <f t="shared" si="25"/>
        <v>0</v>
      </c>
      <c r="L165" t="b">
        <f t="shared" si="30"/>
        <v>1</v>
      </c>
      <c r="M165" t="b">
        <f t="shared" si="31"/>
        <v>0</v>
      </c>
      <c r="N165" t="b">
        <f t="shared" si="32"/>
        <v>0</v>
      </c>
      <c r="O165" t="b">
        <f t="shared" si="33"/>
        <v>0</v>
      </c>
      <c r="P165">
        <f t="shared" si="26"/>
        <v>1</v>
      </c>
      <c r="Q165">
        <f t="shared" si="27"/>
        <v>0</v>
      </c>
      <c r="R165">
        <f t="shared" si="28"/>
        <v>0</v>
      </c>
      <c r="S165">
        <f t="shared" si="29"/>
        <v>0</v>
      </c>
    </row>
    <row r="166" spans="1:19">
      <c r="A166">
        <v>164</v>
      </c>
      <c r="B166" t="s">
        <v>514</v>
      </c>
      <c r="C166" t="s">
        <v>1047</v>
      </c>
      <c r="D166" t="s">
        <v>1048</v>
      </c>
      <c r="E166" t="s">
        <v>1049</v>
      </c>
      <c r="F166" t="s">
        <v>1050</v>
      </c>
      <c r="G166" t="s">
        <v>1377</v>
      </c>
      <c r="H166" t="s">
        <v>1378</v>
      </c>
      <c r="I166">
        <f t="shared" si="24"/>
        <v>1</v>
      </c>
      <c r="J166">
        <f t="shared" si="25"/>
        <v>0</v>
      </c>
      <c r="L166" t="b">
        <f t="shared" si="30"/>
        <v>1</v>
      </c>
      <c r="M166" t="b">
        <f t="shared" si="31"/>
        <v>1</v>
      </c>
      <c r="N166" t="b">
        <f t="shared" si="32"/>
        <v>1</v>
      </c>
      <c r="O166" t="b">
        <f t="shared" si="33"/>
        <v>0</v>
      </c>
      <c r="P166">
        <f t="shared" si="26"/>
        <v>1</v>
      </c>
      <c r="Q166">
        <f t="shared" si="27"/>
        <v>1</v>
      </c>
      <c r="R166">
        <f t="shared" si="28"/>
        <v>1</v>
      </c>
      <c r="S166">
        <f t="shared" si="29"/>
        <v>0</v>
      </c>
    </row>
    <row r="167" spans="1:19">
      <c r="A167">
        <v>165</v>
      </c>
      <c r="B167" t="s">
        <v>517</v>
      </c>
      <c r="C167" t="s">
        <v>1047</v>
      </c>
      <c r="D167" t="s">
        <v>1048</v>
      </c>
      <c r="E167" t="s">
        <v>1049</v>
      </c>
      <c r="F167" t="s">
        <v>1050</v>
      </c>
      <c r="G167" t="s">
        <v>1379</v>
      </c>
      <c r="H167" t="s">
        <v>1380</v>
      </c>
      <c r="I167">
        <f t="shared" si="24"/>
        <v>1</v>
      </c>
      <c r="J167">
        <f t="shared" si="25"/>
        <v>0</v>
      </c>
      <c r="L167" t="b">
        <f t="shared" si="30"/>
        <v>1</v>
      </c>
      <c r="M167" t="b">
        <f t="shared" si="31"/>
        <v>0</v>
      </c>
      <c r="N167" t="b">
        <f t="shared" si="32"/>
        <v>0</v>
      </c>
      <c r="O167" t="b">
        <f t="shared" si="33"/>
        <v>0</v>
      </c>
      <c r="P167">
        <f t="shared" si="26"/>
        <v>1</v>
      </c>
      <c r="Q167">
        <f t="shared" si="27"/>
        <v>0</v>
      </c>
      <c r="R167">
        <f t="shared" si="28"/>
        <v>0</v>
      </c>
      <c r="S167">
        <f t="shared" si="29"/>
        <v>0</v>
      </c>
    </row>
    <row r="168" spans="1:19">
      <c r="A168">
        <v>166</v>
      </c>
      <c r="B168" t="s">
        <v>520</v>
      </c>
      <c r="C168" t="s">
        <v>1047</v>
      </c>
      <c r="D168" t="s">
        <v>1048</v>
      </c>
      <c r="E168" t="s">
        <v>1049</v>
      </c>
      <c r="F168" t="s">
        <v>1050</v>
      </c>
      <c r="G168" t="s">
        <v>1381</v>
      </c>
      <c r="H168" t="s">
        <v>1300</v>
      </c>
      <c r="I168">
        <f t="shared" si="24"/>
        <v>1</v>
      </c>
      <c r="J168">
        <f t="shared" si="25"/>
        <v>0</v>
      </c>
      <c r="L168" t="b">
        <f t="shared" si="30"/>
        <v>1</v>
      </c>
      <c r="M168" t="b">
        <f t="shared" si="31"/>
        <v>0</v>
      </c>
      <c r="N168" t="b">
        <f t="shared" si="32"/>
        <v>0</v>
      </c>
      <c r="O168" t="b">
        <f t="shared" si="33"/>
        <v>0</v>
      </c>
      <c r="P168">
        <f t="shared" si="26"/>
        <v>1</v>
      </c>
      <c r="Q168">
        <f t="shared" si="27"/>
        <v>0</v>
      </c>
      <c r="R168">
        <f t="shared" si="28"/>
        <v>0</v>
      </c>
      <c r="S168">
        <f t="shared" si="29"/>
        <v>0</v>
      </c>
    </row>
    <row r="169" spans="1:19">
      <c r="A169">
        <v>167</v>
      </c>
      <c r="B169" t="s">
        <v>523</v>
      </c>
      <c r="C169" t="s">
        <v>1047</v>
      </c>
      <c r="D169" t="s">
        <v>1048</v>
      </c>
      <c r="E169" t="s">
        <v>1049</v>
      </c>
      <c r="F169" t="s">
        <v>1050</v>
      </c>
      <c r="G169" t="s">
        <v>1382</v>
      </c>
      <c r="H169" t="s">
        <v>1383</v>
      </c>
      <c r="I169">
        <f t="shared" si="24"/>
        <v>1</v>
      </c>
      <c r="J169">
        <f t="shared" si="25"/>
        <v>0</v>
      </c>
      <c r="L169" t="b">
        <f t="shared" si="30"/>
        <v>1</v>
      </c>
      <c r="M169" t="b">
        <f t="shared" si="31"/>
        <v>0</v>
      </c>
      <c r="N169" t="b">
        <f t="shared" si="32"/>
        <v>0</v>
      </c>
      <c r="O169" t="b">
        <f t="shared" si="33"/>
        <v>0</v>
      </c>
      <c r="P169">
        <f t="shared" si="26"/>
        <v>1</v>
      </c>
      <c r="Q169">
        <f t="shared" si="27"/>
        <v>0</v>
      </c>
      <c r="R169">
        <f t="shared" si="28"/>
        <v>0</v>
      </c>
      <c r="S169">
        <f t="shared" si="29"/>
        <v>0</v>
      </c>
    </row>
    <row r="170" spans="1:19">
      <c r="A170">
        <v>168</v>
      </c>
      <c r="B170" t="s">
        <v>526</v>
      </c>
      <c r="C170" t="s">
        <v>1047</v>
      </c>
      <c r="D170" t="s">
        <v>1048</v>
      </c>
      <c r="E170" t="s">
        <v>1049</v>
      </c>
      <c r="F170" t="s">
        <v>1050</v>
      </c>
      <c r="G170" t="s">
        <v>1384</v>
      </c>
      <c r="H170" t="s">
        <v>1385</v>
      </c>
      <c r="I170">
        <f t="shared" si="24"/>
        <v>1</v>
      </c>
      <c r="J170">
        <f t="shared" si="25"/>
        <v>0</v>
      </c>
      <c r="L170" t="b">
        <f t="shared" si="30"/>
        <v>1</v>
      </c>
      <c r="M170" t="b">
        <f t="shared" si="31"/>
        <v>0</v>
      </c>
      <c r="N170" t="b">
        <f t="shared" si="32"/>
        <v>0</v>
      </c>
      <c r="O170" t="b">
        <f t="shared" si="33"/>
        <v>0</v>
      </c>
      <c r="P170">
        <f t="shared" si="26"/>
        <v>1</v>
      </c>
      <c r="Q170">
        <f t="shared" si="27"/>
        <v>0</v>
      </c>
      <c r="R170">
        <f t="shared" si="28"/>
        <v>0</v>
      </c>
      <c r="S170">
        <f t="shared" si="29"/>
        <v>0</v>
      </c>
    </row>
    <row r="171" spans="1:19">
      <c r="A171">
        <v>169</v>
      </c>
      <c r="B171" t="s">
        <v>529</v>
      </c>
      <c r="C171" t="s">
        <v>1047</v>
      </c>
      <c r="D171" t="s">
        <v>1048</v>
      </c>
      <c r="E171" t="s">
        <v>1049</v>
      </c>
      <c r="F171" t="s">
        <v>1050</v>
      </c>
      <c r="G171" t="s">
        <v>1386</v>
      </c>
      <c r="H171" t="s">
        <v>1387</v>
      </c>
      <c r="I171">
        <f t="shared" si="24"/>
        <v>0</v>
      </c>
      <c r="J171">
        <f t="shared" si="25"/>
        <v>1</v>
      </c>
      <c r="L171" t="b">
        <f t="shared" si="30"/>
        <v>0</v>
      </c>
      <c r="M171" t="b">
        <f t="shared" si="31"/>
        <v>0</v>
      </c>
      <c r="N171" t="b">
        <f t="shared" si="32"/>
        <v>0</v>
      </c>
      <c r="O171" t="b">
        <f t="shared" si="33"/>
        <v>0</v>
      </c>
      <c r="P171">
        <f t="shared" si="26"/>
        <v>0</v>
      </c>
      <c r="Q171">
        <f t="shared" si="27"/>
        <v>0</v>
      </c>
      <c r="R171">
        <f t="shared" si="28"/>
        <v>0</v>
      </c>
      <c r="S171">
        <f t="shared" si="29"/>
        <v>0</v>
      </c>
    </row>
    <row r="172" spans="1:19">
      <c r="A172">
        <v>170</v>
      </c>
      <c r="B172" t="s">
        <v>532</v>
      </c>
      <c r="C172" t="s">
        <v>1047</v>
      </c>
      <c r="D172" t="s">
        <v>1048</v>
      </c>
      <c r="E172" t="s">
        <v>1049</v>
      </c>
      <c r="F172" t="s">
        <v>1050</v>
      </c>
      <c r="G172" t="s">
        <v>1388</v>
      </c>
      <c r="H172" t="s">
        <v>1389</v>
      </c>
      <c r="I172">
        <f t="shared" si="24"/>
        <v>1</v>
      </c>
      <c r="J172">
        <f t="shared" si="25"/>
        <v>0</v>
      </c>
      <c r="L172" t="b">
        <f t="shared" si="30"/>
        <v>1</v>
      </c>
      <c r="M172" t="b">
        <f t="shared" si="31"/>
        <v>0</v>
      </c>
      <c r="N172" t="b">
        <f t="shared" si="32"/>
        <v>1</v>
      </c>
      <c r="O172" t="b">
        <f t="shared" si="33"/>
        <v>0</v>
      </c>
      <c r="P172">
        <f t="shared" si="26"/>
        <v>1</v>
      </c>
      <c r="Q172">
        <f t="shared" si="27"/>
        <v>0</v>
      </c>
      <c r="R172">
        <f t="shared" si="28"/>
        <v>1</v>
      </c>
      <c r="S172">
        <f t="shared" si="29"/>
        <v>0</v>
      </c>
    </row>
    <row r="173" spans="1:19">
      <c r="A173">
        <v>171</v>
      </c>
      <c r="B173" t="s">
        <v>535</v>
      </c>
      <c r="C173" t="s">
        <v>1047</v>
      </c>
      <c r="D173" t="s">
        <v>1048</v>
      </c>
      <c r="E173" t="s">
        <v>1049</v>
      </c>
      <c r="F173" t="s">
        <v>1050</v>
      </c>
      <c r="G173" t="s">
        <v>1390</v>
      </c>
      <c r="H173" t="s">
        <v>1391</v>
      </c>
      <c r="I173">
        <f t="shared" si="24"/>
        <v>1</v>
      </c>
      <c r="J173">
        <f t="shared" si="25"/>
        <v>0</v>
      </c>
      <c r="L173" t="b">
        <f t="shared" si="30"/>
        <v>1</v>
      </c>
      <c r="M173" t="b">
        <f t="shared" si="31"/>
        <v>0</v>
      </c>
      <c r="N173" t="b">
        <f t="shared" si="32"/>
        <v>0</v>
      </c>
      <c r="O173" t="b">
        <f t="shared" si="33"/>
        <v>0</v>
      </c>
      <c r="P173">
        <f t="shared" si="26"/>
        <v>1</v>
      </c>
      <c r="Q173">
        <f t="shared" si="27"/>
        <v>0</v>
      </c>
      <c r="R173">
        <f t="shared" si="28"/>
        <v>0</v>
      </c>
      <c r="S173">
        <f t="shared" si="29"/>
        <v>0</v>
      </c>
    </row>
    <row r="174" spans="1:19">
      <c r="A174">
        <v>172</v>
      </c>
      <c r="B174" t="s">
        <v>538</v>
      </c>
      <c r="C174" t="s">
        <v>1047</v>
      </c>
      <c r="D174" t="s">
        <v>1048</v>
      </c>
      <c r="E174" t="s">
        <v>1049</v>
      </c>
      <c r="F174" t="s">
        <v>1050</v>
      </c>
      <c r="G174" t="s">
        <v>1392</v>
      </c>
      <c r="H174" t="s">
        <v>1393</v>
      </c>
      <c r="I174">
        <f t="shared" si="24"/>
        <v>1</v>
      </c>
      <c r="J174">
        <f t="shared" si="25"/>
        <v>0</v>
      </c>
      <c r="L174" t="b">
        <f t="shared" si="30"/>
        <v>1</v>
      </c>
      <c r="M174" t="b">
        <f t="shared" si="31"/>
        <v>0</v>
      </c>
      <c r="N174" t="b">
        <f t="shared" si="32"/>
        <v>1</v>
      </c>
      <c r="O174" t="b">
        <f t="shared" si="33"/>
        <v>0</v>
      </c>
      <c r="P174">
        <f t="shared" si="26"/>
        <v>1</v>
      </c>
      <c r="Q174">
        <f t="shared" si="27"/>
        <v>0</v>
      </c>
      <c r="R174">
        <f t="shared" si="28"/>
        <v>1</v>
      </c>
      <c r="S174">
        <f t="shared" si="29"/>
        <v>0</v>
      </c>
    </row>
    <row r="175" spans="1:19">
      <c r="A175">
        <v>173</v>
      </c>
      <c r="B175" t="s">
        <v>541</v>
      </c>
      <c r="C175" t="s">
        <v>1047</v>
      </c>
      <c r="D175" t="s">
        <v>1048</v>
      </c>
      <c r="E175" t="s">
        <v>1049</v>
      </c>
      <c r="F175" t="s">
        <v>1050</v>
      </c>
      <c r="G175" t="s">
        <v>1394</v>
      </c>
      <c r="H175" t="s">
        <v>1395</v>
      </c>
      <c r="I175">
        <f t="shared" si="24"/>
        <v>1</v>
      </c>
      <c r="J175">
        <f t="shared" si="25"/>
        <v>0</v>
      </c>
      <c r="L175" t="b">
        <f t="shared" si="30"/>
        <v>1</v>
      </c>
      <c r="M175" t="b">
        <f t="shared" si="31"/>
        <v>0</v>
      </c>
      <c r="N175" t="b">
        <f t="shared" si="32"/>
        <v>0</v>
      </c>
      <c r="O175" t="b">
        <f t="shared" si="33"/>
        <v>0</v>
      </c>
      <c r="P175">
        <f t="shared" si="26"/>
        <v>1</v>
      </c>
      <c r="Q175">
        <f t="shared" si="27"/>
        <v>0</v>
      </c>
      <c r="R175">
        <f t="shared" si="28"/>
        <v>0</v>
      </c>
      <c r="S175">
        <f t="shared" si="29"/>
        <v>0</v>
      </c>
    </row>
    <row r="176" spans="1:19">
      <c r="A176">
        <v>174</v>
      </c>
      <c r="B176" t="s">
        <v>544</v>
      </c>
      <c r="C176" t="s">
        <v>1047</v>
      </c>
      <c r="D176" t="s">
        <v>1048</v>
      </c>
      <c r="E176" t="s">
        <v>1049</v>
      </c>
      <c r="F176" t="s">
        <v>1050</v>
      </c>
      <c r="G176" t="s">
        <v>1396</v>
      </c>
      <c r="H176" t="s">
        <v>1397</v>
      </c>
      <c r="I176">
        <f t="shared" si="24"/>
        <v>1</v>
      </c>
      <c r="J176">
        <f t="shared" si="25"/>
        <v>0</v>
      </c>
      <c r="L176" t="b">
        <f t="shared" si="30"/>
        <v>1</v>
      </c>
      <c r="M176" t="b">
        <f t="shared" si="31"/>
        <v>0</v>
      </c>
      <c r="N176" t="b">
        <f t="shared" si="32"/>
        <v>0</v>
      </c>
      <c r="O176" t="b">
        <f t="shared" si="33"/>
        <v>0</v>
      </c>
      <c r="P176">
        <f t="shared" si="26"/>
        <v>1</v>
      </c>
      <c r="Q176">
        <f t="shared" si="27"/>
        <v>0</v>
      </c>
      <c r="R176">
        <f t="shared" si="28"/>
        <v>0</v>
      </c>
      <c r="S176">
        <f t="shared" si="29"/>
        <v>0</v>
      </c>
    </row>
    <row r="177" spans="1:19">
      <c r="A177">
        <v>175</v>
      </c>
      <c r="B177" t="s">
        <v>547</v>
      </c>
      <c r="C177" t="s">
        <v>1047</v>
      </c>
      <c r="D177" t="s">
        <v>1048</v>
      </c>
      <c r="E177" t="s">
        <v>1049</v>
      </c>
      <c r="F177" t="s">
        <v>1050</v>
      </c>
      <c r="G177" t="s">
        <v>1398</v>
      </c>
      <c r="H177" t="s">
        <v>1399</v>
      </c>
      <c r="I177">
        <f t="shared" si="24"/>
        <v>1</v>
      </c>
      <c r="J177">
        <f t="shared" si="25"/>
        <v>0</v>
      </c>
      <c r="L177" t="b">
        <f t="shared" si="30"/>
        <v>1</v>
      </c>
      <c r="M177" t="b">
        <f t="shared" si="31"/>
        <v>0</v>
      </c>
      <c r="N177" t="b">
        <f t="shared" si="32"/>
        <v>0</v>
      </c>
      <c r="O177" t="b">
        <f t="shared" si="33"/>
        <v>0</v>
      </c>
      <c r="P177">
        <f t="shared" si="26"/>
        <v>1</v>
      </c>
      <c r="Q177">
        <f t="shared" si="27"/>
        <v>0</v>
      </c>
      <c r="R177">
        <f t="shared" si="28"/>
        <v>0</v>
      </c>
      <c r="S177">
        <f t="shared" si="29"/>
        <v>0</v>
      </c>
    </row>
    <row r="178" spans="1:19">
      <c r="A178">
        <v>176</v>
      </c>
      <c r="B178" t="s">
        <v>550</v>
      </c>
      <c r="C178" t="s">
        <v>1047</v>
      </c>
      <c r="D178" t="s">
        <v>1048</v>
      </c>
      <c r="E178" t="s">
        <v>1049</v>
      </c>
      <c r="F178" t="s">
        <v>1050</v>
      </c>
      <c r="G178" t="s">
        <v>770</v>
      </c>
      <c r="H178" t="s">
        <v>1400</v>
      </c>
      <c r="I178">
        <f t="shared" si="24"/>
        <v>0</v>
      </c>
      <c r="J178">
        <f t="shared" si="25"/>
        <v>1</v>
      </c>
      <c r="L178" t="b">
        <f t="shared" si="30"/>
        <v>0</v>
      </c>
      <c r="M178" t="b">
        <f t="shared" si="31"/>
        <v>0</v>
      </c>
      <c r="N178" t="b">
        <f t="shared" si="32"/>
        <v>0</v>
      </c>
      <c r="O178" t="b">
        <f t="shared" si="33"/>
        <v>0</v>
      </c>
      <c r="P178">
        <f t="shared" si="26"/>
        <v>0</v>
      </c>
      <c r="Q178">
        <f t="shared" si="27"/>
        <v>0</v>
      </c>
      <c r="R178">
        <f t="shared" si="28"/>
        <v>0</v>
      </c>
      <c r="S178">
        <f t="shared" si="29"/>
        <v>0</v>
      </c>
    </row>
    <row r="179" spans="1:19">
      <c r="A179">
        <v>177</v>
      </c>
      <c r="B179" t="s">
        <v>553</v>
      </c>
      <c r="C179" t="s">
        <v>1047</v>
      </c>
      <c r="D179" t="s">
        <v>1048</v>
      </c>
      <c r="E179" t="s">
        <v>1049</v>
      </c>
      <c r="F179" t="s">
        <v>1050</v>
      </c>
      <c r="G179" t="s">
        <v>1401</v>
      </c>
      <c r="H179" t="s">
        <v>1402</v>
      </c>
      <c r="I179">
        <f t="shared" si="24"/>
        <v>1</v>
      </c>
      <c r="J179">
        <f t="shared" si="25"/>
        <v>0</v>
      </c>
      <c r="L179" t="b">
        <f t="shared" si="30"/>
        <v>1</v>
      </c>
      <c r="M179" t="b">
        <f t="shared" si="31"/>
        <v>0</v>
      </c>
      <c r="N179" t="b">
        <f t="shared" si="32"/>
        <v>1</v>
      </c>
      <c r="O179" t="b">
        <f t="shared" si="33"/>
        <v>0</v>
      </c>
      <c r="P179">
        <f t="shared" si="26"/>
        <v>1</v>
      </c>
      <c r="Q179">
        <f t="shared" si="27"/>
        <v>0</v>
      </c>
      <c r="R179">
        <f t="shared" si="28"/>
        <v>1</v>
      </c>
      <c r="S179">
        <f t="shared" si="29"/>
        <v>0</v>
      </c>
    </row>
    <row r="180" spans="1:19">
      <c r="A180">
        <v>178</v>
      </c>
      <c r="B180" t="s">
        <v>556</v>
      </c>
      <c r="C180" t="s">
        <v>1047</v>
      </c>
      <c r="D180" t="s">
        <v>1048</v>
      </c>
      <c r="E180" t="s">
        <v>1049</v>
      </c>
      <c r="F180" t="s">
        <v>1050</v>
      </c>
      <c r="G180" t="s">
        <v>1403</v>
      </c>
      <c r="H180" t="s">
        <v>1404</v>
      </c>
      <c r="I180">
        <f t="shared" si="24"/>
        <v>1</v>
      </c>
      <c r="J180">
        <f t="shared" si="25"/>
        <v>0</v>
      </c>
      <c r="L180" t="b">
        <f t="shared" si="30"/>
        <v>1</v>
      </c>
      <c r="M180" t="b">
        <f t="shared" si="31"/>
        <v>0</v>
      </c>
      <c r="N180" t="b">
        <f t="shared" si="32"/>
        <v>0</v>
      </c>
      <c r="O180" t="b">
        <f t="shared" si="33"/>
        <v>0</v>
      </c>
      <c r="P180">
        <f t="shared" si="26"/>
        <v>1</v>
      </c>
      <c r="Q180">
        <f t="shared" si="27"/>
        <v>0</v>
      </c>
      <c r="R180">
        <f t="shared" si="28"/>
        <v>0</v>
      </c>
      <c r="S180">
        <f t="shared" si="29"/>
        <v>0</v>
      </c>
    </row>
    <row r="181" spans="1:19">
      <c r="A181">
        <v>179</v>
      </c>
      <c r="B181" t="s">
        <v>559</v>
      </c>
      <c r="C181" t="s">
        <v>1047</v>
      </c>
      <c r="D181" t="s">
        <v>1048</v>
      </c>
      <c r="E181" t="s">
        <v>1049</v>
      </c>
      <c r="F181" t="s">
        <v>1050</v>
      </c>
      <c r="G181" t="s">
        <v>1405</v>
      </c>
      <c r="H181" t="s">
        <v>1406</v>
      </c>
      <c r="I181">
        <f t="shared" si="24"/>
        <v>1</v>
      </c>
      <c r="J181">
        <f t="shared" si="25"/>
        <v>0</v>
      </c>
      <c r="L181" t="b">
        <f t="shared" si="30"/>
        <v>1</v>
      </c>
      <c r="M181" t="b">
        <f t="shared" si="31"/>
        <v>0</v>
      </c>
      <c r="N181" t="b">
        <f t="shared" si="32"/>
        <v>0</v>
      </c>
      <c r="O181" t="b">
        <f t="shared" si="33"/>
        <v>0</v>
      </c>
      <c r="P181">
        <f t="shared" si="26"/>
        <v>1</v>
      </c>
      <c r="Q181">
        <f t="shared" si="27"/>
        <v>0</v>
      </c>
      <c r="R181">
        <f t="shared" si="28"/>
        <v>0</v>
      </c>
      <c r="S181">
        <f t="shared" si="29"/>
        <v>0</v>
      </c>
    </row>
    <row r="182" spans="1:19">
      <c r="A182">
        <v>180</v>
      </c>
      <c r="B182" t="s">
        <v>562</v>
      </c>
      <c r="C182" t="s">
        <v>1047</v>
      </c>
      <c r="D182" t="s">
        <v>1048</v>
      </c>
      <c r="E182" t="s">
        <v>1049</v>
      </c>
      <c r="F182" t="s">
        <v>1050</v>
      </c>
      <c r="G182" t="s">
        <v>1407</v>
      </c>
      <c r="H182" t="s">
        <v>1408</v>
      </c>
      <c r="I182">
        <f t="shared" si="24"/>
        <v>1</v>
      </c>
      <c r="J182">
        <f t="shared" si="25"/>
        <v>0</v>
      </c>
      <c r="L182" t="b">
        <f t="shared" si="30"/>
        <v>1</v>
      </c>
      <c r="M182" t="b">
        <f t="shared" si="31"/>
        <v>0</v>
      </c>
      <c r="N182" t="b">
        <f t="shared" si="32"/>
        <v>0</v>
      </c>
      <c r="O182" t="b">
        <f t="shared" si="33"/>
        <v>0</v>
      </c>
      <c r="P182">
        <f t="shared" si="26"/>
        <v>1</v>
      </c>
      <c r="Q182">
        <f t="shared" si="27"/>
        <v>0</v>
      </c>
      <c r="R182">
        <f t="shared" si="28"/>
        <v>0</v>
      </c>
      <c r="S182">
        <f t="shared" si="29"/>
        <v>0</v>
      </c>
    </row>
    <row r="183" spans="1:19">
      <c r="A183">
        <v>181</v>
      </c>
      <c r="B183" t="s">
        <v>565</v>
      </c>
      <c r="C183" t="s">
        <v>1047</v>
      </c>
      <c r="D183" t="s">
        <v>1048</v>
      </c>
      <c r="E183" t="s">
        <v>1049</v>
      </c>
      <c r="F183" t="s">
        <v>1050</v>
      </c>
      <c r="G183" t="s">
        <v>1409</v>
      </c>
      <c r="H183" t="s">
        <v>567</v>
      </c>
      <c r="I183">
        <f t="shared" si="24"/>
        <v>0</v>
      </c>
      <c r="J183">
        <f t="shared" si="25"/>
        <v>1</v>
      </c>
      <c r="L183" t="b">
        <f t="shared" si="30"/>
        <v>0</v>
      </c>
      <c r="M183" t="b">
        <f t="shared" si="31"/>
        <v>0</v>
      </c>
      <c r="N183" t="b">
        <f t="shared" si="32"/>
        <v>0</v>
      </c>
      <c r="O183" t="b">
        <f t="shared" si="33"/>
        <v>0</v>
      </c>
      <c r="P183">
        <f t="shared" si="26"/>
        <v>0</v>
      </c>
      <c r="Q183">
        <f t="shared" si="27"/>
        <v>0</v>
      </c>
      <c r="R183">
        <f t="shared" si="28"/>
        <v>0</v>
      </c>
      <c r="S183">
        <f t="shared" si="29"/>
        <v>0</v>
      </c>
    </row>
    <row r="184" spans="1:19">
      <c r="A184">
        <v>182</v>
      </c>
      <c r="B184" t="s">
        <v>568</v>
      </c>
      <c r="C184" t="s">
        <v>1047</v>
      </c>
      <c r="D184" t="s">
        <v>1048</v>
      </c>
      <c r="E184" t="s">
        <v>1049</v>
      </c>
      <c r="F184" t="s">
        <v>1050</v>
      </c>
      <c r="G184" t="s">
        <v>1410</v>
      </c>
      <c r="H184" t="s">
        <v>1411</v>
      </c>
      <c r="I184">
        <f t="shared" si="24"/>
        <v>0</v>
      </c>
      <c r="J184">
        <f t="shared" si="25"/>
        <v>1</v>
      </c>
      <c r="L184" t="b">
        <f t="shared" si="30"/>
        <v>0</v>
      </c>
      <c r="M184" t="b">
        <f t="shared" si="31"/>
        <v>0</v>
      </c>
      <c r="N184" t="b">
        <f t="shared" si="32"/>
        <v>0</v>
      </c>
      <c r="O184" t="b">
        <f t="shared" si="33"/>
        <v>0</v>
      </c>
      <c r="P184">
        <f t="shared" si="26"/>
        <v>0</v>
      </c>
      <c r="Q184">
        <f t="shared" si="27"/>
        <v>0</v>
      </c>
      <c r="R184">
        <f t="shared" si="28"/>
        <v>0</v>
      </c>
      <c r="S184">
        <f t="shared" si="29"/>
        <v>0</v>
      </c>
    </row>
    <row r="185" spans="1:19">
      <c r="A185">
        <v>183</v>
      </c>
      <c r="B185" t="s">
        <v>571</v>
      </c>
      <c r="C185" t="s">
        <v>1047</v>
      </c>
      <c r="D185" t="s">
        <v>1048</v>
      </c>
      <c r="E185" t="s">
        <v>1049</v>
      </c>
      <c r="F185" t="s">
        <v>1050</v>
      </c>
      <c r="G185" t="s">
        <v>1412</v>
      </c>
      <c r="H185" t="s">
        <v>1413</v>
      </c>
      <c r="I185">
        <f t="shared" si="24"/>
        <v>1</v>
      </c>
      <c r="J185">
        <f t="shared" si="25"/>
        <v>0</v>
      </c>
      <c r="L185" t="b">
        <f t="shared" si="30"/>
        <v>1</v>
      </c>
      <c r="M185" t="b">
        <f t="shared" si="31"/>
        <v>0</v>
      </c>
      <c r="N185" t="b">
        <f t="shared" si="32"/>
        <v>0</v>
      </c>
      <c r="O185" t="b">
        <f t="shared" si="33"/>
        <v>0</v>
      </c>
      <c r="P185">
        <f t="shared" si="26"/>
        <v>1</v>
      </c>
      <c r="Q185">
        <f t="shared" si="27"/>
        <v>0</v>
      </c>
      <c r="R185">
        <f t="shared" si="28"/>
        <v>0</v>
      </c>
      <c r="S185">
        <f t="shared" si="29"/>
        <v>0</v>
      </c>
    </row>
    <row r="186" spans="1:19">
      <c r="A186">
        <v>184</v>
      </c>
      <c r="B186" t="s">
        <v>574</v>
      </c>
      <c r="C186" t="s">
        <v>1047</v>
      </c>
      <c r="D186" t="s">
        <v>1048</v>
      </c>
      <c r="E186" t="s">
        <v>1049</v>
      </c>
      <c r="F186" t="s">
        <v>1050</v>
      </c>
      <c r="G186" t="s">
        <v>1414</v>
      </c>
      <c r="H186" t="s">
        <v>1415</v>
      </c>
      <c r="I186">
        <f t="shared" si="24"/>
        <v>1</v>
      </c>
      <c r="J186">
        <f t="shared" si="25"/>
        <v>0</v>
      </c>
      <c r="L186" t="b">
        <f t="shared" si="30"/>
        <v>1</v>
      </c>
      <c r="M186" t="b">
        <f t="shared" si="31"/>
        <v>0</v>
      </c>
      <c r="N186" t="b">
        <f t="shared" si="32"/>
        <v>0</v>
      </c>
      <c r="O186" t="b">
        <f t="shared" si="33"/>
        <v>0</v>
      </c>
      <c r="P186">
        <f t="shared" si="26"/>
        <v>1</v>
      </c>
      <c r="Q186">
        <f t="shared" si="27"/>
        <v>0</v>
      </c>
      <c r="R186">
        <f t="shared" si="28"/>
        <v>0</v>
      </c>
      <c r="S186">
        <f t="shared" si="29"/>
        <v>0</v>
      </c>
    </row>
    <row r="187" spans="1:19">
      <c r="A187">
        <v>185</v>
      </c>
      <c r="B187" t="s">
        <v>577</v>
      </c>
      <c r="C187" t="s">
        <v>1047</v>
      </c>
      <c r="D187" t="s">
        <v>1048</v>
      </c>
      <c r="E187" t="s">
        <v>1049</v>
      </c>
      <c r="F187" t="s">
        <v>1050</v>
      </c>
      <c r="G187" t="s">
        <v>1416</v>
      </c>
      <c r="H187" t="s">
        <v>1417</v>
      </c>
      <c r="I187">
        <f t="shared" si="24"/>
        <v>0</v>
      </c>
      <c r="J187">
        <f t="shared" si="25"/>
        <v>1</v>
      </c>
      <c r="L187" t="b">
        <f t="shared" si="30"/>
        <v>0</v>
      </c>
      <c r="M187" t="b">
        <f t="shared" si="31"/>
        <v>0</v>
      </c>
      <c r="N187" t="b">
        <f t="shared" si="32"/>
        <v>0</v>
      </c>
      <c r="O187" t="b">
        <f t="shared" si="33"/>
        <v>0</v>
      </c>
      <c r="P187">
        <f t="shared" si="26"/>
        <v>0</v>
      </c>
      <c r="Q187">
        <f t="shared" si="27"/>
        <v>0</v>
      </c>
      <c r="R187">
        <f t="shared" si="28"/>
        <v>0</v>
      </c>
      <c r="S187">
        <f t="shared" si="29"/>
        <v>0</v>
      </c>
    </row>
    <row r="188" spans="1:19">
      <c r="A188">
        <v>186</v>
      </c>
      <c r="B188" t="s">
        <v>580</v>
      </c>
      <c r="C188" t="s">
        <v>1047</v>
      </c>
      <c r="D188" t="s">
        <v>1048</v>
      </c>
      <c r="E188" t="s">
        <v>1049</v>
      </c>
      <c r="F188" t="s">
        <v>1050</v>
      </c>
      <c r="G188" t="s">
        <v>1418</v>
      </c>
      <c r="H188" t="s">
        <v>1419</v>
      </c>
      <c r="I188">
        <f t="shared" si="24"/>
        <v>1</v>
      </c>
      <c r="J188">
        <f t="shared" si="25"/>
        <v>0</v>
      </c>
      <c r="L188" t="b">
        <f t="shared" si="30"/>
        <v>1</v>
      </c>
      <c r="M188" t="b">
        <f t="shared" si="31"/>
        <v>0</v>
      </c>
      <c r="N188" t="b">
        <f t="shared" si="32"/>
        <v>1</v>
      </c>
      <c r="O188" t="b">
        <f t="shared" si="33"/>
        <v>0</v>
      </c>
      <c r="P188">
        <f t="shared" si="26"/>
        <v>1</v>
      </c>
      <c r="Q188">
        <f t="shared" si="27"/>
        <v>0</v>
      </c>
      <c r="R188">
        <f t="shared" si="28"/>
        <v>1</v>
      </c>
      <c r="S188">
        <f t="shared" si="29"/>
        <v>0</v>
      </c>
    </row>
    <row r="189" spans="1:19">
      <c r="A189">
        <v>187</v>
      </c>
      <c r="B189" t="s">
        <v>583</v>
      </c>
      <c r="C189" t="s">
        <v>1047</v>
      </c>
      <c r="D189" t="s">
        <v>1048</v>
      </c>
      <c r="E189" t="s">
        <v>1049</v>
      </c>
      <c r="F189" t="s">
        <v>1050</v>
      </c>
      <c r="G189" t="s">
        <v>1420</v>
      </c>
      <c r="H189" t="s">
        <v>1421</v>
      </c>
      <c r="I189">
        <f t="shared" si="24"/>
        <v>1</v>
      </c>
      <c r="J189">
        <f t="shared" si="25"/>
        <v>0</v>
      </c>
      <c r="L189" t="b">
        <f t="shared" si="30"/>
        <v>1</v>
      </c>
      <c r="M189" t="b">
        <f t="shared" si="31"/>
        <v>0</v>
      </c>
      <c r="N189" t="b">
        <f t="shared" si="32"/>
        <v>1</v>
      </c>
      <c r="O189" t="b">
        <f t="shared" si="33"/>
        <v>0</v>
      </c>
      <c r="P189">
        <f t="shared" si="26"/>
        <v>1</v>
      </c>
      <c r="Q189">
        <f t="shared" si="27"/>
        <v>0</v>
      </c>
      <c r="R189">
        <f t="shared" si="28"/>
        <v>1</v>
      </c>
      <c r="S189">
        <f t="shared" si="29"/>
        <v>0</v>
      </c>
    </row>
    <row r="190" spans="1:19">
      <c r="A190">
        <v>188</v>
      </c>
      <c r="B190" t="s">
        <v>586</v>
      </c>
      <c r="C190" t="s">
        <v>1047</v>
      </c>
      <c r="D190" t="s">
        <v>1048</v>
      </c>
      <c r="E190" t="s">
        <v>1049</v>
      </c>
      <c r="F190" t="s">
        <v>1050</v>
      </c>
      <c r="G190" t="s">
        <v>1422</v>
      </c>
      <c r="H190" t="s">
        <v>1423</v>
      </c>
      <c r="I190">
        <f t="shared" si="24"/>
        <v>0</v>
      </c>
      <c r="J190">
        <f t="shared" si="25"/>
        <v>1</v>
      </c>
      <c r="L190" t="b">
        <f t="shared" si="30"/>
        <v>0</v>
      </c>
      <c r="M190" t="b">
        <f t="shared" si="31"/>
        <v>0</v>
      </c>
      <c r="N190" t="b">
        <f t="shared" si="32"/>
        <v>0</v>
      </c>
      <c r="O190" t="b">
        <f t="shared" si="33"/>
        <v>0</v>
      </c>
      <c r="P190">
        <f t="shared" si="26"/>
        <v>0</v>
      </c>
      <c r="Q190">
        <f t="shared" si="27"/>
        <v>0</v>
      </c>
      <c r="R190">
        <f t="shared" si="28"/>
        <v>0</v>
      </c>
      <c r="S190">
        <f t="shared" si="29"/>
        <v>0</v>
      </c>
    </row>
    <row r="191" spans="1:19">
      <c r="A191">
        <v>189</v>
      </c>
      <c r="B191" t="s">
        <v>589</v>
      </c>
      <c r="C191" t="s">
        <v>1047</v>
      </c>
      <c r="D191" t="s">
        <v>1048</v>
      </c>
      <c r="E191" t="s">
        <v>1049</v>
      </c>
      <c r="F191" t="s">
        <v>1050</v>
      </c>
      <c r="G191" t="s">
        <v>1424</v>
      </c>
      <c r="H191" t="s">
        <v>1425</v>
      </c>
      <c r="I191">
        <f t="shared" si="24"/>
        <v>1</v>
      </c>
      <c r="J191">
        <f t="shared" si="25"/>
        <v>0</v>
      </c>
      <c r="L191" t="b">
        <f t="shared" si="30"/>
        <v>1</v>
      </c>
      <c r="M191" t="b">
        <f t="shared" si="31"/>
        <v>0</v>
      </c>
      <c r="N191" t="b">
        <f t="shared" si="32"/>
        <v>0</v>
      </c>
      <c r="O191" t="b">
        <f t="shared" si="33"/>
        <v>0</v>
      </c>
      <c r="P191">
        <f t="shared" si="26"/>
        <v>1</v>
      </c>
      <c r="Q191">
        <f t="shared" si="27"/>
        <v>0</v>
      </c>
      <c r="R191">
        <f t="shared" si="28"/>
        <v>0</v>
      </c>
      <c r="S191">
        <f t="shared" si="29"/>
        <v>0</v>
      </c>
    </row>
    <row r="192" spans="1:19">
      <c r="A192">
        <v>190</v>
      </c>
      <c r="B192" t="s">
        <v>592</v>
      </c>
      <c r="C192" t="s">
        <v>1047</v>
      </c>
      <c r="D192" t="s">
        <v>1048</v>
      </c>
      <c r="E192" t="s">
        <v>1049</v>
      </c>
      <c r="F192" t="s">
        <v>1050</v>
      </c>
      <c r="G192" t="s">
        <v>1426</v>
      </c>
      <c r="H192" t="s">
        <v>1427</v>
      </c>
      <c r="I192">
        <f t="shared" si="24"/>
        <v>1</v>
      </c>
      <c r="J192">
        <f t="shared" si="25"/>
        <v>0</v>
      </c>
      <c r="L192" t="b">
        <f t="shared" si="30"/>
        <v>1</v>
      </c>
      <c r="M192" t="b">
        <f t="shared" si="31"/>
        <v>0</v>
      </c>
      <c r="N192" t="b">
        <f t="shared" si="32"/>
        <v>0</v>
      </c>
      <c r="O192" t="b">
        <f t="shared" si="33"/>
        <v>0</v>
      </c>
      <c r="P192">
        <f t="shared" si="26"/>
        <v>1</v>
      </c>
      <c r="Q192">
        <f t="shared" si="27"/>
        <v>0</v>
      </c>
      <c r="R192">
        <f t="shared" si="28"/>
        <v>0</v>
      </c>
      <c r="S192">
        <f t="shared" si="29"/>
        <v>0</v>
      </c>
    </row>
    <row r="193" spans="1:19">
      <c r="A193">
        <v>191</v>
      </c>
      <c r="B193" t="s">
        <v>595</v>
      </c>
      <c r="C193" t="s">
        <v>1047</v>
      </c>
      <c r="D193" t="s">
        <v>1048</v>
      </c>
      <c r="E193" t="s">
        <v>1049</v>
      </c>
      <c r="F193" t="s">
        <v>1050</v>
      </c>
      <c r="G193" t="s">
        <v>1428</v>
      </c>
      <c r="H193" t="s">
        <v>1429</v>
      </c>
      <c r="I193">
        <f t="shared" si="24"/>
        <v>1</v>
      </c>
      <c r="J193">
        <f t="shared" si="25"/>
        <v>0</v>
      </c>
      <c r="L193" t="b">
        <f t="shared" si="30"/>
        <v>1</v>
      </c>
      <c r="M193" t="b">
        <f t="shared" si="31"/>
        <v>0</v>
      </c>
      <c r="N193" t="b">
        <f t="shared" si="32"/>
        <v>0</v>
      </c>
      <c r="O193" t="b">
        <f t="shared" si="33"/>
        <v>0</v>
      </c>
      <c r="P193">
        <f t="shared" si="26"/>
        <v>1</v>
      </c>
      <c r="Q193">
        <f t="shared" si="27"/>
        <v>0</v>
      </c>
      <c r="R193">
        <f t="shared" si="28"/>
        <v>0</v>
      </c>
      <c r="S193">
        <f t="shared" si="29"/>
        <v>0</v>
      </c>
    </row>
    <row r="194" spans="1:19">
      <c r="A194">
        <v>192</v>
      </c>
      <c r="B194" t="s">
        <v>598</v>
      </c>
      <c r="C194" t="s">
        <v>1047</v>
      </c>
      <c r="D194" t="s">
        <v>1048</v>
      </c>
      <c r="E194" t="s">
        <v>1049</v>
      </c>
      <c r="F194" t="s">
        <v>1050</v>
      </c>
      <c r="G194" t="s">
        <v>1430</v>
      </c>
      <c r="H194" t="s">
        <v>1431</v>
      </c>
      <c r="I194">
        <f t="shared" si="24"/>
        <v>1</v>
      </c>
      <c r="J194">
        <f t="shared" si="25"/>
        <v>0</v>
      </c>
      <c r="L194" t="b">
        <f t="shared" si="30"/>
        <v>1</v>
      </c>
      <c r="M194" t="b">
        <f t="shared" si="31"/>
        <v>0</v>
      </c>
      <c r="N194" t="b">
        <f t="shared" si="32"/>
        <v>0</v>
      </c>
      <c r="O194" t="b">
        <f t="shared" si="33"/>
        <v>0</v>
      </c>
      <c r="P194">
        <f t="shared" si="26"/>
        <v>1</v>
      </c>
      <c r="Q194">
        <f t="shared" si="27"/>
        <v>0</v>
      </c>
      <c r="R194">
        <f t="shared" si="28"/>
        <v>0</v>
      </c>
      <c r="S194">
        <f t="shared" si="29"/>
        <v>0</v>
      </c>
    </row>
    <row r="195" spans="1:19">
      <c r="A195">
        <v>193</v>
      </c>
      <c r="B195" t="s">
        <v>601</v>
      </c>
      <c r="C195" t="s">
        <v>1047</v>
      </c>
      <c r="D195" t="s">
        <v>1048</v>
      </c>
      <c r="E195" t="s">
        <v>1049</v>
      </c>
      <c r="F195" t="s">
        <v>1050</v>
      </c>
      <c r="G195" t="s">
        <v>1432</v>
      </c>
      <c r="H195" t="s">
        <v>1433</v>
      </c>
      <c r="I195">
        <f t="shared" ref="I195:I221" si="34">IF(OR(P195=1,Q195=1,R195=1,S195=1),1,0)</f>
        <v>1</v>
      </c>
      <c r="J195">
        <f t="shared" ref="J195:J221" si="35">IF(I195=1,0,1)</f>
        <v>0</v>
      </c>
      <c r="L195" t="b">
        <f t="shared" si="30"/>
        <v>1</v>
      </c>
      <c r="M195" t="b">
        <f t="shared" si="31"/>
        <v>0</v>
      </c>
      <c r="N195" t="b">
        <f t="shared" si="32"/>
        <v>0</v>
      </c>
      <c r="O195" t="b">
        <f t="shared" si="33"/>
        <v>0</v>
      </c>
      <c r="P195">
        <f t="shared" ref="P195:P221" si="36">IF(AND(ISNUMBER(SEARCH("era",B195))=TRUE,L195=TRUE),1,0)</f>
        <v>1</v>
      </c>
      <c r="Q195">
        <f t="shared" ref="Q195:Q221" si="37">IF(AND(ISNUMBER(SEARCH("hari",B195))=TRUE,M195=TRUE),1,0)</f>
        <v>0</v>
      </c>
      <c r="R195">
        <f t="shared" ref="R195:R221" si="38">IF(AND(ISNUMBER(SEARCH("jam",B195))=TRUE,N195=TRUE),1,0)</f>
        <v>0</v>
      </c>
      <c r="S195">
        <f t="shared" ref="S195:S221" si="39">IF(AND(ISNUMBER(SEARCH("tanggal",B195))=TRUE,O195=TRUE),1,0)</f>
        <v>0</v>
      </c>
    </row>
    <row r="196" spans="1:19">
      <c r="A196">
        <v>194</v>
      </c>
      <c r="B196" t="s">
        <v>604</v>
      </c>
      <c r="C196" t="s">
        <v>1047</v>
      </c>
      <c r="D196" t="s">
        <v>1048</v>
      </c>
      <c r="E196" t="s">
        <v>1049</v>
      </c>
      <c r="F196" t="s">
        <v>1050</v>
      </c>
      <c r="G196" t="s">
        <v>1434</v>
      </c>
      <c r="H196" t="s">
        <v>1435</v>
      </c>
      <c r="I196">
        <f t="shared" si="34"/>
        <v>1</v>
      </c>
      <c r="J196">
        <f t="shared" si="35"/>
        <v>0</v>
      </c>
      <c r="L196" t="b">
        <f t="shared" si="30"/>
        <v>1</v>
      </c>
      <c r="M196" t="b">
        <f t="shared" si="31"/>
        <v>0</v>
      </c>
      <c r="N196" t="b">
        <f t="shared" si="32"/>
        <v>0</v>
      </c>
      <c r="O196" t="b">
        <f t="shared" si="33"/>
        <v>1</v>
      </c>
      <c r="P196">
        <f t="shared" si="36"/>
        <v>1</v>
      </c>
      <c r="Q196">
        <f t="shared" si="37"/>
        <v>0</v>
      </c>
      <c r="R196">
        <f t="shared" si="38"/>
        <v>0</v>
      </c>
      <c r="S196">
        <f t="shared" si="39"/>
        <v>1</v>
      </c>
    </row>
    <row r="197" spans="1:19">
      <c r="A197">
        <v>195</v>
      </c>
      <c r="B197" t="s">
        <v>607</v>
      </c>
      <c r="C197" t="s">
        <v>1047</v>
      </c>
      <c r="D197" t="s">
        <v>1048</v>
      </c>
      <c r="E197" t="s">
        <v>1049</v>
      </c>
      <c r="F197" t="s">
        <v>1050</v>
      </c>
      <c r="G197" t="s">
        <v>1436</v>
      </c>
      <c r="H197" t="s">
        <v>1437</v>
      </c>
      <c r="I197">
        <f t="shared" si="34"/>
        <v>0</v>
      </c>
      <c r="J197">
        <f t="shared" si="35"/>
        <v>1</v>
      </c>
      <c r="L197" t="b">
        <f t="shared" si="30"/>
        <v>0</v>
      </c>
      <c r="M197" t="b">
        <f t="shared" si="31"/>
        <v>0</v>
      </c>
      <c r="N197" t="b">
        <f t="shared" si="32"/>
        <v>0</v>
      </c>
      <c r="O197" t="b">
        <f t="shared" si="33"/>
        <v>0</v>
      </c>
      <c r="P197">
        <f t="shared" si="36"/>
        <v>0</v>
      </c>
      <c r="Q197">
        <f t="shared" si="37"/>
        <v>0</v>
      </c>
      <c r="R197">
        <f t="shared" si="38"/>
        <v>0</v>
      </c>
      <c r="S197">
        <f t="shared" si="39"/>
        <v>0</v>
      </c>
    </row>
    <row r="198" spans="1:19">
      <c r="A198">
        <v>196</v>
      </c>
      <c r="B198" t="s">
        <v>610</v>
      </c>
      <c r="C198" t="s">
        <v>1047</v>
      </c>
      <c r="D198" t="s">
        <v>1048</v>
      </c>
      <c r="E198" t="s">
        <v>1049</v>
      </c>
      <c r="F198" t="s">
        <v>1050</v>
      </c>
      <c r="G198" t="s">
        <v>1438</v>
      </c>
      <c r="H198" t="s">
        <v>1439</v>
      </c>
      <c r="I198">
        <f t="shared" si="34"/>
        <v>0</v>
      </c>
      <c r="J198">
        <f t="shared" si="35"/>
        <v>1</v>
      </c>
      <c r="L198" t="b">
        <f t="shared" ref="L198:L221" si="40">ISNUMBER(SEARCH("era",G198))</f>
        <v>0</v>
      </c>
      <c r="M198" t="b">
        <f t="shared" ref="M198:M221" si="41">ISNUMBER(SEARCH("hari",G198))</f>
        <v>0</v>
      </c>
      <c r="N198" t="b">
        <f t="shared" ref="N198:N221" si="42">ISNUMBER(SEARCH("jam",G198))</f>
        <v>0</v>
      </c>
      <c r="O198" t="b">
        <f t="shared" ref="O198:O221" si="43">ISNUMBER(SEARCH("tanggal",G198))</f>
        <v>0</v>
      </c>
      <c r="P198">
        <f t="shared" si="36"/>
        <v>0</v>
      </c>
      <c r="Q198">
        <f t="shared" si="37"/>
        <v>0</v>
      </c>
      <c r="R198">
        <f t="shared" si="38"/>
        <v>0</v>
      </c>
      <c r="S198">
        <f t="shared" si="39"/>
        <v>0</v>
      </c>
    </row>
    <row r="199" spans="1:19">
      <c r="A199">
        <v>197</v>
      </c>
      <c r="B199" t="s">
        <v>613</v>
      </c>
      <c r="C199" t="s">
        <v>1047</v>
      </c>
      <c r="D199" t="s">
        <v>1048</v>
      </c>
      <c r="E199" t="s">
        <v>1049</v>
      </c>
      <c r="F199" t="s">
        <v>1050</v>
      </c>
      <c r="G199" t="s">
        <v>1440</v>
      </c>
      <c r="H199" t="s">
        <v>1441</v>
      </c>
      <c r="I199">
        <f t="shared" si="34"/>
        <v>0</v>
      </c>
      <c r="J199">
        <f t="shared" si="35"/>
        <v>1</v>
      </c>
      <c r="L199" t="b">
        <f t="shared" si="40"/>
        <v>0</v>
      </c>
      <c r="M199" t="b">
        <f t="shared" si="41"/>
        <v>0</v>
      </c>
      <c r="N199" t="b">
        <f t="shared" si="42"/>
        <v>0</v>
      </c>
      <c r="O199" t="b">
        <f t="shared" si="43"/>
        <v>0</v>
      </c>
      <c r="P199">
        <f t="shared" si="36"/>
        <v>0</v>
      </c>
      <c r="Q199">
        <f t="shared" si="37"/>
        <v>0</v>
      </c>
      <c r="R199">
        <f t="shared" si="38"/>
        <v>0</v>
      </c>
      <c r="S199">
        <f t="shared" si="39"/>
        <v>0</v>
      </c>
    </row>
    <row r="200" spans="1:19">
      <c r="A200">
        <v>198</v>
      </c>
      <c r="B200" t="s">
        <v>616</v>
      </c>
      <c r="C200" t="s">
        <v>1047</v>
      </c>
      <c r="D200" t="s">
        <v>1048</v>
      </c>
      <c r="E200" t="s">
        <v>1049</v>
      </c>
      <c r="F200" t="s">
        <v>1050</v>
      </c>
      <c r="G200" t="s">
        <v>1442</v>
      </c>
      <c r="H200" t="s">
        <v>1443</v>
      </c>
      <c r="I200">
        <f t="shared" si="34"/>
        <v>1</v>
      </c>
      <c r="J200">
        <f t="shared" si="35"/>
        <v>0</v>
      </c>
      <c r="L200" t="b">
        <f t="shared" si="40"/>
        <v>1</v>
      </c>
      <c r="M200" t="b">
        <f t="shared" si="41"/>
        <v>0</v>
      </c>
      <c r="N200" t="b">
        <f t="shared" si="42"/>
        <v>0</v>
      </c>
      <c r="O200" t="b">
        <f t="shared" si="43"/>
        <v>0</v>
      </c>
      <c r="P200">
        <f t="shared" si="36"/>
        <v>1</v>
      </c>
      <c r="Q200">
        <f t="shared" si="37"/>
        <v>0</v>
      </c>
      <c r="R200">
        <f t="shared" si="38"/>
        <v>0</v>
      </c>
      <c r="S200">
        <f t="shared" si="39"/>
        <v>0</v>
      </c>
    </row>
    <row r="201" spans="1:19">
      <c r="A201">
        <v>199</v>
      </c>
      <c r="B201" t="s">
        <v>619</v>
      </c>
      <c r="C201" t="s">
        <v>1047</v>
      </c>
      <c r="D201" t="s">
        <v>1048</v>
      </c>
      <c r="E201" t="s">
        <v>1049</v>
      </c>
      <c r="F201" t="s">
        <v>1050</v>
      </c>
      <c r="G201" t="s">
        <v>1444</v>
      </c>
      <c r="H201" t="s">
        <v>1445</v>
      </c>
      <c r="I201">
        <f t="shared" si="34"/>
        <v>1</v>
      </c>
      <c r="J201">
        <f t="shared" si="35"/>
        <v>0</v>
      </c>
      <c r="L201" t="b">
        <f t="shared" si="40"/>
        <v>1</v>
      </c>
      <c r="M201" t="b">
        <f t="shared" si="41"/>
        <v>0</v>
      </c>
      <c r="N201" t="b">
        <f t="shared" si="42"/>
        <v>1</v>
      </c>
      <c r="O201" t="b">
        <f t="shared" si="43"/>
        <v>0</v>
      </c>
      <c r="P201">
        <f t="shared" si="36"/>
        <v>1</v>
      </c>
      <c r="Q201">
        <f t="shared" si="37"/>
        <v>0</v>
      </c>
      <c r="R201">
        <f t="shared" si="38"/>
        <v>1</v>
      </c>
      <c r="S201">
        <f t="shared" si="39"/>
        <v>0</v>
      </c>
    </row>
    <row r="202" spans="1:19">
      <c r="A202">
        <v>200</v>
      </c>
      <c r="B202" t="s">
        <v>622</v>
      </c>
      <c r="C202" t="s">
        <v>1047</v>
      </c>
      <c r="D202" t="s">
        <v>1048</v>
      </c>
      <c r="E202" t="s">
        <v>1049</v>
      </c>
      <c r="F202" t="s">
        <v>1050</v>
      </c>
      <c r="G202" t="s">
        <v>1446</v>
      </c>
      <c r="H202" t="s">
        <v>1447</v>
      </c>
      <c r="I202">
        <f t="shared" si="34"/>
        <v>1</v>
      </c>
      <c r="J202">
        <f t="shared" si="35"/>
        <v>0</v>
      </c>
      <c r="L202" t="b">
        <f t="shared" si="40"/>
        <v>1</v>
      </c>
      <c r="M202" t="b">
        <f t="shared" si="41"/>
        <v>0</v>
      </c>
      <c r="N202" t="b">
        <f t="shared" si="42"/>
        <v>1</v>
      </c>
      <c r="O202" t="b">
        <f t="shared" si="43"/>
        <v>0</v>
      </c>
      <c r="P202">
        <f t="shared" si="36"/>
        <v>1</v>
      </c>
      <c r="Q202">
        <f t="shared" si="37"/>
        <v>0</v>
      </c>
      <c r="R202">
        <f t="shared" si="38"/>
        <v>1</v>
      </c>
      <c r="S202">
        <f t="shared" si="39"/>
        <v>0</v>
      </c>
    </row>
    <row r="203" spans="1:19">
      <c r="A203">
        <v>201</v>
      </c>
      <c r="B203" t="s">
        <v>625</v>
      </c>
      <c r="C203" t="s">
        <v>1047</v>
      </c>
      <c r="D203" t="s">
        <v>1048</v>
      </c>
      <c r="E203" t="s">
        <v>1049</v>
      </c>
      <c r="F203" t="s">
        <v>1050</v>
      </c>
      <c r="G203" t="s">
        <v>1448</v>
      </c>
      <c r="H203" t="s">
        <v>1449</v>
      </c>
      <c r="I203">
        <f t="shared" si="34"/>
        <v>1</v>
      </c>
      <c r="J203">
        <f t="shared" si="35"/>
        <v>0</v>
      </c>
      <c r="L203" t="b">
        <f t="shared" si="40"/>
        <v>1</v>
      </c>
      <c r="M203" t="b">
        <f t="shared" si="41"/>
        <v>0</v>
      </c>
      <c r="N203" t="b">
        <f t="shared" si="42"/>
        <v>0</v>
      </c>
      <c r="O203" t="b">
        <f t="shared" si="43"/>
        <v>0</v>
      </c>
      <c r="P203">
        <f t="shared" si="36"/>
        <v>1</v>
      </c>
      <c r="Q203">
        <f t="shared" si="37"/>
        <v>0</v>
      </c>
      <c r="R203">
        <f t="shared" si="38"/>
        <v>0</v>
      </c>
      <c r="S203">
        <f t="shared" si="39"/>
        <v>0</v>
      </c>
    </row>
    <row r="204" spans="1:19">
      <c r="A204">
        <v>202</v>
      </c>
      <c r="B204" t="s">
        <v>628</v>
      </c>
      <c r="C204" t="s">
        <v>1047</v>
      </c>
      <c r="D204" t="s">
        <v>1048</v>
      </c>
      <c r="E204" t="s">
        <v>1049</v>
      </c>
      <c r="F204" t="s">
        <v>1050</v>
      </c>
      <c r="G204" t="s">
        <v>1450</v>
      </c>
      <c r="H204" t="s">
        <v>1451</v>
      </c>
      <c r="I204">
        <f t="shared" si="34"/>
        <v>1</v>
      </c>
      <c r="J204">
        <f t="shared" si="35"/>
        <v>0</v>
      </c>
      <c r="L204" t="b">
        <f t="shared" si="40"/>
        <v>1</v>
      </c>
      <c r="M204" t="b">
        <f t="shared" si="41"/>
        <v>0</v>
      </c>
      <c r="N204" t="b">
        <f t="shared" si="42"/>
        <v>0</v>
      </c>
      <c r="O204" t="b">
        <f t="shared" si="43"/>
        <v>0</v>
      </c>
      <c r="P204">
        <f t="shared" si="36"/>
        <v>1</v>
      </c>
      <c r="Q204">
        <f t="shared" si="37"/>
        <v>0</v>
      </c>
      <c r="R204">
        <f t="shared" si="38"/>
        <v>0</v>
      </c>
      <c r="S204">
        <f t="shared" si="39"/>
        <v>0</v>
      </c>
    </row>
    <row r="205" spans="1:19">
      <c r="A205">
        <v>203</v>
      </c>
      <c r="B205" t="s">
        <v>631</v>
      </c>
      <c r="C205" t="s">
        <v>1047</v>
      </c>
      <c r="D205" t="s">
        <v>1048</v>
      </c>
      <c r="E205" t="s">
        <v>1049</v>
      </c>
      <c r="F205" t="s">
        <v>1050</v>
      </c>
      <c r="G205" t="s">
        <v>1452</v>
      </c>
      <c r="H205" t="s">
        <v>1453</v>
      </c>
      <c r="I205">
        <f t="shared" si="34"/>
        <v>1</v>
      </c>
      <c r="J205">
        <f t="shared" si="35"/>
        <v>0</v>
      </c>
      <c r="L205" t="b">
        <f t="shared" si="40"/>
        <v>1</v>
      </c>
      <c r="M205" t="b">
        <f t="shared" si="41"/>
        <v>0</v>
      </c>
      <c r="N205" t="b">
        <f t="shared" si="42"/>
        <v>0</v>
      </c>
      <c r="O205" t="b">
        <f t="shared" si="43"/>
        <v>0</v>
      </c>
      <c r="P205">
        <f t="shared" si="36"/>
        <v>1</v>
      </c>
      <c r="Q205">
        <f t="shared" si="37"/>
        <v>0</v>
      </c>
      <c r="R205">
        <f t="shared" si="38"/>
        <v>0</v>
      </c>
      <c r="S205">
        <f t="shared" si="39"/>
        <v>0</v>
      </c>
    </row>
    <row r="206" spans="1:19">
      <c r="A206">
        <v>204</v>
      </c>
      <c r="B206" t="s">
        <v>634</v>
      </c>
      <c r="C206" t="s">
        <v>1047</v>
      </c>
      <c r="D206" t="s">
        <v>1048</v>
      </c>
      <c r="E206" t="s">
        <v>1049</v>
      </c>
      <c r="F206" t="s">
        <v>1050</v>
      </c>
      <c r="G206" t="s">
        <v>1454</v>
      </c>
      <c r="H206" t="s">
        <v>1455</v>
      </c>
      <c r="I206">
        <f t="shared" si="34"/>
        <v>1</v>
      </c>
      <c r="J206">
        <f t="shared" si="35"/>
        <v>0</v>
      </c>
      <c r="L206" t="b">
        <f t="shared" si="40"/>
        <v>1</v>
      </c>
      <c r="M206" t="b">
        <f t="shared" si="41"/>
        <v>0</v>
      </c>
      <c r="N206" t="b">
        <f t="shared" si="42"/>
        <v>0</v>
      </c>
      <c r="O206" t="b">
        <f t="shared" si="43"/>
        <v>0</v>
      </c>
      <c r="P206">
        <f t="shared" si="36"/>
        <v>1</v>
      </c>
      <c r="Q206">
        <f t="shared" si="37"/>
        <v>0</v>
      </c>
      <c r="R206">
        <f t="shared" si="38"/>
        <v>0</v>
      </c>
      <c r="S206">
        <f t="shared" si="39"/>
        <v>0</v>
      </c>
    </row>
    <row r="207" spans="1:19">
      <c r="A207">
        <v>205</v>
      </c>
      <c r="B207" t="s">
        <v>637</v>
      </c>
      <c r="C207" t="s">
        <v>1047</v>
      </c>
      <c r="D207" t="s">
        <v>1048</v>
      </c>
      <c r="E207" t="s">
        <v>1049</v>
      </c>
      <c r="F207" t="s">
        <v>1050</v>
      </c>
      <c r="G207" t="s">
        <v>1456</v>
      </c>
      <c r="H207" t="s">
        <v>1457</v>
      </c>
      <c r="I207">
        <f t="shared" si="34"/>
        <v>1</v>
      </c>
      <c r="J207">
        <f t="shared" si="35"/>
        <v>0</v>
      </c>
      <c r="L207" t="b">
        <f t="shared" si="40"/>
        <v>1</v>
      </c>
      <c r="M207" t="b">
        <f t="shared" si="41"/>
        <v>0</v>
      </c>
      <c r="N207" t="b">
        <f t="shared" si="42"/>
        <v>1</v>
      </c>
      <c r="O207" t="b">
        <f t="shared" si="43"/>
        <v>0</v>
      </c>
      <c r="P207">
        <f t="shared" si="36"/>
        <v>1</v>
      </c>
      <c r="Q207">
        <f t="shared" si="37"/>
        <v>0</v>
      </c>
      <c r="R207">
        <f t="shared" si="38"/>
        <v>1</v>
      </c>
      <c r="S207">
        <f t="shared" si="39"/>
        <v>0</v>
      </c>
    </row>
    <row r="208" spans="1:19">
      <c r="A208">
        <v>206</v>
      </c>
      <c r="B208" t="s">
        <v>640</v>
      </c>
      <c r="C208" t="s">
        <v>1047</v>
      </c>
      <c r="D208" t="s">
        <v>1048</v>
      </c>
      <c r="E208" t="s">
        <v>1049</v>
      </c>
      <c r="F208" t="s">
        <v>1050</v>
      </c>
      <c r="G208" t="s">
        <v>1458</v>
      </c>
      <c r="H208" t="s">
        <v>1459</v>
      </c>
      <c r="I208">
        <f t="shared" si="34"/>
        <v>0</v>
      </c>
      <c r="J208">
        <f t="shared" si="35"/>
        <v>1</v>
      </c>
      <c r="L208" t="b">
        <f t="shared" si="40"/>
        <v>0</v>
      </c>
      <c r="M208" t="b">
        <f t="shared" si="41"/>
        <v>0</v>
      </c>
      <c r="N208" t="b">
        <f t="shared" si="42"/>
        <v>0</v>
      </c>
      <c r="O208" t="b">
        <f t="shared" si="43"/>
        <v>0</v>
      </c>
      <c r="P208">
        <f t="shared" si="36"/>
        <v>0</v>
      </c>
      <c r="Q208">
        <f t="shared" si="37"/>
        <v>0</v>
      </c>
      <c r="R208">
        <f t="shared" si="38"/>
        <v>0</v>
      </c>
      <c r="S208">
        <f t="shared" si="39"/>
        <v>0</v>
      </c>
    </row>
    <row r="209" spans="1:19">
      <c r="A209">
        <v>207</v>
      </c>
      <c r="B209" t="s">
        <v>643</v>
      </c>
      <c r="C209" t="s">
        <v>1047</v>
      </c>
      <c r="D209" t="s">
        <v>1048</v>
      </c>
      <c r="E209" t="s">
        <v>1049</v>
      </c>
      <c r="F209" t="s">
        <v>1050</v>
      </c>
      <c r="G209" t="s">
        <v>1460</v>
      </c>
      <c r="H209" t="s">
        <v>1461</v>
      </c>
      <c r="I209">
        <f t="shared" si="34"/>
        <v>1</v>
      </c>
      <c r="J209">
        <f t="shared" si="35"/>
        <v>0</v>
      </c>
      <c r="L209" t="b">
        <f t="shared" si="40"/>
        <v>0</v>
      </c>
      <c r="M209" t="b">
        <f t="shared" si="41"/>
        <v>0</v>
      </c>
      <c r="N209" t="b">
        <f t="shared" si="42"/>
        <v>1</v>
      </c>
      <c r="O209" t="b">
        <f t="shared" si="43"/>
        <v>0</v>
      </c>
      <c r="P209">
        <f t="shared" si="36"/>
        <v>0</v>
      </c>
      <c r="Q209">
        <f t="shared" si="37"/>
        <v>0</v>
      </c>
      <c r="R209">
        <f t="shared" si="38"/>
        <v>1</v>
      </c>
      <c r="S209">
        <f t="shared" si="39"/>
        <v>0</v>
      </c>
    </row>
    <row r="210" spans="1:19">
      <c r="A210">
        <v>208</v>
      </c>
      <c r="B210" t="s">
        <v>646</v>
      </c>
      <c r="C210" t="s">
        <v>1047</v>
      </c>
      <c r="D210" t="s">
        <v>1048</v>
      </c>
      <c r="E210" t="s">
        <v>1049</v>
      </c>
      <c r="F210" t="s">
        <v>1050</v>
      </c>
      <c r="G210" t="s">
        <v>1462</v>
      </c>
      <c r="H210" t="s">
        <v>1463</v>
      </c>
      <c r="I210">
        <f t="shared" si="34"/>
        <v>1</v>
      </c>
      <c r="J210">
        <f t="shared" si="35"/>
        <v>0</v>
      </c>
      <c r="L210" t="b">
        <f t="shared" si="40"/>
        <v>1</v>
      </c>
      <c r="M210" t="b">
        <f t="shared" si="41"/>
        <v>0</v>
      </c>
      <c r="N210" t="b">
        <f t="shared" si="42"/>
        <v>0</v>
      </c>
      <c r="O210" t="b">
        <f t="shared" si="43"/>
        <v>0</v>
      </c>
      <c r="P210">
        <f t="shared" si="36"/>
        <v>1</v>
      </c>
      <c r="Q210">
        <f t="shared" si="37"/>
        <v>0</v>
      </c>
      <c r="R210">
        <f t="shared" si="38"/>
        <v>0</v>
      </c>
      <c r="S210">
        <f t="shared" si="39"/>
        <v>0</v>
      </c>
    </row>
    <row r="211" spans="1:19">
      <c r="A211">
        <v>209</v>
      </c>
      <c r="B211" t="s">
        <v>649</v>
      </c>
      <c r="C211" t="s">
        <v>1047</v>
      </c>
      <c r="D211" t="s">
        <v>1048</v>
      </c>
      <c r="E211" t="s">
        <v>1049</v>
      </c>
      <c r="F211" t="s">
        <v>1050</v>
      </c>
      <c r="G211" t="s">
        <v>1464</v>
      </c>
      <c r="H211" t="s">
        <v>1465</v>
      </c>
      <c r="I211">
        <f t="shared" si="34"/>
        <v>1</v>
      </c>
      <c r="J211">
        <f t="shared" si="35"/>
        <v>0</v>
      </c>
      <c r="L211" t="b">
        <f t="shared" si="40"/>
        <v>1</v>
      </c>
      <c r="M211" t="b">
        <f t="shared" si="41"/>
        <v>0</v>
      </c>
      <c r="N211" t="b">
        <f t="shared" si="42"/>
        <v>0</v>
      </c>
      <c r="O211" t="b">
        <f t="shared" si="43"/>
        <v>0</v>
      </c>
      <c r="P211">
        <f t="shared" si="36"/>
        <v>1</v>
      </c>
      <c r="Q211">
        <f t="shared" si="37"/>
        <v>0</v>
      </c>
      <c r="R211">
        <f t="shared" si="38"/>
        <v>0</v>
      </c>
      <c r="S211">
        <f t="shared" si="39"/>
        <v>0</v>
      </c>
    </row>
    <row r="212" spans="1:19">
      <c r="A212">
        <v>210</v>
      </c>
      <c r="B212" t="s">
        <v>652</v>
      </c>
      <c r="C212" t="s">
        <v>1047</v>
      </c>
      <c r="D212" t="s">
        <v>1048</v>
      </c>
      <c r="E212" t="s">
        <v>1049</v>
      </c>
      <c r="F212" t="s">
        <v>1050</v>
      </c>
      <c r="G212" t="s">
        <v>1466</v>
      </c>
      <c r="H212" t="s">
        <v>1467</v>
      </c>
      <c r="I212">
        <f t="shared" si="34"/>
        <v>1</v>
      </c>
      <c r="J212">
        <f t="shared" si="35"/>
        <v>0</v>
      </c>
      <c r="L212" t="b">
        <f t="shared" si="40"/>
        <v>1</v>
      </c>
      <c r="M212" t="b">
        <f t="shared" si="41"/>
        <v>0</v>
      </c>
      <c r="N212" t="b">
        <f t="shared" si="42"/>
        <v>0</v>
      </c>
      <c r="O212" t="b">
        <f t="shared" si="43"/>
        <v>0</v>
      </c>
      <c r="P212">
        <f t="shared" si="36"/>
        <v>1</v>
      </c>
      <c r="Q212">
        <f t="shared" si="37"/>
        <v>0</v>
      </c>
      <c r="R212">
        <f t="shared" si="38"/>
        <v>0</v>
      </c>
      <c r="S212">
        <f t="shared" si="39"/>
        <v>0</v>
      </c>
    </row>
    <row r="213" spans="1:19">
      <c r="A213">
        <v>211</v>
      </c>
      <c r="B213" t="s">
        <v>655</v>
      </c>
      <c r="C213" t="s">
        <v>1047</v>
      </c>
      <c r="D213" t="s">
        <v>1048</v>
      </c>
      <c r="E213" t="s">
        <v>1049</v>
      </c>
      <c r="F213" t="s">
        <v>1050</v>
      </c>
      <c r="G213" t="s">
        <v>1468</v>
      </c>
      <c r="H213" t="s">
        <v>1469</v>
      </c>
      <c r="I213">
        <f t="shared" si="34"/>
        <v>1</v>
      </c>
      <c r="J213">
        <f t="shared" si="35"/>
        <v>0</v>
      </c>
      <c r="L213" t="b">
        <f t="shared" si="40"/>
        <v>1</v>
      </c>
      <c r="M213" t="b">
        <f t="shared" si="41"/>
        <v>0</v>
      </c>
      <c r="N213" t="b">
        <f t="shared" si="42"/>
        <v>0</v>
      </c>
      <c r="O213" t="b">
        <f t="shared" si="43"/>
        <v>0</v>
      </c>
      <c r="P213">
        <f t="shared" si="36"/>
        <v>1</v>
      </c>
      <c r="Q213">
        <f t="shared" si="37"/>
        <v>0</v>
      </c>
      <c r="R213">
        <f t="shared" si="38"/>
        <v>0</v>
      </c>
      <c r="S213">
        <f t="shared" si="39"/>
        <v>0</v>
      </c>
    </row>
    <row r="214" spans="1:19">
      <c r="A214">
        <v>212</v>
      </c>
      <c r="B214" t="s">
        <v>658</v>
      </c>
      <c r="C214" t="s">
        <v>1047</v>
      </c>
      <c r="D214" t="s">
        <v>1048</v>
      </c>
      <c r="E214" t="s">
        <v>1049</v>
      </c>
      <c r="F214" t="s">
        <v>1050</v>
      </c>
      <c r="G214" t="s">
        <v>1470</v>
      </c>
      <c r="H214" t="s">
        <v>1471</v>
      </c>
      <c r="I214">
        <f t="shared" si="34"/>
        <v>1</v>
      </c>
      <c r="J214">
        <f t="shared" si="35"/>
        <v>0</v>
      </c>
      <c r="L214" t="b">
        <f t="shared" si="40"/>
        <v>0</v>
      </c>
      <c r="M214" t="b">
        <f t="shared" si="41"/>
        <v>0</v>
      </c>
      <c r="N214" t="b">
        <f t="shared" si="42"/>
        <v>0</v>
      </c>
      <c r="O214" t="b">
        <f t="shared" si="43"/>
        <v>1</v>
      </c>
      <c r="P214">
        <f t="shared" si="36"/>
        <v>0</v>
      </c>
      <c r="Q214">
        <f t="shared" si="37"/>
        <v>0</v>
      </c>
      <c r="R214">
        <f t="shared" si="38"/>
        <v>0</v>
      </c>
      <c r="S214">
        <f t="shared" si="39"/>
        <v>1</v>
      </c>
    </row>
    <row r="215" spans="1:19">
      <c r="A215">
        <v>213</v>
      </c>
      <c r="B215" t="s">
        <v>661</v>
      </c>
      <c r="C215" t="s">
        <v>1047</v>
      </c>
      <c r="D215" t="s">
        <v>1048</v>
      </c>
      <c r="E215" t="s">
        <v>1049</v>
      </c>
      <c r="F215" t="s">
        <v>1050</v>
      </c>
      <c r="G215" t="s">
        <v>1472</v>
      </c>
      <c r="H215" t="s">
        <v>1473</v>
      </c>
      <c r="I215">
        <f t="shared" si="34"/>
        <v>1</v>
      </c>
      <c r="J215">
        <f t="shared" si="35"/>
        <v>0</v>
      </c>
      <c r="L215" t="b">
        <f t="shared" si="40"/>
        <v>1</v>
      </c>
      <c r="M215" t="b">
        <f t="shared" si="41"/>
        <v>0</v>
      </c>
      <c r="N215" t="b">
        <f t="shared" si="42"/>
        <v>1</v>
      </c>
      <c r="O215" t="b">
        <f t="shared" si="43"/>
        <v>0</v>
      </c>
      <c r="P215">
        <f t="shared" si="36"/>
        <v>1</v>
      </c>
      <c r="Q215">
        <f t="shared" si="37"/>
        <v>0</v>
      </c>
      <c r="R215">
        <f t="shared" si="38"/>
        <v>1</v>
      </c>
      <c r="S215">
        <f t="shared" si="39"/>
        <v>0</v>
      </c>
    </row>
    <row r="216" spans="1:19">
      <c r="A216">
        <v>214</v>
      </c>
      <c r="B216" t="s">
        <v>664</v>
      </c>
      <c r="C216" t="s">
        <v>1047</v>
      </c>
      <c r="D216" t="s">
        <v>1048</v>
      </c>
      <c r="E216" t="s">
        <v>1049</v>
      </c>
      <c r="F216" t="s">
        <v>1050</v>
      </c>
      <c r="G216" t="s">
        <v>1474</v>
      </c>
      <c r="H216" t="s">
        <v>1475</v>
      </c>
      <c r="I216">
        <f t="shared" si="34"/>
        <v>1</v>
      </c>
      <c r="J216">
        <f t="shared" si="35"/>
        <v>0</v>
      </c>
      <c r="L216" t="b">
        <f t="shared" si="40"/>
        <v>1</v>
      </c>
      <c r="M216" t="b">
        <f t="shared" si="41"/>
        <v>0</v>
      </c>
      <c r="N216" t="b">
        <f t="shared" si="42"/>
        <v>0</v>
      </c>
      <c r="O216" t="b">
        <f t="shared" si="43"/>
        <v>0</v>
      </c>
      <c r="P216">
        <f t="shared" si="36"/>
        <v>1</v>
      </c>
      <c r="Q216">
        <f t="shared" si="37"/>
        <v>0</v>
      </c>
      <c r="R216">
        <f t="shared" si="38"/>
        <v>0</v>
      </c>
      <c r="S216">
        <f t="shared" si="39"/>
        <v>0</v>
      </c>
    </row>
    <row r="217" spans="1:19">
      <c r="A217">
        <v>215</v>
      </c>
      <c r="B217" t="s">
        <v>667</v>
      </c>
      <c r="C217" t="s">
        <v>1047</v>
      </c>
      <c r="D217" t="s">
        <v>1048</v>
      </c>
      <c r="E217" t="s">
        <v>1049</v>
      </c>
      <c r="F217" t="s">
        <v>1050</v>
      </c>
      <c r="G217" t="s">
        <v>1476</v>
      </c>
      <c r="H217" t="s">
        <v>1477</v>
      </c>
      <c r="I217">
        <f t="shared" si="34"/>
        <v>1</v>
      </c>
      <c r="J217">
        <f t="shared" si="35"/>
        <v>0</v>
      </c>
      <c r="L217" t="b">
        <f t="shared" si="40"/>
        <v>1</v>
      </c>
      <c r="M217" t="b">
        <f t="shared" si="41"/>
        <v>0</v>
      </c>
      <c r="N217" t="b">
        <f t="shared" si="42"/>
        <v>0</v>
      </c>
      <c r="O217" t="b">
        <f t="shared" si="43"/>
        <v>0</v>
      </c>
      <c r="P217">
        <f t="shared" si="36"/>
        <v>1</v>
      </c>
      <c r="Q217">
        <f t="shared" si="37"/>
        <v>0</v>
      </c>
      <c r="R217">
        <f t="shared" si="38"/>
        <v>0</v>
      </c>
      <c r="S217">
        <f t="shared" si="39"/>
        <v>0</v>
      </c>
    </row>
    <row r="218" spans="1:19">
      <c r="A218">
        <v>216</v>
      </c>
      <c r="B218" t="s">
        <v>670</v>
      </c>
      <c r="C218" t="s">
        <v>1047</v>
      </c>
      <c r="D218" t="s">
        <v>1048</v>
      </c>
      <c r="E218" t="s">
        <v>1049</v>
      </c>
      <c r="F218" t="s">
        <v>1050</v>
      </c>
      <c r="G218" t="s">
        <v>1478</v>
      </c>
      <c r="H218" t="s">
        <v>1479</v>
      </c>
      <c r="I218">
        <f t="shared" si="34"/>
        <v>1</v>
      </c>
      <c r="J218">
        <f t="shared" si="35"/>
        <v>0</v>
      </c>
      <c r="L218" t="b">
        <f t="shared" si="40"/>
        <v>1</v>
      </c>
      <c r="M218" t="b">
        <f t="shared" si="41"/>
        <v>0</v>
      </c>
      <c r="N218" t="b">
        <f t="shared" si="42"/>
        <v>0</v>
      </c>
      <c r="O218" t="b">
        <f t="shared" si="43"/>
        <v>0</v>
      </c>
      <c r="P218">
        <f t="shared" si="36"/>
        <v>1</v>
      </c>
      <c r="Q218">
        <f t="shared" si="37"/>
        <v>0</v>
      </c>
      <c r="R218">
        <f t="shared" si="38"/>
        <v>0</v>
      </c>
      <c r="S218">
        <f t="shared" si="39"/>
        <v>0</v>
      </c>
    </row>
    <row r="219" spans="1:19">
      <c r="A219">
        <v>217</v>
      </c>
      <c r="B219" t="s">
        <v>673</v>
      </c>
      <c r="C219" t="s">
        <v>1047</v>
      </c>
      <c r="D219" t="s">
        <v>1048</v>
      </c>
      <c r="E219" t="s">
        <v>1049</v>
      </c>
      <c r="F219" t="s">
        <v>1050</v>
      </c>
      <c r="G219" t="s">
        <v>1480</v>
      </c>
      <c r="H219" t="s">
        <v>1481</v>
      </c>
      <c r="I219">
        <f t="shared" si="34"/>
        <v>1</v>
      </c>
      <c r="J219">
        <f t="shared" si="35"/>
        <v>0</v>
      </c>
      <c r="L219" t="b">
        <f t="shared" si="40"/>
        <v>1</v>
      </c>
      <c r="M219" t="b">
        <f t="shared" si="41"/>
        <v>0</v>
      </c>
      <c r="N219" t="b">
        <f t="shared" si="42"/>
        <v>0</v>
      </c>
      <c r="O219" t="b">
        <f t="shared" si="43"/>
        <v>0</v>
      </c>
      <c r="P219">
        <f t="shared" si="36"/>
        <v>1</v>
      </c>
      <c r="Q219">
        <f t="shared" si="37"/>
        <v>0</v>
      </c>
      <c r="R219">
        <f t="shared" si="38"/>
        <v>0</v>
      </c>
      <c r="S219">
        <f t="shared" si="39"/>
        <v>0</v>
      </c>
    </row>
    <row r="220" spans="1:19">
      <c r="A220">
        <v>218</v>
      </c>
      <c r="B220" t="s">
        <v>676</v>
      </c>
      <c r="C220" t="s">
        <v>1047</v>
      </c>
      <c r="D220" t="s">
        <v>1048</v>
      </c>
      <c r="E220" t="s">
        <v>1049</v>
      </c>
      <c r="F220" t="s">
        <v>1050</v>
      </c>
      <c r="G220" t="s">
        <v>1482</v>
      </c>
      <c r="H220" t="s">
        <v>1483</v>
      </c>
      <c r="I220">
        <f t="shared" si="34"/>
        <v>1</v>
      </c>
      <c r="J220">
        <f t="shared" si="35"/>
        <v>0</v>
      </c>
      <c r="L220" t="b">
        <f t="shared" si="40"/>
        <v>1</v>
      </c>
      <c r="M220" t="b">
        <f t="shared" si="41"/>
        <v>1</v>
      </c>
      <c r="N220" t="b">
        <f t="shared" si="42"/>
        <v>0</v>
      </c>
      <c r="O220" t="b">
        <f t="shared" si="43"/>
        <v>0</v>
      </c>
      <c r="P220">
        <f t="shared" si="36"/>
        <v>1</v>
      </c>
      <c r="Q220">
        <f t="shared" si="37"/>
        <v>1</v>
      </c>
      <c r="R220">
        <f t="shared" si="38"/>
        <v>0</v>
      </c>
      <c r="S220">
        <f t="shared" si="39"/>
        <v>0</v>
      </c>
    </row>
    <row r="221" spans="1:19">
      <c r="A221">
        <v>219</v>
      </c>
      <c r="B221" t="s">
        <v>679</v>
      </c>
      <c r="C221" t="s">
        <v>1047</v>
      </c>
      <c r="D221" t="s">
        <v>1048</v>
      </c>
      <c r="E221" t="s">
        <v>1049</v>
      </c>
      <c r="F221" t="s">
        <v>1050</v>
      </c>
      <c r="G221" t="s">
        <v>1484</v>
      </c>
      <c r="H221" t="s">
        <v>1485</v>
      </c>
      <c r="I221">
        <f t="shared" si="34"/>
        <v>1</v>
      </c>
      <c r="J221">
        <f t="shared" si="35"/>
        <v>0</v>
      </c>
      <c r="L221" t="b">
        <f t="shared" si="40"/>
        <v>1</v>
      </c>
      <c r="M221" t="b">
        <f t="shared" si="41"/>
        <v>1</v>
      </c>
      <c r="N221" t="b">
        <f t="shared" si="42"/>
        <v>0</v>
      </c>
      <c r="O221" t="b">
        <f t="shared" si="43"/>
        <v>0</v>
      </c>
      <c r="P221">
        <f t="shared" si="36"/>
        <v>1</v>
      </c>
      <c r="Q221">
        <f t="shared" si="37"/>
        <v>1</v>
      </c>
      <c r="R221">
        <f t="shared" si="38"/>
        <v>0</v>
      </c>
      <c r="S221">
        <f t="shared" si="3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2A34-F42E-9949-BBD7-D9588AB17406}">
  <dimension ref="A1:B6"/>
  <sheetViews>
    <sheetView tabSelected="1" zoomScale="169" workbookViewId="0">
      <selection activeCell="C3" sqref="C3"/>
    </sheetView>
  </sheetViews>
  <sheetFormatPr defaultColWidth="11.42578125" defaultRowHeight="12.95"/>
  <cols>
    <col min="2" max="2" width="15.28515625" customWidth="1"/>
  </cols>
  <sheetData>
    <row r="1" spans="1:2">
      <c r="A1" t="s">
        <v>1486</v>
      </c>
    </row>
    <row r="2" spans="1:2">
      <c r="A2" t="s">
        <v>1487</v>
      </c>
      <c r="B2" t="s">
        <v>1488</v>
      </c>
    </row>
    <row r="3" spans="1:2">
      <c r="A3" t="s">
        <v>1489</v>
      </c>
      <c r="B3" s="3">
        <v>0.54</v>
      </c>
    </row>
    <row r="4" spans="1:2">
      <c r="A4" t="s">
        <v>1490</v>
      </c>
      <c r="B4" s="1">
        <v>0.37</v>
      </c>
    </row>
    <row r="5" spans="1:2">
      <c r="A5" t="s">
        <v>1491</v>
      </c>
      <c r="B5" s="2">
        <v>0.75</v>
      </c>
    </row>
    <row r="6" spans="1:2">
      <c r="A6" t="s">
        <v>1492</v>
      </c>
      <c r="B6" s="2">
        <v>0.87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GEMA ADI PERWIRA(570727)</cp:lastModifiedBy>
  <cp:revision>0</cp:revision>
  <dcterms:created xsi:type="dcterms:W3CDTF">2022-03-21T12:41:43Z</dcterms:created>
  <dcterms:modified xsi:type="dcterms:W3CDTF">2022-03-21T12:41:43Z</dcterms:modified>
  <cp:category/>
  <cp:contentStatus/>
</cp:coreProperties>
</file>