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di/Desktop/TA_Adi/QE Statistik V2/"/>
    </mc:Choice>
  </mc:AlternateContent>
  <xr:revisionPtr revIDLastSave="0" documentId="13_ncr:1_{D04EDB64-FA16-A748-A0DE-96A84AC32945}" xr6:coauthVersionLast="47" xr6:coauthVersionMax="47" xr10:uidLastSave="{00000000-0000-0000-0000-000000000000}"/>
  <bookViews>
    <workbookView xWindow="0" yWindow="0" windowWidth="33600" windowHeight="21000" activeTab="4" xr2:uid="{00000000-000D-0000-FFFF-FFFF00000000}"/>
  </bookViews>
  <sheets>
    <sheet name="what" sheetId="1" r:id="rId1"/>
    <sheet name="where" sheetId="2" r:id="rId2"/>
    <sheet name="who" sheetId="3" r:id="rId3"/>
    <sheet name="when" sheetId="4" r:id="rId4"/>
    <sheet name="hasi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 i="4" l="1"/>
  <c r="Q2" i="3"/>
  <c r="AB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 i="1"/>
  <c r="B7" i="5"/>
  <c r="N3" i="2"/>
  <c r="U3" i="2" s="1"/>
  <c r="O3" i="2"/>
  <c r="V3" i="2" s="1"/>
  <c r="P3" i="2"/>
  <c r="W3" i="2" s="1"/>
  <c r="Q3" i="2"/>
  <c r="X3" i="2" s="1"/>
  <c r="R3" i="2"/>
  <c r="Y3" i="2" s="1"/>
  <c r="N4" i="2"/>
  <c r="U4" i="2" s="1"/>
  <c r="O4" i="2"/>
  <c r="V4" i="2" s="1"/>
  <c r="P4" i="2"/>
  <c r="W4" i="2" s="1"/>
  <c r="Q4" i="2"/>
  <c r="X4" i="2" s="1"/>
  <c r="R4" i="2"/>
  <c r="Y4" i="2" s="1"/>
  <c r="N5" i="2"/>
  <c r="U5" i="2" s="1"/>
  <c r="O5" i="2"/>
  <c r="V5" i="2" s="1"/>
  <c r="P5" i="2"/>
  <c r="W5" i="2" s="1"/>
  <c r="Q5" i="2"/>
  <c r="X5" i="2" s="1"/>
  <c r="R5" i="2"/>
  <c r="Y5" i="2" s="1"/>
  <c r="N6" i="2"/>
  <c r="U6" i="2" s="1"/>
  <c r="O6" i="2"/>
  <c r="V6" i="2" s="1"/>
  <c r="P6" i="2"/>
  <c r="W6" i="2" s="1"/>
  <c r="Q6" i="2"/>
  <c r="X6" i="2" s="1"/>
  <c r="R6" i="2"/>
  <c r="Y6" i="2" s="1"/>
  <c r="N7" i="2"/>
  <c r="U7" i="2" s="1"/>
  <c r="O7" i="2"/>
  <c r="V7" i="2" s="1"/>
  <c r="P7" i="2"/>
  <c r="W7" i="2" s="1"/>
  <c r="Q7" i="2"/>
  <c r="X7" i="2" s="1"/>
  <c r="R7" i="2"/>
  <c r="Y7" i="2" s="1"/>
  <c r="N8" i="2"/>
  <c r="U8" i="2" s="1"/>
  <c r="O8" i="2"/>
  <c r="V8" i="2" s="1"/>
  <c r="P8" i="2"/>
  <c r="W8" i="2" s="1"/>
  <c r="Q8" i="2"/>
  <c r="X8" i="2" s="1"/>
  <c r="R8" i="2"/>
  <c r="Y8" i="2" s="1"/>
  <c r="N9" i="2"/>
  <c r="U9" i="2" s="1"/>
  <c r="O9" i="2"/>
  <c r="V9" i="2" s="1"/>
  <c r="P9" i="2"/>
  <c r="W9" i="2" s="1"/>
  <c r="Q9" i="2"/>
  <c r="X9" i="2" s="1"/>
  <c r="R9" i="2"/>
  <c r="Y9" i="2" s="1"/>
  <c r="N10" i="2"/>
  <c r="U10" i="2" s="1"/>
  <c r="O10" i="2"/>
  <c r="V10" i="2" s="1"/>
  <c r="P10" i="2"/>
  <c r="W10" i="2" s="1"/>
  <c r="Q10" i="2"/>
  <c r="X10" i="2" s="1"/>
  <c r="R10" i="2"/>
  <c r="Y10" i="2" s="1"/>
  <c r="N11" i="2"/>
  <c r="U11" i="2" s="1"/>
  <c r="O11" i="2"/>
  <c r="V11" i="2" s="1"/>
  <c r="P11" i="2"/>
  <c r="W11" i="2" s="1"/>
  <c r="Q11" i="2"/>
  <c r="X11" i="2" s="1"/>
  <c r="R11" i="2"/>
  <c r="Y11" i="2" s="1"/>
  <c r="N12" i="2"/>
  <c r="U12" i="2" s="1"/>
  <c r="O12" i="2"/>
  <c r="V12" i="2" s="1"/>
  <c r="P12" i="2"/>
  <c r="W12" i="2" s="1"/>
  <c r="Q12" i="2"/>
  <c r="X12" i="2" s="1"/>
  <c r="R12" i="2"/>
  <c r="Y12" i="2" s="1"/>
  <c r="N13" i="2"/>
  <c r="U13" i="2" s="1"/>
  <c r="O13" i="2"/>
  <c r="V13" i="2" s="1"/>
  <c r="P13" i="2"/>
  <c r="W13" i="2" s="1"/>
  <c r="Q13" i="2"/>
  <c r="X13" i="2" s="1"/>
  <c r="R13" i="2"/>
  <c r="Y13" i="2" s="1"/>
  <c r="N14" i="2"/>
  <c r="U14" i="2" s="1"/>
  <c r="O14" i="2"/>
  <c r="V14" i="2" s="1"/>
  <c r="P14" i="2"/>
  <c r="W14" i="2" s="1"/>
  <c r="Q14" i="2"/>
  <c r="X14" i="2" s="1"/>
  <c r="R14" i="2"/>
  <c r="Y14" i="2" s="1"/>
  <c r="N15" i="2"/>
  <c r="U15" i="2" s="1"/>
  <c r="O15" i="2"/>
  <c r="V15" i="2" s="1"/>
  <c r="P15" i="2"/>
  <c r="W15" i="2" s="1"/>
  <c r="Q15" i="2"/>
  <c r="X15" i="2" s="1"/>
  <c r="R15" i="2"/>
  <c r="Y15" i="2" s="1"/>
  <c r="N16" i="2"/>
  <c r="U16" i="2" s="1"/>
  <c r="O16" i="2"/>
  <c r="V16" i="2" s="1"/>
  <c r="P16" i="2"/>
  <c r="W16" i="2" s="1"/>
  <c r="Q16" i="2"/>
  <c r="X16" i="2" s="1"/>
  <c r="R16" i="2"/>
  <c r="Y16" i="2" s="1"/>
  <c r="N17" i="2"/>
  <c r="U17" i="2" s="1"/>
  <c r="O17" i="2"/>
  <c r="V17" i="2" s="1"/>
  <c r="P17" i="2"/>
  <c r="W17" i="2" s="1"/>
  <c r="Q17" i="2"/>
  <c r="X17" i="2" s="1"/>
  <c r="R17" i="2"/>
  <c r="Y17" i="2" s="1"/>
  <c r="N18" i="2"/>
  <c r="U18" i="2" s="1"/>
  <c r="O18" i="2"/>
  <c r="V18" i="2" s="1"/>
  <c r="P18" i="2"/>
  <c r="W18" i="2" s="1"/>
  <c r="Q18" i="2"/>
  <c r="X18" i="2" s="1"/>
  <c r="R18" i="2"/>
  <c r="Y18" i="2" s="1"/>
  <c r="N19" i="2"/>
  <c r="U19" i="2" s="1"/>
  <c r="O19" i="2"/>
  <c r="V19" i="2" s="1"/>
  <c r="P19" i="2"/>
  <c r="W19" i="2" s="1"/>
  <c r="Q19" i="2"/>
  <c r="X19" i="2" s="1"/>
  <c r="R19" i="2"/>
  <c r="Y19" i="2" s="1"/>
  <c r="N20" i="2"/>
  <c r="U20" i="2" s="1"/>
  <c r="O20" i="2"/>
  <c r="V20" i="2" s="1"/>
  <c r="P20" i="2"/>
  <c r="W20" i="2" s="1"/>
  <c r="Q20" i="2"/>
  <c r="X20" i="2" s="1"/>
  <c r="R20" i="2"/>
  <c r="Y20" i="2" s="1"/>
  <c r="N21" i="2"/>
  <c r="U21" i="2" s="1"/>
  <c r="O21" i="2"/>
  <c r="V21" i="2" s="1"/>
  <c r="P21" i="2"/>
  <c r="W21" i="2" s="1"/>
  <c r="Q21" i="2"/>
  <c r="X21" i="2" s="1"/>
  <c r="R21" i="2"/>
  <c r="Y21" i="2" s="1"/>
  <c r="N22" i="2"/>
  <c r="U22" i="2" s="1"/>
  <c r="O22" i="2"/>
  <c r="V22" i="2" s="1"/>
  <c r="P22" i="2"/>
  <c r="W22" i="2" s="1"/>
  <c r="Q22" i="2"/>
  <c r="X22" i="2" s="1"/>
  <c r="R22" i="2"/>
  <c r="Y22" i="2" s="1"/>
  <c r="N23" i="2"/>
  <c r="U23" i="2" s="1"/>
  <c r="O23" i="2"/>
  <c r="V23" i="2" s="1"/>
  <c r="P23" i="2"/>
  <c r="W23" i="2" s="1"/>
  <c r="Q23" i="2"/>
  <c r="X23" i="2" s="1"/>
  <c r="R23" i="2"/>
  <c r="Y23" i="2" s="1"/>
  <c r="N24" i="2"/>
  <c r="U24" i="2" s="1"/>
  <c r="O24" i="2"/>
  <c r="V24" i="2" s="1"/>
  <c r="P24" i="2"/>
  <c r="W24" i="2" s="1"/>
  <c r="Q24" i="2"/>
  <c r="X24" i="2" s="1"/>
  <c r="R24" i="2"/>
  <c r="Y24" i="2" s="1"/>
  <c r="N25" i="2"/>
  <c r="U25" i="2" s="1"/>
  <c r="O25" i="2"/>
  <c r="V25" i="2" s="1"/>
  <c r="P25" i="2"/>
  <c r="W25" i="2" s="1"/>
  <c r="Q25" i="2"/>
  <c r="X25" i="2" s="1"/>
  <c r="R25" i="2"/>
  <c r="Y25" i="2" s="1"/>
  <c r="N26" i="2"/>
  <c r="U26" i="2" s="1"/>
  <c r="O26" i="2"/>
  <c r="V26" i="2" s="1"/>
  <c r="P26" i="2"/>
  <c r="W26" i="2" s="1"/>
  <c r="Q26" i="2"/>
  <c r="X26" i="2" s="1"/>
  <c r="R26" i="2"/>
  <c r="Y26" i="2" s="1"/>
  <c r="N27" i="2"/>
  <c r="U27" i="2" s="1"/>
  <c r="O27" i="2"/>
  <c r="V27" i="2" s="1"/>
  <c r="P27" i="2"/>
  <c r="W27" i="2" s="1"/>
  <c r="Q27" i="2"/>
  <c r="X27" i="2" s="1"/>
  <c r="R27" i="2"/>
  <c r="Y27" i="2" s="1"/>
  <c r="N28" i="2"/>
  <c r="U28" i="2" s="1"/>
  <c r="O28" i="2"/>
  <c r="V28" i="2" s="1"/>
  <c r="P28" i="2"/>
  <c r="W28" i="2" s="1"/>
  <c r="Q28" i="2"/>
  <c r="X28" i="2" s="1"/>
  <c r="R28" i="2"/>
  <c r="Y28" i="2" s="1"/>
  <c r="N29" i="2"/>
  <c r="U29" i="2" s="1"/>
  <c r="O29" i="2"/>
  <c r="V29" i="2" s="1"/>
  <c r="P29" i="2"/>
  <c r="W29" i="2" s="1"/>
  <c r="Q29" i="2"/>
  <c r="X29" i="2" s="1"/>
  <c r="R29" i="2"/>
  <c r="Y29" i="2" s="1"/>
  <c r="N30" i="2"/>
  <c r="U30" i="2" s="1"/>
  <c r="O30" i="2"/>
  <c r="V30" i="2" s="1"/>
  <c r="P30" i="2"/>
  <c r="W30" i="2" s="1"/>
  <c r="Q30" i="2"/>
  <c r="X30" i="2" s="1"/>
  <c r="R30" i="2"/>
  <c r="Y30" i="2" s="1"/>
  <c r="N31" i="2"/>
  <c r="U31" i="2" s="1"/>
  <c r="O31" i="2"/>
  <c r="V31" i="2" s="1"/>
  <c r="P31" i="2"/>
  <c r="W31" i="2" s="1"/>
  <c r="Q31" i="2"/>
  <c r="X31" i="2" s="1"/>
  <c r="R31" i="2"/>
  <c r="Y31" i="2" s="1"/>
  <c r="N32" i="2"/>
  <c r="U32" i="2" s="1"/>
  <c r="O32" i="2"/>
  <c r="V32" i="2" s="1"/>
  <c r="P32" i="2"/>
  <c r="W32" i="2" s="1"/>
  <c r="Q32" i="2"/>
  <c r="X32" i="2" s="1"/>
  <c r="R32" i="2"/>
  <c r="Y32" i="2" s="1"/>
  <c r="N33" i="2"/>
  <c r="U33" i="2" s="1"/>
  <c r="O33" i="2"/>
  <c r="V33" i="2" s="1"/>
  <c r="P33" i="2"/>
  <c r="W33" i="2" s="1"/>
  <c r="Q33" i="2"/>
  <c r="X33" i="2" s="1"/>
  <c r="R33" i="2"/>
  <c r="Y33" i="2" s="1"/>
  <c r="N34" i="2"/>
  <c r="U34" i="2" s="1"/>
  <c r="O34" i="2"/>
  <c r="V34" i="2" s="1"/>
  <c r="P34" i="2"/>
  <c r="W34" i="2" s="1"/>
  <c r="Q34" i="2"/>
  <c r="X34" i="2" s="1"/>
  <c r="R34" i="2"/>
  <c r="Y34" i="2" s="1"/>
  <c r="N35" i="2"/>
  <c r="U35" i="2" s="1"/>
  <c r="O35" i="2"/>
  <c r="V35" i="2" s="1"/>
  <c r="P35" i="2"/>
  <c r="W35" i="2" s="1"/>
  <c r="Q35" i="2"/>
  <c r="X35" i="2" s="1"/>
  <c r="R35" i="2"/>
  <c r="Y35" i="2" s="1"/>
  <c r="N36" i="2"/>
  <c r="U36" i="2" s="1"/>
  <c r="O36" i="2"/>
  <c r="V36" i="2" s="1"/>
  <c r="P36" i="2"/>
  <c r="W36" i="2" s="1"/>
  <c r="Q36" i="2"/>
  <c r="X36" i="2" s="1"/>
  <c r="R36" i="2"/>
  <c r="Y36" i="2" s="1"/>
  <c r="N37" i="2"/>
  <c r="U37" i="2" s="1"/>
  <c r="O37" i="2"/>
  <c r="V37" i="2" s="1"/>
  <c r="P37" i="2"/>
  <c r="W37" i="2" s="1"/>
  <c r="Q37" i="2"/>
  <c r="X37" i="2" s="1"/>
  <c r="R37" i="2"/>
  <c r="Y37" i="2" s="1"/>
  <c r="N38" i="2"/>
  <c r="U38" i="2" s="1"/>
  <c r="O38" i="2"/>
  <c r="V38" i="2" s="1"/>
  <c r="P38" i="2"/>
  <c r="W38" i="2" s="1"/>
  <c r="Q38" i="2"/>
  <c r="X38" i="2" s="1"/>
  <c r="R38" i="2"/>
  <c r="Y38" i="2" s="1"/>
  <c r="N39" i="2"/>
  <c r="U39" i="2" s="1"/>
  <c r="O39" i="2"/>
  <c r="V39" i="2" s="1"/>
  <c r="P39" i="2"/>
  <c r="W39" i="2" s="1"/>
  <c r="Q39" i="2"/>
  <c r="X39" i="2" s="1"/>
  <c r="R39" i="2"/>
  <c r="Y39" i="2" s="1"/>
  <c r="N40" i="2"/>
  <c r="U40" i="2" s="1"/>
  <c r="O40" i="2"/>
  <c r="V40" i="2" s="1"/>
  <c r="P40" i="2"/>
  <c r="W40" i="2" s="1"/>
  <c r="Q40" i="2"/>
  <c r="X40" i="2" s="1"/>
  <c r="R40" i="2"/>
  <c r="Y40" i="2" s="1"/>
  <c r="N41" i="2"/>
  <c r="U41" i="2" s="1"/>
  <c r="O41" i="2"/>
  <c r="V41" i="2" s="1"/>
  <c r="P41" i="2"/>
  <c r="W41" i="2" s="1"/>
  <c r="Q41" i="2"/>
  <c r="X41" i="2" s="1"/>
  <c r="R41" i="2"/>
  <c r="Y41" i="2" s="1"/>
  <c r="N42" i="2"/>
  <c r="U42" i="2" s="1"/>
  <c r="O42" i="2"/>
  <c r="V42" i="2" s="1"/>
  <c r="P42" i="2"/>
  <c r="W42" i="2" s="1"/>
  <c r="Q42" i="2"/>
  <c r="X42" i="2" s="1"/>
  <c r="R42" i="2"/>
  <c r="Y42" i="2" s="1"/>
  <c r="N43" i="2"/>
  <c r="U43" i="2" s="1"/>
  <c r="O43" i="2"/>
  <c r="V43" i="2" s="1"/>
  <c r="P43" i="2"/>
  <c r="W43" i="2" s="1"/>
  <c r="Q43" i="2"/>
  <c r="X43" i="2" s="1"/>
  <c r="R43" i="2"/>
  <c r="Y43" i="2" s="1"/>
  <c r="N44" i="2"/>
  <c r="U44" i="2" s="1"/>
  <c r="O44" i="2"/>
  <c r="V44" i="2" s="1"/>
  <c r="P44" i="2"/>
  <c r="W44" i="2" s="1"/>
  <c r="Q44" i="2"/>
  <c r="X44" i="2" s="1"/>
  <c r="R44" i="2"/>
  <c r="Y44" i="2" s="1"/>
  <c r="N45" i="2"/>
  <c r="U45" i="2" s="1"/>
  <c r="O45" i="2"/>
  <c r="V45" i="2" s="1"/>
  <c r="P45" i="2"/>
  <c r="W45" i="2" s="1"/>
  <c r="Q45" i="2"/>
  <c r="X45" i="2" s="1"/>
  <c r="R45" i="2"/>
  <c r="Y45" i="2" s="1"/>
  <c r="N46" i="2"/>
  <c r="U46" i="2" s="1"/>
  <c r="O46" i="2"/>
  <c r="V46" i="2" s="1"/>
  <c r="P46" i="2"/>
  <c r="W46" i="2" s="1"/>
  <c r="Q46" i="2"/>
  <c r="X46" i="2" s="1"/>
  <c r="R46" i="2"/>
  <c r="Y46" i="2" s="1"/>
  <c r="N47" i="2"/>
  <c r="U47" i="2" s="1"/>
  <c r="O47" i="2"/>
  <c r="V47" i="2" s="1"/>
  <c r="P47" i="2"/>
  <c r="W47" i="2" s="1"/>
  <c r="Q47" i="2"/>
  <c r="X47" i="2" s="1"/>
  <c r="R47" i="2"/>
  <c r="Y47" i="2" s="1"/>
  <c r="N48" i="2"/>
  <c r="U48" i="2" s="1"/>
  <c r="O48" i="2"/>
  <c r="V48" i="2" s="1"/>
  <c r="P48" i="2"/>
  <c r="W48" i="2" s="1"/>
  <c r="Q48" i="2"/>
  <c r="X48" i="2" s="1"/>
  <c r="R48" i="2"/>
  <c r="Y48" i="2" s="1"/>
  <c r="N49" i="2"/>
  <c r="U49" i="2" s="1"/>
  <c r="O49" i="2"/>
  <c r="V49" i="2" s="1"/>
  <c r="P49" i="2"/>
  <c r="W49" i="2" s="1"/>
  <c r="Q49" i="2"/>
  <c r="X49" i="2" s="1"/>
  <c r="R49" i="2"/>
  <c r="Y49" i="2" s="1"/>
  <c r="N50" i="2"/>
  <c r="U50" i="2" s="1"/>
  <c r="O50" i="2"/>
  <c r="V50" i="2" s="1"/>
  <c r="P50" i="2"/>
  <c r="W50" i="2" s="1"/>
  <c r="Q50" i="2"/>
  <c r="X50" i="2" s="1"/>
  <c r="R50" i="2"/>
  <c r="Y50" i="2" s="1"/>
  <c r="N51" i="2"/>
  <c r="U51" i="2" s="1"/>
  <c r="O51" i="2"/>
  <c r="V51" i="2" s="1"/>
  <c r="P51" i="2"/>
  <c r="W51" i="2" s="1"/>
  <c r="Q51" i="2"/>
  <c r="X51" i="2" s="1"/>
  <c r="R51" i="2"/>
  <c r="Y51" i="2" s="1"/>
  <c r="N52" i="2"/>
  <c r="U52" i="2" s="1"/>
  <c r="O52" i="2"/>
  <c r="V52" i="2" s="1"/>
  <c r="P52" i="2"/>
  <c r="W52" i="2" s="1"/>
  <c r="Q52" i="2"/>
  <c r="X52" i="2" s="1"/>
  <c r="R52" i="2"/>
  <c r="Y52" i="2" s="1"/>
  <c r="N53" i="2"/>
  <c r="U53" i="2" s="1"/>
  <c r="O53" i="2"/>
  <c r="V53" i="2" s="1"/>
  <c r="P53" i="2"/>
  <c r="W53" i="2" s="1"/>
  <c r="Q53" i="2"/>
  <c r="X53" i="2" s="1"/>
  <c r="R53" i="2"/>
  <c r="Y53" i="2" s="1"/>
  <c r="N54" i="2"/>
  <c r="U54" i="2" s="1"/>
  <c r="O54" i="2"/>
  <c r="V54" i="2" s="1"/>
  <c r="P54" i="2"/>
  <c r="W54" i="2" s="1"/>
  <c r="Q54" i="2"/>
  <c r="X54" i="2" s="1"/>
  <c r="R54" i="2"/>
  <c r="Y54" i="2" s="1"/>
  <c r="N55" i="2"/>
  <c r="U55" i="2" s="1"/>
  <c r="O55" i="2"/>
  <c r="V55" i="2" s="1"/>
  <c r="P55" i="2"/>
  <c r="W55" i="2" s="1"/>
  <c r="Q55" i="2"/>
  <c r="X55" i="2" s="1"/>
  <c r="R55" i="2"/>
  <c r="Y55" i="2" s="1"/>
  <c r="N56" i="2"/>
  <c r="U56" i="2" s="1"/>
  <c r="O56" i="2"/>
  <c r="V56" i="2" s="1"/>
  <c r="P56" i="2"/>
  <c r="W56" i="2" s="1"/>
  <c r="Q56" i="2"/>
  <c r="X56" i="2" s="1"/>
  <c r="R56" i="2"/>
  <c r="Y56" i="2" s="1"/>
  <c r="N57" i="2"/>
  <c r="U57" i="2" s="1"/>
  <c r="O57" i="2"/>
  <c r="V57" i="2" s="1"/>
  <c r="P57" i="2"/>
  <c r="W57" i="2" s="1"/>
  <c r="Q57" i="2"/>
  <c r="X57" i="2" s="1"/>
  <c r="R57" i="2"/>
  <c r="Y57" i="2" s="1"/>
  <c r="N58" i="2"/>
  <c r="U58" i="2" s="1"/>
  <c r="O58" i="2"/>
  <c r="V58" i="2" s="1"/>
  <c r="P58" i="2"/>
  <c r="W58" i="2" s="1"/>
  <c r="Q58" i="2"/>
  <c r="X58" i="2" s="1"/>
  <c r="R58" i="2"/>
  <c r="Y58" i="2" s="1"/>
  <c r="N59" i="2"/>
  <c r="U59" i="2" s="1"/>
  <c r="O59" i="2"/>
  <c r="V59" i="2" s="1"/>
  <c r="P59" i="2"/>
  <c r="W59" i="2" s="1"/>
  <c r="Q59" i="2"/>
  <c r="X59" i="2" s="1"/>
  <c r="R59" i="2"/>
  <c r="Y59" i="2" s="1"/>
  <c r="N60" i="2"/>
  <c r="U60" i="2" s="1"/>
  <c r="O60" i="2"/>
  <c r="V60" i="2" s="1"/>
  <c r="P60" i="2"/>
  <c r="W60" i="2" s="1"/>
  <c r="Q60" i="2"/>
  <c r="X60" i="2" s="1"/>
  <c r="R60" i="2"/>
  <c r="Y60" i="2" s="1"/>
  <c r="N61" i="2"/>
  <c r="U61" i="2" s="1"/>
  <c r="O61" i="2"/>
  <c r="V61" i="2" s="1"/>
  <c r="P61" i="2"/>
  <c r="W61" i="2" s="1"/>
  <c r="Q61" i="2"/>
  <c r="X61" i="2" s="1"/>
  <c r="R61" i="2"/>
  <c r="Y61" i="2" s="1"/>
  <c r="N62" i="2"/>
  <c r="U62" i="2" s="1"/>
  <c r="O62" i="2"/>
  <c r="V62" i="2" s="1"/>
  <c r="P62" i="2"/>
  <c r="W62" i="2" s="1"/>
  <c r="Q62" i="2"/>
  <c r="X62" i="2" s="1"/>
  <c r="R62" i="2"/>
  <c r="Y62" i="2" s="1"/>
  <c r="N63" i="2"/>
  <c r="U63" i="2" s="1"/>
  <c r="O63" i="2"/>
  <c r="V63" i="2" s="1"/>
  <c r="P63" i="2"/>
  <c r="W63" i="2" s="1"/>
  <c r="Q63" i="2"/>
  <c r="X63" i="2" s="1"/>
  <c r="R63" i="2"/>
  <c r="Y63" i="2" s="1"/>
  <c r="N64" i="2"/>
  <c r="U64" i="2" s="1"/>
  <c r="O64" i="2"/>
  <c r="V64" i="2" s="1"/>
  <c r="P64" i="2"/>
  <c r="W64" i="2" s="1"/>
  <c r="Q64" i="2"/>
  <c r="X64" i="2" s="1"/>
  <c r="R64" i="2"/>
  <c r="Y64" i="2" s="1"/>
  <c r="N65" i="2"/>
  <c r="U65" i="2" s="1"/>
  <c r="O65" i="2"/>
  <c r="V65" i="2" s="1"/>
  <c r="P65" i="2"/>
  <c r="W65" i="2" s="1"/>
  <c r="Q65" i="2"/>
  <c r="X65" i="2" s="1"/>
  <c r="R65" i="2"/>
  <c r="Y65" i="2" s="1"/>
  <c r="N66" i="2"/>
  <c r="U66" i="2" s="1"/>
  <c r="O66" i="2"/>
  <c r="V66" i="2" s="1"/>
  <c r="P66" i="2"/>
  <c r="W66" i="2" s="1"/>
  <c r="Q66" i="2"/>
  <c r="X66" i="2" s="1"/>
  <c r="R66" i="2"/>
  <c r="Y66" i="2" s="1"/>
  <c r="N67" i="2"/>
  <c r="U67" i="2" s="1"/>
  <c r="O67" i="2"/>
  <c r="V67" i="2" s="1"/>
  <c r="P67" i="2"/>
  <c r="W67" i="2" s="1"/>
  <c r="Q67" i="2"/>
  <c r="X67" i="2" s="1"/>
  <c r="R67" i="2"/>
  <c r="Y67" i="2" s="1"/>
  <c r="N68" i="2"/>
  <c r="U68" i="2" s="1"/>
  <c r="O68" i="2"/>
  <c r="V68" i="2" s="1"/>
  <c r="P68" i="2"/>
  <c r="W68" i="2" s="1"/>
  <c r="Q68" i="2"/>
  <c r="X68" i="2" s="1"/>
  <c r="R68" i="2"/>
  <c r="Y68" i="2" s="1"/>
  <c r="N69" i="2"/>
  <c r="U69" i="2" s="1"/>
  <c r="O69" i="2"/>
  <c r="V69" i="2" s="1"/>
  <c r="P69" i="2"/>
  <c r="W69" i="2" s="1"/>
  <c r="Q69" i="2"/>
  <c r="X69" i="2" s="1"/>
  <c r="R69" i="2"/>
  <c r="Y69" i="2" s="1"/>
  <c r="N70" i="2"/>
  <c r="U70" i="2" s="1"/>
  <c r="O70" i="2"/>
  <c r="V70" i="2" s="1"/>
  <c r="P70" i="2"/>
  <c r="W70" i="2" s="1"/>
  <c r="Q70" i="2"/>
  <c r="X70" i="2" s="1"/>
  <c r="R70" i="2"/>
  <c r="Y70" i="2" s="1"/>
  <c r="N71" i="2"/>
  <c r="U71" i="2" s="1"/>
  <c r="O71" i="2"/>
  <c r="V71" i="2" s="1"/>
  <c r="P71" i="2"/>
  <c r="W71" i="2" s="1"/>
  <c r="Q71" i="2"/>
  <c r="X71" i="2" s="1"/>
  <c r="R71" i="2"/>
  <c r="Y71" i="2" s="1"/>
  <c r="N72" i="2"/>
  <c r="U72" i="2" s="1"/>
  <c r="O72" i="2"/>
  <c r="V72" i="2" s="1"/>
  <c r="P72" i="2"/>
  <c r="W72" i="2" s="1"/>
  <c r="Q72" i="2"/>
  <c r="X72" i="2" s="1"/>
  <c r="R72" i="2"/>
  <c r="Y72" i="2" s="1"/>
  <c r="N73" i="2"/>
  <c r="U73" i="2" s="1"/>
  <c r="O73" i="2"/>
  <c r="V73" i="2" s="1"/>
  <c r="P73" i="2"/>
  <c r="W73" i="2" s="1"/>
  <c r="Q73" i="2"/>
  <c r="X73" i="2" s="1"/>
  <c r="R73" i="2"/>
  <c r="Y73" i="2" s="1"/>
  <c r="N74" i="2"/>
  <c r="U74" i="2" s="1"/>
  <c r="O74" i="2"/>
  <c r="V74" i="2" s="1"/>
  <c r="P74" i="2"/>
  <c r="W74" i="2" s="1"/>
  <c r="Q74" i="2"/>
  <c r="X74" i="2" s="1"/>
  <c r="R74" i="2"/>
  <c r="Y74" i="2" s="1"/>
  <c r="N75" i="2"/>
  <c r="U75" i="2" s="1"/>
  <c r="O75" i="2"/>
  <c r="V75" i="2" s="1"/>
  <c r="P75" i="2"/>
  <c r="W75" i="2" s="1"/>
  <c r="Q75" i="2"/>
  <c r="X75" i="2" s="1"/>
  <c r="R75" i="2"/>
  <c r="Y75" i="2" s="1"/>
  <c r="N76" i="2"/>
  <c r="U76" i="2" s="1"/>
  <c r="O76" i="2"/>
  <c r="V76" i="2" s="1"/>
  <c r="P76" i="2"/>
  <c r="W76" i="2" s="1"/>
  <c r="Q76" i="2"/>
  <c r="X76" i="2" s="1"/>
  <c r="R76" i="2"/>
  <c r="Y76" i="2" s="1"/>
  <c r="N77" i="2"/>
  <c r="U77" i="2" s="1"/>
  <c r="O77" i="2"/>
  <c r="V77" i="2" s="1"/>
  <c r="P77" i="2"/>
  <c r="W77" i="2" s="1"/>
  <c r="Q77" i="2"/>
  <c r="X77" i="2" s="1"/>
  <c r="R77" i="2"/>
  <c r="Y77" i="2" s="1"/>
  <c r="N78" i="2"/>
  <c r="U78" i="2" s="1"/>
  <c r="O78" i="2"/>
  <c r="V78" i="2" s="1"/>
  <c r="P78" i="2"/>
  <c r="W78" i="2" s="1"/>
  <c r="Q78" i="2"/>
  <c r="X78" i="2" s="1"/>
  <c r="R78" i="2"/>
  <c r="Y78" i="2" s="1"/>
  <c r="N79" i="2"/>
  <c r="U79" i="2" s="1"/>
  <c r="O79" i="2"/>
  <c r="V79" i="2" s="1"/>
  <c r="P79" i="2"/>
  <c r="W79" i="2" s="1"/>
  <c r="Q79" i="2"/>
  <c r="X79" i="2" s="1"/>
  <c r="R79" i="2"/>
  <c r="Y79" i="2" s="1"/>
  <c r="N80" i="2"/>
  <c r="U80" i="2" s="1"/>
  <c r="O80" i="2"/>
  <c r="V80" i="2" s="1"/>
  <c r="P80" i="2"/>
  <c r="W80" i="2" s="1"/>
  <c r="Q80" i="2"/>
  <c r="X80" i="2" s="1"/>
  <c r="R80" i="2"/>
  <c r="Y80" i="2" s="1"/>
  <c r="N81" i="2"/>
  <c r="U81" i="2" s="1"/>
  <c r="O81" i="2"/>
  <c r="V81" i="2" s="1"/>
  <c r="P81" i="2"/>
  <c r="W81" i="2" s="1"/>
  <c r="Q81" i="2"/>
  <c r="X81" i="2" s="1"/>
  <c r="R81" i="2"/>
  <c r="Y81" i="2" s="1"/>
  <c r="N82" i="2"/>
  <c r="U82" i="2" s="1"/>
  <c r="O82" i="2"/>
  <c r="V82" i="2" s="1"/>
  <c r="P82" i="2"/>
  <c r="W82" i="2" s="1"/>
  <c r="Q82" i="2"/>
  <c r="X82" i="2" s="1"/>
  <c r="R82" i="2"/>
  <c r="Y82" i="2" s="1"/>
  <c r="N83" i="2"/>
  <c r="U83" i="2" s="1"/>
  <c r="O83" i="2"/>
  <c r="V83" i="2" s="1"/>
  <c r="P83" i="2"/>
  <c r="W83" i="2" s="1"/>
  <c r="Q83" i="2"/>
  <c r="X83" i="2" s="1"/>
  <c r="R83" i="2"/>
  <c r="Y83" i="2" s="1"/>
  <c r="N84" i="2"/>
  <c r="U84" i="2" s="1"/>
  <c r="O84" i="2"/>
  <c r="V84" i="2" s="1"/>
  <c r="P84" i="2"/>
  <c r="W84" i="2" s="1"/>
  <c r="Q84" i="2"/>
  <c r="X84" i="2" s="1"/>
  <c r="R84" i="2"/>
  <c r="Y84" i="2" s="1"/>
  <c r="N85" i="2"/>
  <c r="U85" i="2" s="1"/>
  <c r="O85" i="2"/>
  <c r="V85" i="2" s="1"/>
  <c r="P85" i="2"/>
  <c r="W85" i="2" s="1"/>
  <c r="Q85" i="2"/>
  <c r="X85" i="2" s="1"/>
  <c r="R85" i="2"/>
  <c r="Y85" i="2" s="1"/>
  <c r="N86" i="2"/>
  <c r="U86" i="2" s="1"/>
  <c r="O86" i="2"/>
  <c r="V86" i="2" s="1"/>
  <c r="P86" i="2"/>
  <c r="W86" i="2" s="1"/>
  <c r="Q86" i="2"/>
  <c r="X86" i="2" s="1"/>
  <c r="R86" i="2"/>
  <c r="Y86" i="2" s="1"/>
  <c r="N87" i="2"/>
  <c r="U87" i="2" s="1"/>
  <c r="O87" i="2"/>
  <c r="V87" i="2" s="1"/>
  <c r="P87" i="2"/>
  <c r="W87" i="2" s="1"/>
  <c r="Q87" i="2"/>
  <c r="X87" i="2" s="1"/>
  <c r="R87" i="2"/>
  <c r="Y87" i="2" s="1"/>
  <c r="N88" i="2"/>
  <c r="U88" i="2" s="1"/>
  <c r="O88" i="2"/>
  <c r="V88" i="2" s="1"/>
  <c r="P88" i="2"/>
  <c r="W88" i="2" s="1"/>
  <c r="Q88" i="2"/>
  <c r="X88" i="2" s="1"/>
  <c r="R88" i="2"/>
  <c r="Y88" i="2" s="1"/>
  <c r="N89" i="2"/>
  <c r="U89" i="2" s="1"/>
  <c r="O89" i="2"/>
  <c r="V89" i="2" s="1"/>
  <c r="P89" i="2"/>
  <c r="W89" i="2" s="1"/>
  <c r="Q89" i="2"/>
  <c r="X89" i="2" s="1"/>
  <c r="R89" i="2"/>
  <c r="Y89" i="2" s="1"/>
  <c r="N90" i="2"/>
  <c r="U90" i="2" s="1"/>
  <c r="O90" i="2"/>
  <c r="V90" i="2" s="1"/>
  <c r="P90" i="2"/>
  <c r="W90" i="2" s="1"/>
  <c r="Q90" i="2"/>
  <c r="X90" i="2" s="1"/>
  <c r="R90" i="2"/>
  <c r="Y90" i="2" s="1"/>
  <c r="N91" i="2"/>
  <c r="U91" i="2" s="1"/>
  <c r="O91" i="2"/>
  <c r="V91" i="2" s="1"/>
  <c r="P91" i="2"/>
  <c r="W91" i="2" s="1"/>
  <c r="Q91" i="2"/>
  <c r="X91" i="2" s="1"/>
  <c r="R91" i="2"/>
  <c r="Y91" i="2" s="1"/>
  <c r="N92" i="2"/>
  <c r="U92" i="2" s="1"/>
  <c r="O92" i="2"/>
  <c r="V92" i="2" s="1"/>
  <c r="P92" i="2"/>
  <c r="W92" i="2" s="1"/>
  <c r="Q92" i="2"/>
  <c r="X92" i="2" s="1"/>
  <c r="R92" i="2"/>
  <c r="Y92" i="2" s="1"/>
  <c r="N93" i="2"/>
  <c r="U93" i="2" s="1"/>
  <c r="O93" i="2"/>
  <c r="V93" i="2" s="1"/>
  <c r="P93" i="2"/>
  <c r="W93" i="2" s="1"/>
  <c r="Q93" i="2"/>
  <c r="X93" i="2" s="1"/>
  <c r="R93" i="2"/>
  <c r="Y93" i="2" s="1"/>
  <c r="N94" i="2"/>
  <c r="U94" i="2" s="1"/>
  <c r="O94" i="2"/>
  <c r="V94" i="2" s="1"/>
  <c r="P94" i="2"/>
  <c r="W94" i="2" s="1"/>
  <c r="Q94" i="2"/>
  <c r="X94" i="2" s="1"/>
  <c r="R94" i="2"/>
  <c r="Y94" i="2" s="1"/>
  <c r="N95" i="2"/>
  <c r="U95" i="2" s="1"/>
  <c r="O95" i="2"/>
  <c r="V95" i="2" s="1"/>
  <c r="P95" i="2"/>
  <c r="W95" i="2" s="1"/>
  <c r="Q95" i="2"/>
  <c r="X95" i="2" s="1"/>
  <c r="R95" i="2"/>
  <c r="Y95" i="2" s="1"/>
  <c r="N96" i="2"/>
  <c r="U96" i="2" s="1"/>
  <c r="O96" i="2"/>
  <c r="V96" i="2" s="1"/>
  <c r="P96" i="2"/>
  <c r="W96" i="2" s="1"/>
  <c r="Q96" i="2"/>
  <c r="X96" i="2" s="1"/>
  <c r="R96" i="2"/>
  <c r="Y96" i="2" s="1"/>
  <c r="N97" i="2"/>
  <c r="U97" i="2" s="1"/>
  <c r="O97" i="2"/>
  <c r="V97" i="2" s="1"/>
  <c r="P97" i="2"/>
  <c r="W97" i="2" s="1"/>
  <c r="Q97" i="2"/>
  <c r="X97" i="2" s="1"/>
  <c r="R97" i="2"/>
  <c r="Y97" i="2" s="1"/>
  <c r="N98" i="2"/>
  <c r="U98" i="2" s="1"/>
  <c r="O98" i="2"/>
  <c r="V98" i="2" s="1"/>
  <c r="P98" i="2"/>
  <c r="W98" i="2" s="1"/>
  <c r="Q98" i="2"/>
  <c r="X98" i="2" s="1"/>
  <c r="R98" i="2"/>
  <c r="Y98" i="2" s="1"/>
  <c r="N99" i="2"/>
  <c r="U99" i="2" s="1"/>
  <c r="O99" i="2"/>
  <c r="V99" i="2" s="1"/>
  <c r="P99" i="2"/>
  <c r="W99" i="2" s="1"/>
  <c r="Q99" i="2"/>
  <c r="X99" i="2" s="1"/>
  <c r="R99" i="2"/>
  <c r="Y99" i="2" s="1"/>
  <c r="N100" i="2"/>
  <c r="U100" i="2" s="1"/>
  <c r="O100" i="2"/>
  <c r="V100" i="2" s="1"/>
  <c r="P100" i="2"/>
  <c r="W100" i="2" s="1"/>
  <c r="Q100" i="2"/>
  <c r="X100" i="2" s="1"/>
  <c r="R100" i="2"/>
  <c r="Y100" i="2" s="1"/>
  <c r="N101" i="2"/>
  <c r="U101" i="2" s="1"/>
  <c r="O101" i="2"/>
  <c r="V101" i="2" s="1"/>
  <c r="P101" i="2"/>
  <c r="W101" i="2" s="1"/>
  <c r="Q101" i="2"/>
  <c r="X101" i="2" s="1"/>
  <c r="R101" i="2"/>
  <c r="Y101" i="2" s="1"/>
  <c r="N102" i="2"/>
  <c r="U102" i="2" s="1"/>
  <c r="O102" i="2"/>
  <c r="V102" i="2" s="1"/>
  <c r="P102" i="2"/>
  <c r="W102" i="2" s="1"/>
  <c r="Q102" i="2"/>
  <c r="X102" i="2" s="1"/>
  <c r="R102" i="2"/>
  <c r="Y102" i="2" s="1"/>
  <c r="N103" i="2"/>
  <c r="U103" i="2" s="1"/>
  <c r="O103" i="2"/>
  <c r="V103" i="2" s="1"/>
  <c r="P103" i="2"/>
  <c r="W103" i="2" s="1"/>
  <c r="Q103" i="2"/>
  <c r="X103" i="2" s="1"/>
  <c r="R103" i="2"/>
  <c r="Y103" i="2" s="1"/>
  <c r="N104" i="2"/>
  <c r="U104" i="2" s="1"/>
  <c r="O104" i="2"/>
  <c r="V104" i="2" s="1"/>
  <c r="P104" i="2"/>
  <c r="W104" i="2" s="1"/>
  <c r="Q104" i="2"/>
  <c r="X104" i="2" s="1"/>
  <c r="R104" i="2"/>
  <c r="Y104" i="2" s="1"/>
  <c r="N105" i="2"/>
  <c r="U105" i="2" s="1"/>
  <c r="O105" i="2"/>
  <c r="V105" i="2" s="1"/>
  <c r="P105" i="2"/>
  <c r="W105" i="2" s="1"/>
  <c r="Q105" i="2"/>
  <c r="X105" i="2" s="1"/>
  <c r="R105" i="2"/>
  <c r="Y105" i="2" s="1"/>
  <c r="N106" i="2"/>
  <c r="U106" i="2" s="1"/>
  <c r="O106" i="2"/>
  <c r="V106" i="2" s="1"/>
  <c r="P106" i="2"/>
  <c r="W106" i="2" s="1"/>
  <c r="Q106" i="2"/>
  <c r="X106" i="2" s="1"/>
  <c r="R106" i="2"/>
  <c r="Y106" i="2" s="1"/>
  <c r="N107" i="2"/>
  <c r="U107" i="2" s="1"/>
  <c r="O107" i="2"/>
  <c r="V107" i="2" s="1"/>
  <c r="P107" i="2"/>
  <c r="W107" i="2" s="1"/>
  <c r="Q107" i="2"/>
  <c r="X107" i="2" s="1"/>
  <c r="R107" i="2"/>
  <c r="Y107" i="2" s="1"/>
  <c r="N108" i="2"/>
  <c r="U108" i="2" s="1"/>
  <c r="O108" i="2"/>
  <c r="V108" i="2" s="1"/>
  <c r="P108" i="2"/>
  <c r="W108" i="2" s="1"/>
  <c r="Q108" i="2"/>
  <c r="X108" i="2" s="1"/>
  <c r="R108" i="2"/>
  <c r="Y108" i="2" s="1"/>
  <c r="N109" i="2"/>
  <c r="U109" i="2" s="1"/>
  <c r="O109" i="2"/>
  <c r="V109" i="2" s="1"/>
  <c r="P109" i="2"/>
  <c r="W109" i="2" s="1"/>
  <c r="Q109" i="2"/>
  <c r="X109" i="2" s="1"/>
  <c r="R109" i="2"/>
  <c r="Y109" i="2" s="1"/>
  <c r="N110" i="2"/>
  <c r="U110" i="2" s="1"/>
  <c r="O110" i="2"/>
  <c r="V110" i="2" s="1"/>
  <c r="P110" i="2"/>
  <c r="W110" i="2" s="1"/>
  <c r="Q110" i="2"/>
  <c r="X110" i="2" s="1"/>
  <c r="R110" i="2"/>
  <c r="Y110" i="2" s="1"/>
  <c r="N111" i="2"/>
  <c r="U111" i="2" s="1"/>
  <c r="O111" i="2"/>
  <c r="V111" i="2" s="1"/>
  <c r="P111" i="2"/>
  <c r="W111" i="2" s="1"/>
  <c r="Q111" i="2"/>
  <c r="X111" i="2" s="1"/>
  <c r="R111" i="2"/>
  <c r="Y111" i="2" s="1"/>
  <c r="N112" i="2"/>
  <c r="U112" i="2" s="1"/>
  <c r="O112" i="2"/>
  <c r="V112" i="2" s="1"/>
  <c r="P112" i="2"/>
  <c r="W112" i="2" s="1"/>
  <c r="Q112" i="2"/>
  <c r="X112" i="2" s="1"/>
  <c r="R112" i="2"/>
  <c r="Y112" i="2" s="1"/>
  <c r="N113" i="2"/>
  <c r="U113" i="2" s="1"/>
  <c r="O113" i="2"/>
  <c r="V113" i="2" s="1"/>
  <c r="P113" i="2"/>
  <c r="W113" i="2" s="1"/>
  <c r="Q113" i="2"/>
  <c r="X113" i="2" s="1"/>
  <c r="R113" i="2"/>
  <c r="Y113" i="2" s="1"/>
  <c r="N114" i="2"/>
  <c r="U114" i="2" s="1"/>
  <c r="O114" i="2"/>
  <c r="V114" i="2" s="1"/>
  <c r="P114" i="2"/>
  <c r="W114" i="2" s="1"/>
  <c r="Q114" i="2"/>
  <c r="X114" i="2" s="1"/>
  <c r="R114" i="2"/>
  <c r="Y114" i="2" s="1"/>
  <c r="N115" i="2"/>
  <c r="U115" i="2" s="1"/>
  <c r="O115" i="2"/>
  <c r="V115" i="2" s="1"/>
  <c r="P115" i="2"/>
  <c r="W115" i="2" s="1"/>
  <c r="Q115" i="2"/>
  <c r="X115" i="2" s="1"/>
  <c r="R115" i="2"/>
  <c r="Y115" i="2" s="1"/>
  <c r="N116" i="2"/>
  <c r="U116" i="2" s="1"/>
  <c r="O116" i="2"/>
  <c r="V116" i="2" s="1"/>
  <c r="P116" i="2"/>
  <c r="W116" i="2" s="1"/>
  <c r="Q116" i="2"/>
  <c r="X116" i="2" s="1"/>
  <c r="R116" i="2"/>
  <c r="Y116" i="2" s="1"/>
  <c r="N117" i="2"/>
  <c r="U117" i="2" s="1"/>
  <c r="O117" i="2"/>
  <c r="V117" i="2" s="1"/>
  <c r="P117" i="2"/>
  <c r="W117" i="2" s="1"/>
  <c r="Q117" i="2"/>
  <c r="X117" i="2" s="1"/>
  <c r="R117" i="2"/>
  <c r="Y117" i="2" s="1"/>
  <c r="N118" i="2"/>
  <c r="U118" i="2" s="1"/>
  <c r="O118" i="2"/>
  <c r="V118" i="2" s="1"/>
  <c r="P118" i="2"/>
  <c r="W118" i="2" s="1"/>
  <c r="Q118" i="2"/>
  <c r="X118" i="2" s="1"/>
  <c r="R118" i="2"/>
  <c r="Y118" i="2" s="1"/>
  <c r="N119" i="2"/>
  <c r="U119" i="2" s="1"/>
  <c r="O119" i="2"/>
  <c r="V119" i="2" s="1"/>
  <c r="P119" i="2"/>
  <c r="W119" i="2" s="1"/>
  <c r="Q119" i="2"/>
  <c r="X119" i="2" s="1"/>
  <c r="R119" i="2"/>
  <c r="Y119" i="2" s="1"/>
  <c r="N120" i="2"/>
  <c r="U120" i="2" s="1"/>
  <c r="O120" i="2"/>
  <c r="V120" i="2" s="1"/>
  <c r="P120" i="2"/>
  <c r="W120" i="2" s="1"/>
  <c r="Q120" i="2"/>
  <c r="X120" i="2" s="1"/>
  <c r="R120" i="2"/>
  <c r="Y120" i="2" s="1"/>
  <c r="N121" i="2"/>
  <c r="U121" i="2" s="1"/>
  <c r="O121" i="2"/>
  <c r="V121" i="2" s="1"/>
  <c r="P121" i="2"/>
  <c r="W121" i="2" s="1"/>
  <c r="Q121" i="2"/>
  <c r="X121" i="2" s="1"/>
  <c r="R121" i="2"/>
  <c r="Y121" i="2" s="1"/>
  <c r="N122" i="2"/>
  <c r="U122" i="2" s="1"/>
  <c r="O122" i="2"/>
  <c r="V122" i="2" s="1"/>
  <c r="P122" i="2"/>
  <c r="W122" i="2" s="1"/>
  <c r="Q122" i="2"/>
  <c r="X122" i="2" s="1"/>
  <c r="R122" i="2"/>
  <c r="Y122" i="2" s="1"/>
  <c r="N123" i="2"/>
  <c r="U123" i="2" s="1"/>
  <c r="O123" i="2"/>
  <c r="V123" i="2" s="1"/>
  <c r="P123" i="2"/>
  <c r="W123" i="2" s="1"/>
  <c r="Q123" i="2"/>
  <c r="X123" i="2" s="1"/>
  <c r="R123" i="2"/>
  <c r="Y123" i="2" s="1"/>
  <c r="N124" i="2"/>
  <c r="U124" i="2" s="1"/>
  <c r="O124" i="2"/>
  <c r="V124" i="2" s="1"/>
  <c r="P124" i="2"/>
  <c r="W124" i="2" s="1"/>
  <c r="Q124" i="2"/>
  <c r="X124" i="2" s="1"/>
  <c r="R124" i="2"/>
  <c r="Y124" i="2" s="1"/>
  <c r="N125" i="2"/>
  <c r="U125" i="2" s="1"/>
  <c r="O125" i="2"/>
  <c r="V125" i="2" s="1"/>
  <c r="P125" i="2"/>
  <c r="W125" i="2" s="1"/>
  <c r="Q125" i="2"/>
  <c r="X125" i="2" s="1"/>
  <c r="R125" i="2"/>
  <c r="Y125" i="2" s="1"/>
  <c r="N126" i="2"/>
  <c r="U126" i="2" s="1"/>
  <c r="O126" i="2"/>
  <c r="V126" i="2" s="1"/>
  <c r="P126" i="2"/>
  <c r="W126" i="2" s="1"/>
  <c r="Q126" i="2"/>
  <c r="X126" i="2" s="1"/>
  <c r="R126" i="2"/>
  <c r="Y126" i="2" s="1"/>
  <c r="N127" i="2"/>
  <c r="U127" i="2" s="1"/>
  <c r="O127" i="2"/>
  <c r="V127" i="2" s="1"/>
  <c r="P127" i="2"/>
  <c r="W127" i="2" s="1"/>
  <c r="Q127" i="2"/>
  <c r="X127" i="2" s="1"/>
  <c r="R127" i="2"/>
  <c r="Y127" i="2" s="1"/>
  <c r="N128" i="2"/>
  <c r="U128" i="2" s="1"/>
  <c r="O128" i="2"/>
  <c r="V128" i="2" s="1"/>
  <c r="P128" i="2"/>
  <c r="W128" i="2" s="1"/>
  <c r="Q128" i="2"/>
  <c r="X128" i="2" s="1"/>
  <c r="R128" i="2"/>
  <c r="Y128" i="2" s="1"/>
  <c r="N129" i="2"/>
  <c r="U129" i="2" s="1"/>
  <c r="O129" i="2"/>
  <c r="V129" i="2" s="1"/>
  <c r="P129" i="2"/>
  <c r="W129" i="2" s="1"/>
  <c r="Q129" i="2"/>
  <c r="X129" i="2" s="1"/>
  <c r="R129" i="2"/>
  <c r="Y129" i="2" s="1"/>
  <c r="N130" i="2"/>
  <c r="U130" i="2" s="1"/>
  <c r="O130" i="2"/>
  <c r="V130" i="2" s="1"/>
  <c r="P130" i="2"/>
  <c r="W130" i="2" s="1"/>
  <c r="Q130" i="2"/>
  <c r="X130" i="2" s="1"/>
  <c r="R130" i="2"/>
  <c r="Y130" i="2" s="1"/>
  <c r="N131" i="2"/>
  <c r="U131" i="2" s="1"/>
  <c r="O131" i="2"/>
  <c r="V131" i="2" s="1"/>
  <c r="P131" i="2"/>
  <c r="W131" i="2" s="1"/>
  <c r="Q131" i="2"/>
  <c r="X131" i="2" s="1"/>
  <c r="R131" i="2"/>
  <c r="Y131" i="2" s="1"/>
  <c r="N132" i="2"/>
  <c r="U132" i="2" s="1"/>
  <c r="O132" i="2"/>
  <c r="V132" i="2" s="1"/>
  <c r="P132" i="2"/>
  <c r="W132" i="2" s="1"/>
  <c r="Q132" i="2"/>
  <c r="X132" i="2" s="1"/>
  <c r="R132" i="2"/>
  <c r="Y132" i="2" s="1"/>
  <c r="N133" i="2"/>
  <c r="U133" i="2" s="1"/>
  <c r="O133" i="2"/>
  <c r="V133" i="2" s="1"/>
  <c r="P133" i="2"/>
  <c r="W133" i="2" s="1"/>
  <c r="Q133" i="2"/>
  <c r="X133" i="2" s="1"/>
  <c r="R133" i="2"/>
  <c r="Y133" i="2" s="1"/>
  <c r="N134" i="2"/>
  <c r="U134" i="2" s="1"/>
  <c r="O134" i="2"/>
  <c r="V134" i="2" s="1"/>
  <c r="P134" i="2"/>
  <c r="W134" i="2" s="1"/>
  <c r="Q134" i="2"/>
  <c r="X134" i="2" s="1"/>
  <c r="R134" i="2"/>
  <c r="Y134" i="2" s="1"/>
  <c r="N135" i="2"/>
  <c r="U135" i="2" s="1"/>
  <c r="O135" i="2"/>
  <c r="V135" i="2" s="1"/>
  <c r="P135" i="2"/>
  <c r="W135" i="2" s="1"/>
  <c r="Q135" i="2"/>
  <c r="X135" i="2" s="1"/>
  <c r="R135" i="2"/>
  <c r="Y135" i="2" s="1"/>
  <c r="N136" i="2"/>
  <c r="U136" i="2" s="1"/>
  <c r="O136" i="2"/>
  <c r="V136" i="2" s="1"/>
  <c r="P136" i="2"/>
  <c r="W136" i="2" s="1"/>
  <c r="Q136" i="2"/>
  <c r="X136" i="2" s="1"/>
  <c r="R136" i="2"/>
  <c r="Y136" i="2" s="1"/>
  <c r="N137" i="2"/>
  <c r="U137" i="2" s="1"/>
  <c r="O137" i="2"/>
  <c r="V137" i="2" s="1"/>
  <c r="P137" i="2"/>
  <c r="W137" i="2" s="1"/>
  <c r="Q137" i="2"/>
  <c r="X137" i="2" s="1"/>
  <c r="R137" i="2"/>
  <c r="Y137" i="2" s="1"/>
  <c r="N138" i="2"/>
  <c r="U138" i="2" s="1"/>
  <c r="O138" i="2"/>
  <c r="V138" i="2" s="1"/>
  <c r="P138" i="2"/>
  <c r="W138" i="2" s="1"/>
  <c r="Q138" i="2"/>
  <c r="X138" i="2" s="1"/>
  <c r="R138" i="2"/>
  <c r="Y138" i="2" s="1"/>
  <c r="N139" i="2"/>
  <c r="U139" i="2" s="1"/>
  <c r="O139" i="2"/>
  <c r="V139" i="2" s="1"/>
  <c r="P139" i="2"/>
  <c r="W139" i="2" s="1"/>
  <c r="Q139" i="2"/>
  <c r="X139" i="2" s="1"/>
  <c r="R139" i="2"/>
  <c r="Y139" i="2" s="1"/>
  <c r="N140" i="2"/>
  <c r="U140" i="2" s="1"/>
  <c r="O140" i="2"/>
  <c r="V140" i="2" s="1"/>
  <c r="P140" i="2"/>
  <c r="W140" i="2" s="1"/>
  <c r="Q140" i="2"/>
  <c r="X140" i="2" s="1"/>
  <c r="R140" i="2"/>
  <c r="Y140" i="2" s="1"/>
  <c r="N141" i="2"/>
  <c r="U141" i="2" s="1"/>
  <c r="O141" i="2"/>
  <c r="V141" i="2" s="1"/>
  <c r="P141" i="2"/>
  <c r="W141" i="2" s="1"/>
  <c r="Q141" i="2"/>
  <c r="X141" i="2" s="1"/>
  <c r="R141" i="2"/>
  <c r="Y141" i="2" s="1"/>
  <c r="N142" i="2"/>
  <c r="U142" i="2" s="1"/>
  <c r="O142" i="2"/>
  <c r="V142" i="2" s="1"/>
  <c r="P142" i="2"/>
  <c r="W142" i="2" s="1"/>
  <c r="Q142" i="2"/>
  <c r="X142" i="2" s="1"/>
  <c r="R142" i="2"/>
  <c r="Y142" i="2" s="1"/>
  <c r="N143" i="2"/>
  <c r="U143" i="2" s="1"/>
  <c r="O143" i="2"/>
  <c r="V143" i="2" s="1"/>
  <c r="P143" i="2"/>
  <c r="W143" i="2" s="1"/>
  <c r="Q143" i="2"/>
  <c r="X143" i="2" s="1"/>
  <c r="R143" i="2"/>
  <c r="Y143" i="2" s="1"/>
  <c r="N144" i="2"/>
  <c r="U144" i="2" s="1"/>
  <c r="O144" i="2"/>
  <c r="V144" i="2" s="1"/>
  <c r="P144" i="2"/>
  <c r="W144" i="2" s="1"/>
  <c r="Q144" i="2"/>
  <c r="X144" i="2" s="1"/>
  <c r="R144" i="2"/>
  <c r="Y144" i="2" s="1"/>
  <c r="N145" i="2"/>
  <c r="U145" i="2" s="1"/>
  <c r="O145" i="2"/>
  <c r="V145" i="2" s="1"/>
  <c r="P145" i="2"/>
  <c r="W145" i="2" s="1"/>
  <c r="Q145" i="2"/>
  <c r="X145" i="2" s="1"/>
  <c r="R145" i="2"/>
  <c r="Y145" i="2" s="1"/>
  <c r="N146" i="2"/>
  <c r="U146" i="2" s="1"/>
  <c r="O146" i="2"/>
  <c r="V146" i="2" s="1"/>
  <c r="P146" i="2"/>
  <c r="W146" i="2" s="1"/>
  <c r="Q146" i="2"/>
  <c r="X146" i="2" s="1"/>
  <c r="R146" i="2"/>
  <c r="Y146" i="2" s="1"/>
  <c r="N147" i="2"/>
  <c r="U147" i="2" s="1"/>
  <c r="O147" i="2"/>
  <c r="V147" i="2" s="1"/>
  <c r="P147" i="2"/>
  <c r="W147" i="2" s="1"/>
  <c r="Q147" i="2"/>
  <c r="X147" i="2" s="1"/>
  <c r="R147" i="2"/>
  <c r="Y147" i="2" s="1"/>
  <c r="N148" i="2"/>
  <c r="U148" i="2" s="1"/>
  <c r="O148" i="2"/>
  <c r="V148" i="2" s="1"/>
  <c r="P148" i="2"/>
  <c r="W148" i="2" s="1"/>
  <c r="Q148" i="2"/>
  <c r="X148" i="2" s="1"/>
  <c r="R148" i="2"/>
  <c r="Y148" i="2" s="1"/>
  <c r="N149" i="2"/>
  <c r="U149" i="2" s="1"/>
  <c r="O149" i="2"/>
  <c r="V149" i="2" s="1"/>
  <c r="P149" i="2"/>
  <c r="W149" i="2" s="1"/>
  <c r="Q149" i="2"/>
  <c r="X149" i="2" s="1"/>
  <c r="R149" i="2"/>
  <c r="Y149" i="2" s="1"/>
  <c r="N150" i="2"/>
  <c r="U150" i="2" s="1"/>
  <c r="O150" i="2"/>
  <c r="V150" i="2" s="1"/>
  <c r="P150" i="2"/>
  <c r="W150" i="2" s="1"/>
  <c r="Q150" i="2"/>
  <c r="X150" i="2" s="1"/>
  <c r="R150" i="2"/>
  <c r="Y150" i="2" s="1"/>
  <c r="N151" i="2"/>
  <c r="U151" i="2" s="1"/>
  <c r="O151" i="2"/>
  <c r="V151" i="2" s="1"/>
  <c r="P151" i="2"/>
  <c r="W151" i="2" s="1"/>
  <c r="Q151" i="2"/>
  <c r="X151" i="2" s="1"/>
  <c r="R151" i="2"/>
  <c r="Y151" i="2" s="1"/>
  <c r="N152" i="2"/>
  <c r="U152" i="2" s="1"/>
  <c r="O152" i="2"/>
  <c r="V152" i="2" s="1"/>
  <c r="P152" i="2"/>
  <c r="W152" i="2" s="1"/>
  <c r="Q152" i="2"/>
  <c r="X152" i="2" s="1"/>
  <c r="R152" i="2"/>
  <c r="Y152" i="2" s="1"/>
  <c r="N153" i="2"/>
  <c r="U153" i="2" s="1"/>
  <c r="O153" i="2"/>
  <c r="V153" i="2" s="1"/>
  <c r="P153" i="2"/>
  <c r="W153" i="2" s="1"/>
  <c r="Q153" i="2"/>
  <c r="X153" i="2" s="1"/>
  <c r="R153" i="2"/>
  <c r="Y153" i="2" s="1"/>
  <c r="N154" i="2"/>
  <c r="U154" i="2" s="1"/>
  <c r="O154" i="2"/>
  <c r="V154" i="2" s="1"/>
  <c r="P154" i="2"/>
  <c r="W154" i="2" s="1"/>
  <c r="Q154" i="2"/>
  <c r="X154" i="2" s="1"/>
  <c r="R154" i="2"/>
  <c r="Y154" i="2" s="1"/>
  <c r="N155" i="2"/>
  <c r="U155" i="2" s="1"/>
  <c r="O155" i="2"/>
  <c r="V155" i="2" s="1"/>
  <c r="P155" i="2"/>
  <c r="W155" i="2" s="1"/>
  <c r="Q155" i="2"/>
  <c r="X155" i="2" s="1"/>
  <c r="R155" i="2"/>
  <c r="Y155" i="2" s="1"/>
  <c r="N156" i="2"/>
  <c r="U156" i="2" s="1"/>
  <c r="O156" i="2"/>
  <c r="V156" i="2" s="1"/>
  <c r="P156" i="2"/>
  <c r="W156" i="2" s="1"/>
  <c r="Q156" i="2"/>
  <c r="X156" i="2" s="1"/>
  <c r="R156" i="2"/>
  <c r="Y156" i="2" s="1"/>
  <c r="N157" i="2"/>
  <c r="U157" i="2" s="1"/>
  <c r="O157" i="2"/>
  <c r="V157" i="2" s="1"/>
  <c r="P157" i="2"/>
  <c r="W157" i="2" s="1"/>
  <c r="Q157" i="2"/>
  <c r="X157" i="2" s="1"/>
  <c r="R157" i="2"/>
  <c r="Y157" i="2" s="1"/>
  <c r="N158" i="2"/>
  <c r="U158" i="2" s="1"/>
  <c r="O158" i="2"/>
  <c r="V158" i="2" s="1"/>
  <c r="P158" i="2"/>
  <c r="W158" i="2" s="1"/>
  <c r="Q158" i="2"/>
  <c r="X158" i="2" s="1"/>
  <c r="R158" i="2"/>
  <c r="Y158" i="2" s="1"/>
  <c r="N159" i="2"/>
  <c r="U159" i="2" s="1"/>
  <c r="O159" i="2"/>
  <c r="V159" i="2" s="1"/>
  <c r="P159" i="2"/>
  <c r="W159" i="2" s="1"/>
  <c r="Q159" i="2"/>
  <c r="X159" i="2" s="1"/>
  <c r="R159" i="2"/>
  <c r="Y159" i="2" s="1"/>
  <c r="N160" i="2"/>
  <c r="U160" i="2" s="1"/>
  <c r="O160" i="2"/>
  <c r="V160" i="2" s="1"/>
  <c r="P160" i="2"/>
  <c r="W160" i="2" s="1"/>
  <c r="Q160" i="2"/>
  <c r="X160" i="2" s="1"/>
  <c r="R160" i="2"/>
  <c r="Y160" i="2" s="1"/>
  <c r="N161" i="2"/>
  <c r="U161" i="2" s="1"/>
  <c r="O161" i="2"/>
  <c r="V161" i="2" s="1"/>
  <c r="P161" i="2"/>
  <c r="W161" i="2" s="1"/>
  <c r="Q161" i="2"/>
  <c r="X161" i="2" s="1"/>
  <c r="R161" i="2"/>
  <c r="Y161" i="2" s="1"/>
  <c r="N162" i="2"/>
  <c r="U162" i="2" s="1"/>
  <c r="O162" i="2"/>
  <c r="V162" i="2" s="1"/>
  <c r="P162" i="2"/>
  <c r="W162" i="2" s="1"/>
  <c r="Q162" i="2"/>
  <c r="X162" i="2" s="1"/>
  <c r="R162" i="2"/>
  <c r="Y162" i="2" s="1"/>
  <c r="N163" i="2"/>
  <c r="U163" i="2" s="1"/>
  <c r="O163" i="2"/>
  <c r="V163" i="2" s="1"/>
  <c r="P163" i="2"/>
  <c r="W163" i="2" s="1"/>
  <c r="Q163" i="2"/>
  <c r="X163" i="2" s="1"/>
  <c r="R163" i="2"/>
  <c r="Y163" i="2" s="1"/>
  <c r="N164" i="2"/>
  <c r="U164" i="2" s="1"/>
  <c r="O164" i="2"/>
  <c r="V164" i="2" s="1"/>
  <c r="P164" i="2"/>
  <c r="W164" i="2" s="1"/>
  <c r="Q164" i="2"/>
  <c r="X164" i="2" s="1"/>
  <c r="R164" i="2"/>
  <c r="Y164" i="2" s="1"/>
  <c r="N165" i="2"/>
  <c r="U165" i="2" s="1"/>
  <c r="O165" i="2"/>
  <c r="V165" i="2" s="1"/>
  <c r="P165" i="2"/>
  <c r="W165" i="2" s="1"/>
  <c r="Q165" i="2"/>
  <c r="X165" i="2" s="1"/>
  <c r="R165" i="2"/>
  <c r="Y165" i="2" s="1"/>
  <c r="N166" i="2"/>
  <c r="U166" i="2" s="1"/>
  <c r="O166" i="2"/>
  <c r="V166" i="2" s="1"/>
  <c r="P166" i="2"/>
  <c r="W166" i="2" s="1"/>
  <c r="Q166" i="2"/>
  <c r="X166" i="2" s="1"/>
  <c r="R166" i="2"/>
  <c r="Y166" i="2" s="1"/>
  <c r="N167" i="2"/>
  <c r="U167" i="2" s="1"/>
  <c r="O167" i="2"/>
  <c r="V167" i="2" s="1"/>
  <c r="P167" i="2"/>
  <c r="W167" i="2" s="1"/>
  <c r="Q167" i="2"/>
  <c r="X167" i="2" s="1"/>
  <c r="R167" i="2"/>
  <c r="Y167" i="2" s="1"/>
  <c r="N168" i="2"/>
  <c r="U168" i="2" s="1"/>
  <c r="O168" i="2"/>
  <c r="V168" i="2" s="1"/>
  <c r="P168" i="2"/>
  <c r="W168" i="2" s="1"/>
  <c r="Q168" i="2"/>
  <c r="X168" i="2" s="1"/>
  <c r="R168" i="2"/>
  <c r="Y168" i="2" s="1"/>
  <c r="N169" i="2"/>
  <c r="U169" i="2" s="1"/>
  <c r="O169" i="2"/>
  <c r="V169" i="2" s="1"/>
  <c r="P169" i="2"/>
  <c r="W169" i="2" s="1"/>
  <c r="Q169" i="2"/>
  <c r="X169" i="2" s="1"/>
  <c r="R169" i="2"/>
  <c r="Y169" i="2" s="1"/>
  <c r="N170" i="2"/>
  <c r="U170" i="2" s="1"/>
  <c r="O170" i="2"/>
  <c r="V170" i="2" s="1"/>
  <c r="P170" i="2"/>
  <c r="W170" i="2" s="1"/>
  <c r="Q170" i="2"/>
  <c r="X170" i="2" s="1"/>
  <c r="R170" i="2"/>
  <c r="Y170" i="2" s="1"/>
  <c r="N171" i="2"/>
  <c r="U171" i="2" s="1"/>
  <c r="O171" i="2"/>
  <c r="V171" i="2" s="1"/>
  <c r="P171" i="2"/>
  <c r="W171" i="2" s="1"/>
  <c r="Q171" i="2"/>
  <c r="X171" i="2" s="1"/>
  <c r="R171" i="2"/>
  <c r="Y171" i="2" s="1"/>
  <c r="N172" i="2"/>
  <c r="U172" i="2" s="1"/>
  <c r="O172" i="2"/>
  <c r="V172" i="2" s="1"/>
  <c r="P172" i="2"/>
  <c r="W172" i="2" s="1"/>
  <c r="Q172" i="2"/>
  <c r="X172" i="2" s="1"/>
  <c r="R172" i="2"/>
  <c r="Y172" i="2" s="1"/>
  <c r="N173" i="2"/>
  <c r="U173" i="2" s="1"/>
  <c r="O173" i="2"/>
  <c r="V173" i="2" s="1"/>
  <c r="P173" i="2"/>
  <c r="W173" i="2" s="1"/>
  <c r="Q173" i="2"/>
  <c r="X173" i="2" s="1"/>
  <c r="R173" i="2"/>
  <c r="Y173" i="2" s="1"/>
  <c r="N174" i="2"/>
  <c r="U174" i="2" s="1"/>
  <c r="O174" i="2"/>
  <c r="V174" i="2" s="1"/>
  <c r="P174" i="2"/>
  <c r="W174" i="2" s="1"/>
  <c r="Q174" i="2"/>
  <c r="X174" i="2" s="1"/>
  <c r="R174" i="2"/>
  <c r="Y174" i="2" s="1"/>
  <c r="N175" i="2"/>
  <c r="U175" i="2" s="1"/>
  <c r="O175" i="2"/>
  <c r="V175" i="2" s="1"/>
  <c r="P175" i="2"/>
  <c r="W175" i="2" s="1"/>
  <c r="Q175" i="2"/>
  <c r="X175" i="2" s="1"/>
  <c r="R175" i="2"/>
  <c r="Y175" i="2" s="1"/>
  <c r="N176" i="2"/>
  <c r="U176" i="2" s="1"/>
  <c r="O176" i="2"/>
  <c r="V176" i="2" s="1"/>
  <c r="P176" i="2"/>
  <c r="W176" i="2" s="1"/>
  <c r="Q176" i="2"/>
  <c r="X176" i="2" s="1"/>
  <c r="R176" i="2"/>
  <c r="Y176" i="2" s="1"/>
  <c r="N177" i="2"/>
  <c r="U177" i="2" s="1"/>
  <c r="O177" i="2"/>
  <c r="V177" i="2" s="1"/>
  <c r="P177" i="2"/>
  <c r="W177" i="2" s="1"/>
  <c r="Q177" i="2"/>
  <c r="X177" i="2" s="1"/>
  <c r="R177" i="2"/>
  <c r="Y177" i="2" s="1"/>
  <c r="N178" i="2"/>
  <c r="U178" i="2" s="1"/>
  <c r="O178" i="2"/>
  <c r="V178" i="2" s="1"/>
  <c r="P178" i="2"/>
  <c r="W178" i="2" s="1"/>
  <c r="Q178" i="2"/>
  <c r="X178" i="2" s="1"/>
  <c r="R178" i="2"/>
  <c r="Y178" i="2" s="1"/>
  <c r="N179" i="2"/>
  <c r="U179" i="2" s="1"/>
  <c r="O179" i="2"/>
  <c r="V179" i="2" s="1"/>
  <c r="P179" i="2"/>
  <c r="W179" i="2" s="1"/>
  <c r="Q179" i="2"/>
  <c r="X179" i="2" s="1"/>
  <c r="R179" i="2"/>
  <c r="Y179" i="2" s="1"/>
  <c r="N180" i="2"/>
  <c r="U180" i="2" s="1"/>
  <c r="O180" i="2"/>
  <c r="V180" i="2" s="1"/>
  <c r="P180" i="2"/>
  <c r="W180" i="2" s="1"/>
  <c r="Q180" i="2"/>
  <c r="X180" i="2" s="1"/>
  <c r="R180" i="2"/>
  <c r="Y180" i="2" s="1"/>
  <c r="N181" i="2"/>
  <c r="U181" i="2" s="1"/>
  <c r="O181" i="2"/>
  <c r="V181" i="2" s="1"/>
  <c r="P181" i="2"/>
  <c r="W181" i="2" s="1"/>
  <c r="Q181" i="2"/>
  <c r="X181" i="2" s="1"/>
  <c r="R181" i="2"/>
  <c r="Y181" i="2" s="1"/>
  <c r="N182" i="2"/>
  <c r="U182" i="2" s="1"/>
  <c r="O182" i="2"/>
  <c r="V182" i="2" s="1"/>
  <c r="P182" i="2"/>
  <c r="W182" i="2" s="1"/>
  <c r="Q182" i="2"/>
  <c r="X182" i="2" s="1"/>
  <c r="R182" i="2"/>
  <c r="Y182" i="2" s="1"/>
  <c r="N183" i="2"/>
  <c r="U183" i="2" s="1"/>
  <c r="O183" i="2"/>
  <c r="V183" i="2" s="1"/>
  <c r="P183" i="2"/>
  <c r="W183" i="2" s="1"/>
  <c r="Q183" i="2"/>
  <c r="X183" i="2" s="1"/>
  <c r="R183" i="2"/>
  <c r="Y183" i="2" s="1"/>
  <c r="N184" i="2"/>
  <c r="U184" i="2" s="1"/>
  <c r="O184" i="2"/>
  <c r="V184" i="2" s="1"/>
  <c r="P184" i="2"/>
  <c r="W184" i="2" s="1"/>
  <c r="Q184" i="2"/>
  <c r="X184" i="2" s="1"/>
  <c r="R184" i="2"/>
  <c r="Y184" i="2" s="1"/>
  <c r="N185" i="2"/>
  <c r="U185" i="2" s="1"/>
  <c r="O185" i="2"/>
  <c r="V185" i="2" s="1"/>
  <c r="P185" i="2"/>
  <c r="W185" i="2" s="1"/>
  <c r="Q185" i="2"/>
  <c r="X185" i="2" s="1"/>
  <c r="R185" i="2"/>
  <c r="Y185" i="2" s="1"/>
  <c r="N186" i="2"/>
  <c r="U186" i="2" s="1"/>
  <c r="O186" i="2"/>
  <c r="V186" i="2" s="1"/>
  <c r="P186" i="2"/>
  <c r="W186" i="2" s="1"/>
  <c r="Q186" i="2"/>
  <c r="X186" i="2" s="1"/>
  <c r="R186" i="2"/>
  <c r="Y186" i="2" s="1"/>
  <c r="N187" i="2"/>
  <c r="U187" i="2" s="1"/>
  <c r="O187" i="2"/>
  <c r="V187" i="2" s="1"/>
  <c r="P187" i="2"/>
  <c r="W187" i="2" s="1"/>
  <c r="Q187" i="2"/>
  <c r="X187" i="2" s="1"/>
  <c r="R187" i="2"/>
  <c r="Y187" i="2" s="1"/>
  <c r="N188" i="2"/>
  <c r="U188" i="2" s="1"/>
  <c r="O188" i="2"/>
  <c r="V188" i="2" s="1"/>
  <c r="P188" i="2"/>
  <c r="W188" i="2" s="1"/>
  <c r="Q188" i="2"/>
  <c r="X188" i="2" s="1"/>
  <c r="R188" i="2"/>
  <c r="Y188" i="2" s="1"/>
  <c r="N189" i="2"/>
  <c r="U189" i="2" s="1"/>
  <c r="O189" i="2"/>
  <c r="V189" i="2" s="1"/>
  <c r="P189" i="2"/>
  <c r="W189" i="2" s="1"/>
  <c r="Q189" i="2"/>
  <c r="X189" i="2" s="1"/>
  <c r="R189" i="2"/>
  <c r="Y189" i="2" s="1"/>
  <c r="N190" i="2"/>
  <c r="U190" i="2" s="1"/>
  <c r="O190" i="2"/>
  <c r="V190" i="2" s="1"/>
  <c r="P190" i="2"/>
  <c r="W190" i="2" s="1"/>
  <c r="Q190" i="2"/>
  <c r="X190" i="2" s="1"/>
  <c r="R190" i="2"/>
  <c r="Y190" i="2" s="1"/>
  <c r="N191" i="2"/>
  <c r="U191" i="2" s="1"/>
  <c r="O191" i="2"/>
  <c r="V191" i="2" s="1"/>
  <c r="P191" i="2"/>
  <c r="W191" i="2" s="1"/>
  <c r="Q191" i="2"/>
  <c r="X191" i="2" s="1"/>
  <c r="R191" i="2"/>
  <c r="Y191" i="2" s="1"/>
  <c r="N192" i="2"/>
  <c r="U192" i="2" s="1"/>
  <c r="O192" i="2"/>
  <c r="V192" i="2" s="1"/>
  <c r="P192" i="2"/>
  <c r="W192" i="2" s="1"/>
  <c r="Q192" i="2"/>
  <c r="X192" i="2" s="1"/>
  <c r="R192" i="2"/>
  <c r="Y192" i="2" s="1"/>
  <c r="N193" i="2"/>
  <c r="U193" i="2" s="1"/>
  <c r="O193" i="2"/>
  <c r="V193" i="2" s="1"/>
  <c r="P193" i="2"/>
  <c r="W193" i="2" s="1"/>
  <c r="Q193" i="2"/>
  <c r="X193" i="2" s="1"/>
  <c r="R193" i="2"/>
  <c r="Y193" i="2" s="1"/>
  <c r="N194" i="2"/>
  <c r="U194" i="2" s="1"/>
  <c r="O194" i="2"/>
  <c r="V194" i="2" s="1"/>
  <c r="P194" i="2"/>
  <c r="W194" i="2" s="1"/>
  <c r="Q194" i="2"/>
  <c r="X194" i="2" s="1"/>
  <c r="R194" i="2"/>
  <c r="Y194" i="2" s="1"/>
  <c r="N195" i="2"/>
  <c r="U195" i="2" s="1"/>
  <c r="O195" i="2"/>
  <c r="V195" i="2" s="1"/>
  <c r="P195" i="2"/>
  <c r="W195" i="2" s="1"/>
  <c r="Q195" i="2"/>
  <c r="X195" i="2" s="1"/>
  <c r="R195" i="2"/>
  <c r="Y195" i="2" s="1"/>
  <c r="N196" i="2"/>
  <c r="U196" i="2" s="1"/>
  <c r="O196" i="2"/>
  <c r="V196" i="2" s="1"/>
  <c r="P196" i="2"/>
  <c r="W196" i="2" s="1"/>
  <c r="Q196" i="2"/>
  <c r="X196" i="2" s="1"/>
  <c r="R196" i="2"/>
  <c r="Y196" i="2" s="1"/>
  <c r="N197" i="2"/>
  <c r="U197" i="2" s="1"/>
  <c r="O197" i="2"/>
  <c r="V197" i="2" s="1"/>
  <c r="P197" i="2"/>
  <c r="W197" i="2" s="1"/>
  <c r="Q197" i="2"/>
  <c r="X197" i="2" s="1"/>
  <c r="R197" i="2"/>
  <c r="Y197" i="2" s="1"/>
  <c r="N198" i="2"/>
  <c r="U198" i="2" s="1"/>
  <c r="O198" i="2"/>
  <c r="V198" i="2" s="1"/>
  <c r="P198" i="2"/>
  <c r="W198" i="2" s="1"/>
  <c r="Q198" i="2"/>
  <c r="X198" i="2" s="1"/>
  <c r="R198" i="2"/>
  <c r="Y198" i="2" s="1"/>
  <c r="N199" i="2"/>
  <c r="U199" i="2" s="1"/>
  <c r="O199" i="2"/>
  <c r="V199" i="2" s="1"/>
  <c r="P199" i="2"/>
  <c r="W199" i="2" s="1"/>
  <c r="Q199" i="2"/>
  <c r="X199" i="2" s="1"/>
  <c r="R199" i="2"/>
  <c r="Y199" i="2" s="1"/>
  <c r="N200" i="2"/>
  <c r="U200" i="2" s="1"/>
  <c r="O200" i="2"/>
  <c r="V200" i="2" s="1"/>
  <c r="P200" i="2"/>
  <c r="W200" i="2" s="1"/>
  <c r="Q200" i="2"/>
  <c r="X200" i="2" s="1"/>
  <c r="R200" i="2"/>
  <c r="Y200" i="2" s="1"/>
  <c r="N201" i="2"/>
  <c r="U201" i="2" s="1"/>
  <c r="O201" i="2"/>
  <c r="V201" i="2" s="1"/>
  <c r="P201" i="2"/>
  <c r="W201" i="2" s="1"/>
  <c r="Q201" i="2"/>
  <c r="X201" i="2" s="1"/>
  <c r="R201" i="2"/>
  <c r="Y201" i="2" s="1"/>
  <c r="N202" i="2"/>
  <c r="U202" i="2" s="1"/>
  <c r="O202" i="2"/>
  <c r="V202" i="2" s="1"/>
  <c r="P202" i="2"/>
  <c r="W202" i="2" s="1"/>
  <c r="Q202" i="2"/>
  <c r="X202" i="2" s="1"/>
  <c r="R202" i="2"/>
  <c r="Y202" i="2" s="1"/>
  <c r="N203" i="2"/>
  <c r="U203" i="2" s="1"/>
  <c r="O203" i="2"/>
  <c r="V203" i="2" s="1"/>
  <c r="P203" i="2"/>
  <c r="W203" i="2" s="1"/>
  <c r="Q203" i="2"/>
  <c r="X203" i="2" s="1"/>
  <c r="R203" i="2"/>
  <c r="Y203" i="2" s="1"/>
  <c r="N204" i="2"/>
  <c r="U204" i="2" s="1"/>
  <c r="O204" i="2"/>
  <c r="V204" i="2" s="1"/>
  <c r="P204" i="2"/>
  <c r="W204" i="2" s="1"/>
  <c r="Q204" i="2"/>
  <c r="X204" i="2" s="1"/>
  <c r="R204" i="2"/>
  <c r="Y204" i="2" s="1"/>
  <c r="N205" i="2"/>
  <c r="U205" i="2" s="1"/>
  <c r="O205" i="2"/>
  <c r="V205" i="2" s="1"/>
  <c r="P205" i="2"/>
  <c r="W205" i="2" s="1"/>
  <c r="Q205" i="2"/>
  <c r="X205" i="2" s="1"/>
  <c r="R205" i="2"/>
  <c r="Y205" i="2" s="1"/>
  <c r="N206" i="2"/>
  <c r="U206" i="2" s="1"/>
  <c r="O206" i="2"/>
  <c r="V206" i="2" s="1"/>
  <c r="P206" i="2"/>
  <c r="W206" i="2" s="1"/>
  <c r="Q206" i="2"/>
  <c r="X206" i="2" s="1"/>
  <c r="R206" i="2"/>
  <c r="Y206" i="2" s="1"/>
  <c r="N207" i="2"/>
  <c r="U207" i="2" s="1"/>
  <c r="O207" i="2"/>
  <c r="V207" i="2" s="1"/>
  <c r="P207" i="2"/>
  <c r="W207" i="2" s="1"/>
  <c r="Q207" i="2"/>
  <c r="X207" i="2" s="1"/>
  <c r="R207" i="2"/>
  <c r="Y207" i="2" s="1"/>
  <c r="N208" i="2"/>
  <c r="U208" i="2" s="1"/>
  <c r="O208" i="2"/>
  <c r="V208" i="2" s="1"/>
  <c r="P208" i="2"/>
  <c r="W208" i="2" s="1"/>
  <c r="Q208" i="2"/>
  <c r="X208" i="2" s="1"/>
  <c r="R208" i="2"/>
  <c r="Y208" i="2" s="1"/>
  <c r="N209" i="2"/>
  <c r="U209" i="2" s="1"/>
  <c r="O209" i="2"/>
  <c r="V209" i="2" s="1"/>
  <c r="P209" i="2"/>
  <c r="W209" i="2" s="1"/>
  <c r="Q209" i="2"/>
  <c r="X209" i="2" s="1"/>
  <c r="R209" i="2"/>
  <c r="Y209" i="2" s="1"/>
  <c r="N210" i="2"/>
  <c r="U210" i="2" s="1"/>
  <c r="O210" i="2"/>
  <c r="V210" i="2" s="1"/>
  <c r="P210" i="2"/>
  <c r="W210" i="2" s="1"/>
  <c r="Q210" i="2"/>
  <c r="X210" i="2" s="1"/>
  <c r="R210" i="2"/>
  <c r="Y210" i="2" s="1"/>
  <c r="N211" i="2"/>
  <c r="U211" i="2" s="1"/>
  <c r="O211" i="2"/>
  <c r="V211" i="2" s="1"/>
  <c r="P211" i="2"/>
  <c r="W211" i="2" s="1"/>
  <c r="Q211" i="2"/>
  <c r="X211" i="2" s="1"/>
  <c r="R211" i="2"/>
  <c r="Y211" i="2" s="1"/>
  <c r="N212" i="2"/>
  <c r="U212" i="2" s="1"/>
  <c r="O212" i="2"/>
  <c r="V212" i="2" s="1"/>
  <c r="P212" i="2"/>
  <c r="W212" i="2" s="1"/>
  <c r="Q212" i="2"/>
  <c r="X212" i="2" s="1"/>
  <c r="R212" i="2"/>
  <c r="Y212" i="2" s="1"/>
  <c r="N213" i="2"/>
  <c r="U213" i="2" s="1"/>
  <c r="O213" i="2"/>
  <c r="V213" i="2" s="1"/>
  <c r="P213" i="2"/>
  <c r="W213" i="2" s="1"/>
  <c r="Q213" i="2"/>
  <c r="X213" i="2" s="1"/>
  <c r="R213" i="2"/>
  <c r="Y213" i="2" s="1"/>
  <c r="N214" i="2"/>
  <c r="U214" i="2" s="1"/>
  <c r="O214" i="2"/>
  <c r="V214" i="2" s="1"/>
  <c r="P214" i="2"/>
  <c r="W214" i="2" s="1"/>
  <c r="Q214" i="2"/>
  <c r="X214" i="2" s="1"/>
  <c r="R214" i="2"/>
  <c r="Y214" i="2" s="1"/>
  <c r="N215" i="2"/>
  <c r="U215" i="2" s="1"/>
  <c r="O215" i="2"/>
  <c r="V215" i="2" s="1"/>
  <c r="P215" i="2"/>
  <c r="W215" i="2" s="1"/>
  <c r="Q215" i="2"/>
  <c r="X215" i="2" s="1"/>
  <c r="R215" i="2"/>
  <c r="Y215" i="2" s="1"/>
  <c r="N216" i="2"/>
  <c r="U216" i="2" s="1"/>
  <c r="O216" i="2"/>
  <c r="V216" i="2" s="1"/>
  <c r="P216" i="2"/>
  <c r="W216" i="2" s="1"/>
  <c r="Q216" i="2"/>
  <c r="X216" i="2" s="1"/>
  <c r="R216" i="2"/>
  <c r="Y216" i="2" s="1"/>
  <c r="N217" i="2"/>
  <c r="U217" i="2" s="1"/>
  <c r="O217" i="2"/>
  <c r="V217" i="2" s="1"/>
  <c r="P217" i="2"/>
  <c r="W217" i="2" s="1"/>
  <c r="Q217" i="2"/>
  <c r="X217" i="2" s="1"/>
  <c r="R217" i="2"/>
  <c r="Y217" i="2" s="1"/>
  <c r="N218" i="2"/>
  <c r="U218" i="2" s="1"/>
  <c r="O218" i="2"/>
  <c r="V218" i="2" s="1"/>
  <c r="P218" i="2"/>
  <c r="W218" i="2" s="1"/>
  <c r="Q218" i="2"/>
  <c r="X218" i="2" s="1"/>
  <c r="R218" i="2"/>
  <c r="Y218" i="2" s="1"/>
  <c r="N219" i="2"/>
  <c r="U219" i="2" s="1"/>
  <c r="O219" i="2"/>
  <c r="V219" i="2" s="1"/>
  <c r="P219" i="2"/>
  <c r="W219" i="2" s="1"/>
  <c r="Q219" i="2"/>
  <c r="X219" i="2" s="1"/>
  <c r="R219" i="2"/>
  <c r="Y219" i="2" s="1"/>
  <c r="R2" i="2"/>
  <c r="Y2" i="2" s="1"/>
  <c r="Q2" i="2"/>
  <c r="X2" i="2" s="1"/>
  <c r="P2" i="2"/>
  <c r="W2" i="2" s="1"/>
  <c r="O2" i="2"/>
  <c r="V2" i="2" s="1"/>
  <c r="N2" i="2"/>
  <c r="U2" i="2" s="1"/>
  <c r="M3" i="2"/>
  <c r="T3" i="2" s="1"/>
  <c r="M4" i="2"/>
  <c r="T4" i="2" s="1"/>
  <c r="M5" i="2"/>
  <c r="T5" i="2" s="1"/>
  <c r="M6" i="2"/>
  <c r="T6" i="2" s="1"/>
  <c r="M7" i="2"/>
  <c r="T7" i="2" s="1"/>
  <c r="M8" i="2"/>
  <c r="T8" i="2" s="1"/>
  <c r="M9" i="2"/>
  <c r="T9" i="2" s="1"/>
  <c r="M10" i="2"/>
  <c r="T10" i="2" s="1"/>
  <c r="M11" i="2"/>
  <c r="T11" i="2" s="1"/>
  <c r="M12" i="2"/>
  <c r="T12" i="2" s="1"/>
  <c r="M13" i="2"/>
  <c r="T13" i="2" s="1"/>
  <c r="M14" i="2"/>
  <c r="T14" i="2" s="1"/>
  <c r="M15" i="2"/>
  <c r="T15" i="2" s="1"/>
  <c r="M16" i="2"/>
  <c r="T16" i="2" s="1"/>
  <c r="M17" i="2"/>
  <c r="T17" i="2" s="1"/>
  <c r="M18" i="2"/>
  <c r="T18" i="2" s="1"/>
  <c r="M19" i="2"/>
  <c r="T19" i="2" s="1"/>
  <c r="M20" i="2"/>
  <c r="T20" i="2" s="1"/>
  <c r="M21" i="2"/>
  <c r="T21" i="2" s="1"/>
  <c r="M22" i="2"/>
  <c r="T22" i="2" s="1"/>
  <c r="M23" i="2"/>
  <c r="T23" i="2" s="1"/>
  <c r="M24" i="2"/>
  <c r="T24" i="2" s="1"/>
  <c r="M25" i="2"/>
  <c r="T25" i="2" s="1"/>
  <c r="M26" i="2"/>
  <c r="T26" i="2" s="1"/>
  <c r="M27" i="2"/>
  <c r="T27" i="2" s="1"/>
  <c r="M28" i="2"/>
  <c r="T28" i="2" s="1"/>
  <c r="M29" i="2"/>
  <c r="T29" i="2" s="1"/>
  <c r="M30" i="2"/>
  <c r="T30" i="2" s="1"/>
  <c r="M31" i="2"/>
  <c r="T31" i="2" s="1"/>
  <c r="M32" i="2"/>
  <c r="T32" i="2" s="1"/>
  <c r="M33" i="2"/>
  <c r="T33" i="2" s="1"/>
  <c r="M34" i="2"/>
  <c r="T34" i="2" s="1"/>
  <c r="M35" i="2"/>
  <c r="T35" i="2" s="1"/>
  <c r="M36" i="2"/>
  <c r="T36" i="2" s="1"/>
  <c r="M37" i="2"/>
  <c r="T37" i="2" s="1"/>
  <c r="M38" i="2"/>
  <c r="T38" i="2" s="1"/>
  <c r="M39" i="2"/>
  <c r="T39" i="2" s="1"/>
  <c r="M40" i="2"/>
  <c r="T40" i="2" s="1"/>
  <c r="M41" i="2"/>
  <c r="T41" i="2" s="1"/>
  <c r="M42" i="2"/>
  <c r="T42" i="2" s="1"/>
  <c r="M43" i="2"/>
  <c r="T43" i="2" s="1"/>
  <c r="M44" i="2"/>
  <c r="T44" i="2" s="1"/>
  <c r="M45" i="2"/>
  <c r="T45" i="2" s="1"/>
  <c r="M46" i="2"/>
  <c r="T46" i="2" s="1"/>
  <c r="M47" i="2"/>
  <c r="T47" i="2" s="1"/>
  <c r="M48" i="2"/>
  <c r="T48" i="2" s="1"/>
  <c r="M49" i="2"/>
  <c r="T49" i="2" s="1"/>
  <c r="M50" i="2"/>
  <c r="T50" i="2" s="1"/>
  <c r="M51" i="2"/>
  <c r="T51" i="2" s="1"/>
  <c r="M52" i="2"/>
  <c r="T52" i="2" s="1"/>
  <c r="M53" i="2"/>
  <c r="T53" i="2" s="1"/>
  <c r="M54" i="2"/>
  <c r="T54" i="2" s="1"/>
  <c r="M55" i="2"/>
  <c r="T55" i="2" s="1"/>
  <c r="M56" i="2"/>
  <c r="T56" i="2" s="1"/>
  <c r="M57" i="2"/>
  <c r="T57" i="2" s="1"/>
  <c r="M58" i="2"/>
  <c r="T58" i="2" s="1"/>
  <c r="M59" i="2"/>
  <c r="T59" i="2" s="1"/>
  <c r="M60" i="2"/>
  <c r="T60" i="2" s="1"/>
  <c r="M61" i="2"/>
  <c r="T61" i="2" s="1"/>
  <c r="M62" i="2"/>
  <c r="T62" i="2" s="1"/>
  <c r="M63" i="2"/>
  <c r="T63" i="2" s="1"/>
  <c r="M64" i="2"/>
  <c r="T64" i="2" s="1"/>
  <c r="M65" i="2"/>
  <c r="T65" i="2" s="1"/>
  <c r="M66" i="2"/>
  <c r="T66" i="2" s="1"/>
  <c r="M67" i="2"/>
  <c r="T67" i="2" s="1"/>
  <c r="M68" i="2"/>
  <c r="T68" i="2" s="1"/>
  <c r="M69" i="2"/>
  <c r="T69" i="2" s="1"/>
  <c r="M70" i="2"/>
  <c r="T70" i="2" s="1"/>
  <c r="M71" i="2"/>
  <c r="T71" i="2" s="1"/>
  <c r="M72" i="2"/>
  <c r="T72" i="2" s="1"/>
  <c r="M73" i="2"/>
  <c r="T73" i="2" s="1"/>
  <c r="M74" i="2"/>
  <c r="T74" i="2" s="1"/>
  <c r="M75" i="2"/>
  <c r="T75" i="2" s="1"/>
  <c r="M76" i="2"/>
  <c r="T76" i="2" s="1"/>
  <c r="M77" i="2"/>
  <c r="T77" i="2" s="1"/>
  <c r="M78" i="2"/>
  <c r="T78" i="2" s="1"/>
  <c r="M79" i="2"/>
  <c r="T79" i="2" s="1"/>
  <c r="M80" i="2"/>
  <c r="T80" i="2" s="1"/>
  <c r="M81" i="2"/>
  <c r="T81" i="2" s="1"/>
  <c r="M82" i="2"/>
  <c r="T82" i="2" s="1"/>
  <c r="M83" i="2"/>
  <c r="T83" i="2" s="1"/>
  <c r="M84" i="2"/>
  <c r="T84" i="2" s="1"/>
  <c r="M85" i="2"/>
  <c r="T85" i="2" s="1"/>
  <c r="M86" i="2"/>
  <c r="T86" i="2" s="1"/>
  <c r="M87" i="2"/>
  <c r="T87" i="2" s="1"/>
  <c r="M88" i="2"/>
  <c r="T88" i="2" s="1"/>
  <c r="M89" i="2"/>
  <c r="T89" i="2" s="1"/>
  <c r="M90" i="2"/>
  <c r="T90" i="2" s="1"/>
  <c r="M91" i="2"/>
  <c r="T91" i="2" s="1"/>
  <c r="M92" i="2"/>
  <c r="T92" i="2" s="1"/>
  <c r="M93" i="2"/>
  <c r="T93" i="2" s="1"/>
  <c r="M94" i="2"/>
  <c r="T94" i="2" s="1"/>
  <c r="M95" i="2"/>
  <c r="T95" i="2" s="1"/>
  <c r="M96" i="2"/>
  <c r="T96" i="2" s="1"/>
  <c r="M97" i="2"/>
  <c r="T97" i="2" s="1"/>
  <c r="M98" i="2"/>
  <c r="T98" i="2" s="1"/>
  <c r="M99" i="2"/>
  <c r="T99" i="2" s="1"/>
  <c r="M100" i="2"/>
  <c r="T100" i="2" s="1"/>
  <c r="M101" i="2"/>
  <c r="T101" i="2" s="1"/>
  <c r="M102" i="2"/>
  <c r="T102" i="2" s="1"/>
  <c r="M103" i="2"/>
  <c r="T103" i="2" s="1"/>
  <c r="M104" i="2"/>
  <c r="T104" i="2" s="1"/>
  <c r="M105" i="2"/>
  <c r="T105" i="2" s="1"/>
  <c r="M106" i="2"/>
  <c r="T106" i="2" s="1"/>
  <c r="M107" i="2"/>
  <c r="T107" i="2" s="1"/>
  <c r="M108" i="2"/>
  <c r="T108" i="2" s="1"/>
  <c r="M109" i="2"/>
  <c r="T109" i="2" s="1"/>
  <c r="M110" i="2"/>
  <c r="T110" i="2" s="1"/>
  <c r="M111" i="2"/>
  <c r="T111" i="2" s="1"/>
  <c r="M112" i="2"/>
  <c r="T112" i="2" s="1"/>
  <c r="M113" i="2"/>
  <c r="T113" i="2" s="1"/>
  <c r="M114" i="2"/>
  <c r="T114" i="2" s="1"/>
  <c r="M115" i="2"/>
  <c r="T115" i="2" s="1"/>
  <c r="M116" i="2"/>
  <c r="T116" i="2" s="1"/>
  <c r="M117" i="2"/>
  <c r="T117" i="2" s="1"/>
  <c r="M118" i="2"/>
  <c r="T118" i="2" s="1"/>
  <c r="M119" i="2"/>
  <c r="T119" i="2" s="1"/>
  <c r="M120" i="2"/>
  <c r="T120" i="2" s="1"/>
  <c r="M121" i="2"/>
  <c r="T121" i="2" s="1"/>
  <c r="M122" i="2"/>
  <c r="T122" i="2" s="1"/>
  <c r="M123" i="2"/>
  <c r="T123" i="2" s="1"/>
  <c r="M124" i="2"/>
  <c r="T124" i="2" s="1"/>
  <c r="M125" i="2"/>
  <c r="T125" i="2" s="1"/>
  <c r="M126" i="2"/>
  <c r="T126" i="2" s="1"/>
  <c r="M127" i="2"/>
  <c r="T127" i="2" s="1"/>
  <c r="M128" i="2"/>
  <c r="T128" i="2" s="1"/>
  <c r="M129" i="2"/>
  <c r="T129" i="2" s="1"/>
  <c r="M130" i="2"/>
  <c r="T130" i="2" s="1"/>
  <c r="M131" i="2"/>
  <c r="T131" i="2" s="1"/>
  <c r="M132" i="2"/>
  <c r="T132" i="2" s="1"/>
  <c r="M133" i="2"/>
  <c r="T133" i="2" s="1"/>
  <c r="M134" i="2"/>
  <c r="T134" i="2" s="1"/>
  <c r="M135" i="2"/>
  <c r="T135" i="2" s="1"/>
  <c r="M136" i="2"/>
  <c r="T136" i="2" s="1"/>
  <c r="M137" i="2"/>
  <c r="T137" i="2" s="1"/>
  <c r="M138" i="2"/>
  <c r="T138" i="2" s="1"/>
  <c r="M139" i="2"/>
  <c r="T139" i="2" s="1"/>
  <c r="M140" i="2"/>
  <c r="T140" i="2" s="1"/>
  <c r="M141" i="2"/>
  <c r="T141" i="2" s="1"/>
  <c r="M142" i="2"/>
  <c r="T142" i="2" s="1"/>
  <c r="M143" i="2"/>
  <c r="T143" i="2" s="1"/>
  <c r="M144" i="2"/>
  <c r="T144" i="2" s="1"/>
  <c r="M145" i="2"/>
  <c r="T145" i="2" s="1"/>
  <c r="M146" i="2"/>
  <c r="T146" i="2" s="1"/>
  <c r="M147" i="2"/>
  <c r="T147" i="2" s="1"/>
  <c r="M148" i="2"/>
  <c r="T148" i="2" s="1"/>
  <c r="M149" i="2"/>
  <c r="T149" i="2" s="1"/>
  <c r="M150" i="2"/>
  <c r="T150" i="2" s="1"/>
  <c r="M151" i="2"/>
  <c r="T151" i="2" s="1"/>
  <c r="M152" i="2"/>
  <c r="T152" i="2" s="1"/>
  <c r="M153" i="2"/>
  <c r="T153" i="2" s="1"/>
  <c r="M154" i="2"/>
  <c r="T154" i="2" s="1"/>
  <c r="M155" i="2"/>
  <c r="T155" i="2" s="1"/>
  <c r="M156" i="2"/>
  <c r="T156" i="2" s="1"/>
  <c r="M157" i="2"/>
  <c r="T157" i="2" s="1"/>
  <c r="M158" i="2"/>
  <c r="T158" i="2" s="1"/>
  <c r="M159" i="2"/>
  <c r="T159" i="2" s="1"/>
  <c r="M160" i="2"/>
  <c r="T160" i="2" s="1"/>
  <c r="M161" i="2"/>
  <c r="T161" i="2" s="1"/>
  <c r="M162" i="2"/>
  <c r="T162" i="2" s="1"/>
  <c r="M163" i="2"/>
  <c r="T163" i="2" s="1"/>
  <c r="M164" i="2"/>
  <c r="T164" i="2" s="1"/>
  <c r="M165" i="2"/>
  <c r="T165" i="2" s="1"/>
  <c r="M166" i="2"/>
  <c r="T166" i="2" s="1"/>
  <c r="M167" i="2"/>
  <c r="T167" i="2" s="1"/>
  <c r="M168" i="2"/>
  <c r="T168" i="2" s="1"/>
  <c r="M169" i="2"/>
  <c r="T169" i="2" s="1"/>
  <c r="M170" i="2"/>
  <c r="T170" i="2" s="1"/>
  <c r="M171" i="2"/>
  <c r="T171" i="2" s="1"/>
  <c r="M172" i="2"/>
  <c r="T172" i="2" s="1"/>
  <c r="M173" i="2"/>
  <c r="T173" i="2" s="1"/>
  <c r="M174" i="2"/>
  <c r="T174" i="2" s="1"/>
  <c r="M175" i="2"/>
  <c r="T175" i="2" s="1"/>
  <c r="M176" i="2"/>
  <c r="T176" i="2" s="1"/>
  <c r="M177" i="2"/>
  <c r="T177" i="2" s="1"/>
  <c r="M178" i="2"/>
  <c r="T178" i="2" s="1"/>
  <c r="M179" i="2"/>
  <c r="T179" i="2" s="1"/>
  <c r="M180" i="2"/>
  <c r="T180" i="2" s="1"/>
  <c r="M181" i="2"/>
  <c r="T181" i="2" s="1"/>
  <c r="M182" i="2"/>
  <c r="T182" i="2" s="1"/>
  <c r="M183" i="2"/>
  <c r="T183" i="2" s="1"/>
  <c r="M184" i="2"/>
  <c r="T184" i="2" s="1"/>
  <c r="M185" i="2"/>
  <c r="T185" i="2" s="1"/>
  <c r="M186" i="2"/>
  <c r="T186" i="2" s="1"/>
  <c r="M187" i="2"/>
  <c r="T187" i="2" s="1"/>
  <c r="M188" i="2"/>
  <c r="T188" i="2" s="1"/>
  <c r="M189" i="2"/>
  <c r="T189" i="2" s="1"/>
  <c r="M190" i="2"/>
  <c r="T190" i="2" s="1"/>
  <c r="M191" i="2"/>
  <c r="T191" i="2" s="1"/>
  <c r="M192" i="2"/>
  <c r="T192" i="2" s="1"/>
  <c r="M193" i="2"/>
  <c r="T193" i="2" s="1"/>
  <c r="M194" i="2"/>
  <c r="T194" i="2" s="1"/>
  <c r="M195" i="2"/>
  <c r="T195" i="2" s="1"/>
  <c r="M196" i="2"/>
  <c r="T196" i="2" s="1"/>
  <c r="M197" i="2"/>
  <c r="T197" i="2" s="1"/>
  <c r="M198" i="2"/>
  <c r="T198" i="2" s="1"/>
  <c r="M199" i="2"/>
  <c r="T199" i="2" s="1"/>
  <c r="M200" i="2"/>
  <c r="T200" i="2" s="1"/>
  <c r="M201" i="2"/>
  <c r="T201" i="2" s="1"/>
  <c r="M202" i="2"/>
  <c r="T202" i="2" s="1"/>
  <c r="M203" i="2"/>
  <c r="T203" i="2" s="1"/>
  <c r="M204" i="2"/>
  <c r="T204" i="2" s="1"/>
  <c r="M205" i="2"/>
  <c r="T205" i="2" s="1"/>
  <c r="M206" i="2"/>
  <c r="T206" i="2" s="1"/>
  <c r="M207" i="2"/>
  <c r="T207" i="2" s="1"/>
  <c r="M208" i="2"/>
  <c r="T208" i="2" s="1"/>
  <c r="M209" i="2"/>
  <c r="T209" i="2" s="1"/>
  <c r="M210" i="2"/>
  <c r="T210" i="2" s="1"/>
  <c r="M211" i="2"/>
  <c r="T211" i="2" s="1"/>
  <c r="M212" i="2"/>
  <c r="T212" i="2" s="1"/>
  <c r="M213" i="2"/>
  <c r="T213" i="2" s="1"/>
  <c r="M214" i="2"/>
  <c r="T214" i="2" s="1"/>
  <c r="M215" i="2"/>
  <c r="T215" i="2" s="1"/>
  <c r="M216" i="2"/>
  <c r="T216" i="2" s="1"/>
  <c r="M217" i="2"/>
  <c r="T217" i="2" s="1"/>
  <c r="M218" i="2"/>
  <c r="T218" i="2" s="1"/>
  <c r="M219" i="2"/>
  <c r="T219" i="2" s="1"/>
  <c r="L3" i="2"/>
  <c r="S3" i="2" s="1"/>
  <c r="I3" i="2" s="1"/>
  <c r="L4" i="2"/>
  <c r="S4" i="2" s="1"/>
  <c r="I4" i="2" s="1"/>
  <c r="L5" i="2"/>
  <c r="S5" i="2" s="1"/>
  <c r="I5" i="2" s="1"/>
  <c r="L6" i="2"/>
  <c r="S6" i="2" s="1"/>
  <c r="L7" i="2"/>
  <c r="S7" i="2" s="1"/>
  <c r="I7" i="2" s="1"/>
  <c r="L8" i="2"/>
  <c r="S8" i="2" s="1"/>
  <c r="L9" i="2"/>
  <c r="S9" i="2" s="1"/>
  <c r="I9" i="2" s="1"/>
  <c r="J9" i="2" s="1"/>
  <c r="L10" i="2"/>
  <c r="S10" i="2" s="1"/>
  <c r="L11" i="2"/>
  <c r="S11" i="2" s="1"/>
  <c r="I11" i="2" s="1"/>
  <c r="L12" i="2"/>
  <c r="S12" i="2" s="1"/>
  <c r="I12" i="2" s="1"/>
  <c r="L13" i="2"/>
  <c r="S13" i="2" s="1"/>
  <c r="I13" i="2" s="1"/>
  <c r="L14" i="2"/>
  <c r="S14" i="2" s="1"/>
  <c r="J14" i="2" s="1"/>
  <c r="L15" i="2"/>
  <c r="S15" i="2" s="1"/>
  <c r="J15" i="2" s="1"/>
  <c r="L16" i="2"/>
  <c r="S16" i="2" s="1"/>
  <c r="L17" i="2"/>
  <c r="S17" i="2" s="1"/>
  <c r="I17" i="2" s="1"/>
  <c r="L18" i="2"/>
  <c r="S18" i="2" s="1"/>
  <c r="J18" i="2" s="1"/>
  <c r="L19" i="2"/>
  <c r="S19" i="2" s="1"/>
  <c r="L20" i="2"/>
  <c r="S20" i="2" s="1"/>
  <c r="I20" i="2" s="1"/>
  <c r="L21" i="2"/>
  <c r="S21" i="2" s="1"/>
  <c r="L22" i="2"/>
  <c r="S22" i="2" s="1"/>
  <c r="I22" i="2" s="1"/>
  <c r="L23" i="2"/>
  <c r="S23" i="2" s="1"/>
  <c r="L24" i="2"/>
  <c r="S24" i="2" s="1"/>
  <c r="L25" i="2"/>
  <c r="S25" i="2" s="1"/>
  <c r="L26" i="2"/>
  <c r="S26" i="2" s="1"/>
  <c r="L27" i="2"/>
  <c r="S27" i="2" s="1"/>
  <c r="I27" i="2" s="1"/>
  <c r="L28" i="2"/>
  <c r="S28" i="2" s="1"/>
  <c r="I28" i="2" s="1"/>
  <c r="L29" i="2"/>
  <c r="S29" i="2" s="1"/>
  <c r="L30" i="2"/>
  <c r="S30" i="2" s="1"/>
  <c r="J30" i="2" s="1"/>
  <c r="L31" i="2"/>
  <c r="S31" i="2" s="1"/>
  <c r="J31" i="2" s="1"/>
  <c r="L32" i="2"/>
  <c r="S32" i="2" s="1"/>
  <c r="L33" i="2"/>
  <c r="S33" i="2" s="1"/>
  <c r="I33" i="2" s="1"/>
  <c r="L34" i="2"/>
  <c r="S34" i="2" s="1"/>
  <c r="L35" i="2"/>
  <c r="S35" i="2" s="1"/>
  <c r="J35" i="2" s="1"/>
  <c r="L36" i="2"/>
  <c r="S36" i="2" s="1"/>
  <c r="I36" i="2" s="1"/>
  <c r="L37" i="2"/>
  <c r="S37" i="2" s="1"/>
  <c r="L38" i="2"/>
  <c r="S38" i="2" s="1"/>
  <c r="L39" i="2"/>
  <c r="S39" i="2" s="1"/>
  <c r="L40" i="2"/>
  <c r="S40" i="2" s="1"/>
  <c r="L41" i="2"/>
  <c r="S41" i="2" s="1"/>
  <c r="I41" i="2" s="1"/>
  <c r="L42" i="2"/>
  <c r="S42" i="2" s="1"/>
  <c r="L43" i="2"/>
  <c r="S43" i="2" s="1"/>
  <c r="L44" i="2"/>
  <c r="S44" i="2" s="1"/>
  <c r="I44" i="2" s="1"/>
  <c r="L45" i="2"/>
  <c r="S45" i="2" s="1"/>
  <c r="I45" i="2" s="1"/>
  <c r="L46" i="2"/>
  <c r="S46" i="2" s="1"/>
  <c r="L47" i="2"/>
  <c r="S47" i="2" s="1"/>
  <c r="I47" i="2" s="1"/>
  <c r="J47" i="2" s="1"/>
  <c r="L48" i="2"/>
  <c r="S48" i="2" s="1"/>
  <c r="L49" i="2"/>
  <c r="S49" i="2" s="1"/>
  <c r="L50" i="2"/>
  <c r="S50" i="2" s="1"/>
  <c r="L51" i="2"/>
  <c r="S51" i="2" s="1"/>
  <c r="I51" i="2" s="1"/>
  <c r="L52" i="2"/>
  <c r="S52" i="2" s="1"/>
  <c r="I52" i="2" s="1"/>
  <c r="L53" i="2"/>
  <c r="S53" i="2" s="1"/>
  <c r="L54" i="2"/>
  <c r="S54" i="2" s="1"/>
  <c r="I54" i="2" s="1"/>
  <c r="L55" i="2"/>
  <c r="S55" i="2" s="1"/>
  <c r="I55" i="2" s="1"/>
  <c r="L56" i="2"/>
  <c r="S56" i="2" s="1"/>
  <c r="L57" i="2"/>
  <c r="S57" i="2" s="1"/>
  <c r="I57" i="2" s="1"/>
  <c r="L58" i="2"/>
  <c r="S58" i="2" s="1"/>
  <c r="J58" i="2" s="1"/>
  <c r="L59" i="2"/>
  <c r="S59" i="2" s="1"/>
  <c r="I59" i="2" s="1"/>
  <c r="L60" i="2"/>
  <c r="S60" i="2" s="1"/>
  <c r="L61" i="2"/>
  <c r="S61" i="2" s="1"/>
  <c r="I61" i="2" s="1"/>
  <c r="L62" i="2"/>
  <c r="S62" i="2" s="1"/>
  <c r="I62" i="2" s="1"/>
  <c r="L63" i="2"/>
  <c r="S63" i="2" s="1"/>
  <c r="I63" i="2" s="1"/>
  <c r="L64" i="2"/>
  <c r="S64" i="2" s="1"/>
  <c r="L65" i="2"/>
  <c r="S65" i="2" s="1"/>
  <c r="I65" i="2" s="1"/>
  <c r="L66" i="2"/>
  <c r="S66" i="2" s="1"/>
  <c r="J66" i="2" s="1"/>
  <c r="L67" i="2"/>
  <c r="S67" i="2" s="1"/>
  <c r="I67" i="2" s="1"/>
  <c r="L68" i="2"/>
  <c r="S68" i="2" s="1"/>
  <c r="L69" i="2"/>
  <c r="S69" i="2" s="1"/>
  <c r="I69" i="2" s="1"/>
  <c r="L70" i="2"/>
  <c r="S70" i="2" s="1"/>
  <c r="I70" i="2" s="1"/>
  <c r="L71" i="2"/>
  <c r="S71" i="2" s="1"/>
  <c r="L72" i="2"/>
  <c r="S72" i="2" s="1"/>
  <c r="L73" i="2"/>
  <c r="S73" i="2" s="1"/>
  <c r="I73" i="2" s="1"/>
  <c r="L74" i="2"/>
  <c r="S74" i="2" s="1"/>
  <c r="L75" i="2"/>
  <c r="S75" i="2" s="1"/>
  <c r="I75" i="2" s="1"/>
  <c r="L76" i="2"/>
  <c r="S76" i="2" s="1"/>
  <c r="I76" i="2" s="1"/>
  <c r="L77" i="2"/>
  <c r="S77" i="2" s="1"/>
  <c r="L78" i="2"/>
  <c r="S78" i="2" s="1"/>
  <c r="I78" i="2" s="1"/>
  <c r="L79" i="2"/>
  <c r="S79" i="2" s="1"/>
  <c r="L80" i="2"/>
  <c r="S80" i="2" s="1"/>
  <c r="L81" i="2"/>
  <c r="S81" i="2" s="1"/>
  <c r="J81" i="2" s="1"/>
  <c r="L82" i="2"/>
  <c r="S82" i="2" s="1"/>
  <c r="L83" i="2"/>
  <c r="S83" i="2" s="1"/>
  <c r="L84" i="2"/>
  <c r="S84" i="2" s="1"/>
  <c r="L85" i="2"/>
  <c r="S85" i="2" s="1"/>
  <c r="J85" i="2" s="1"/>
  <c r="L86" i="2"/>
  <c r="S86" i="2" s="1"/>
  <c r="L87" i="2"/>
  <c r="S87" i="2" s="1"/>
  <c r="L88" i="2"/>
  <c r="S88" i="2" s="1"/>
  <c r="L89" i="2"/>
  <c r="S89" i="2" s="1"/>
  <c r="I89" i="2" s="1"/>
  <c r="L90" i="2"/>
  <c r="S90" i="2" s="1"/>
  <c r="L91" i="2"/>
  <c r="S91" i="2" s="1"/>
  <c r="I91" i="2" s="1"/>
  <c r="L92" i="2"/>
  <c r="S92" i="2" s="1"/>
  <c r="I92" i="2" s="1"/>
  <c r="L93" i="2"/>
  <c r="S93" i="2" s="1"/>
  <c r="I93" i="2" s="1"/>
  <c r="L94" i="2"/>
  <c r="S94" i="2" s="1"/>
  <c r="L95" i="2"/>
  <c r="S95" i="2" s="1"/>
  <c r="L96" i="2"/>
  <c r="S96" i="2" s="1"/>
  <c r="L97" i="2"/>
  <c r="S97" i="2" s="1"/>
  <c r="L98" i="2"/>
  <c r="S98" i="2" s="1"/>
  <c r="L99" i="2"/>
  <c r="S99" i="2" s="1"/>
  <c r="I99" i="2" s="1"/>
  <c r="L100" i="2"/>
  <c r="S100" i="2" s="1"/>
  <c r="I100" i="2" s="1"/>
  <c r="L101" i="2"/>
  <c r="S101" i="2" s="1"/>
  <c r="L102" i="2"/>
  <c r="S102" i="2" s="1"/>
  <c r="L103" i="2"/>
  <c r="S103" i="2" s="1"/>
  <c r="I103" i="2" s="1"/>
  <c r="L104" i="2"/>
  <c r="S104" i="2" s="1"/>
  <c r="L105" i="2"/>
  <c r="S105" i="2" s="1"/>
  <c r="I105" i="2" s="1"/>
  <c r="L106" i="2"/>
  <c r="S106" i="2" s="1"/>
  <c r="L107" i="2"/>
  <c r="S107" i="2" s="1"/>
  <c r="J107" i="2" s="1"/>
  <c r="L108" i="2"/>
  <c r="S108" i="2" s="1"/>
  <c r="L109" i="2"/>
  <c r="S109" i="2" s="1"/>
  <c r="I109" i="2" s="1"/>
  <c r="L110" i="2"/>
  <c r="S110" i="2" s="1"/>
  <c r="J110" i="2" s="1"/>
  <c r="L111" i="2"/>
  <c r="S111" i="2" s="1"/>
  <c r="I111" i="2" s="1"/>
  <c r="L112" i="2"/>
  <c r="S112" i="2" s="1"/>
  <c r="L113" i="2"/>
  <c r="S113" i="2" s="1"/>
  <c r="I113" i="2" s="1"/>
  <c r="L114" i="2"/>
  <c r="S114" i="2" s="1"/>
  <c r="L115" i="2"/>
  <c r="S115" i="2" s="1"/>
  <c r="I115" i="2" s="1"/>
  <c r="L116" i="2"/>
  <c r="S116" i="2" s="1"/>
  <c r="I116" i="2" s="1"/>
  <c r="L117" i="2"/>
  <c r="S117" i="2" s="1"/>
  <c r="J117" i="2" s="1"/>
  <c r="L118" i="2"/>
  <c r="S118" i="2" s="1"/>
  <c r="I118" i="2" s="1"/>
  <c r="L119" i="2"/>
  <c r="S119" i="2" s="1"/>
  <c r="L120" i="2"/>
  <c r="S120" i="2" s="1"/>
  <c r="L121" i="2"/>
  <c r="S121" i="2" s="1"/>
  <c r="I121" i="2" s="1"/>
  <c r="L122" i="2"/>
  <c r="S122" i="2" s="1"/>
  <c r="L123" i="2"/>
  <c r="S123" i="2" s="1"/>
  <c r="L124" i="2"/>
  <c r="S124" i="2" s="1"/>
  <c r="I124" i="2" s="1"/>
  <c r="L125" i="2"/>
  <c r="S125" i="2" s="1"/>
  <c r="J125" i="2" s="1"/>
  <c r="L126" i="2"/>
  <c r="S126" i="2" s="1"/>
  <c r="I126" i="2" s="1"/>
  <c r="L127" i="2"/>
  <c r="S127" i="2" s="1"/>
  <c r="I127" i="2" s="1"/>
  <c r="L128" i="2"/>
  <c r="S128" i="2" s="1"/>
  <c r="L129" i="2"/>
  <c r="S129" i="2" s="1"/>
  <c r="L130" i="2"/>
  <c r="S130" i="2" s="1"/>
  <c r="L131" i="2"/>
  <c r="S131" i="2" s="1"/>
  <c r="L132" i="2"/>
  <c r="S132" i="2" s="1"/>
  <c r="L133" i="2"/>
  <c r="S133" i="2" s="1"/>
  <c r="L134" i="2"/>
  <c r="S134" i="2" s="1"/>
  <c r="J134" i="2" s="1"/>
  <c r="L135" i="2"/>
  <c r="S135" i="2" s="1"/>
  <c r="I135" i="2" s="1"/>
  <c r="L136" i="2"/>
  <c r="S136" i="2" s="1"/>
  <c r="L137" i="2"/>
  <c r="S137" i="2" s="1"/>
  <c r="L138" i="2"/>
  <c r="S138" i="2" s="1"/>
  <c r="L139" i="2"/>
  <c r="S139" i="2" s="1"/>
  <c r="L140" i="2"/>
  <c r="S140" i="2" s="1"/>
  <c r="L141" i="2"/>
  <c r="S141" i="2" s="1"/>
  <c r="L142" i="2"/>
  <c r="S142" i="2" s="1"/>
  <c r="I142" i="2" s="1"/>
  <c r="L143" i="2"/>
  <c r="S143" i="2" s="1"/>
  <c r="L144" i="2"/>
  <c r="S144" i="2" s="1"/>
  <c r="L145" i="2"/>
  <c r="S145" i="2" s="1"/>
  <c r="L146" i="2"/>
  <c r="S146" i="2" s="1"/>
  <c r="L147" i="2"/>
  <c r="S147" i="2" s="1"/>
  <c r="J147" i="2" s="1"/>
  <c r="L148" i="2"/>
  <c r="S148" i="2" s="1"/>
  <c r="L149" i="2"/>
  <c r="S149" i="2" s="1"/>
  <c r="L150" i="2"/>
  <c r="S150" i="2" s="1"/>
  <c r="J150" i="2" s="1"/>
  <c r="L151" i="2"/>
  <c r="S151" i="2" s="1"/>
  <c r="L152" i="2"/>
  <c r="S152" i="2" s="1"/>
  <c r="L153" i="2"/>
  <c r="S153" i="2" s="1"/>
  <c r="L154" i="2"/>
  <c r="S154" i="2" s="1"/>
  <c r="L155" i="2"/>
  <c r="S155" i="2" s="1"/>
  <c r="L156" i="2"/>
  <c r="S156" i="2" s="1"/>
  <c r="L157" i="2"/>
  <c r="S157" i="2" s="1"/>
  <c r="L158" i="2"/>
  <c r="S158" i="2" s="1"/>
  <c r="J158" i="2" s="1"/>
  <c r="L159" i="2"/>
  <c r="S159" i="2" s="1"/>
  <c r="L160" i="2"/>
  <c r="S160" i="2" s="1"/>
  <c r="L161" i="2"/>
  <c r="S161" i="2" s="1"/>
  <c r="L162" i="2"/>
  <c r="S162" i="2" s="1"/>
  <c r="L163" i="2"/>
  <c r="S163" i="2" s="1"/>
  <c r="L164" i="2"/>
  <c r="S164" i="2" s="1"/>
  <c r="L165" i="2"/>
  <c r="S165" i="2" s="1"/>
  <c r="L166" i="2"/>
  <c r="S166" i="2" s="1"/>
  <c r="J166" i="2" s="1"/>
  <c r="L167" i="2"/>
  <c r="S167" i="2" s="1"/>
  <c r="L168" i="2"/>
  <c r="S168" i="2" s="1"/>
  <c r="L169" i="2"/>
  <c r="S169" i="2" s="1"/>
  <c r="L170" i="2"/>
  <c r="S170" i="2" s="1"/>
  <c r="L171" i="2"/>
  <c r="S171" i="2" s="1"/>
  <c r="L172" i="2"/>
  <c r="S172" i="2" s="1"/>
  <c r="L173" i="2"/>
  <c r="S173" i="2" s="1"/>
  <c r="L174" i="2"/>
  <c r="S174" i="2" s="1"/>
  <c r="J174" i="2" s="1"/>
  <c r="L175" i="2"/>
  <c r="S175" i="2" s="1"/>
  <c r="L176" i="2"/>
  <c r="S176" i="2" s="1"/>
  <c r="L177" i="2"/>
  <c r="S177" i="2" s="1"/>
  <c r="L178" i="2"/>
  <c r="S178" i="2" s="1"/>
  <c r="L179" i="2"/>
  <c r="S179" i="2" s="1"/>
  <c r="L180" i="2"/>
  <c r="S180" i="2" s="1"/>
  <c r="L181" i="2"/>
  <c r="S181" i="2" s="1"/>
  <c r="J181" i="2" s="1"/>
  <c r="L182" i="2"/>
  <c r="S182" i="2" s="1"/>
  <c r="J182" i="2" s="1"/>
  <c r="L183" i="2"/>
  <c r="S183" i="2" s="1"/>
  <c r="I183" i="2" s="1"/>
  <c r="L184" i="2"/>
  <c r="S184" i="2" s="1"/>
  <c r="L185" i="2"/>
  <c r="S185" i="2" s="1"/>
  <c r="L186" i="2"/>
  <c r="S186" i="2" s="1"/>
  <c r="L187" i="2"/>
  <c r="S187" i="2" s="1"/>
  <c r="L188" i="2"/>
  <c r="S188" i="2" s="1"/>
  <c r="L189" i="2"/>
  <c r="S189" i="2" s="1"/>
  <c r="L190" i="2"/>
  <c r="S190" i="2" s="1"/>
  <c r="L191" i="2"/>
  <c r="S191" i="2" s="1"/>
  <c r="I191" i="2" s="1"/>
  <c r="L192" i="2"/>
  <c r="S192" i="2" s="1"/>
  <c r="L193" i="2"/>
  <c r="S193" i="2" s="1"/>
  <c r="L194" i="2"/>
  <c r="S194" i="2" s="1"/>
  <c r="L195" i="2"/>
  <c r="S195" i="2" s="1"/>
  <c r="L196" i="2"/>
  <c r="S196" i="2" s="1"/>
  <c r="L197" i="2"/>
  <c r="S197" i="2" s="1"/>
  <c r="J197" i="2" s="1"/>
  <c r="L198" i="2"/>
  <c r="S198" i="2" s="1"/>
  <c r="L199" i="2"/>
  <c r="S199" i="2" s="1"/>
  <c r="L200" i="2"/>
  <c r="S200" i="2" s="1"/>
  <c r="L201" i="2"/>
  <c r="S201" i="2" s="1"/>
  <c r="L202" i="2"/>
  <c r="S202" i="2" s="1"/>
  <c r="L203" i="2"/>
  <c r="S203" i="2" s="1"/>
  <c r="L204" i="2"/>
  <c r="S204" i="2" s="1"/>
  <c r="L205" i="2"/>
  <c r="S205" i="2" s="1"/>
  <c r="L206" i="2"/>
  <c r="S206" i="2" s="1"/>
  <c r="J206" i="2" s="1"/>
  <c r="L207" i="2"/>
  <c r="S207" i="2" s="1"/>
  <c r="L208" i="2"/>
  <c r="S208" i="2" s="1"/>
  <c r="L209" i="2"/>
  <c r="S209" i="2" s="1"/>
  <c r="L210" i="2"/>
  <c r="S210" i="2" s="1"/>
  <c r="L211" i="2"/>
  <c r="S211" i="2" s="1"/>
  <c r="L212" i="2"/>
  <c r="S212" i="2" s="1"/>
  <c r="L213" i="2"/>
  <c r="S213" i="2" s="1"/>
  <c r="L214" i="2"/>
  <c r="S214" i="2" s="1"/>
  <c r="L215" i="2"/>
  <c r="S215" i="2" s="1"/>
  <c r="I215" i="2" s="1"/>
  <c r="L216" i="2"/>
  <c r="S216" i="2" s="1"/>
  <c r="L217" i="2"/>
  <c r="S217" i="2" s="1"/>
  <c r="L218" i="2"/>
  <c r="S218" i="2" s="1"/>
  <c r="L219" i="2"/>
  <c r="S219" i="2" s="1"/>
  <c r="M2" i="2"/>
  <c r="T2" i="2" s="1"/>
  <c r="L2" i="2"/>
  <c r="S2" i="2" s="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 i="1"/>
  <c r="Q3" i="1"/>
  <c r="Y3" i="1" s="1"/>
  <c r="S3" i="1"/>
  <c r="AA3" i="1" s="1"/>
  <c r="Q4" i="1"/>
  <c r="Y4" i="1" s="1"/>
  <c r="S4" i="1"/>
  <c r="AA4" i="1" s="1"/>
  <c r="Q5" i="1"/>
  <c r="Y5" i="1" s="1"/>
  <c r="S5" i="1"/>
  <c r="AA5" i="1" s="1"/>
  <c r="Q6" i="1"/>
  <c r="Y6" i="1" s="1"/>
  <c r="S6" i="1"/>
  <c r="AA6" i="1" s="1"/>
  <c r="Q7" i="1"/>
  <c r="Y7" i="1" s="1"/>
  <c r="S7" i="1"/>
  <c r="AA7" i="1" s="1"/>
  <c r="Q8" i="1"/>
  <c r="Y8" i="1" s="1"/>
  <c r="S8" i="1"/>
  <c r="AA8" i="1" s="1"/>
  <c r="Q9" i="1"/>
  <c r="Y9" i="1" s="1"/>
  <c r="S9" i="1"/>
  <c r="AA9" i="1" s="1"/>
  <c r="Q10" i="1"/>
  <c r="Y10" i="1" s="1"/>
  <c r="S10" i="1"/>
  <c r="AA10" i="1" s="1"/>
  <c r="Q11" i="1"/>
  <c r="Y11" i="1" s="1"/>
  <c r="S11" i="1"/>
  <c r="AA11" i="1" s="1"/>
  <c r="Q12" i="1"/>
  <c r="Y12" i="1" s="1"/>
  <c r="S12" i="1"/>
  <c r="AA12" i="1" s="1"/>
  <c r="Q13" i="1"/>
  <c r="Y13" i="1" s="1"/>
  <c r="S13" i="1"/>
  <c r="AA13" i="1" s="1"/>
  <c r="Q14" i="1"/>
  <c r="Y14" i="1" s="1"/>
  <c r="S14" i="1"/>
  <c r="AA14" i="1" s="1"/>
  <c r="Q15" i="1"/>
  <c r="Y15" i="1" s="1"/>
  <c r="S15" i="1"/>
  <c r="AA15" i="1" s="1"/>
  <c r="Q16" i="1"/>
  <c r="Y16" i="1" s="1"/>
  <c r="S16" i="1"/>
  <c r="AA16" i="1" s="1"/>
  <c r="Q17" i="1"/>
  <c r="Y17" i="1" s="1"/>
  <c r="S17" i="1"/>
  <c r="AA17" i="1" s="1"/>
  <c r="Q18" i="1"/>
  <c r="Y18" i="1" s="1"/>
  <c r="S18" i="1"/>
  <c r="AA18" i="1" s="1"/>
  <c r="Q19" i="1"/>
  <c r="Y19" i="1" s="1"/>
  <c r="S19" i="1"/>
  <c r="AA19" i="1" s="1"/>
  <c r="Q20" i="1"/>
  <c r="Y20" i="1" s="1"/>
  <c r="S20" i="1"/>
  <c r="AA20" i="1" s="1"/>
  <c r="Q21" i="1"/>
  <c r="Y21" i="1" s="1"/>
  <c r="S21" i="1"/>
  <c r="AA21" i="1" s="1"/>
  <c r="Q22" i="1"/>
  <c r="Y22" i="1" s="1"/>
  <c r="S22" i="1"/>
  <c r="AA22" i="1" s="1"/>
  <c r="Q23" i="1"/>
  <c r="Y23" i="1" s="1"/>
  <c r="S23" i="1"/>
  <c r="AA23" i="1" s="1"/>
  <c r="Q24" i="1"/>
  <c r="Y24" i="1" s="1"/>
  <c r="S24" i="1"/>
  <c r="AA24" i="1" s="1"/>
  <c r="Q25" i="1"/>
  <c r="Y25" i="1" s="1"/>
  <c r="S25" i="1"/>
  <c r="AA25" i="1" s="1"/>
  <c r="Q26" i="1"/>
  <c r="Y26" i="1" s="1"/>
  <c r="S26" i="1"/>
  <c r="AA26" i="1" s="1"/>
  <c r="Q27" i="1"/>
  <c r="Y27" i="1" s="1"/>
  <c r="S27" i="1"/>
  <c r="AA27" i="1" s="1"/>
  <c r="Q28" i="1"/>
  <c r="Y28" i="1" s="1"/>
  <c r="S28" i="1"/>
  <c r="AA28" i="1" s="1"/>
  <c r="Q29" i="1"/>
  <c r="Y29" i="1" s="1"/>
  <c r="S29" i="1"/>
  <c r="AA29" i="1" s="1"/>
  <c r="Q30" i="1"/>
  <c r="Y30" i="1" s="1"/>
  <c r="S30" i="1"/>
  <c r="AA30" i="1" s="1"/>
  <c r="Q31" i="1"/>
  <c r="Y31" i="1" s="1"/>
  <c r="S31" i="1"/>
  <c r="AA31" i="1" s="1"/>
  <c r="Q32" i="1"/>
  <c r="Y32" i="1" s="1"/>
  <c r="S32" i="1"/>
  <c r="AA32" i="1" s="1"/>
  <c r="Q33" i="1"/>
  <c r="Y33" i="1" s="1"/>
  <c r="S33" i="1"/>
  <c r="AA33" i="1" s="1"/>
  <c r="Q34" i="1"/>
  <c r="Y34" i="1" s="1"/>
  <c r="S34" i="1"/>
  <c r="AA34" i="1" s="1"/>
  <c r="Q35" i="1"/>
  <c r="Y35" i="1" s="1"/>
  <c r="S35" i="1"/>
  <c r="AA35" i="1" s="1"/>
  <c r="Q36" i="1"/>
  <c r="Y36" i="1" s="1"/>
  <c r="S36" i="1"/>
  <c r="AA36" i="1" s="1"/>
  <c r="Q37" i="1"/>
  <c r="Y37" i="1" s="1"/>
  <c r="S37" i="1"/>
  <c r="AA37" i="1" s="1"/>
  <c r="Q38" i="1"/>
  <c r="Y38" i="1" s="1"/>
  <c r="S38" i="1"/>
  <c r="AA38" i="1" s="1"/>
  <c r="Q39" i="1"/>
  <c r="Y39" i="1" s="1"/>
  <c r="S39" i="1"/>
  <c r="AA39" i="1" s="1"/>
  <c r="Q40" i="1"/>
  <c r="Y40" i="1" s="1"/>
  <c r="S40" i="1"/>
  <c r="AA40" i="1" s="1"/>
  <c r="Q41" i="1"/>
  <c r="Y41" i="1" s="1"/>
  <c r="S41" i="1"/>
  <c r="AA41" i="1" s="1"/>
  <c r="Q42" i="1"/>
  <c r="Y42" i="1" s="1"/>
  <c r="S42" i="1"/>
  <c r="AA42" i="1" s="1"/>
  <c r="Q43" i="1"/>
  <c r="Y43" i="1" s="1"/>
  <c r="S43" i="1"/>
  <c r="AA43" i="1" s="1"/>
  <c r="Q44" i="1"/>
  <c r="Y44" i="1" s="1"/>
  <c r="S44" i="1"/>
  <c r="AA44" i="1" s="1"/>
  <c r="Q45" i="1"/>
  <c r="Y45" i="1" s="1"/>
  <c r="S45" i="1"/>
  <c r="AA45" i="1" s="1"/>
  <c r="Q46" i="1"/>
  <c r="Y46" i="1" s="1"/>
  <c r="S46" i="1"/>
  <c r="AA46" i="1" s="1"/>
  <c r="Q47" i="1"/>
  <c r="Y47" i="1" s="1"/>
  <c r="S47" i="1"/>
  <c r="AA47" i="1" s="1"/>
  <c r="Q48" i="1"/>
  <c r="Y48" i="1" s="1"/>
  <c r="S48" i="1"/>
  <c r="AA48" i="1" s="1"/>
  <c r="Q49" i="1"/>
  <c r="Y49" i="1" s="1"/>
  <c r="S49" i="1"/>
  <c r="AA49" i="1" s="1"/>
  <c r="Q50" i="1"/>
  <c r="Y50" i="1" s="1"/>
  <c r="S50" i="1"/>
  <c r="AA50" i="1" s="1"/>
  <c r="Q51" i="1"/>
  <c r="Y51" i="1" s="1"/>
  <c r="S51" i="1"/>
  <c r="AA51" i="1" s="1"/>
  <c r="Q52" i="1"/>
  <c r="Y52" i="1" s="1"/>
  <c r="S52" i="1"/>
  <c r="AA52" i="1" s="1"/>
  <c r="Q53" i="1"/>
  <c r="Y53" i="1" s="1"/>
  <c r="S53" i="1"/>
  <c r="AA53" i="1" s="1"/>
  <c r="Q54" i="1"/>
  <c r="Y54" i="1" s="1"/>
  <c r="S54" i="1"/>
  <c r="AA54" i="1" s="1"/>
  <c r="Q55" i="1"/>
  <c r="Y55" i="1" s="1"/>
  <c r="S55" i="1"/>
  <c r="AA55" i="1" s="1"/>
  <c r="Q56" i="1"/>
  <c r="Y56" i="1" s="1"/>
  <c r="S56" i="1"/>
  <c r="AA56" i="1" s="1"/>
  <c r="Q57" i="1"/>
  <c r="Y57" i="1" s="1"/>
  <c r="S57" i="1"/>
  <c r="AA57" i="1" s="1"/>
  <c r="Q58" i="1"/>
  <c r="Y58" i="1" s="1"/>
  <c r="S58" i="1"/>
  <c r="AA58" i="1" s="1"/>
  <c r="Q59" i="1"/>
  <c r="Y59" i="1" s="1"/>
  <c r="S59" i="1"/>
  <c r="AA59" i="1" s="1"/>
  <c r="Q60" i="1"/>
  <c r="Y60" i="1" s="1"/>
  <c r="S60" i="1"/>
  <c r="AA60" i="1" s="1"/>
  <c r="Q61" i="1"/>
  <c r="Y61" i="1" s="1"/>
  <c r="S61" i="1"/>
  <c r="AA61" i="1" s="1"/>
  <c r="Q62" i="1"/>
  <c r="Y62" i="1" s="1"/>
  <c r="S62" i="1"/>
  <c r="AA62" i="1" s="1"/>
  <c r="Q63" i="1"/>
  <c r="Y63" i="1" s="1"/>
  <c r="S63" i="1"/>
  <c r="AA63" i="1" s="1"/>
  <c r="Q64" i="1"/>
  <c r="Y64" i="1" s="1"/>
  <c r="S64" i="1"/>
  <c r="AA64" i="1" s="1"/>
  <c r="Q65" i="1"/>
  <c r="Y65" i="1" s="1"/>
  <c r="S65" i="1"/>
  <c r="AA65" i="1" s="1"/>
  <c r="Q66" i="1"/>
  <c r="Y66" i="1" s="1"/>
  <c r="S66" i="1"/>
  <c r="AA66" i="1" s="1"/>
  <c r="Q67" i="1"/>
  <c r="Y67" i="1" s="1"/>
  <c r="S67" i="1"/>
  <c r="AA67" i="1" s="1"/>
  <c r="Q68" i="1"/>
  <c r="Y68" i="1" s="1"/>
  <c r="S68" i="1"/>
  <c r="AA68" i="1" s="1"/>
  <c r="Q69" i="1"/>
  <c r="Y69" i="1" s="1"/>
  <c r="S69" i="1"/>
  <c r="AA69" i="1" s="1"/>
  <c r="Q70" i="1"/>
  <c r="Y70" i="1" s="1"/>
  <c r="S70" i="1"/>
  <c r="AA70" i="1" s="1"/>
  <c r="Q71" i="1"/>
  <c r="Y71" i="1" s="1"/>
  <c r="S71" i="1"/>
  <c r="AA71" i="1" s="1"/>
  <c r="Q72" i="1"/>
  <c r="Y72" i="1" s="1"/>
  <c r="S72" i="1"/>
  <c r="AA72" i="1" s="1"/>
  <c r="Q73" i="1"/>
  <c r="Y73" i="1" s="1"/>
  <c r="S73" i="1"/>
  <c r="AA73" i="1" s="1"/>
  <c r="Q74" i="1"/>
  <c r="Y74" i="1" s="1"/>
  <c r="S74" i="1"/>
  <c r="AA74" i="1" s="1"/>
  <c r="Q75" i="1"/>
  <c r="Y75" i="1" s="1"/>
  <c r="S75" i="1"/>
  <c r="AA75" i="1" s="1"/>
  <c r="Q76" i="1"/>
  <c r="Y76" i="1" s="1"/>
  <c r="S76" i="1"/>
  <c r="AA76" i="1" s="1"/>
  <c r="Q77" i="1"/>
  <c r="Y77" i="1" s="1"/>
  <c r="S77" i="1"/>
  <c r="AA77" i="1" s="1"/>
  <c r="Q78" i="1"/>
  <c r="Y78" i="1" s="1"/>
  <c r="S78" i="1"/>
  <c r="AA78" i="1" s="1"/>
  <c r="Q79" i="1"/>
  <c r="Y79" i="1" s="1"/>
  <c r="S79" i="1"/>
  <c r="AA79" i="1" s="1"/>
  <c r="Q80" i="1"/>
  <c r="Y80" i="1" s="1"/>
  <c r="S80" i="1"/>
  <c r="AA80" i="1" s="1"/>
  <c r="Q81" i="1"/>
  <c r="Y81" i="1" s="1"/>
  <c r="S81" i="1"/>
  <c r="AA81" i="1" s="1"/>
  <c r="Q82" i="1"/>
  <c r="Y82" i="1" s="1"/>
  <c r="S82" i="1"/>
  <c r="AA82" i="1" s="1"/>
  <c r="Q83" i="1"/>
  <c r="Y83" i="1" s="1"/>
  <c r="S83" i="1"/>
  <c r="AA83" i="1" s="1"/>
  <c r="Q84" i="1"/>
  <c r="Y84" i="1" s="1"/>
  <c r="S84" i="1"/>
  <c r="AA84" i="1" s="1"/>
  <c r="Q85" i="1"/>
  <c r="Y85" i="1" s="1"/>
  <c r="S85" i="1"/>
  <c r="AA85" i="1" s="1"/>
  <c r="Q86" i="1"/>
  <c r="Y86" i="1" s="1"/>
  <c r="S86" i="1"/>
  <c r="AA86" i="1" s="1"/>
  <c r="Q87" i="1"/>
  <c r="Y87" i="1" s="1"/>
  <c r="S87" i="1"/>
  <c r="AA87" i="1" s="1"/>
  <c r="Q88" i="1"/>
  <c r="Y88" i="1" s="1"/>
  <c r="S88" i="1"/>
  <c r="AA88" i="1" s="1"/>
  <c r="Q89" i="1"/>
  <c r="Y89" i="1" s="1"/>
  <c r="S89" i="1"/>
  <c r="AA89" i="1" s="1"/>
  <c r="Q90" i="1"/>
  <c r="Y90" i="1" s="1"/>
  <c r="S90" i="1"/>
  <c r="AA90" i="1" s="1"/>
  <c r="Q91" i="1"/>
  <c r="Y91" i="1" s="1"/>
  <c r="S91" i="1"/>
  <c r="AA91" i="1" s="1"/>
  <c r="Q92" i="1"/>
  <c r="Y92" i="1" s="1"/>
  <c r="S92" i="1"/>
  <c r="AA92" i="1" s="1"/>
  <c r="Q93" i="1"/>
  <c r="Y93" i="1" s="1"/>
  <c r="S93" i="1"/>
  <c r="AA93" i="1" s="1"/>
  <c r="Q94" i="1"/>
  <c r="Y94" i="1" s="1"/>
  <c r="S94" i="1"/>
  <c r="AA94" i="1" s="1"/>
  <c r="Q95" i="1"/>
  <c r="Y95" i="1" s="1"/>
  <c r="S95" i="1"/>
  <c r="AA95" i="1" s="1"/>
  <c r="Q96" i="1"/>
  <c r="Y96" i="1" s="1"/>
  <c r="S96" i="1"/>
  <c r="AA96" i="1" s="1"/>
  <c r="Q97" i="1"/>
  <c r="Y97" i="1" s="1"/>
  <c r="S97" i="1"/>
  <c r="AA97" i="1" s="1"/>
  <c r="Q98" i="1"/>
  <c r="Y98" i="1" s="1"/>
  <c r="S98" i="1"/>
  <c r="AA98" i="1" s="1"/>
  <c r="Q99" i="1"/>
  <c r="Y99" i="1" s="1"/>
  <c r="S99" i="1"/>
  <c r="AA99" i="1" s="1"/>
  <c r="Q100" i="1"/>
  <c r="Y100" i="1" s="1"/>
  <c r="S100" i="1"/>
  <c r="AA100" i="1" s="1"/>
  <c r="Q101" i="1"/>
  <c r="Y101" i="1" s="1"/>
  <c r="S101" i="1"/>
  <c r="AA101" i="1" s="1"/>
  <c r="Q102" i="1"/>
  <c r="Y102" i="1" s="1"/>
  <c r="S102" i="1"/>
  <c r="AA102" i="1" s="1"/>
  <c r="Q103" i="1"/>
  <c r="Y103" i="1" s="1"/>
  <c r="S103" i="1"/>
  <c r="AA103" i="1" s="1"/>
  <c r="Q104" i="1"/>
  <c r="Y104" i="1" s="1"/>
  <c r="S104" i="1"/>
  <c r="AA104" i="1" s="1"/>
  <c r="Q105" i="1"/>
  <c r="Y105" i="1" s="1"/>
  <c r="S105" i="1"/>
  <c r="AA105" i="1" s="1"/>
  <c r="Q106" i="1"/>
  <c r="Y106" i="1" s="1"/>
  <c r="S106" i="1"/>
  <c r="AA106" i="1" s="1"/>
  <c r="Q107" i="1"/>
  <c r="Y107" i="1" s="1"/>
  <c r="S107" i="1"/>
  <c r="AA107" i="1" s="1"/>
  <c r="Q108" i="1"/>
  <c r="Y108" i="1" s="1"/>
  <c r="S108" i="1"/>
  <c r="AA108" i="1" s="1"/>
  <c r="Q109" i="1"/>
  <c r="Y109" i="1" s="1"/>
  <c r="S109" i="1"/>
  <c r="AA109" i="1" s="1"/>
  <c r="Q110" i="1"/>
  <c r="Y110" i="1" s="1"/>
  <c r="S110" i="1"/>
  <c r="AA110" i="1" s="1"/>
  <c r="Q111" i="1"/>
  <c r="Y111" i="1" s="1"/>
  <c r="S111" i="1"/>
  <c r="AA111" i="1" s="1"/>
  <c r="Q112" i="1"/>
  <c r="Y112" i="1" s="1"/>
  <c r="S112" i="1"/>
  <c r="AA112" i="1" s="1"/>
  <c r="Q113" i="1"/>
  <c r="Y113" i="1" s="1"/>
  <c r="S113" i="1"/>
  <c r="AA113" i="1" s="1"/>
  <c r="Q114" i="1"/>
  <c r="Y114" i="1" s="1"/>
  <c r="S114" i="1"/>
  <c r="AA114" i="1" s="1"/>
  <c r="Q115" i="1"/>
  <c r="Y115" i="1" s="1"/>
  <c r="S115" i="1"/>
  <c r="AA115" i="1" s="1"/>
  <c r="Q116" i="1"/>
  <c r="Y116" i="1" s="1"/>
  <c r="S116" i="1"/>
  <c r="AA116" i="1" s="1"/>
  <c r="Q117" i="1"/>
  <c r="Y117" i="1" s="1"/>
  <c r="S117" i="1"/>
  <c r="AA117" i="1" s="1"/>
  <c r="Q118" i="1"/>
  <c r="Y118" i="1" s="1"/>
  <c r="S118" i="1"/>
  <c r="AA118" i="1" s="1"/>
  <c r="Q119" i="1"/>
  <c r="Y119" i="1" s="1"/>
  <c r="S119" i="1"/>
  <c r="AA119" i="1" s="1"/>
  <c r="Q120" i="1"/>
  <c r="Y120" i="1" s="1"/>
  <c r="S120" i="1"/>
  <c r="AA120" i="1" s="1"/>
  <c r="Q121" i="1"/>
  <c r="Y121" i="1" s="1"/>
  <c r="S121" i="1"/>
  <c r="AA121" i="1" s="1"/>
  <c r="Q122" i="1"/>
  <c r="Y122" i="1" s="1"/>
  <c r="S122" i="1"/>
  <c r="AA122" i="1" s="1"/>
  <c r="Q123" i="1"/>
  <c r="Y123" i="1" s="1"/>
  <c r="S123" i="1"/>
  <c r="AA123" i="1" s="1"/>
  <c r="Q124" i="1"/>
  <c r="Y124" i="1" s="1"/>
  <c r="S124" i="1"/>
  <c r="AA124" i="1" s="1"/>
  <c r="Q125" i="1"/>
  <c r="Y125" i="1" s="1"/>
  <c r="S125" i="1"/>
  <c r="AA125" i="1" s="1"/>
  <c r="Q126" i="1"/>
  <c r="Y126" i="1" s="1"/>
  <c r="S126" i="1"/>
  <c r="AA126" i="1" s="1"/>
  <c r="Q127" i="1"/>
  <c r="Y127" i="1" s="1"/>
  <c r="S127" i="1"/>
  <c r="AA127" i="1" s="1"/>
  <c r="Q128" i="1"/>
  <c r="Y128" i="1" s="1"/>
  <c r="S128" i="1"/>
  <c r="AA128" i="1" s="1"/>
  <c r="Q129" i="1"/>
  <c r="Y129" i="1" s="1"/>
  <c r="S129" i="1"/>
  <c r="AA129" i="1" s="1"/>
  <c r="Q130" i="1"/>
  <c r="Y130" i="1" s="1"/>
  <c r="S130" i="1"/>
  <c r="AA130" i="1" s="1"/>
  <c r="Q131" i="1"/>
  <c r="Y131" i="1" s="1"/>
  <c r="S131" i="1"/>
  <c r="AA131" i="1" s="1"/>
  <c r="Q132" i="1"/>
  <c r="Y132" i="1" s="1"/>
  <c r="S132" i="1"/>
  <c r="AA132" i="1" s="1"/>
  <c r="Q133" i="1"/>
  <c r="Y133" i="1" s="1"/>
  <c r="S133" i="1"/>
  <c r="AA133" i="1" s="1"/>
  <c r="Q134" i="1"/>
  <c r="Y134" i="1" s="1"/>
  <c r="S134" i="1"/>
  <c r="AA134" i="1" s="1"/>
  <c r="Q135" i="1"/>
  <c r="Y135" i="1" s="1"/>
  <c r="S135" i="1"/>
  <c r="AA135" i="1" s="1"/>
  <c r="Q136" i="1"/>
  <c r="Y136" i="1" s="1"/>
  <c r="S136" i="1"/>
  <c r="AA136" i="1" s="1"/>
  <c r="Q137" i="1"/>
  <c r="Y137" i="1" s="1"/>
  <c r="S137" i="1"/>
  <c r="AA137" i="1" s="1"/>
  <c r="Q138" i="1"/>
  <c r="Y138" i="1" s="1"/>
  <c r="S138" i="1"/>
  <c r="AA138" i="1" s="1"/>
  <c r="Q139" i="1"/>
  <c r="Y139" i="1" s="1"/>
  <c r="S139" i="1"/>
  <c r="AA139" i="1" s="1"/>
  <c r="Q140" i="1"/>
  <c r="Y140" i="1" s="1"/>
  <c r="S140" i="1"/>
  <c r="AA140" i="1" s="1"/>
  <c r="Q141" i="1"/>
  <c r="Y141" i="1" s="1"/>
  <c r="S141" i="1"/>
  <c r="AA141" i="1" s="1"/>
  <c r="Q142" i="1"/>
  <c r="Y142" i="1" s="1"/>
  <c r="S142" i="1"/>
  <c r="AA142" i="1" s="1"/>
  <c r="Q143" i="1"/>
  <c r="Y143" i="1" s="1"/>
  <c r="S143" i="1"/>
  <c r="AA143" i="1" s="1"/>
  <c r="Q144" i="1"/>
  <c r="Y144" i="1" s="1"/>
  <c r="S144" i="1"/>
  <c r="AA144" i="1" s="1"/>
  <c r="Q145" i="1"/>
  <c r="Y145" i="1" s="1"/>
  <c r="S145" i="1"/>
  <c r="AA145" i="1" s="1"/>
  <c r="Q146" i="1"/>
  <c r="Y146" i="1" s="1"/>
  <c r="S146" i="1"/>
  <c r="AA146" i="1" s="1"/>
  <c r="Q147" i="1"/>
  <c r="Y147" i="1" s="1"/>
  <c r="S147" i="1"/>
  <c r="AA147" i="1" s="1"/>
  <c r="Q148" i="1"/>
  <c r="Y148" i="1" s="1"/>
  <c r="S148" i="1"/>
  <c r="AA148" i="1" s="1"/>
  <c r="Q149" i="1"/>
  <c r="Y149" i="1" s="1"/>
  <c r="S149" i="1"/>
  <c r="AA149" i="1" s="1"/>
  <c r="Q150" i="1"/>
  <c r="Y150" i="1" s="1"/>
  <c r="S150" i="1"/>
  <c r="AA150" i="1" s="1"/>
  <c r="Q151" i="1"/>
  <c r="Y151" i="1" s="1"/>
  <c r="S151" i="1"/>
  <c r="AA151" i="1" s="1"/>
  <c r="Q152" i="1"/>
  <c r="Y152" i="1" s="1"/>
  <c r="S152" i="1"/>
  <c r="AA152" i="1" s="1"/>
  <c r="Q153" i="1"/>
  <c r="Y153" i="1" s="1"/>
  <c r="S153" i="1"/>
  <c r="AA153" i="1" s="1"/>
  <c r="Q154" i="1"/>
  <c r="Y154" i="1" s="1"/>
  <c r="S154" i="1"/>
  <c r="AA154" i="1" s="1"/>
  <c r="Q155" i="1"/>
  <c r="Y155" i="1" s="1"/>
  <c r="S155" i="1"/>
  <c r="AA155" i="1" s="1"/>
  <c r="Q156" i="1"/>
  <c r="Y156" i="1" s="1"/>
  <c r="S156" i="1"/>
  <c r="AA156" i="1" s="1"/>
  <c r="Q157" i="1"/>
  <c r="Y157" i="1" s="1"/>
  <c r="S157" i="1"/>
  <c r="AA157" i="1" s="1"/>
  <c r="Q158" i="1"/>
  <c r="Y158" i="1" s="1"/>
  <c r="S158" i="1"/>
  <c r="AA158" i="1" s="1"/>
  <c r="Q159" i="1"/>
  <c r="Y159" i="1" s="1"/>
  <c r="S159" i="1"/>
  <c r="AA159" i="1" s="1"/>
  <c r="Q160" i="1"/>
  <c r="Y160" i="1" s="1"/>
  <c r="S160" i="1"/>
  <c r="AA160" i="1" s="1"/>
  <c r="Q161" i="1"/>
  <c r="Y161" i="1" s="1"/>
  <c r="S161" i="1"/>
  <c r="AA161" i="1" s="1"/>
  <c r="Q162" i="1"/>
  <c r="Y162" i="1" s="1"/>
  <c r="S162" i="1"/>
  <c r="AA162" i="1" s="1"/>
  <c r="Q163" i="1"/>
  <c r="Y163" i="1" s="1"/>
  <c r="S163" i="1"/>
  <c r="AA163" i="1" s="1"/>
  <c r="Q164" i="1"/>
  <c r="Y164" i="1" s="1"/>
  <c r="S164" i="1"/>
  <c r="AA164" i="1" s="1"/>
  <c r="Q165" i="1"/>
  <c r="Y165" i="1" s="1"/>
  <c r="S165" i="1"/>
  <c r="AA165" i="1" s="1"/>
  <c r="Q166" i="1"/>
  <c r="Y166" i="1" s="1"/>
  <c r="S166" i="1"/>
  <c r="AA166" i="1" s="1"/>
  <c r="Q167" i="1"/>
  <c r="Y167" i="1" s="1"/>
  <c r="S167" i="1"/>
  <c r="AA167" i="1" s="1"/>
  <c r="Q168" i="1"/>
  <c r="Y168" i="1" s="1"/>
  <c r="S168" i="1"/>
  <c r="AA168" i="1" s="1"/>
  <c r="Q169" i="1"/>
  <c r="Y169" i="1" s="1"/>
  <c r="S169" i="1"/>
  <c r="AA169" i="1" s="1"/>
  <c r="Q170" i="1"/>
  <c r="Y170" i="1" s="1"/>
  <c r="S170" i="1"/>
  <c r="AA170" i="1" s="1"/>
  <c r="Q171" i="1"/>
  <c r="Y171" i="1" s="1"/>
  <c r="S171" i="1"/>
  <c r="AA171" i="1" s="1"/>
  <c r="Q172" i="1"/>
  <c r="Y172" i="1" s="1"/>
  <c r="S172" i="1"/>
  <c r="AA172" i="1" s="1"/>
  <c r="Q173" i="1"/>
  <c r="Y173" i="1" s="1"/>
  <c r="S173" i="1"/>
  <c r="AA173" i="1" s="1"/>
  <c r="Q174" i="1"/>
  <c r="Y174" i="1" s="1"/>
  <c r="S174" i="1"/>
  <c r="AA174" i="1" s="1"/>
  <c r="Q175" i="1"/>
  <c r="Y175" i="1" s="1"/>
  <c r="S175" i="1"/>
  <c r="AA175" i="1" s="1"/>
  <c r="Q176" i="1"/>
  <c r="Y176" i="1" s="1"/>
  <c r="S176" i="1"/>
  <c r="AA176" i="1" s="1"/>
  <c r="Q177" i="1"/>
  <c r="Y177" i="1" s="1"/>
  <c r="S177" i="1"/>
  <c r="AA177" i="1" s="1"/>
  <c r="Q178" i="1"/>
  <c r="Y178" i="1" s="1"/>
  <c r="S178" i="1"/>
  <c r="AA178" i="1" s="1"/>
  <c r="Q179" i="1"/>
  <c r="Y179" i="1" s="1"/>
  <c r="S179" i="1"/>
  <c r="AA179" i="1" s="1"/>
  <c r="Q180" i="1"/>
  <c r="Y180" i="1" s="1"/>
  <c r="S180" i="1"/>
  <c r="AA180" i="1" s="1"/>
  <c r="Q181" i="1"/>
  <c r="Y181" i="1" s="1"/>
  <c r="S181" i="1"/>
  <c r="AA181" i="1" s="1"/>
  <c r="Q182" i="1"/>
  <c r="Y182" i="1" s="1"/>
  <c r="S182" i="1"/>
  <c r="AA182" i="1" s="1"/>
  <c r="Q183" i="1"/>
  <c r="Y183" i="1" s="1"/>
  <c r="S183" i="1"/>
  <c r="AA183" i="1" s="1"/>
  <c r="Q184" i="1"/>
  <c r="Y184" i="1" s="1"/>
  <c r="S184" i="1"/>
  <c r="AA184" i="1" s="1"/>
  <c r="Q185" i="1"/>
  <c r="Y185" i="1" s="1"/>
  <c r="S185" i="1"/>
  <c r="AA185" i="1" s="1"/>
  <c r="Q186" i="1"/>
  <c r="Y186" i="1" s="1"/>
  <c r="S186" i="1"/>
  <c r="AA186" i="1" s="1"/>
  <c r="Q187" i="1"/>
  <c r="Y187" i="1" s="1"/>
  <c r="S187" i="1"/>
  <c r="AA187" i="1" s="1"/>
  <c r="Q188" i="1"/>
  <c r="Y188" i="1" s="1"/>
  <c r="S188" i="1"/>
  <c r="AA188" i="1" s="1"/>
  <c r="Q189" i="1"/>
  <c r="Y189" i="1" s="1"/>
  <c r="S189" i="1"/>
  <c r="AA189" i="1" s="1"/>
  <c r="Q190" i="1"/>
  <c r="Y190" i="1" s="1"/>
  <c r="S190" i="1"/>
  <c r="AA190" i="1" s="1"/>
  <c r="Q191" i="1"/>
  <c r="Y191" i="1" s="1"/>
  <c r="S191" i="1"/>
  <c r="AA191" i="1" s="1"/>
  <c r="Q192" i="1"/>
  <c r="Y192" i="1" s="1"/>
  <c r="S192" i="1"/>
  <c r="AA192" i="1" s="1"/>
  <c r="Q193" i="1"/>
  <c r="Y193" i="1" s="1"/>
  <c r="S193" i="1"/>
  <c r="AA193" i="1" s="1"/>
  <c r="Q194" i="1"/>
  <c r="Y194" i="1" s="1"/>
  <c r="S194" i="1"/>
  <c r="AA194" i="1" s="1"/>
  <c r="Q195" i="1"/>
  <c r="Y195" i="1" s="1"/>
  <c r="S195" i="1"/>
  <c r="AA195" i="1" s="1"/>
  <c r="Q196" i="1"/>
  <c r="Y196" i="1" s="1"/>
  <c r="S196" i="1"/>
  <c r="AA196" i="1" s="1"/>
  <c r="Q197" i="1"/>
  <c r="Y197" i="1" s="1"/>
  <c r="S197" i="1"/>
  <c r="AA197" i="1" s="1"/>
  <c r="Q198" i="1"/>
  <c r="Y198" i="1" s="1"/>
  <c r="S198" i="1"/>
  <c r="AA198" i="1" s="1"/>
  <c r="Q199" i="1"/>
  <c r="Y199" i="1" s="1"/>
  <c r="S199" i="1"/>
  <c r="AA199" i="1" s="1"/>
  <c r="Q200" i="1"/>
  <c r="Y200" i="1" s="1"/>
  <c r="S200" i="1"/>
  <c r="AA200" i="1" s="1"/>
  <c r="Q201" i="1"/>
  <c r="Y201" i="1" s="1"/>
  <c r="S201" i="1"/>
  <c r="AA201" i="1" s="1"/>
  <c r="Q202" i="1"/>
  <c r="Y202" i="1" s="1"/>
  <c r="S202" i="1"/>
  <c r="AA202" i="1" s="1"/>
  <c r="Q203" i="1"/>
  <c r="Y203" i="1" s="1"/>
  <c r="S203" i="1"/>
  <c r="AA203" i="1" s="1"/>
  <c r="Q204" i="1"/>
  <c r="Y204" i="1" s="1"/>
  <c r="S204" i="1"/>
  <c r="AA204" i="1" s="1"/>
  <c r="Q205" i="1"/>
  <c r="Y205" i="1" s="1"/>
  <c r="S205" i="1"/>
  <c r="AA205" i="1" s="1"/>
  <c r="Q206" i="1"/>
  <c r="Y206" i="1" s="1"/>
  <c r="S206" i="1"/>
  <c r="AA206" i="1" s="1"/>
  <c r="Q207" i="1"/>
  <c r="Y207" i="1" s="1"/>
  <c r="S207" i="1"/>
  <c r="AA207" i="1" s="1"/>
  <c r="Q208" i="1"/>
  <c r="Y208" i="1" s="1"/>
  <c r="S208" i="1"/>
  <c r="AA208" i="1" s="1"/>
  <c r="Q209" i="1"/>
  <c r="Y209" i="1" s="1"/>
  <c r="S209" i="1"/>
  <c r="AA209" i="1" s="1"/>
  <c r="Q210" i="1"/>
  <c r="Y210" i="1" s="1"/>
  <c r="S210" i="1"/>
  <c r="AA210" i="1" s="1"/>
  <c r="Q211" i="1"/>
  <c r="Y211" i="1" s="1"/>
  <c r="S211" i="1"/>
  <c r="AA211" i="1" s="1"/>
  <c r="Q212" i="1"/>
  <c r="Y212" i="1" s="1"/>
  <c r="S212" i="1"/>
  <c r="AA212" i="1" s="1"/>
  <c r="Q213" i="1"/>
  <c r="Y213" i="1" s="1"/>
  <c r="S213" i="1"/>
  <c r="AA213" i="1" s="1"/>
  <c r="Q214" i="1"/>
  <c r="Y214" i="1" s="1"/>
  <c r="S214" i="1"/>
  <c r="AA214" i="1" s="1"/>
  <c r="Q215" i="1"/>
  <c r="Y215" i="1" s="1"/>
  <c r="S215" i="1"/>
  <c r="AA215" i="1" s="1"/>
  <c r="Q216" i="1"/>
  <c r="Y216" i="1" s="1"/>
  <c r="S216" i="1"/>
  <c r="AA216" i="1" s="1"/>
  <c r="Q217" i="1"/>
  <c r="Y217" i="1" s="1"/>
  <c r="S217" i="1"/>
  <c r="AA217" i="1" s="1"/>
  <c r="Q218" i="1"/>
  <c r="Y218" i="1" s="1"/>
  <c r="S218" i="1"/>
  <c r="AA218" i="1" s="1"/>
  <c r="Q219" i="1"/>
  <c r="Y219" i="1" s="1"/>
  <c r="S219" i="1"/>
  <c r="AA219" i="1" s="1"/>
  <c r="S2" i="1"/>
  <c r="AA2" i="1" s="1"/>
  <c r="Q2" i="1"/>
  <c r="Y2" i="1" s="1"/>
  <c r="P3" i="1"/>
  <c r="X3" i="1" s="1"/>
  <c r="P4" i="1"/>
  <c r="X4" i="1" s="1"/>
  <c r="P5" i="1"/>
  <c r="X5" i="1" s="1"/>
  <c r="P6" i="1"/>
  <c r="X6" i="1" s="1"/>
  <c r="P7" i="1"/>
  <c r="X7" i="1" s="1"/>
  <c r="P8" i="1"/>
  <c r="X8" i="1" s="1"/>
  <c r="P9" i="1"/>
  <c r="X9" i="1" s="1"/>
  <c r="P10" i="1"/>
  <c r="X10" i="1" s="1"/>
  <c r="P11" i="1"/>
  <c r="X11" i="1" s="1"/>
  <c r="P12" i="1"/>
  <c r="X12" i="1" s="1"/>
  <c r="P13" i="1"/>
  <c r="X13" i="1" s="1"/>
  <c r="P14" i="1"/>
  <c r="X14" i="1" s="1"/>
  <c r="P15" i="1"/>
  <c r="X15" i="1" s="1"/>
  <c r="P16" i="1"/>
  <c r="X16" i="1" s="1"/>
  <c r="P17" i="1"/>
  <c r="X17" i="1" s="1"/>
  <c r="P18" i="1"/>
  <c r="X18" i="1" s="1"/>
  <c r="P19" i="1"/>
  <c r="X19" i="1" s="1"/>
  <c r="P20" i="1"/>
  <c r="X20" i="1" s="1"/>
  <c r="P21" i="1"/>
  <c r="X21" i="1" s="1"/>
  <c r="P22" i="1"/>
  <c r="X22" i="1" s="1"/>
  <c r="P23" i="1"/>
  <c r="X23" i="1" s="1"/>
  <c r="P24" i="1"/>
  <c r="X24" i="1" s="1"/>
  <c r="P25" i="1"/>
  <c r="X25" i="1" s="1"/>
  <c r="P26" i="1"/>
  <c r="X26" i="1" s="1"/>
  <c r="P27" i="1"/>
  <c r="X27" i="1" s="1"/>
  <c r="P28" i="1"/>
  <c r="X28" i="1" s="1"/>
  <c r="P29" i="1"/>
  <c r="X29" i="1" s="1"/>
  <c r="P30" i="1"/>
  <c r="X30" i="1" s="1"/>
  <c r="P31" i="1"/>
  <c r="X31" i="1" s="1"/>
  <c r="P32" i="1"/>
  <c r="X32" i="1" s="1"/>
  <c r="P33" i="1"/>
  <c r="X33" i="1" s="1"/>
  <c r="P34" i="1"/>
  <c r="X34" i="1" s="1"/>
  <c r="P35" i="1"/>
  <c r="X35" i="1" s="1"/>
  <c r="P36" i="1"/>
  <c r="X36" i="1" s="1"/>
  <c r="P37" i="1"/>
  <c r="X37" i="1" s="1"/>
  <c r="P38" i="1"/>
  <c r="X38" i="1" s="1"/>
  <c r="P39" i="1"/>
  <c r="X39" i="1" s="1"/>
  <c r="P40" i="1"/>
  <c r="X40" i="1" s="1"/>
  <c r="P41" i="1"/>
  <c r="X41" i="1" s="1"/>
  <c r="P42" i="1"/>
  <c r="X42" i="1" s="1"/>
  <c r="P43" i="1"/>
  <c r="X43" i="1" s="1"/>
  <c r="P44" i="1"/>
  <c r="X44" i="1" s="1"/>
  <c r="P45" i="1"/>
  <c r="X45" i="1" s="1"/>
  <c r="P46" i="1"/>
  <c r="X46" i="1" s="1"/>
  <c r="P47" i="1"/>
  <c r="X47" i="1" s="1"/>
  <c r="P48" i="1"/>
  <c r="X48" i="1" s="1"/>
  <c r="P49" i="1"/>
  <c r="X49" i="1" s="1"/>
  <c r="P50" i="1"/>
  <c r="X50" i="1" s="1"/>
  <c r="P51" i="1"/>
  <c r="X51" i="1" s="1"/>
  <c r="P52" i="1"/>
  <c r="X52" i="1" s="1"/>
  <c r="P53" i="1"/>
  <c r="X53" i="1" s="1"/>
  <c r="P54" i="1"/>
  <c r="X54" i="1" s="1"/>
  <c r="P55" i="1"/>
  <c r="X55" i="1" s="1"/>
  <c r="P56" i="1"/>
  <c r="X56" i="1" s="1"/>
  <c r="P57" i="1"/>
  <c r="X57" i="1" s="1"/>
  <c r="P58" i="1"/>
  <c r="X58" i="1" s="1"/>
  <c r="P59" i="1"/>
  <c r="X59" i="1" s="1"/>
  <c r="P60" i="1"/>
  <c r="X60" i="1" s="1"/>
  <c r="P61" i="1"/>
  <c r="X61" i="1" s="1"/>
  <c r="P62" i="1"/>
  <c r="X62" i="1" s="1"/>
  <c r="P63" i="1"/>
  <c r="X63" i="1" s="1"/>
  <c r="P64" i="1"/>
  <c r="X64" i="1" s="1"/>
  <c r="P65" i="1"/>
  <c r="X65" i="1" s="1"/>
  <c r="P66" i="1"/>
  <c r="X66" i="1" s="1"/>
  <c r="P67" i="1"/>
  <c r="X67" i="1" s="1"/>
  <c r="P68" i="1"/>
  <c r="X68" i="1" s="1"/>
  <c r="P69" i="1"/>
  <c r="X69" i="1" s="1"/>
  <c r="P70" i="1"/>
  <c r="X70" i="1" s="1"/>
  <c r="P71" i="1"/>
  <c r="X71" i="1" s="1"/>
  <c r="P72" i="1"/>
  <c r="X72" i="1" s="1"/>
  <c r="P73" i="1"/>
  <c r="X73" i="1" s="1"/>
  <c r="P74" i="1"/>
  <c r="X74" i="1" s="1"/>
  <c r="P75" i="1"/>
  <c r="X75" i="1" s="1"/>
  <c r="P76" i="1"/>
  <c r="X76" i="1" s="1"/>
  <c r="P77" i="1"/>
  <c r="X77" i="1" s="1"/>
  <c r="P78" i="1"/>
  <c r="X78" i="1" s="1"/>
  <c r="P79" i="1"/>
  <c r="X79" i="1" s="1"/>
  <c r="P80" i="1"/>
  <c r="X80" i="1" s="1"/>
  <c r="P81" i="1"/>
  <c r="X81" i="1" s="1"/>
  <c r="P82" i="1"/>
  <c r="X82" i="1" s="1"/>
  <c r="P83" i="1"/>
  <c r="X83" i="1" s="1"/>
  <c r="P84" i="1"/>
  <c r="X84" i="1" s="1"/>
  <c r="P85" i="1"/>
  <c r="X85" i="1" s="1"/>
  <c r="P86" i="1"/>
  <c r="X86" i="1" s="1"/>
  <c r="P87" i="1"/>
  <c r="X87" i="1" s="1"/>
  <c r="P88" i="1"/>
  <c r="X88" i="1" s="1"/>
  <c r="P89" i="1"/>
  <c r="X89" i="1" s="1"/>
  <c r="P90" i="1"/>
  <c r="X90" i="1" s="1"/>
  <c r="P91" i="1"/>
  <c r="X91" i="1" s="1"/>
  <c r="P92" i="1"/>
  <c r="X92" i="1" s="1"/>
  <c r="P93" i="1"/>
  <c r="X93" i="1" s="1"/>
  <c r="P94" i="1"/>
  <c r="X94" i="1" s="1"/>
  <c r="P95" i="1"/>
  <c r="X95" i="1" s="1"/>
  <c r="P96" i="1"/>
  <c r="X96" i="1" s="1"/>
  <c r="P97" i="1"/>
  <c r="X97" i="1" s="1"/>
  <c r="P98" i="1"/>
  <c r="X98" i="1" s="1"/>
  <c r="P99" i="1"/>
  <c r="X99" i="1" s="1"/>
  <c r="P100" i="1"/>
  <c r="X100" i="1" s="1"/>
  <c r="P101" i="1"/>
  <c r="X101" i="1" s="1"/>
  <c r="P102" i="1"/>
  <c r="X102" i="1" s="1"/>
  <c r="P103" i="1"/>
  <c r="X103" i="1" s="1"/>
  <c r="P104" i="1"/>
  <c r="X104" i="1" s="1"/>
  <c r="P105" i="1"/>
  <c r="X105" i="1" s="1"/>
  <c r="P106" i="1"/>
  <c r="X106" i="1" s="1"/>
  <c r="P107" i="1"/>
  <c r="X107" i="1" s="1"/>
  <c r="P108" i="1"/>
  <c r="X108" i="1" s="1"/>
  <c r="P109" i="1"/>
  <c r="X109" i="1" s="1"/>
  <c r="P110" i="1"/>
  <c r="X110" i="1" s="1"/>
  <c r="P111" i="1"/>
  <c r="X111" i="1" s="1"/>
  <c r="P112" i="1"/>
  <c r="X112" i="1" s="1"/>
  <c r="P113" i="1"/>
  <c r="X113" i="1" s="1"/>
  <c r="P114" i="1"/>
  <c r="X114" i="1" s="1"/>
  <c r="P115" i="1"/>
  <c r="X115" i="1" s="1"/>
  <c r="P116" i="1"/>
  <c r="X116" i="1" s="1"/>
  <c r="P117" i="1"/>
  <c r="X117" i="1" s="1"/>
  <c r="P118" i="1"/>
  <c r="X118" i="1" s="1"/>
  <c r="P119" i="1"/>
  <c r="X119" i="1" s="1"/>
  <c r="P120" i="1"/>
  <c r="X120" i="1" s="1"/>
  <c r="P121" i="1"/>
  <c r="X121" i="1" s="1"/>
  <c r="P122" i="1"/>
  <c r="X122" i="1" s="1"/>
  <c r="P123" i="1"/>
  <c r="X123" i="1" s="1"/>
  <c r="P124" i="1"/>
  <c r="X124" i="1" s="1"/>
  <c r="P125" i="1"/>
  <c r="X125" i="1" s="1"/>
  <c r="P126" i="1"/>
  <c r="X126" i="1" s="1"/>
  <c r="P127" i="1"/>
  <c r="X127" i="1" s="1"/>
  <c r="P128" i="1"/>
  <c r="X128" i="1" s="1"/>
  <c r="P129" i="1"/>
  <c r="X129" i="1" s="1"/>
  <c r="P130" i="1"/>
  <c r="X130" i="1" s="1"/>
  <c r="P131" i="1"/>
  <c r="X131" i="1" s="1"/>
  <c r="P132" i="1"/>
  <c r="X132" i="1" s="1"/>
  <c r="P133" i="1"/>
  <c r="X133" i="1" s="1"/>
  <c r="P134" i="1"/>
  <c r="X134" i="1" s="1"/>
  <c r="P135" i="1"/>
  <c r="X135" i="1" s="1"/>
  <c r="P136" i="1"/>
  <c r="X136" i="1" s="1"/>
  <c r="P137" i="1"/>
  <c r="X137" i="1" s="1"/>
  <c r="P138" i="1"/>
  <c r="X138" i="1" s="1"/>
  <c r="P139" i="1"/>
  <c r="X139" i="1" s="1"/>
  <c r="P140" i="1"/>
  <c r="X140" i="1" s="1"/>
  <c r="P141" i="1"/>
  <c r="X141" i="1" s="1"/>
  <c r="P142" i="1"/>
  <c r="X142" i="1" s="1"/>
  <c r="P143" i="1"/>
  <c r="X143" i="1" s="1"/>
  <c r="P144" i="1"/>
  <c r="X144" i="1" s="1"/>
  <c r="P145" i="1"/>
  <c r="X145" i="1" s="1"/>
  <c r="P146" i="1"/>
  <c r="X146" i="1" s="1"/>
  <c r="P147" i="1"/>
  <c r="X147" i="1" s="1"/>
  <c r="P148" i="1"/>
  <c r="X148" i="1" s="1"/>
  <c r="P149" i="1"/>
  <c r="X149" i="1" s="1"/>
  <c r="P150" i="1"/>
  <c r="X150" i="1" s="1"/>
  <c r="P151" i="1"/>
  <c r="X151" i="1" s="1"/>
  <c r="P152" i="1"/>
  <c r="X152" i="1" s="1"/>
  <c r="P153" i="1"/>
  <c r="X153" i="1" s="1"/>
  <c r="P154" i="1"/>
  <c r="X154" i="1" s="1"/>
  <c r="P155" i="1"/>
  <c r="X155" i="1" s="1"/>
  <c r="P156" i="1"/>
  <c r="X156" i="1" s="1"/>
  <c r="P157" i="1"/>
  <c r="X157" i="1" s="1"/>
  <c r="P158" i="1"/>
  <c r="X158" i="1" s="1"/>
  <c r="P159" i="1"/>
  <c r="X159" i="1" s="1"/>
  <c r="P160" i="1"/>
  <c r="X160" i="1" s="1"/>
  <c r="P161" i="1"/>
  <c r="X161" i="1" s="1"/>
  <c r="P162" i="1"/>
  <c r="X162" i="1" s="1"/>
  <c r="P163" i="1"/>
  <c r="X163" i="1" s="1"/>
  <c r="P164" i="1"/>
  <c r="X164" i="1" s="1"/>
  <c r="P165" i="1"/>
  <c r="X165" i="1" s="1"/>
  <c r="P166" i="1"/>
  <c r="X166" i="1" s="1"/>
  <c r="P167" i="1"/>
  <c r="X167" i="1" s="1"/>
  <c r="P168" i="1"/>
  <c r="X168" i="1" s="1"/>
  <c r="P169" i="1"/>
  <c r="X169" i="1" s="1"/>
  <c r="P170" i="1"/>
  <c r="X170" i="1" s="1"/>
  <c r="P171" i="1"/>
  <c r="X171" i="1" s="1"/>
  <c r="P172" i="1"/>
  <c r="X172" i="1" s="1"/>
  <c r="P173" i="1"/>
  <c r="X173" i="1" s="1"/>
  <c r="P174" i="1"/>
  <c r="X174" i="1" s="1"/>
  <c r="P175" i="1"/>
  <c r="X175" i="1" s="1"/>
  <c r="P176" i="1"/>
  <c r="X176" i="1" s="1"/>
  <c r="P177" i="1"/>
  <c r="X177" i="1" s="1"/>
  <c r="P178" i="1"/>
  <c r="X178" i="1" s="1"/>
  <c r="P179" i="1"/>
  <c r="X179" i="1" s="1"/>
  <c r="P180" i="1"/>
  <c r="X180" i="1" s="1"/>
  <c r="P181" i="1"/>
  <c r="X181" i="1" s="1"/>
  <c r="P182" i="1"/>
  <c r="X182" i="1" s="1"/>
  <c r="P183" i="1"/>
  <c r="X183" i="1" s="1"/>
  <c r="P184" i="1"/>
  <c r="X184" i="1" s="1"/>
  <c r="P185" i="1"/>
  <c r="X185" i="1" s="1"/>
  <c r="P186" i="1"/>
  <c r="X186" i="1" s="1"/>
  <c r="P187" i="1"/>
  <c r="X187" i="1" s="1"/>
  <c r="P188" i="1"/>
  <c r="X188" i="1" s="1"/>
  <c r="P189" i="1"/>
  <c r="X189" i="1" s="1"/>
  <c r="P190" i="1"/>
  <c r="X190" i="1" s="1"/>
  <c r="P191" i="1"/>
  <c r="X191" i="1" s="1"/>
  <c r="P192" i="1"/>
  <c r="X192" i="1" s="1"/>
  <c r="P193" i="1"/>
  <c r="X193" i="1" s="1"/>
  <c r="P194" i="1"/>
  <c r="X194" i="1" s="1"/>
  <c r="P195" i="1"/>
  <c r="X195" i="1" s="1"/>
  <c r="P196" i="1"/>
  <c r="X196" i="1" s="1"/>
  <c r="P197" i="1"/>
  <c r="X197" i="1" s="1"/>
  <c r="P198" i="1"/>
  <c r="X198" i="1" s="1"/>
  <c r="P199" i="1"/>
  <c r="X199" i="1" s="1"/>
  <c r="P200" i="1"/>
  <c r="X200" i="1" s="1"/>
  <c r="P201" i="1"/>
  <c r="X201" i="1" s="1"/>
  <c r="P202" i="1"/>
  <c r="X202" i="1" s="1"/>
  <c r="P203" i="1"/>
  <c r="X203" i="1" s="1"/>
  <c r="P204" i="1"/>
  <c r="X204" i="1" s="1"/>
  <c r="P205" i="1"/>
  <c r="X205" i="1" s="1"/>
  <c r="P206" i="1"/>
  <c r="X206" i="1" s="1"/>
  <c r="P207" i="1"/>
  <c r="X207" i="1" s="1"/>
  <c r="P208" i="1"/>
  <c r="X208" i="1" s="1"/>
  <c r="P209" i="1"/>
  <c r="X209" i="1" s="1"/>
  <c r="P210" i="1"/>
  <c r="X210" i="1" s="1"/>
  <c r="P211" i="1"/>
  <c r="X211" i="1" s="1"/>
  <c r="P212" i="1"/>
  <c r="X212" i="1" s="1"/>
  <c r="P213" i="1"/>
  <c r="X213" i="1" s="1"/>
  <c r="P214" i="1"/>
  <c r="X214" i="1" s="1"/>
  <c r="P215" i="1"/>
  <c r="X215" i="1" s="1"/>
  <c r="P216" i="1"/>
  <c r="X216" i="1" s="1"/>
  <c r="P217" i="1"/>
  <c r="X217" i="1" s="1"/>
  <c r="P218" i="1"/>
  <c r="X218" i="1" s="1"/>
  <c r="P219" i="1"/>
  <c r="X219" i="1" s="1"/>
  <c r="P2" i="1"/>
  <c r="X2" i="1" s="1"/>
  <c r="M3" i="1"/>
  <c r="U3" i="1" s="1"/>
  <c r="M4" i="1"/>
  <c r="U4" i="1" s="1"/>
  <c r="M5" i="1"/>
  <c r="U5" i="1" s="1"/>
  <c r="M6" i="1"/>
  <c r="U6" i="1" s="1"/>
  <c r="M7" i="1"/>
  <c r="U7" i="1" s="1"/>
  <c r="M8" i="1"/>
  <c r="U8" i="1" s="1"/>
  <c r="M9" i="1"/>
  <c r="U9" i="1" s="1"/>
  <c r="M10" i="1"/>
  <c r="U10" i="1" s="1"/>
  <c r="M11" i="1"/>
  <c r="U11" i="1" s="1"/>
  <c r="M12" i="1"/>
  <c r="U12" i="1" s="1"/>
  <c r="M13" i="1"/>
  <c r="U13" i="1" s="1"/>
  <c r="M14" i="1"/>
  <c r="U14" i="1" s="1"/>
  <c r="M15" i="1"/>
  <c r="U15" i="1" s="1"/>
  <c r="M16" i="1"/>
  <c r="U16" i="1" s="1"/>
  <c r="M17" i="1"/>
  <c r="U17" i="1" s="1"/>
  <c r="M18" i="1"/>
  <c r="U18" i="1" s="1"/>
  <c r="M19" i="1"/>
  <c r="U19" i="1" s="1"/>
  <c r="M20" i="1"/>
  <c r="U20" i="1" s="1"/>
  <c r="M21" i="1"/>
  <c r="U21" i="1" s="1"/>
  <c r="M22" i="1"/>
  <c r="U22" i="1" s="1"/>
  <c r="M23" i="1"/>
  <c r="U23" i="1" s="1"/>
  <c r="M24" i="1"/>
  <c r="U24" i="1" s="1"/>
  <c r="M25" i="1"/>
  <c r="U25" i="1" s="1"/>
  <c r="M26" i="1"/>
  <c r="U26" i="1" s="1"/>
  <c r="M27" i="1"/>
  <c r="U27" i="1" s="1"/>
  <c r="M28" i="1"/>
  <c r="U28" i="1" s="1"/>
  <c r="M29" i="1"/>
  <c r="U29" i="1" s="1"/>
  <c r="M30" i="1"/>
  <c r="U30" i="1" s="1"/>
  <c r="M31" i="1"/>
  <c r="U31" i="1" s="1"/>
  <c r="M32" i="1"/>
  <c r="U32" i="1" s="1"/>
  <c r="M33" i="1"/>
  <c r="U33" i="1" s="1"/>
  <c r="M34" i="1"/>
  <c r="U34" i="1" s="1"/>
  <c r="M35" i="1"/>
  <c r="U35" i="1" s="1"/>
  <c r="M36" i="1"/>
  <c r="U36" i="1" s="1"/>
  <c r="M37" i="1"/>
  <c r="U37" i="1" s="1"/>
  <c r="M38" i="1"/>
  <c r="U38" i="1" s="1"/>
  <c r="M39" i="1"/>
  <c r="U39" i="1" s="1"/>
  <c r="M40" i="1"/>
  <c r="U40" i="1" s="1"/>
  <c r="M41" i="1"/>
  <c r="U41" i="1" s="1"/>
  <c r="M42" i="1"/>
  <c r="U42" i="1" s="1"/>
  <c r="M43" i="1"/>
  <c r="U43" i="1" s="1"/>
  <c r="M44" i="1"/>
  <c r="U44" i="1" s="1"/>
  <c r="M45" i="1"/>
  <c r="U45" i="1" s="1"/>
  <c r="M46" i="1"/>
  <c r="U46" i="1" s="1"/>
  <c r="M47" i="1"/>
  <c r="U47" i="1" s="1"/>
  <c r="M48" i="1"/>
  <c r="U48" i="1" s="1"/>
  <c r="M49" i="1"/>
  <c r="U49" i="1" s="1"/>
  <c r="M50" i="1"/>
  <c r="U50" i="1" s="1"/>
  <c r="M51" i="1"/>
  <c r="U51" i="1" s="1"/>
  <c r="M52" i="1"/>
  <c r="U52" i="1" s="1"/>
  <c r="M53" i="1"/>
  <c r="U53" i="1" s="1"/>
  <c r="M54" i="1"/>
  <c r="U54" i="1" s="1"/>
  <c r="M55" i="1"/>
  <c r="U55" i="1" s="1"/>
  <c r="M56" i="1"/>
  <c r="U56" i="1" s="1"/>
  <c r="M57" i="1"/>
  <c r="U57" i="1" s="1"/>
  <c r="M58" i="1"/>
  <c r="U58" i="1" s="1"/>
  <c r="M59" i="1"/>
  <c r="U59" i="1" s="1"/>
  <c r="M60" i="1"/>
  <c r="U60" i="1" s="1"/>
  <c r="M61" i="1"/>
  <c r="U61" i="1" s="1"/>
  <c r="M62" i="1"/>
  <c r="U62" i="1" s="1"/>
  <c r="M63" i="1"/>
  <c r="U63" i="1" s="1"/>
  <c r="M64" i="1"/>
  <c r="U64" i="1" s="1"/>
  <c r="M65" i="1"/>
  <c r="U65" i="1" s="1"/>
  <c r="M66" i="1"/>
  <c r="U66" i="1" s="1"/>
  <c r="M67" i="1"/>
  <c r="U67" i="1" s="1"/>
  <c r="M68" i="1"/>
  <c r="U68" i="1" s="1"/>
  <c r="M69" i="1"/>
  <c r="U69" i="1" s="1"/>
  <c r="M70" i="1"/>
  <c r="U70" i="1" s="1"/>
  <c r="M71" i="1"/>
  <c r="U71" i="1" s="1"/>
  <c r="M72" i="1"/>
  <c r="U72" i="1" s="1"/>
  <c r="M73" i="1"/>
  <c r="U73" i="1" s="1"/>
  <c r="M74" i="1"/>
  <c r="U74" i="1" s="1"/>
  <c r="M75" i="1"/>
  <c r="U75" i="1" s="1"/>
  <c r="M76" i="1"/>
  <c r="U76" i="1" s="1"/>
  <c r="M77" i="1"/>
  <c r="U77" i="1" s="1"/>
  <c r="M78" i="1"/>
  <c r="U78" i="1" s="1"/>
  <c r="M79" i="1"/>
  <c r="U79" i="1" s="1"/>
  <c r="M80" i="1"/>
  <c r="U80" i="1" s="1"/>
  <c r="M81" i="1"/>
  <c r="U81" i="1" s="1"/>
  <c r="M82" i="1"/>
  <c r="U82" i="1" s="1"/>
  <c r="M83" i="1"/>
  <c r="U83" i="1" s="1"/>
  <c r="M84" i="1"/>
  <c r="U84" i="1" s="1"/>
  <c r="M85" i="1"/>
  <c r="U85" i="1" s="1"/>
  <c r="M86" i="1"/>
  <c r="U86" i="1" s="1"/>
  <c r="M87" i="1"/>
  <c r="U87" i="1" s="1"/>
  <c r="M88" i="1"/>
  <c r="U88" i="1" s="1"/>
  <c r="M89" i="1"/>
  <c r="U89" i="1" s="1"/>
  <c r="M90" i="1"/>
  <c r="U90" i="1" s="1"/>
  <c r="M91" i="1"/>
  <c r="U91" i="1" s="1"/>
  <c r="M92" i="1"/>
  <c r="U92" i="1" s="1"/>
  <c r="M93" i="1"/>
  <c r="U93" i="1" s="1"/>
  <c r="M94" i="1"/>
  <c r="U94" i="1" s="1"/>
  <c r="M95" i="1"/>
  <c r="U95" i="1" s="1"/>
  <c r="M96" i="1"/>
  <c r="U96" i="1" s="1"/>
  <c r="M97" i="1"/>
  <c r="U97" i="1" s="1"/>
  <c r="M98" i="1"/>
  <c r="U98" i="1" s="1"/>
  <c r="M99" i="1"/>
  <c r="U99" i="1" s="1"/>
  <c r="M100" i="1"/>
  <c r="U100" i="1" s="1"/>
  <c r="M101" i="1"/>
  <c r="U101" i="1" s="1"/>
  <c r="M102" i="1"/>
  <c r="U102" i="1" s="1"/>
  <c r="M103" i="1"/>
  <c r="U103" i="1" s="1"/>
  <c r="M104" i="1"/>
  <c r="U104" i="1" s="1"/>
  <c r="M105" i="1"/>
  <c r="U105" i="1" s="1"/>
  <c r="M106" i="1"/>
  <c r="U106" i="1" s="1"/>
  <c r="M107" i="1"/>
  <c r="U107" i="1" s="1"/>
  <c r="M108" i="1"/>
  <c r="U108" i="1" s="1"/>
  <c r="M109" i="1"/>
  <c r="U109" i="1" s="1"/>
  <c r="M110" i="1"/>
  <c r="U110" i="1" s="1"/>
  <c r="M111" i="1"/>
  <c r="U111" i="1" s="1"/>
  <c r="M112" i="1"/>
  <c r="U112" i="1" s="1"/>
  <c r="M113" i="1"/>
  <c r="U113" i="1" s="1"/>
  <c r="M114" i="1"/>
  <c r="U114" i="1" s="1"/>
  <c r="M115" i="1"/>
  <c r="U115" i="1" s="1"/>
  <c r="M116" i="1"/>
  <c r="U116" i="1" s="1"/>
  <c r="M117" i="1"/>
  <c r="U117" i="1" s="1"/>
  <c r="M118" i="1"/>
  <c r="U118" i="1" s="1"/>
  <c r="M119" i="1"/>
  <c r="U119" i="1" s="1"/>
  <c r="M120" i="1"/>
  <c r="U120" i="1" s="1"/>
  <c r="M121" i="1"/>
  <c r="U121" i="1" s="1"/>
  <c r="M122" i="1"/>
  <c r="U122" i="1" s="1"/>
  <c r="M123" i="1"/>
  <c r="U123" i="1" s="1"/>
  <c r="M124" i="1"/>
  <c r="U124" i="1" s="1"/>
  <c r="M125" i="1"/>
  <c r="U125" i="1" s="1"/>
  <c r="M126" i="1"/>
  <c r="U126" i="1" s="1"/>
  <c r="M127" i="1"/>
  <c r="U127" i="1" s="1"/>
  <c r="M128" i="1"/>
  <c r="U128" i="1" s="1"/>
  <c r="M129" i="1"/>
  <c r="U129" i="1" s="1"/>
  <c r="M130" i="1"/>
  <c r="U130" i="1" s="1"/>
  <c r="M131" i="1"/>
  <c r="U131" i="1" s="1"/>
  <c r="M132" i="1"/>
  <c r="U132" i="1" s="1"/>
  <c r="M133" i="1"/>
  <c r="U133" i="1" s="1"/>
  <c r="M134" i="1"/>
  <c r="U134" i="1" s="1"/>
  <c r="M135" i="1"/>
  <c r="U135" i="1" s="1"/>
  <c r="M136" i="1"/>
  <c r="U136" i="1" s="1"/>
  <c r="M137" i="1"/>
  <c r="U137" i="1" s="1"/>
  <c r="M138" i="1"/>
  <c r="U138" i="1" s="1"/>
  <c r="M139" i="1"/>
  <c r="U139" i="1" s="1"/>
  <c r="M140" i="1"/>
  <c r="U140" i="1" s="1"/>
  <c r="M141" i="1"/>
  <c r="U141" i="1" s="1"/>
  <c r="M142" i="1"/>
  <c r="U142" i="1" s="1"/>
  <c r="M143" i="1"/>
  <c r="U143" i="1" s="1"/>
  <c r="M144" i="1"/>
  <c r="U144" i="1" s="1"/>
  <c r="M145" i="1"/>
  <c r="U145" i="1" s="1"/>
  <c r="M146" i="1"/>
  <c r="U146" i="1" s="1"/>
  <c r="M147" i="1"/>
  <c r="U147" i="1" s="1"/>
  <c r="M148" i="1"/>
  <c r="U148" i="1" s="1"/>
  <c r="M149" i="1"/>
  <c r="U149" i="1" s="1"/>
  <c r="M150" i="1"/>
  <c r="U150" i="1" s="1"/>
  <c r="M151" i="1"/>
  <c r="U151" i="1" s="1"/>
  <c r="M152" i="1"/>
  <c r="U152" i="1" s="1"/>
  <c r="M153" i="1"/>
  <c r="U153" i="1" s="1"/>
  <c r="M154" i="1"/>
  <c r="U154" i="1" s="1"/>
  <c r="M155" i="1"/>
  <c r="U155" i="1" s="1"/>
  <c r="M156" i="1"/>
  <c r="U156" i="1" s="1"/>
  <c r="M157" i="1"/>
  <c r="U157" i="1" s="1"/>
  <c r="M158" i="1"/>
  <c r="U158" i="1" s="1"/>
  <c r="M159" i="1"/>
  <c r="U159" i="1" s="1"/>
  <c r="M160" i="1"/>
  <c r="U160" i="1" s="1"/>
  <c r="M161" i="1"/>
  <c r="U161" i="1" s="1"/>
  <c r="M162" i="1"/>
  <c r="U162" i="1" s="1"/>
  <c r="M163" i="1"/>
  <c r="U163" i="1" s="1"/>
  <c r="M164" i="1"/>
  <c r="U164" i="1" s="1"/>
  <c r="M165" i="1"/>
  <c r="U165" i="1" s="1"/>
  <c r="M166" i="1"/>
  <c r="U166" i="1" s="1"/>
  <c r="M167" i="1"/>
  <c r="U167" i="1" s="1"/>
  <c r="M168" i="1"/>
  <c r="U168" i="1" s="1"/>
  <c r="M169" i="1"/>
  <c r="U169" i="1" s="1"/>
  <c r="M170" i="1"/>
  <c r="U170" i="1" s="1"/>
  <c r="M171" i="1"/>
  <c r="U171" i="1" s="1"/>
  <c r="M172" i="1"/>
  <c r="U172" i="1" s="1"/>
  <c r="M173" i="1"/>
  <c r="U173" i="1" s="1"/>
  <c r="M174" i="1"/>
  <c r="U174" i="1" s="1"/>
  <c r="M175" i="1"/>
  <c r="U175" i="1" s="1"/>
  <c r="M176" i="1"/>
  <c r="U176" i="1" s="1"/>
  <c r="M177" i="1"/>
  <c r="U177" i="1" s="1"/>
  <c r="M178" i="1"/>
  <c r="U178" i="1" s="1"/>
  <c r="M179" i="1"/>
  <c r="U179" i="1" s="1"/>
  <c r="M180" i="1"/>
  <c r="U180" i="1" s="1"/>
  <c r="M181" i="1"/>
  <c r="U181" i="1" s="1"/>
  <c r="M182" i="1"/>
  <c r="U182" i="1" s="1"/>
  <c r="M183" i="1"/>
  <c r="U183" i="1" s="1"/>
  <c r="M184" i="1"/>
  <c r="U184" i="1" s="1"/>
  <c r="M185" i="1"/>
  <c r="U185" i="1" s="1"/>
  <c r="M186" i="1"/>
  <c r="U186" i="1" s="1"/>
  <c r="M187" i="1"/>
  <c r="U187" i="1" s="1"/>
  <c r="M188" i="1"/>
  <c r="U188" i="1" s="1"/>
  <c r="M189" i="1"/>
  <c r="U189" i="1" s="1"/>
  <c r="M190" i="1"/>
  <c r="U190" i="1" s="1"/>
  <c r="M191" i="1"/>
  <c r="U191" i="1" s="1"/>
  <c r="M192" i="1"/>
  <c r="U192" i="1" s="1"/>
  <c r="M193" i="1"/>
  <c r="U193" i="1" s="1"/>
  <c r="M194" i="1"/>
  <c r="U194" i="1" s="1"/>
  <c r="M195" i="1"/>
  <c r="U195" i="1" s="1"/>
  <c r="M196" i="1"/>
  <c r="U196" i="1" s="1"/>
  <c r="M197" i="1"/>
  <c r="U197" i="1" s="1"/>
  <c r="M198" i="1"/>
  <c r="U198" i="1" s="1"/>
  <c r="M199" i="1"/>
  <c r="U199" i="1" s="1"/>
  <c r="M200" i="1"/>
  <c r="U200" i="1" s="1"/>
  <c r="M201" i="1"/>
  <c r="U201" i="1" s="1"/>
  <c r="M202" i="1"/>
  <c r="U202" i="1" s="1"/>
  <c r="M203" i="1"/>
  <c r="U203" i="1" s="1"/>
  <c r="M204" i="1"/>
  <c r="U204" i="1" s="1"/>
  <c r="M205" i="1"/>
  <c r="U205" i="1" s="1"/>
  <c r="M206" i="1"/>
  <c r="U206" i="1" s="1"/>
  <c r="M207" i="1"/>
  <c r="U207" i="1" s="1"/>
  <c r="M208" i="1"/>
  <c r="U208" i="1" s="1"/>
  <c r="M209" i="1"/>
  <c r="U209" i="1" s="1"/>
  <c r="M210" i="1"/>
  <c r="U210" i="1" s="1"/>
  <c r="M211" i="1"/>
  <c r="U211" i="1" s="1"/>
  <c r="M212" i="1"/>
  <c r="U212" i="1" s="1"/>
  <c r="M213" i="1"/>
  <c r="U213" i="1" s="1"/>
  <c r="M214" i="1"/>
  <c r="U214" i="1" s="1"/>
  <c r="M215" i="1"/>
  <c r="U215" i="1" s="1"/>
  <c r="M216" i="1"/>
  <c r="U216" i="1" s="1"/>
  <c r="M217" i="1"/>
  <c r="U217" i="1" s="1"/>
  <c r="M218" i="1"/>
  <c r="U218" i="1" s="1"/>
  <c r="M219" i="1"/>
  <c r="U219" i="1" s="1"/>
  <c r="M2" i="1"/>
  <c r="U2" i="1" s="1"/>
  <c r="L6" i="4"/>
  <c r="P6" i="4" s="1"/>
  <c r="M6" i="4"/>
  <c r="Q6" i="4" s="1"/>
  <c r="N6" i="4"/>
  <c r="R6" i="4" s="1"/>
  <c r="O6" i="4"/>
  <c r="S6" i="4" s="1"/>
  <c r="L7" i="4"/>
  <c r="P7" i="4" s="1"/>
  <c r="M7" i="4"/>
  <c r="Q7" i="4" s="1"/>
  <c r="N7" i="4"/>
  <c r="R7" i="4" s="1"/>
  <c r="O7" i="4"/>
  <c r="S7" i="4" s="1"/>
  <c r="L8" i="4"/>
  <c r="P8" i="4" s="1"/>
  <c r="M8" i="4"/>
  <c r="Q8" i="4" s="1"/>
  <c r="N8" i="4"/>
  <c r="R8" i="4" s="1"/>
  <c r="O8" i="4"/>
  <c r="S8" i="4" s="1"/>
  <c r="L9" i="4"/>
  <c r="P9" i="4" s="1"/>
  <c r="M9" i="4"/>
  <c r="Q9" i="4" s="1"/>
  <c r="N9" i="4"/>
  <c r="R9" i="4" s="1"/>
  <c r="O9" i="4"/>
  <c r="S9" i="4" s="1"/>
  <c r="L10" i="4"/>
  <c r="P10" i="4" s="1"/>
  <c r="M10" i="4"/>
  <c r="Q10" i="4" s="1"/>
  <c r="N10" i="4"/>
  <c r="R10" i="4" s="1"/>
  <c r="O10" i="4"/>
  <c r="S10" i="4" s="1"/>
  <c r="L11" i="4"/>
  <c r="P11" i="4" s="1"/>
  <c r="M11" i="4"/>
  <c r="Q11" i="4" s="1"/>
  <c r="N11" i="4"/>
  <c r="R11" i="4" s="1"/>
  <c r="O11" i="4"/>
  <c r="S11" i="4" s="1"/>
  <c r="L12" i="4"/>
  <c r="P12" i="4" s="1"/>
  <c r="M12" i="4"/>
  <c r="Q12" i="4" s="1"/>
  <c r="N12" i="4"/>
  <c r="R12" i="4" s="1"/>
  <c r="O12" i="4"/>
  <c r="S12" i="4" s="1"/>
  <c r="L13" i="4"/>
  <c r="P13" i="4" s="1"/>
  <c r="M13" i="4"/>
  <c r="Q13" i="4" s="1"/>
  <c r="N13" i="4"/>
  <c r="R13" i="4" s="1"/>
  <c r="O13" i="4"/>
  <c r="S13" i="4" s="1"/>
  <c r="L14" i="4"/>
  <c r="P14" i="4" s="1"/>
  <c r="M14" i="4"/>
  <c r="Q14" i="4" s="1"/>
  <c r="N14" i="4"/>
  <c r="R14" i="4" s="1"/>
  <c r="O14" i="4"/>
  <c r="S14" i="4" s="1"/>
  <c r="L15" i="4"/>
  <c r="P15" i="4" s="1"/>
  <c r="M15" i="4"/>
  <c r="Q15" i="4" s="1"/>
  <c r="N15" i="4"/>
  <c r="R15" i="4" s="1"/>
  <c r="O15" i="4"/>
  <c r="S15" i="4" s="1"/>
  <c r="L16" i="4"/>
  <c r="P16" i="4" s="1"/>
  <c r="M16" i="4"/>
  <c r="Q16" i="4" s="1"/>
  <c r="N16" i="4"/>
  <c r="R16" i="4" s="1"/>
  <c r="O16" i="4"/>
  <c r="S16" i="4" s="1"/>
  <c r="L17" i="4"/>
  <c r="P17" i="4" s="1"/>
  <c r="M17" i="4"/>
  <c r="Q17" i="4" s="1"/>
  <c r="N17" i="4"/>
  <c r="R17" i="4" s="1"/>
  <c r="O17" i="4"/>
  <c r="S17" i="4" s="1"/>
  <c r="L18" i="4"/>
  <c r="P18" i="4" s="1"/>
  <c r="M18" i="4"/>
  <c r="Q18" i="4" s="1"/>
  <c r="N18" i="4"/>
  <c r="R18" i="4" s="1"/>
  <c r="O18" i="4"/>
  <c r="S18" i="4" s="1"/>
  <c r="L19" i="4"/>
  <c r="P19" i="4" s="1"/>
  <c r="M19" i="4"/>
  <c r="Q19" i="4" s="1"/>
  <c r="N19" i="4"/>
  <c r="R19" i="4" s="1"/>
  <c r="O19" i="4"/>
  <c r="S19" i="4" s="1"/>
  <c r="L20" i="4"/>
  <c r="P20" i="4" s="1"/>
  <c r="M20" i="4"/>
  <c r="Q20" i="4" s="1"/>
  <c r="N20" i="4"/>
  <c r="R20" i="4" s="1"/>
  <c r="O20" i="4"/>
  <c r="S20" i="4" s="1"/>
  <c r="L21" i="4"/>
  <c r="P21" i="4" s="1"/>
  <c r="M21" i="4"/>
  <c r="Q21" i="4" s="1"/>
  <c r="N21" i="4"/>
  <c r="R21" i="4" s="1"/>
  <c r="O21" i="4"/>
  <c r="S21" i="4" s="1"/>
  <c r="L22" i="4"/>
  <c r="P22" i="4" s="1"/>
  <c r="M22" i="4"/>
  <c r="Q22" i="4" s="1"/>
  <c r="N22" i="4"/>
  <c r="R22" i="4" s="1"/>
  <c r="O22" i="4"/>
  <c r="S22" i="4" s="1"/>
  <c r="L23" i="4"/>
  <c r="P23" i="4" s="1"/>
  <c r="M23" i="4"/>
  <c r="Q23" i="4" s="1"/>
  <c r="N23" i="4"/>
  <c r="R23" i="4" s="1"/>
  <c r="O23" i="4"/>
  <c r="S23" i="4" s="1"/>
  <c r="L24" i="4"/>
  <c r="P24" i="4" s="1"/>
  <c r="M24" i="4"/>
  <c r="Q24" i="4" s="1"/>
  <c r="N24" i="4"/>
  <c r="R24" i="4" s="1"/>
  <c r="O24" i="4"/>
  <c r="S24" i="4" s="1"/>
  <c r="L25" i="4"/>
  <c r="P25" i="4" s="1"/>
  <c r="M25" i="4"/>
  <c r="Q25" i="4" s="1"/>
  <c r="N25" i="4"/>
  <c r="R25" i="4" s="1"/>
  <c r="O25" i="4"/>
  <c r="S25" i="4" s="1"/>
  <c r="L26" i="4"/>
  <c r="P26" i="4" s="1"/>
  <c r="M26" i="4"/>
  <c r="Q26" i="4" s="1"/>
  <c r="N26" i="4"/>
  <c r="R26" i="4" s="1"/>
  <c r="O26" i="4"/>
  <c r="S26" i="4" s="1"/>
  <c r="L27" i="4"/>
  <c r="P27" i="4" s="1"/>
  <c r="M27" i="4"/>
  <c r="Q27" i="4" s="1"/>
  <c r="N27" i="4"/>
  <c r="R27" i="4" s="1"/>
  <c r="O27" i="4"/>
  <c r="S27" i="4" s="1"/>
  <c r="L28" i="4"/>
  <c r="P28" i="4" s="1"/>
  <c r="M28" i="4"/>
  <c r="Q28" i="4" s="1"/>
  <c r="N28" i="4"/>
  <c r="R28" i="4" s="1"/>
  <c r="O28" i="4"/>
  <c r="S28" i="4" s="1"/>
  <c r="L29" i="4"/>
  <c r="P29" i="4" s="1"/>
  <c r="M29" i="4"/>
  <c r="Q29" i="4" s="1"/>
  <c r="N29" i="4"/>
  <c r="R29" i="4" s="1"/>
  <c r="O29" i="4"/>
  <c r="S29" i="4" s="1"/>
  <c r="L30" i="4"/>
  <c r="P30" i="4" s="1"/>
  <c r="M30" i="4"/>
  <c r="Q30" i="4" s="1"/>
  <c r="N30" i="4"/>
  <c r="R30" i="4" s="1"/>
  <c r="O30" i="4"/>
  <c r="S30" i="4" s="1"/>
  <c r="L31" i="4"/>
  <c r="P31" i="4" s="1"/>
  <c r="M31" i="4"/>
  <c r="Q31" i="4" s="1"/>
  <c r="N31" i="4"/>
  <c r="R31" i="4" s="1"/>
  <c r="O31" i="4"/>
  <c r="S31" i="4" s="1"/>
  <c r="L32" i="4"/>
  <c r="P32" i="4" s="1"/>
  <c r="M32" i="4"/>
  <c r="Q32" i="4" s="1"/>
  <c r="N32" i="4"/>
  <c r="R32" i="4" s="1"/>
  <c r="O32" i="4"/>
  <c r="S32" i="4" s="1"/>
  <c r="L33" i="4"/>
  <c r="P33" i="4" s="1"/>
  <c r="M33" i="4"/>
  <c r="Q33" i="4" s="1"/>
  <c r="N33" i="4"/>
  <c r="R33" i="4" s="1"/>
  <c r="O33" i="4"/>
  <c r="S33" i="4" s="1"/>
  <c r="L34" i="4"/>
  <c r="P34" i="4" s="1"/>
  <c r="M34" i="4"/>
  <c r="Q34" i="4" s="1"/>
  <c r="N34" i="4"/>
  <c r="R34" i="4" s="1"/>
  <c r="O34" i="4"/>
  <c r="S34" i="4" s="1"/>
  <c r="L35" i="4"/>
  <c r="P35" i="4" s="1"/>
  <c r="M35" i="4"/>
  <c r="Q35" i="4" s="1"/>
  <c r="N35" i="4"/>
  <c r="R35" i="4" s="1"/>
  <c r="O35" i="4"/>
  <c r="S35" i="4" s="1"/>
  <c r="L36" i="4"/>
  <c r="P36" i="4" s="1"/>
  <c r="M36" i="4"/>
  <c r="Q36" i="4" s="1"/>
  <c r="N36" i="4"/>
  <c r="R36" i="4" s="1"/>
  <c r="O36" i="4"/>
  <c r="S36" i="4" s="1"/>
  <c r="L37" i="4"/>
  <c r="P37" i="4" s="1"/>
  <c r="M37" i="4"/>
  <c r="Q37" i="4" s="1"/>
  <c r="N37" i="4"/>
  <c r="R37" i="4" s="1"/>
  <c r="O37" i="4"/>
  <c r="S37" i="4" s="1"/>
  <c r="L38" i="4"/>
  <c r="P38" i="4" s="1"/>
  <c r="M38" i="4"/>
  <c r="Q38" i="4" s="1"/>
  <c r="N38" i="4"/>
  <c r="R38" i="4" s="1"/>
  <c r="O38" i="4"/>
  <c r="S38" i="4" s="1"/>
  <c r="L39" i="4"/>
  <c r="P39" i="4" s="1"/>
  <c r="M39" i="4"/>
  <c r="Q39" i="4" s="1"/>
  <c r="N39" i="4"/>
  <c r="R39" i="4" s="1"/>
  <c r="O39" i="4"/>
  <c r="S39" i="4" s="1"/>
  <c r="L40" i="4"/>
  <c r="P40" i="4" s="1"/>
  <c r="M40" i="4"/>
  <c r="Q40" i="4" s="1"/>
  <c r="N40" i="4"/>
  <c r="R40" i="4" s="1"/>
  <c r="O40" i="4"/>
  <c r="S40" i="4" s="1"/>
  <c r="L41" i="4"/>
  <c r="P41" i="4" s="1"/>
  <c r="M41" i="4"/>
  <c r="Q41" i="4" s="1"/>
  <c r="N41" i="4"/>
  <c r="R41" i="4" s="1"/>
  <c r="O41" i="4"/>
  <c r="S41" i="4" s="1"/>
  <c r="L42" i="4"/>
  <c r="P42" i="4" s="1"/>
  <c r="M42" i="4"/>
  <c r="Q42" i="4" s="1"/>
  <c r="N42" i="4"/>
  <c r="R42" i="4" s="1"/>
  <c r="O42" i="4"/>
  <c r="S42" i="4" s="1"/>
  <c r="L43" i="4"/>
  <c r="P43" i="4" s="1"/>
  <c r="M43" i="4"/>
  <c r="Q43" i="4" s="1"/>
  <c r="N43" i="4"/>
  <c r="R43" i="4" s="1"/>
  <c r="O43" i="4"/>
  <c r="S43" i="4" s="1"/>
  <c r="L44" i="4"/>
  <c r="P44" i="4" s="1"/>
  <c r="M44" i="4"/>
  <c r="Q44" i="4" s="1"/>
  <c r="N44" i="4"/>
  <c r="R44" i="4" s="1"/>
  <c r="O44" i="4"/>
  <c r="S44" i="4" s="1"/>
  <c r="L45" i="4"/>
  <c r="P45" i="4" s="1"/>
  <c r="M45" i="4"/>
  <c r="Q45" i="4" s="1"/>
  <c r="N45" i="4"/>
  <c r="R45" i="4" s="1"/>
  <c r="O45" i="4"/>
  <c r="S45" i="4" s="1"/>
  <c r="L46" i="4"/>
  <c r="P46" i="4" s="1"/>
  <c r="M46" i="4"/>
  <c r="Q46" i="4" s="1"/>
  <c r="N46" i="4"/>
  <c r="R46" i="4" s="1"/>
  <c r="O46" i="4"/>
  <c r="S46" i="4" s="1"/>
  <c r="L47" i="4"/>
  <c r="P47" i="4" s="1"/>
  <c r="M47" i="4"/>
  <c r="Q47" i="4" s="1"/>
  <c r="N47" i="4"/>
  <c r="R47" i="4" s="1"/>
  <c r="O47" i="4"/>
  <c r="S47" i="4" s="1"/>
  <c r="L48" i="4"/>
  <c r="P48" i="4" s="1"/>
  <c r="M48" i="4"/>
  <c r="Q48" i="4" s="1"/>
  <c r="N48" i="4"/>
  <c r="R48" i="4" s="1"/>
  <c r="O48" i="4"/>
  <c r="S48" i="4" s="1"/>
  <c r="L49" i="4"/>
  <c r="P49" i="4" s="1"/>
  <c r="M49" i="4"/>
  <c r="Q49" i="4" s="1"/>
  <c r="N49" i="4"/>
  <c r="R49" i="4" s="1"/>
  <c r="O49" i="4"/>
  <c r="S49" i="4" s="1"/>
  <c r="L50" i="4"/>
  <c r="P50" i="4" s="1"/>
  <c r="M50" i="4"/>
  <c r="Q50" i="4" s="1"/>
  <c r="N50" i="4"/>
  <c r="R50" i="4" s="1"/>
  <c r="O50" i="4"/>
  <c r="S50" i="4" s="1"/>
  <c r="L51" i="4"/>
  <c r="P51" i="4" s="1"/>
  <c r="M51" i="4"/>
  <c r="Q51" i="4" s="1"/>
  <c r="N51" i="4"/>
  <c r="R51" i="4" s="1"/>
  <c r="O51" i="4"/>
  <c r="S51" i="4" s="1"/>
  <c r="L52" i="4"/>
  <c r="P52" i="4" s="1"/>
  <c r="M52" i="4"/>
  <c r="Q52" i="4" s="1"/>
  <c r="N52" i="4"/>
  <c r="R52" i="4" s="1"/>
  <c r="O52" i="4"/>
  <c r="S52" i="4" s="1"/>
  <c r="L53" i="4"/>
  <c r="P53" i="4" s="1"/>
  <c r="M53" i="4"/>
  <c r="Q53" i="4" s="1"/>
  <c r="N53" i="4"/>
  <c r="R53" i="4" s="1"/>
  <c r="O53" i="4"/>
  <c r="S53" i="4" s="1"/>
  <c r="L54" i="4"/>
  <c r="P54" i="4" s="1"/>
  <c r="M54" i="4"/>
  <c r="Q54" i="4" s="1"/>
  <c r="N54" i="4"/>
  <c r="R54" i="4" s="1"/>
  <c r="O54" i="4"/>
  <c r="S54" i="4" s="1"/>
  <c r="L55" i="4"/>
  <c r="P55" i="4" s="1"/>
  <c r="M55" i="4"/>
  <c r="Q55" i="4" s="1"/>
  <c r="N55" i="4"/>
  <c r="R55" i="4" s="1"/>
  <c r="O55" i="4"/>
  <c r="S55" i="4" s="1"/>
  <c r="L56" i="4"/>
  <c r="P56" i="4" s="1"/>
  <c r="M56" i="4"/>
  <c r="Q56" i="4" s="1"/>
  <c r="N56" i="4"/>
  <c r="R56" i="4" s="1"/>
  <c r="O56" i="4"/>
  <c r="S56" i="4" s="1"/>
  <c r="L57" i="4"/>
  <c r="P57" i="4" s="1"/>
  <c r="M57" i="4"/>
  <c r="Q57" i="4" s="1"/>
  <c r="N57" i="4"/>
  <c r="R57" i="4" s="1"/>
  <c r="O57" i="4"/>
  <c r="S57" i="4" s="1"/>
  <c r="L58" i="4"/>
  <c r="P58" i="4" s="1"/>
  <c r="M58" i="4"/>
  <c r="Q58" i="4" s="1"/>
  <c r="N58" i="4"/>
  <c r="R58" i="4" s="1"/>
  <c r="O58" i="4"/>
  <c r="S58" i="4" s="1"/>
  <c r="L59" i="4"/>
  <c r="P59" i="4" s="1"/>
  <c r="M59" i="4"/>
  <c r="Q59" i="4" s="1"/>
  <c r="N59" i="4"/>
  <c r="R59" i="4" s="1"/>
  <c r="O59" i="4"/>
  <c r="S59" i="4" s="1"/>
  <c r="L60" i="4"/>
  <c r="P60" i="4" s="1"/>
  <c r="M60" i="4"/>
  <c r="Q60" i="4" s="1"/>
  <c r="N60" i="4"/>
  <c r="R60" i="4" s="1"/>
  <c r="O60" i="4"/>
  <c r="S60" i="4" s="1"/>
  <c r="L61" i="4"/>
  <c r="P61" i="4" s="1"/>
  <c r="M61" i="4"/>
  <c r="Q61" i="4" s="1"/>
  <c r="N61" i="4"/>
  <c r="R61" i="4" s="1"/>
  <c r="O61" i="4"/>
  <c r="S61" i="4" s="1"/>
  <c r="L62" i="4"/>
  <c r="P62" i="4" s="1"/>
  <c r="M62" i="4"/>
  <c r="Q62" i="4" s="1"/>
  <c r="N62" i="4"/>
  <c r="R62" i="4" s="1"/>
  <c r="O62" i="4"/>
  <c r="S62" i="4" s="1"/>
  <c r="L63" i="4"/>
  <c r="P63" i="4" s="1"/>
  <c r="M63" i="4"/>
  <c r="Q63" i="4" s="1"/>
  <c r="N63" i="4"/>
  <c r="R63" i="4" s="1"/>
  <c r="O63" i="4"/>
  <c r="S63" i="4" s="1"/>
  <c r="L64" i="4"/>
  <c r="P64" i="4" s="1"/>
  <c r="M64" i="4"/>
  <c r="Q64" i="4" s="1"/>
  <c r="N64" i="4"/>
  <c r="R64" i="4" s="1"/>
  <c r="O64" i="4"/>
  <c r="S64" i="4" s="1"/>
  <c r="L65" i="4"/>
  <c r="P65" i="4" s="1"/>
  <c r="M65" i="4"/>
  <c r="Q65" i="4" s="1"/>
  <c r="N65" i="4"/>
  <c r="R65" i="4" s="1"/>
  <c r="O65" i="4"/>
  <c r="S65" i="4" s="1"/>
  <c r="L66" i="4"/>
  <c r="P66" i="4" s="1"/>
  <c r="M66" i="4"/>
  <c r="Q66" i="4" s="1"/>
  <c r="N66" i="4"/>
  <c r="R66" i="4" s="1"/>
  <c r="O66" i="4"/>
  <c r="S66" i="4" s="1"/>
  <c r="L67" i="4"/>
  <c r="P67" i="4" s="1"/>
  <c r="M67" i="4"/>
  <c r="Q67" i="4" s="1"/>
  <c r="N67" i="4"/>
  <c r="R67" i="4" s="1"/>
  <c r="O67" i="4"/>
  <c r="S67" i="4" s="1"/>
  <c r="L68" i="4"/>
  <c r="P68" i="4" s="1"/>
  <c r="M68" i="4"/>
  <c r="Q68" i="4" s="1"/>
  <c r="N68" i="4"/>
  <c r="R68" i="4" s="1"/>
  <c r="O68" i="4"/>
  <c r="S68" i="4" s="1"/>
  <c r="L69" i="4"/>
  <c r="P69" i="4" s="1"/>
  <c r="M69" i="4"/>
  <c r="Q69" i="4" s="1"/>
  <c r="N69" i="4"/>
  <c r="R69" i="4" s="1"/>
  <c r="O69" i="4"/>
  <c r="S69" i="4" s="1"/>
  <c r="L70" i="4"/>
  <c r="P70" i="4" s="1"/>
  <c r="M70" i="4"/>
  <c r="Q70" i="4" s="1"/>
  <c r="N70" i="4"/>
  <c r="R70" i="4" s="1"/>
  <c r="O70" i="4"/>
  <c r="S70" i="4" s="1"/>
  <c r="L71" i="4"/>
  <c r="P71" i="4" s="1"/>
  <c r="M71" i="4"/>
  <c r="Q71" i="4" s="1"/>
  <c r="N71" i="4"/>
  <c r="R71" i="4" s="1"/>
  <c r="O71" i="4"/>
  <c r="S71" i="4" s="1"/>
  <c r="L72" i="4"/>
  <c r="P72" i="4" s="1"/>
  <c r="M72" i="4"/>
  <c r="Q72" i="4" s="1"/>
  <c r="N72" i="4"/>
  <c r="R72" i="4" s="1"/>
  <c r="O72" i="4"/>
  <c r="S72" i="4" s="1"/>
  <c r="L73" i="4"/>
  <c r="P73" i="4" s="1"/>
  <c r="M73" i="4"/>
  <c r="Q73" i="4" s="1"/>
  <c r="N73" i="4"/>
  <c r="R73" i="4" s="1"/>
  <c r="O73" i="4"/>
  <c r="S73" i="4" s="1"/>
  <c r="L74" i="4"/>
  <c r="P74" i="4" s="1"/>
  <c r="M74" i="4"/>
  <c r="Q74" i="4" s="1"/>
  <c r="N74" i="4"/>
  <c r="R74" i="4" s="1"/>
  <c r="O74" i="4"/>
  <c r="S74" i="4" s="1"/>
  <c r="L75" i="4"/>
  <c r="P75" i="4" s="1"/>
  <c r="M75" i="4"/>
  <c r="Q75" i="4" s="1"/>
  <c r="N75" i="4"/>
  <c r="R75" i="4" s="1"/>
  <c r="O75" i="4"/>
  <c r="S75" i="4" s="1"/>
  <c r="L76" i="4"/>
  <c r="P76" i="4" s="1"/>
  <c r="M76" i="4"/>
  <c r="Q76" i="4" s="1"/>
  <c r="N76" i="4"/>
  <c r="R76" i="4" s="1"/>
  <c r="O76" i="4"/>
  <c r="S76" i="4" s="1"/>
  <c r="L77" i="4"/>
  <c r="P77" i="4" s="1"/>
  <c r="M77" i="4"/>
  <c r="Q77" i="4" s="1"/>
  <c r="N77" i="4"/>
  <c r="R77" i="4" s="1"/>
  <c r="O77" i="4"/>
  <c r="S77" i="4" s="1"/>
  <c r="L78" i="4"/>
  <c r="P78" i="4" s="1"/>
  <c r="M78" i="4"/>
  <c r="Q78" i="4" s="1"/>
  <c r="N78" i="4"/>
  <c r="R78" i="4" s="1"/>
  <c r="O78" i="4"/>
  <c r="S78" i="4" s="1"/>
  <c r="L79" i="4"/>
  <c r="P79" i="4" s="1"/>
  <c r="M79" i="4"/>
  <c r="Q79" i="4" s="1"/>
  <c r="N79" i="4"/>
  <c r="R79" i="4" s="1"/>
  <c r="O79" i="4"/>
  <c r="S79" i="4" s="1"/>
  <c r="L80" i="4"/>
  <c r="P80" i="4" s="1"/>
  <c r="M80" i="4"/>
  <c r="Q80" i="4" s="1"/>
  <c r="N80" i="4"/>
  <c r="R80" i="4" s="1"/>
  <c r="O80" i="4"/>
  <c r="S80" i="4" s="1"/>
  <c r="L81" i="4"/>
  <c r="P81" i="4" s="1"/>
  <c r="M81" i="4"/>
  <c r="Q81" i="4" s="1"/>
  <c r="N81" i="4"/>
  <c r="R81" i="4" s="1"/>
  <c r="O81" i="4"/>
  <c r="S81" i="4" s="1"/>
  <c r="L82" i="4"/>
  <c r="P82" i="4" s="1"/>
  <c r="M82" i="4"/>
  <c r="Q82" i="4" s="1"/>
  <c r="N82" i="4"/>
  <c r="R82" i="4" s="1"/>
  <c r="O82" i="4"/>
  <c r="S82" i="4" s="1"/>
  <c r="L83" i="4"/>
  <c r="P83" i="4" s="1"/>
  <c r="M83" i="4"/>
  <c r="Q83" i="4" s="1"/>
  <c r="N83" i="4"/>
  <c r="R83" i="4" s="1"/>
  <c r="O83" i="4"/>
  <c r="S83" i="4" s="1"/>
  <c r="L84" i="4"/>
  <c r="P84" i="4" s="1"/>
  <c r="M84" i="4"/>
  <c r="Q84" i="4" s="1"/>
  <c r="N84" i="4"/>
  <c r="R84" i="4" s="1"/>
  <c r="O84" i="4"/>
  <c r="S84" i="4" s="1"/>
  <c r="L85" i="4"/>
  <c r="P85" i="4" s="1"/>
  <c r="M85" i="4"/>
  <c r="Q85" i="4" s="1"/>
  <c r="N85" i="4"/>
  <c r="R85" i="4" s="1"/>
  <c r="O85" i="4"/>
  <c r="S85" i="4" s="1"/>
  <c r="L86" i="4"/>
  <c r="P86" i="4" s="1"/>
  <c r="M86" i="4"/>
  <c r="Q86" i="4" s="1"/>
  <c r="N86" i="4"/>
  <c r="R86" i="4" s="1"/>
  <c r="O86" i="4"/>
  <c r="S86" i="4" s="1"/>
  <c r="L87" i="4"/>
  <c r="P87" i="4" s="1"/>
  <c r="M87" i="4"/>
  <c r="Q87" i="4" s="1"/>
  <c r="N87" i="4"/>
  <c r="R87" i="4" s="1"/>
  <c r="O87" i="4"/>
  <c r="S87" i="4" s="1"/>
  <c r="L88" i="4"/>
  <c r="P88" i="4" s="1"/>
  <c r="M88" i="4"/>
  <c r="Q88" i="4" s="1"/>
  <c r="N88" i="4"/>
  <c r="R88" i="4" s="1"/>
  <c r="O88" i="4"/>
  <c r="S88" i="4" s="1"/>
  <c r="L89" i="4"/>
  <c r="P89" i="4" s="1"/>
  <c r="M89" i="4"/>
  <c r="Q89" i="4" s="1"/>
  <c r="N89" i="4"/>
  <c r="R89" i="4" s="1"/>
  <c r="O89" i="4"/>
  <c r="S89" i="4" s="1"/>
  <c r="L90" i="4"/>
  <c r="P90" i="4" s="1"/>
  <c r="M90" i="4"/>
  <c r="Q90" i="4" s="1"/>
  <c r="N90" i="4"/>
  <c r="R90" i="4" s="1"/>
  <c r="O90" i="4"/>
  <c r="S90" i="4" s="1"/>
  <c r="L91" i="4"/>
  <c r="P91" i="4" s="1"/>
  <c r="M91" i="4"/>
  <c r="Q91" i="4" s="1"/>
  <c r="N91" i="4"/>
  <c r="R91" i="4" s="1"/>
  <c r="O91" i="4"/>
  <c r="S91" i="4" s="1"/>
  <c r="L92" i="4"/>
  <c r="P92" i="4" s="1"/>
  <c r="M92" i="4"/>
  <c r="Q92" i="4" s="1"/>
  <c r="N92" i="4"/>
  <c r="R92" i="4" s="1"/>
  <c r="O92" i="4"/>
  <c r="S92" i="4" s="1"/>
  <c r="L93" i="4"/>
  <c r="P93" i="4" s="1"/>
  <c r="M93" i="4"/>
  <c r="Q93" i="4" s="1"/>
  <c r="N93" i="4"/>
  <c r="R93" i="4" s="1"/>
  <c r="O93" i="4"/>
  <c r="S93" i="4" s="1"/>
  <c r="L94" i="4"/>
  <c r="P94" i="4" s="1"/>
  <c r="M94" i="4"/>
  <c r="Q94" i="4" s="1"/>
  <c r="N94" i="4"/>
  <c r="R94" i="4" s="1"/>
  <c r="O94" i="4"/>
  <c r="S94" i="4" s="1"/>
  <c r="L95" i="4"/>
  <c r="P95" i="4" s="1"/>
  <c r="M95" i="4"/>
  <c r="Q95" i="4" s="1"/>
  <c r="N95" i="4"/>
  <c r="R95" i="4" s="1"/>
  <c r="O95" i="4"/>
  <c r="S95" i="4" s="1"/>
  <c r="L96" i="4"/>
  <c r="P96" i="4" s="1"/>
  <c r="M96" i="4"/>
  <c r="Q96" i="4" s="1"/>
  <c r="N96" i="4"/>
  <c r="R96" i="4" s="1"/>
  <c r="O96" i="4"/>
  <c r="S96" i="4" s="1"/>
  <c r="L97" i="4"/>
  <c r="P97" i="4" s="1"/>
  <c r="M97" i="4"/>
  <c r="Q97" i="4" s="1"/>
  <c r="N97" i="4"/>
  <c r="R97" i="4" s="1"/>
  <c r="O97" i="4"/>
  <c r="S97" i="4" s="1"/>
  <c r="L98" i="4"/>
  <c r="P98" i="4" s="1"/>
  <c r="M98" i="4"/>
  <c r="Q98" i="4" s="1"/>
  <c r="N98" i="4"/>
  <c r="R98" i="4" s="1"/>
  <c r="O98" i="4"/>
  <c r="S98" i="4" s="1"/>
  <c r="L99" i="4"/>
  <c r="P99" i="4" s="1"/>
  <c r="M99" i="4"/>
  <c r="Q99" i="4" s="1"/>
  <c r="N99" i="4"/>
  <c r="R99" i="4" s="1"/>
  <c r="O99" i="4"/>
  <c r="S99" i="4" s="1"/>
  <c r="L100" i="4"/>
  <c r="P100" i="4" s="1"/>
  <c r="M100" i="4"/>
  <c r="Q100" i="4" s="1"/>
  <c r="N100" i="4"/>
  <c r="R100" i="4" s="1"/>
  <c r="O100" i="4"/>
  <c r="S100" i="4" s="1"/>
  <c r="L101" i="4"/>
  <c r="P101" i="4" s="1"/>
  <c r="M101" i="4"/>
  <c r="Q101" i="4" s="1"/>
  <c r="N101" i="4"/>
  <c r="R101" i="4" s="1"/>
  <c r="O101" i="4"/>
  <c r="S101" i="4" s="1"/>
  <c r="L102" i="4"/>
  <c r="P102" i="4" s="1"/>
  <c r="M102" i="4"/>
  <c r="Q102" i="4" s="1"/>
  <c r="N102" i="4"/>
  <c r="R102" i="4" s="1"/>
  <c r="O102" i="4"/>
  <c r="S102" i="4" s="1"/>
  <c r="L103" i="4"/>
  <c r="P103" i="4" s="1"/>
  <c r="M103" i="4"/>
  <c r="Q103" i="4" s="1"/>
  <c r="N103" i="4"/>
  <c r="R103" i="4" s="1"/>
  <c r="O103" i="4"/>
  <c r="S103" i="4" s="1"/>
  <c r="L104" i="4"/>
  <c r="P104" i="4" s="1"/>
  <c r="M104" i="4"/>
  <c r="Q104" i="4" s="1"/>
  <c r="N104" i="4"/>
  <c r="R104" i="4" s="1"/>
  <c r="O104" i="4"/>
  <c r="S104" i="4" s="1"/>
  <c r="L105" i="4"/>
  <c r="P105" i="4" s="1"/>
  <c r="M105" i="4"/>
  <c r="Q105" i="4" s="1"/>
  <c r="N105" i="4"/>
  <c r="R105" i="4" s="1"/>
  <c r="O105" i="4"/>
  <c r="S105" i="4" s="1"/>
  <c r="L106" i="4"/>
  <c r="P106" i="4" s="1"/>
  <c r="M106" i="4"/>
  <c r="Q106" i="4" s="1"/>
  <c r="N106" i="4"/>
  <c r="R106" i="4" s="1"/>
  <c r="O106" i="4"/>
  <c r="S106" i="4" s="1"/>
  <c r="L107" i="4"/>
  <c r="P107" i="4" s="1"/>
  <c r="M107" i="4"/>
  <c r="Q107" i="4" s="1"/>
  <c r="N107" i="4"/>
  <c r="R107" i="4" s="1"/>
  <c r="O107" i="4"/>
  <c r="S107" i="4" s="1"/>
  <c r="L108" i="4"/>
  <c r="P108" i="4" s="1"/>
  <c r="M108" i="4"/>
  <c r="Q108" i="4" s="1"/>
  <c r="N108" i="4"/>
  <c r="R108" i="4" s="1"/>
  <c r="O108" i="4"/>
  <c r="S108" i="4" s="1"/>
  <c r="L109" i="4"/>
  <c r="P109" i="4" s="1"/>
  <c r="M109" i="4"/>
  <c r="Q109" i="4" s="1"/>
  <c r="N109" i="4"/>
  <c r="R109" i="4" s="1"/>
  <c r="O109" i="4"/>
  <c r="S109" i="4" s="1"/>
  <c r="L110" i="4"/>
  <c r="P110" i="4" s="1"/>
  <c r="M110" i="4"/>
  <c r="Q110" i="4" s="1"/>
  <c r="N110" i="4"/>
  <c r="R110" i="4" s="1"/>
  <c r="O110" i="4"/>
  <c r="S110" i="4" s="1"/>
  <c r="L111" i="4"/>
  <c r="P111" i="4" s="1"/>
  <c r="M111" i="4"/>
  <c r="Q111" i="4" s="1"/>
  <c r="N111" i="4"/>
  <c r="R111" i="4" s="1"/>
  <c r="O111" i="4"/>
  <c r="S111" i="4" s="1"/>
  <c r="L112" i="4"/>
  <c r="P112" i="4" s="1"/>
  <c r="M112" i="4"/>
  <c r="Q112" i="4" s="1"/>
  <c r="N112" i="4"/>
  <c r="R112" i="4" s="1"/>
  <c r="O112" i="4"/>
  <c r="S112" i="4" s="1"/>
  <c r="L113" i="4"/>
  <c r="P113" i="4" s="1"/>
  <c r="M113" i="4"/>
  <c r="Q113" i="4" s="1"/>
  <c r="N113" i="4"/>
  <c r="R113" i="4" s="1"/>
  <c r="O113" i="4"/>
  <c r="S113" i="4" s="1"/>
  <c r="L114" i="4"/>
  <c r="P114" i="4" s="1"/>
  <c r="M114" i="4"/>
  <c r="Q114" i="4" s="1"/>
  <c r="N114" i="4"/>
  <c r="R114" i="4" s="1"/>
  <c r="O114" i="4"/>
  <c r="S114" i="4" s="1"/>
  <c r="L115" i="4"/>
  <c r="P115" i="4" s="1"/>
  <c r="M115" i="4"/>
  <c r="Q115" i="4" s="1"/>
  <c r="N115" i="4"/>
  <c r="R115" i="4" s="1"/>
  <c r="O115" i="4"/>
  <c r="S115" i="4" s="1"/>
  <c r="L116" i="4"/>
  <c r="P116" i="4" s="1"/>
  <c r="M116" i="4"/>
  <c r="Q116" i="4" s="1"/>
  <c r="N116" i="4"/>
  <c r="R116" i="4" s="1"/>
  <c r="O116" i="4"/>
  <c r="S116" i="4" s="1"/>
  <c r="L117" i="4"/>
  <c r="P117" i="4" s="1"/>
  <c r="M117" i="4"/>
  <c r="Q117" i="4" s="1"/>
  <c r="N117" i="4"/>
  <c r="R117" i="4" s="1"/>
  <c r="O117" i="4"/>
  <c r="S117" i="4" s="1"/>
  <c r="L118" i="4"/>
  <c r="P118" i="4" s="1"/>
  <c r="M118" i="4"/>
  <c r="Q118" i="4" s="1"/>
  <c r="N118" i="4"/>
  <c r="R118" i="4" s="1"/>
  <c r="O118" i="4"/>
  <c r="S118" i="4" s="1"/>
  <c r="L119" i="4"/>
  <c r="P119" i="4" s="1"/>
  <c r="M119" i="4"/>
  <c r="Q119" i="4" s="1"/>
  <c r="N119" i="4"/>
  <c r="R119" i="4" s="1"/>
  <c r="O119" i="4"/>
  <c r="S119" i="4" s="1"/>
  <c r="L120" i="4"/>
  <c r="P120" i="4" s="1"/>
  <c r="M120" i="4"/>
  <c r="Q120" i="4" s="1"/>
  <c r="N120" i="4"/>
  <c r="R120" i="4" s="1"/>
  <c r="O120" i="4"/>
  <c r="S120" i="4" s="1"/>
  <c r="L121" i="4"/>
  <c r="P121" i="4" s="1"/>
  <c r="M121" i="4"/>
  <c r="Q121" i="4" s="1"/>
  <c r="N121" i="4"/>
  <c r="R121" i="4" s="1"/>
  <c r="O121" i="4"/>
  <c r="S121" i="4" s="1"/>
  <c r="L122" i="4"/>
  <c r="P122" i="4" s="1"/>
  <c r="M122" i="4"/>
  <c r="Q122" i="4" s="1"/>
  <c r="N122" i="4"/>
  <c r="R122" i="4" s="1"/>
  <c r="O122" i="4"/>
  <c r="S122" i="4" s="1"/>
  <c r="L123" i="4"/>
  <c r="P123" i="4" s="1"/>
  <c r="M123" i="4"/>
  <c r="Q123" i="4" s="1"/>
  <c r="N123" i="4"/>
  <c r="R123" i="4" s="1"/>
  <c r="O123" i="4"/>
  <c r="S123" i="4" s="1"/>
  <c r="L124" i="4"/>
  <c r="P124" i="4" s="1"/>
  <c r="M124" i="4"/>
  <c r="Q124" i="4" s="1"/>
  <c r="N124" i="4"/>
  <c r="R124" i="4" s="1"/>
  <c r="O124" i="4"/>
  <c r="S124" i="4" s="1"/>
  <c r="L125" i="4"/>
  <c r="P125" i="4" s="1"/>
  <c r="M125" i="4"/>
  <c r="Q125" i="4" s="1"/>
  <c r="N125" i="4"/>
  <c r="R125" i="4" s="1"/>
  <c r="O125" i="4"/>
  <c r="S125" i="4" s="1"/>
  <c r="L126" i="4"/>
  <c r="P126" i="4" s="1"/>
  <c r="M126" i="4"/>
  <c r="Q126" i="4" s="1"/>
  <c r="N126" i="4"/>
  <c r="R126" i="4" s="1"/>
  <c r="O126" i="4"/>
  <c r="S126" i="4" s="1"/>
  <c r="L127" i="4"/>
  <c r="P127" i="4" s="1"/>
  <c r="M127" i="4"/>
  <c r="Q127" i="4" s="1"/>
  <c r="N127" i="4"/>
  <c r="R127" i="4" s="1"/>
  <c r="O127" i="4"/>
  <c r="S127" i="4" s="1"/>
  <c r="L128" i="4"/>
  <c r="P128" i="4" s="1"/>
  <c r="M128" i="4"/>
  <c r="Q128" i="4" s="1"/>
  <c r="N128" i="4"/>
  <c r="R128" i="4" s="1"/>
  <c r="O128" i="4"/>
  <c r="S128" i="4" s="1"/>
  <c r="L129" i="4"/>
  <c r="P129" i="4" s="1"/>
  <c r="M129" i="4"/>
  <c r="Q129" i="4" s="1"/>
  <c r="N129" i="4"/>
  <c r="R129" i="4" s="1"/>
  <c r="O129" i="4"/>
  <c r="S129" i="4" s="1"/>
  <c r="L130" i="4"/>
  <c r="P130" i="4" s="1"/>
  <c r="M130" i="4"/>
  <c r="Q130" i="4" s="1"/>
  <c r="N130" i="4"/>
  <c r="R130" i="4" s="1"/>
  <c r="O130" i="4"/>
  <c r="S130" i="4" s="1"/>
  <c r="L131" i="4"/>
  <c r="P131" i="4" s="1"/>
  <c r="M131" i="4"/>
  <c r="Q131" i="4" s="1"/>
  <c r="N131" i="4"/>
  <c r="R131" i="4" s="1"/>
  <c r="O131" i="4"/>
  <c r="S131" i="4" s="1"/>
  <c r="L132" i="4"/>
  <c r="P132" i="4" s="1"/>
  <c r="M132" i="4"/>
  <c r="Q132" i="4" s="1"/>
  <c r="N132" i="4"/>
  <c r="R132" i="4" s="1"/>
  <c r="O132" i="4"/>
  <c r="S132" i="4" s="1"/>
  <c r="L133" i="4"/>
  <c r="P133" i="4" s="1"/>
  <c r="M133" i="4"/>
  <c r="Q133" i="4" s="1"/>
  <c r="N133" i="4"/>
  <c r="R133" i="4" s="1"/>
  <c r="O133" i="4"/>
  <c r="S133" i="4" s="1"/>
  <c r="L134" i="4"/>
  <c r="P134" i="4" s="1"/>
  <c r="M134" i="4"/>
  <c r="Q134" i="4" s="1"/>
  <c r="N134" i="4"/>
  <c r="R134" i="4" s="1"/>
  <c r="O134" i="4"/>
  <c r="S134" i="4" s="1"/>
  <c r="L135" i="4"/>
  <c r="P135" i="4" s="1"/>
  <c r="M135" i="4"/>
  <c r="Q135" i="4" s="1"/>
  <c r="N135" i="4"/>
  <c r="R135" i="4" s="1"/>
  <c r="O135" i="4"/>
  <c r="S135" i="4" s="1"/>
  <c r="L136" i="4"/>
  <c r="P136" i="4" s="1"/>
  <c r="M136" i="4"/>
  <c r="Q136" i="4" s="1"/>
  <c r="N136" i="4"/>
  <c r="R136" i="4" s="1"/>
  <c r="O136" i="4"/>
  <c r="S136" i="4" s="1"/>
  <c r="L137" i="4"/>
  <c r="P137" i="4" s="1"/>
  <c r="M137" i="4"/>
  <c r="Q137" i="4" s="1"/>
  <c r="N137" i="4"/>
  <c r="R137" i="4" s="1"/>
  <c r="O137" i="4"/>
  <c r="S137" i="4" s="1"/>
  <c r="L138" i="4"/>
  <c r="P138" i="4" s="1"/>
  <c r="M138" i="4"/>
  <c r="Q138" i="4" s="1"/>
  <c r="N138" i="4"/>
  <c r="R138" i="4" s="1"/>
  <c r="O138" i="4"/>
  <c r="S138" i="4" s="1"/>
  <c r="L139" i="4"/>
  <c r="P139" i="4" s="1"/>
  <c r="M139" i="4"/>
  <c r="Q139" i="4" s="1"/>
  <c r="N139" i="4"/>
  <c r="R139" i="4" s="1"/>
  <c r="O139" i="4"/>
  <c r="S139" i="4" s="1"/>
  <c r="L140" i="4"/>
  <c r="P140" i="4" s="1"/>
  <c r="M140" i="4"/>
  <c r="Q140" i="4" s="1"/>
  <c r="N140" i="4"/>
  <c r="R140" i="4" s="1"/>
  <c r="O140" i="4"/>
  <c r="S140" i="4" s="1"/>
  <c r="L141" i="4"/>
  <c r="P141" i="4" s="1"/>
  <c r="M141" i="4"/>
  <c r="Q141" i="4" s="1"/>
  <c r="N141" i="4"/>
  <c r="R141" i="4" s="1"/>
  <c r="O141" i="4"/>
  <c r="S141" i="4" s="1"/>
  <c r="L142" i="4"/>
  <c r="P142" i="4" s="1"/>
  <c r="M142" i="4"/>
  <c r="Q142" i="4" s="1"/>
  <c r="N142" i="4"/>
  <c r="R142" i="4" s="1"/>
  <c r="O142" i="4"/>
  <c r="S142" i="4" s="1"/>
  <c r="L143" i="4"/>
  <c r="P143" i="4" s="1"/>
  <c r="M143" i="4"/>
  <c r="Q143" i="4" s="1"/>
  <c r="N143" i="4"/>
  <c r="R143" i="4" s="1"/>
  <c r="O143" i="4"/>
  <c r="S143" i="4" s="1"/>
  <c r="L144" i="4"/>
  <c r="P144" i="4" s="1"/>
  <c r="M144" i="4"/>
  <c r="Q144" i="4" s="1"/>
  <c r="N144" i="4"/>
  <c r="R144" i="4" s="1"/>
  <c r="O144" i="4"/>
  <c r="S144" i="4" s="1"/>
  <c r="L145" i="4"/>
  <c r="P145" i="4" s="1"/>
  <c r="M145" i="4"/>
  <c r="Q145" i="4" s="1"/>
  <c r="N145" i="4"/>
  <c r="R145" i="4" s="1"/>
  <c r="O145" i="4"/>
  <c r="S145" i="4" s="1"/>
  <c r="L146" i="4"/>
  <c r="P146" i="4" s="1"/>
  <c r="M146" i="4"/>
  <c r="Q146" i="4" s="1"/>
  <c r="N146" i="4"/>
  <c r="R146" i="4" s="1"/>
  <c r="O146" i="4"/>
  <c r="S146" i="4" s="1"/>
  <c r="L147" i="4"/>
  <c r="P147" i="4" s="1"/>
  <c r="M147" i="4"/>
  <c r="Q147" i="4" s="1"/>
  <c r="N147" i="4"/>
  <c r="R147" i="4" s="1"/>
  <c r="O147" i="4"/>
  <c r="S147" i="4" s="1"/>
  <c r="L148" i="4"/>
  <c r="P148" i="4" s="1"/>
  <c r="M148" i="4"/>
  <c r="Q148" i="4" s="1"/>
  <c r="N148" i="4"/>
  <c r="R148" i="4" s="1"/>
  <c r="O148" i="4"/>
  <c r="S148" i="4" s="1"/>
  <c r="L149" i="4"/>
  <c r="P149" i="4" s="1"/>
  <c r="M149" i="4"/>
  <c r="Q149" i="4" s="1"/>
  <c r="N149" i="4"/>
  <c r="R149" i="4" s="1"/>
  <c r="O149" i="4"/>
  <c r="S149" i="4" s="1"/>
  <c r="L150" i="4"/>
  <c r="P150" i="4" s="1"/>
  <c r="M150" i="4"/>
  <c r="Q150" i="4" s="1"/>
  <c r="N150" i="4"/>
  <c r="R150" i="4" s="1"/>
  <c r="O150" i="4"/>
  <c r="S150" i="4" s="1"/>
  <c r="L151" i="4"/>
  <c r="P151" i="4" s="1"/>
  <c r="M151" i="4"/>
  <c r="Q151" i="4" s="1"/>
  <c r="N151" i="4"/>
  <c r="R151" i="4" s="1"/>
  <c r="O151" i="4"/>
  <c r="S151" i="4" s="1"/>
  <c r="L152" i="4"/>
  <c r="P152" i="4" s="1"/>
  <c r="M152" i="4"/>
  <c r="Q152" i="4" s="1"/>
  <c r="N152" i="4"/>
  <c r="R152" i="4" s="1"/>
  <c r="O152" i="4"/>
  <c r="S152" i="4" s="1"/>
  <c r="L153" i="4"/>
  <c r="P153" i="4" s="1"/>
  <c r="M153" i="4"/>
  <c r="Q153" i="4" s="1"/>
  <c r="N153" i="4"/>
  <c r="R153" i="4" s="1"/>
  <c r="O153" i="4"/>
  <c r="S153" i="4" s="1"/>
  <c r="L154" i="4"/>
  <c r="P154" i="4" s="1"/>
  <c r="M154" i="4"/>
  <c r="Q154" i="4" s="1"/>
  <c r="N154" i="4"/>
  <c r="R154" i="4" s="1"/>
  <c r="O154" i="4"/>
  <c r="S154" i="4" s="1"/>
  <c r="L155" i="4"/>
  <c r="P155" i="4" s="1"/>
  <c r="M155" i="4"/>
  <c r="Q155" i="4" s="1"/>
  <c r="N155" i="4"/>
  <c r="R155" i="4" s="1"/>
  <c r="O155" i="4"/>
  <c r="S155" i="4" s="1"/>
  <c r="L156" i="4"/>
  <c r="P156" i="4" s="1"/>
  <c r="M156" i="4"/>
  <c r="Q156" i="4" s="1"/>
  <c r="N156" i="4"/>
  <c r="R156" i="4" s="1"/>
  <c r="O156" i="4"/>
  <c r="S156" i="4" s="1"/>
  <c r="L157" i="4"/>
  <c r="P157" i="4" s="1"/>
  <c r="M157" i="4"/>
  <c r="Q157" i="4" s="1"/>
  <c r="N157" i="4"/>
  <c r="R157" i="4" s="1"/>
  <c r="O157" i="4"/>
  <c r="S157" i="4" s="1"/>
  <c r="L158" i="4"/>
  <c r="P158" i="4" s="1"/>
  <c r="M158" i="4"/>
  <c r="Q158" i="4" s="1"/>
  <c r="N158" i="4"/>
  <c r="R158" i="4" s="1"/>
  <c r="O158" i="4"/>
  <c r="S158" i="4" s="1"/>
  <c r="L159" i="4"/>
  <c r="P159" i="4" s="1"/>
  <c r="M159" i="4"/>
  <c r="Q159" i="4" s="1"/>
  <c r="N159" i="4"/>
  <c r="R159" i="4" s="1"/>
  <c r="O159" i="4"/>
  <c r="S159" i="4" s="1"/>
  <c r="L160" i="4"/>
  <c r="P160" i="4" s="1"/>
  <c r="M160" i="4"/>
  <c r="Q160" i="4" s="1"/>
  <c r="N160" i="4"/>
  <c r="R160" i="4" s="1"/>
  <c r="O160" i="4"/>
  <c r="S160" i="4" s="1"/>
  <c r="L161" i="4"/>
  <c r="P161" i="4" s="1"/>
  <c r="M161" i="4"/>
  <c r="Q161" i="4" s="1"/>
  <c r="N161" i="4"/>
  <c r="R161" i="4" s="1"/>
  <c r="O161" i="4"/>
  <c r="S161" i="4" s="1"/>
  <c r="L162" i="4"/>
  <c r="P162" i="4" s="1"/>
  <c r="M162" i="4"/>
  <c r="Q162" i="4" s="1"/>
  <c r="N162" i="4"/>
  <c r="R162" i="4" s="1"/>
  <c r="O162" i="4"/>
  <c r="S162" i="4" s="1"/>
  <c r="L163" i="4"/>
  <c r="P163" i="4" s="1"/>
  <c r="M163" i="4"/>
  <c r="Q163" i="4" s="1"/>
  <c r="N163" i="4"/>
  <c r="R163" i="4" s="1"/>
  <c r="O163" i="4"/>
  <c r="S163" i="4" s="1"/>
  <c r="L164" i="4"/>
  <c r="P164" i="4" s="1"/>
  <c r="M164" i="4"/>
  <c r="Q164" i="4" s="1"/>
  <c r="N164" i="4"/>
  <c r="R164" i="4" s="1"/>
  <c r="O164" i="4"/>
  <c r="S164" i="4" s="1"/>
  <c r="L165" i="4"/>
  <c r="P165" i="4" s="1"/>
  <c r="M165" i="4"/>
  <c r="Q165" i="4" s="1"/>
  <c r="N165" i="4"/>
  <c r="R165" i="4" s="1"/>
  <c r="O165" i="4"/>
  <c r="S165" i="4" s="1"/>
  <c r="L166" i="4"/>
  <c r="P166" i="4" s="1"/>
  <c r="M166" i="4"/>
  <c r="Q166" i="4" s="1"/>
  <c r="N166" i="4"/>
  <c r="R166" i="4" s="1"/>
  <c r="O166" i="4"/>
  <c r="S166" i="4" s="1"/>
  <c r="L167" i="4"/>
  <c r="P167" i="4" s="1"/>
  <c r="M167" i="4"/>
  <c r="Q167" i="4" s="1"/>
  <c r="N167" i="4"/>
  <c r="R167" i="4" s="1"/>
  <c r="O167" i="4"/>
  <c r="S167" i="4" s="1"/>
  <c r="L168" i="4"/>
  <c r="P168" i="4" s="1"/>
  <c r="M168" i="4"/>
  <c r="Q168" i="4" s="1"/>
  <c r="N168" i="4"/>
  <c r="R168" i="4" s="1"/>
  <c r="O168" i="4"/>
  <c r="S168" i="4" s="1"/>
  <c r="L169" i="4"/>
  <c r="P169" i="4" s="1"/>
  <c r="M169" i="4"/>
  <c r="Q169" i="4" s="1"/>
  <c r="N169" i="4"/>
  <c r="R169" i="4" s="1"/>
  <c r="O169" i="4"/>
  <c r="S169" i="4" s="1"/>
  <c r="L170" i="4"/>
  <c r="P170" i="4" s="1"/>
  <c r="M170" i="4"/>
  <c r="Q170" i="4" s="1"/>
  <c r="N170" i="4"/>
  <c r="R170" i="4" s="1"/>
  <c r="O170" i="4"/>
  <c r="S170" i="4" s="1"/>
  <c r="L171" i="4"/>
  <c r="P171" i="4" s="1"/>
  <c r="M171" i="4"/>
  <c r="Q171" i="4" s="1"/>
  <c r="N171" i="4"/>
  <c r="R171" i="4" s="1"/>
  <c r="O171" i="4"/>
  <c r="S171" i="4" s="1"/>
  <c r="L172" i="4"/>
  <c r="P172" i="4" s="1"/>
  <c r="M172" i="4"/>
  <c r="Q172" i="4" s="1"/>
  <c r="N172" i="4"/>
  <c r="R172" i="4" s="1"/>
  <c r="O172" i="4"/>
  <c r="S172" i="4" s="1"/>
  <c r="L173" i="4"/>
  <c r="P173" i="4" s="1"/>
  <c r="M173" i="4"/>
  <c r="Q173" i="4" s="1"/>
  <c r="N173" i="4"/>
  <c r="R173" i="4" s="1"/>
  <c r="O173" i="4"/>
  <c r="S173" i="4" s="1"/>
  <c r="L174" i="4"/>
  <c r="P174" i="4" s="1"/>
  <c r="M174" i="4"/>
  <c r="Q174" i="4" s="1"/>
  <c r="N174" i="4"/>
  <c r="R174" i="4" s="1"/>
  <c r="O174" i="4"/>
  <c r="S174" i="4" s="1"/>
  <c r="L175" i="4"/>
  <c r="P175" i="4" s="1"/>
  <c r="M175" i="4"/>
  <c r="Q175" i="4" s="1"/>
  <c r="N175" i="4"/>
  <c r="R175" i="4" s="1"/>
  <c r="O175" i="4"/>
  <c r="S175" i="4" s="1"/>
  <c r="L176" i="4"/>
  <c r="P176" i="4" s="1"/>
  <c r="M176" i="4"/>
  <c r="Q176" i="4" s="1"/>
  <c r="N176" i="4"/>
  <c r="R176" i="4" s="1"/>
  <c r="O176" i="4"/>
  <c r="S176" i="4" s="1"/>
  <c r="L177" i="4"/>
  <c r="P177" i="4" s="1"/>
  <c r="M177" i="4"/>
  <c r="Q177" i="4" s="1"/>
  <c r="N177" i="4"/>
  <c r="R177" i="4" s="1"/>
  <c r="O177" i="4"/>
  <c r="S177" i="4" s="1"/>
  <c r="L178" i="4"/>
  <c r="P178" i="4" s="1"/>
  <c r="M178" i="4"/>
  <c r="Q178" i="4" s="1"/>
  <c r="N178" i="4"/>
  <c r="R178" i="4" s="1"/>
  <c r="O178" i="4"/>
  <c r="S178" i="4" s="1"/>
  <c r="L179" i="4"/>
  <c r="P179" i="4" s="1"/>
  <c r="M179" i="4"/>
  <c r="Q179" i="4" s="1"/>
  <c r="N179" i="4"/>
  <c r="R179" i="4" s="1"/>
  <c r="O179" i="4"/>
  <c r="S179" i="4" s="1"/>
  <c r="L180" i="4"/>
  <c r="P180" i="4" s="1"/>
  <c r="M180" i="4"/>
  <c r="Q180" i="4" s="1"/>
  <c r="N180" i="4"/>
  <c r="R180" i="4" s="1"/>
  <c r="O180" i="4"/>
  <c r="S180" i="4" s="1"/>
  <c r="L181" i="4"/>
  <c r="P181" i="4" s="1"/>
  <c r="M181" i="4"/>
  <c r="Q181" i="4" s="1"/>
  <c r="N181" i="4"/>
  <c r="R181" i="4" s="1"/>
  <c r="O181" i="4"/>
  <c r="S181" i="4" s="1"/>
  <c r="L182" i="4"/>
  <c r="P182" i="4" s="1"/>
  <c r="M182" i="4"/>
  <c r="Q182" i="4" s="1"/>
  <c r="N182" i="4"/>
  <c r="R182" i="4" s="1"/>
  <c r="O182" i="4"/>
  <c r="S182" i="4" s="1"/>
  <c r="L183" i="4"/>
  <c r="P183" i="4" s="1"/>
  <c r="M183" i="4"/>
  <c r="Q183" i="4" s="1"/>
  <c r="N183" i="4"/>
  <c r="R183" i="4" s="1"/>
  <c r="O183" i="4"/>
  <c r="S183" i="4" s="1"/>
  <c r="L184" i="4"/>
  <c r="P184" i="4" s="1"/>
  <c r="M184" i="4"/>
  <c r="Q184" i="4" s="1"/>
  <c r="N184" i="4"/>
  <c r="R184" i="4" s="1"/>
  <c r="O184" i="4"/>
  <c r="S184" i="4" s="1"/>
  <c r="L185" i="4"/>
  <c r="P185" i="4" s="1"/>
  <c r="M185" i="4"/>
  <c r="Q185" i="4" s="1"/>
  <c r="N185" i="4"/>
  <c r="R185" i="4" s="1"/>
  <c r="O185" i="4"/>
  <c r="S185" i="4" s="1"/>
  <c r="L186" i="4"/>
  <c r="P186" i="4" s="1"/>
  <c r="M186" i="4"/>
  <c r="Q186" i="4" s="1"/>
  <c r="N186" i="4"/>
  <c r="R186" i="4" s="1"/>
  <c r="O186" i="4"/>
  <c r="S186" i="4" s="1"/>
  <c r="L187" i="4"/>
  <c r="P187" i="4" s="1"/>
  <c r="M187" i="4"/>
  <c r="Q187" i="4" s="1"/>
  <c r="N187" i="4"/>
  <c r="R187" i="4" s="1"/>
  <c r="O187" i="4"/>
  <c r="S187" i="4" s="1"/>
  <c r="L188" i="4"/>
  <c r="P188" i="4" s="1"/>
  <c r="M188" i="4"/>
  <c r="Q188" i="4" s="1"/>
  <c r="N188" i="4"/>
  <c r="R188" i="4" s="1"/>
  <c r="O188" i="4"/>
  <c r="S188" i="4" s="1"/>
  <c r="L189" i="4"/>
  <c r="P189" i="4" s="1"/>
  <c r="M189" i="4"/>
  <c r="Q189" i="4" s="1"/>
  <c r="N189" i="4"/>
  <c r="R189" i="4" s="1"/>
  <c r="O189" i="4"/>
  <c r="S189" i="4" s="1"/>
  <c r="L190" i="4"/>
  <c r="P190" i="4" s="1"/>
  <c r="M190" i="4"/>
  <c r="Q190" i="4" s="1"/>
  <c r="N190" i="4"/>
  <c r="R190" i="4" s="1"/>
  <c r="O190" i="4"/>
  <c r="S190" i="4" s="1"/>
  <c r="L191" i="4"/>
  <c r="P191" i="4" s="1"/>
  <c r="M191" i="4"/>
  <c r="Q191" i="4" s="1"/>
  <c r="N191" i="4"/>
  <c r="R191" i="4" s="1"/>
  <c r="O191" i="4"/>
  <c r="S191" i="4" s="1"/>
  <c r="L192" i="4"/>
  <c r="P192" i="4" s="1"/>
  <c r="M192" i="4"/>
  <c r="Q192" i="4" s="1"/>
  <c r="N192" i="4"/>
  <c r="R192" i="4" s="1"/>
  <c r="O192" i="4"/>
  <c r="S192" i="4" s="1"/>
  <c r="L193" i="4"/>
  <c r="P193" i="4" s="1"/>
  <c r="M193" i="4"/>
  <c r="Q193" i="4" s="1"/>
  <c r="N193" i="4"/>
  <c r="R193" i="4" s="1"/>
  <c r="O193" i="4"/>
  <c r="S193" i="4" s="1"/>
  <c r="L194" i="4"/>
  <c r="P194" i="4" s="1"/>
  <c r="M194" i="4"/>
  <c r="Q194" i="4" s="1"/>
  <c r="N194" i="4"/>
  <c r="R194" i="4" s="1"/>
  <c r="O194" i="4"/>
  <c r="S194" i="4" s="1"/>
  <c r="L195" i="4"/>
  <c r="P195" i="4" s="1"/>
  <c r="M195" i="4"/>
  <c r="Q195" i="4" s="1"/>
  <c r="N195" i="4"/>
  <c r="R195" i="4" s="1"/>
  <c r="O195" i="4"/>
  <c r="S195" i="4" s="1"/>
  <c r="L196" i="4"/>
  <c r="P196" i="4" s="1"/>
  <c r="M196" i="4"/>
  <c r="Q196" i="4" s="1"/>
  <c r="N196" i="4"/>
  <c r="R196" i="4" s="1"/>
  <c r="O196" i="4"/>
  <c r="S196" i="4" s="1"/>
  <c r="L197" i="4"/>
  <c r="P197" i="4" s="1"/>
  <c r="M197" i="4"/>
  <c r="Q197" i="4" s="1"/>
  <c r="N197" i="4"/>
  <c r="R197" i="4" s="1"/>
  <c r="O197" i="4"/>
  <c r="S197" i="4" s="1"/>
  <c r="L198" i="4"/>
  <c r="P198" i="4" s="1"/>
  <c r="M198" i="4"/>
  <c r="Q198" i="4" s="1"/>
  <c r="N198" i="4"/>
  <c r="R198" i="4" s="1"/>
  <c r="O198" i="4"/>
  <c r="S198" i="4" s="1"/>
  <c r="L199" i="4"/>
  <c r="P199" i="4" s="1"/>
  <c r="M199" i="4"/>
  <c r="Q199" i="4" s="1"/>
  <c r="N199" i="4"/>
  <c r="R199" i="4" s="1"/>
  <c r="O199" i="4"/>
  <c r="S199" i="4" s="1"/>
  <c r="L200" i="4"/>
  <c r="P200" i="4" s="1"/>
  <c r="M200" i="4"/>
  <c r="Q200" i="4" s="1"/>
  <c r="N200" i="4"/>
  <c r="R200" i="4" s="1"/>
  <c r="O200" i="4"/>
  <c r="S200" i="4" s="1"/>
  <c r="L201" i="4"/>
  <c r="P201" i="4" s="1"/>
  <c r="M201" i="4"/>
  <c r="Q201" i="4" s="1"/>
  <c r="N201" i="4"/>
  <c r="R201" i="4" s="1"/>
  <c r="O201" i="4"/>
  <c r="S201" i="4" s="1"/>
  <c r="L202" i="4"/>
  <c r="P202" i="4" s="1"/>
  <c r="M202" i="4"/>
  <c r="Q202" i="4" s="1"/>
  <c r="N202" i="4"/>
  <c r="R202" i="4" s="1"/>
  <c r="O202" i="4"/>
  <c r="S202" i="4" s="1"/>
  <c r="L203" i="4"/>
  <c r="P203" i="4" s="1"/>
  <c r="M203" i="4"/>
  <c r="Q203" i="4" s="1"/>
  <c r="N203" i="4"/>
  <c r="R203" i="4" s="1"/>
  <c r="O203" i="4"/>
  <c r="S203" i="4" s="1"/>
  <c r="L204" i="4"/>
  <c r="P204" i="4" s="1"/>
  <c r="M204" i="4"/>
  <c r="Q204" i="4" s="1"/>
  <c r="N204" i="4"/>
  <c r="R204" i="4" s="1"/>
  <c r="O204" i="4"/>
  <c r="S204" i="4" s="1"/>
  <c r="L205" i="4"/>
  <c r="P205" i="4" s="1"/>
  <c r="M205" i="4"/>
  <c r="Q205" i="4" s="1"/>
  <c r="N205" i="4"/>
  <c r="R205" i="4" s="1"/>
  <c r="O205" i="4"/>
  <c r="S205" i="4" s="1"/>
  <c r="L206" i="4"/>
  <c r="P206" i="4" s="1"/>
  <c r="M206" i="4"/>
  <c r="Q206" i="4" s="1"/>
  <c r="N206" i="4"/>
  <c r="R206" i="4" s="1"/>
  <c r="O206" i="4"/>
  <c r="S206" i="4" s="1"/>
  <c r="L207" i="4"/>
  <c r="P207" i="4" s="1"/>
  <c r="M207" i="4"/>
  <c r="Q207" i="4" s="1"/>
  <c r="N207" i="4"/>
  <c r="R207" i="4" s="1"/>
  <c r="O207" i="4"/>
  <c r="S207" i="4" s="1"/>
  <c r="L208" i="4"/>
  <c r="P208" i="4" s="1"/>
  <c r="M208" i="4"/>
  <c r="Q208" i="4" s="1"/>
  <c r="N208" i="4"/>
  <c r="R208" i="4" s="1"/>
  <c r="O208" i="4"/>
  <c r="S208" i="4" s="1"/>
  <c r="L209" i="4"/>
  <c r="P209" i="4" s="1"/>
  <c r="M209" i="4"/>
  <c r="Q209" i="4" s="1"/>
  <c r="N209" i="4"/>
  <c r="R209" i="4" s="1"/>
  <c r="O209" i="4"/>
  <c r="S209" i="4" s="1"/>
  <c r="L210" i="4"/>
  <c r="P210" i="4" s="1"/>
  <c r="M210" i="4"/>
  <c r="Q210" i="4" s="1"/>
  <c r="N210" i="4"/>
  <c r="R210" i="4" s="1"/>
  <c r="O210" i="4"/>
  <c r="S210" i="4" s="1"/>
  <c r="L211" i="4"/>
  <c r="P211" i="4" s="1"/>
  <c r="M211" i="4"/>
  <c r="Q211" i="4" s="1"/>
  <c r="N211" i="4"/>
  <c r="R211" i="4" s="1"/>
  <c r="O211" i="4"/>
  <c r="S211" i="4" s="1"/>
  <c r="L212" i="4"/>
  <c r="P212" i="4" s="1"/>
  <c r="M212" i="4"/>
  <c r="Q212" i="4" s="1"/>
  <c r="N212" i="4"/>
  <c r="R212" i="4" s="1"/>
  <c r="O212" i="4"/>
  <c r="S212" i="4" s="1"/>
  <c r="L213" i="4"/>
  <c r="P213" i="4" s="1"/>
  <c r="M213" i="4"/>
  <c r="Q213" i="4" s="1"/>
  <c r="N213" i="4"/>
  <c r="R213" i="4" s="1"/>
  <c r="O213" i="4"/>
  <c r="S213" i="4" s="1"/>
  <c r="L214" i="4"/>
  <c r="P214" i="4" s="1"/>
  <c r="M214" i="4"/>
  <c r="Q214" i="4" s="1"/>
  <c r="N214" i="4"/>
  <c r="R214" i="4" s="1"/>
  <c r="O214" i="4"/>
  <c r="S214" i="4" s="1"/>
  <c r="L215" i="4"/>
  <c r="P215" i="4" s="1"/>
  <c r="M215" i="4"/>
  <c r="Q215" i="4" s="1"/>
  <c r="N215" i="4"/>
  <c r="R215" i="4" s="1"/>
  <c r="O215" i="4"/>
  <c r="S215" i="4" s="1"/>
  <c r="L216" i="4"/>
  <c r="P216" i="4" s="1"/>
  <c r="M216" i="4"/>
  <c r="Q216" i="4" s="1"/>
  <c r="N216" i="4"/>
  <c r="R216" i="4" s="1"/>
  <c r="O216" i="4"/>
  <c r="S216" i="4" s="1"/>
  <c r="L217" i="4"/>
  <c r="P217" i="4" s="1"/>
  <c r="M217" i="4"/>
  <c r="Q217" i="4" s="1"/>
  <c r="N217" i="4"/>
  <c r="R217" i="4" s="1"/>
  <c r="O217" i="4"/>
  <c r="S217" i="4" s="1"/>
  <c r="L218" i="4"/>
  <c r="P218" i="4" s="1"/>
  <c r="M218" i="4"/>
  <c r="Q218" i="4" s="1"/>
  <c r="N218" i="4"/>
  <c r="R218" i="4" s="1"/>
  <c r="O218" i="4"/>
  <c r="S218" i="4" s="1"/>
  <c r="L219" i="4"/>
  <c r="P219" i="4" s="1"/>
  <c r="M219" i="4"/>
  <c r="Q219" i="4" s="1"/>
  <c r="N219" i="4"/>
  <c r="R219" i="4" s="1"/>
  <c r="O219" i="4"/>
  <c r="S219" i="4" s="1"/>
  <c r="L3" i="4"/>
  <c r="P3" i="4" s="1"/>
  <c r="M3" i="4"/>
  <c r="Q3" i="4" s="1"/>
  <c r="N3" i="4"/>
  <c r="R3" i="4" s="1"/>
  <c r="O3" i="4"/>
  <c r="S3" i="4" s="1"/>
  <c r="L4" i="4"/>
  <c r="P4" i="4" s="1"/>
  <c r="M4" i="4"/>
  <c r="Q4" i="4" s="1"/>
  <c r="N4" i="4"/>
  <c r="R4" i="4" s="1"/>
  <c r="O4" i="4"/>
  <c r="S4" i="4" s="1"/>
  <c r="L5" i="4"/>
  <c r="P5" i="4" s="1"/>
  <c r="M5" i="4"/>
  <c r="Q5" i="4" s="1"/>
  <c r="N5" i="4"/>
  <c r="R5" i="4" s="1"/>
  <c r="O5" i="4"/>
  <c r="S5" i="4" s="1"/>
  <c r="N2" i="4"/>
  <c r="R2" i="4" s="1"/>
  <c r="O2" i="4"/>
  <c r="S2" i="4" s="1"/>
  <c r="M2" i="4"/>
  <c r="Q2" i="4" s="1"/>
  <c r="L2" i="4"/>
  <c r="P2" i="4" s="1"/>
  <c r="O18" i="3"/>
  <c r="M3" i="3"/>
  <c r="O3" i="3" s="1"/>
  <c r="M4" i="3"/>
  <c r="O4" i="3" s="1"/>
  <c r="M5" i="3"/>
  <c r="O5" i="3" s="1"/>
  <c r="M6" i="3"/>
  <c r="O6" i="3" s="1"/>
  <c r="M7" i="3"/>
  <c r="O7" i="3" s="1"/>
  <c r="M8" i="3"/>
  <c r="O8" i="3" s="1"/>
  <c r="M9" i="3"/>
  <c r="O9" i="3" s="1"/>
  <c r="M10" i="3"/>
  <c r="O10" i="3" s="1"/>
  <c r="M11" i="3"/>
  <c r="O11" i="3" s="1"/>
  <c r="M12" i="3"/>
  <c r="O12" i="3" s="1"/>
  <c r="M13" i="3"/>
  <c r="O13" i="3" s="1"/>
  <c r="M14" i="3"/>
  <c r="O14" i="3" s="1"/>
  <c r="M15" i="3"/>
  <c r="O15" i="3" s="1"/>
  <c r="M16" i="3"/>
  <c r="O16" i="3" s="1"/>
  <c r="M17" i="3"/>
  <c r="O17" i="3" s="1"/>
  <c r="M18" i="3"/>
  <c r="M19" i="3"/>
  <c r="O19" i="3" s="1"/>
  <c r="M20" i="3"/>
  <c r="O20" i="3" s="1"/>
  <c r="M21" i="3"/>
  <c r="O21" i="3" s="1"/>
  <c r="M22" i="3"/>
  <c r="O22" i="3" s="1"/>
  <c r="M23" i="3"/>
  <c r="O23" i="3" s="1"/>
  <c r="M24" i="3"/>
  <c r="O24" i="3" s="1"/>
  <c r="M25" i="3"/>
  <c r="O25" i="3" s="1"/>
  <c r="M26" i="3"/>
  <c r="O26" i="3" s="1"/>
  <c r="M27" i="3"/>
  <c r="O27" i="3" s="1"/>
  <c r="M28" i="3"/>
  <c r="O28" i="3" s="1"/>
  <c r="M29" i="3"/>
  <c r="O29" i="3" s="1"/>
  <c r="M30" i="3"/>
  <c r="O30" i="3" s="1"/>
  <c r="M31" i="3"/>
  <c r="O31" i="3" s="1"/>
  <c r="M32" i="3"/>
  <c r="O32" i="3" s="1"/>
  <c r="M33" i="3"/>
  <c r="O33" i="3" s="1"/>
  <c r="M34" i="3"/>
  <c r="O34" i="3" s="1"/>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O51" i="3" s="1"/>
  <c r="M52" i="3"/>
  <c r="O52" i="3" s="1"/>
  <c r="M53" i="3"/>
  <c r="O53" i="3" s="1"/>
  <c r="M54" i="3"/>
  <c r="O54" i="3" s="1"/>
  <c r="M55" i="3"/>
  <c r="O55" i="3" s="1"/>
  <c r="M56" i="3"/>
  <c r="O56" i="3" s="1"/>
  <c r="M57" i="3"/>
  <c r="O57" i="3" s="1"/>
  <c r="M58" i="3"/>
  <c r="O58" i="3" s="1"/>
  <c r="M59" i="3"/>
  <c r="O59" i="3" s="1"/>
  <c r="M60" i="3"/>
  <c r="O60" i="3" s="1"/>
  <c r="M61" i="3"/>
  <c r="O61" i="3" s="1"/>
  <c r="M62" i="3"/>
  <c r="O62" i="3" s="1"/>
  <c r="M63" i="3"/>
  <c r="O63" i="3" s="1"/>
  <c r="M64" i="3"/>
  <c r="O64" i="3" s="1"/>
  <c r="M65" i="3"/>
  <c r="O65" i="3" s="1"/>
  <c r="M66" i="3"/>
  <c r="O66" i="3" s="1"/>
  <c r="M67" i="3"/>
  <c r="O67" i="3" s="1"/>
  <c r="M68" i="3"/>
  <c r="O68" i="3" s="1"/>
  <c r="M69" i="3"/>
  <c r="O69" i="3" s="1"/>
  <c r="M70" i="3"/>
  <c r="O70" i="3" s="1"/>
  <c r="M71" i="3"/>
  <c r="O71" i="3" s="1"/>
  <c r="M72" i="3"/>
  <c r="O72" i="3" s="1"/>
  <c r="M73" i="3"/>
  <c r="O73" i="3" s="1"/>
  <c r="M74" i="3"/>
  <c r="O74" i="3" s="1"/>
  <c r="M75" i="3"/>
  <c r="O75" i="3" s="1"/>
  <c r="M76" i="3"/>
  <c r="O76" i="3" s="1"/>
  <c r="M77" i="3"/>
  <c r="O77" i="3" s="1"/>
  <c r="M78" i="3"/>
  <c r="O78" i="3" s="1"/>
  <c r="M79" i="3"/>
  <c r="O79" i="3" s="1"/>
  <c r="M80" i="3"/>
  <c r="O80" i="3" s="1"/>
  <c r="M81" i="3"/>
  <c r="O81" i="3" s="1"/>
  <c r="M82" i="3"/>
  <c r="O82" i="3" s="1"/>
  <c r="M83" i="3"/>
  <c r="O83" i="3" s="1"/>
  <c r="M84" i="3"/>
  <c r="O84" i="3" s="1"/>
  <c r="M85" i="3"/>
  <c r="O85" i="3" s="1"/>
  <c r="M86" i="3"/>
  <c r="O86" i="3" s="1"/>
  <c r="M87" i="3"/>
  <c r="O87" i="3" s="1"/>
  <c r="M88" i="3"/>
  <c r="O88" i="3" s="1"/>
  <c r="M89" i="3"/>
  <c r="O89" i="3" s="1"/>
  <c r="M90" i="3"/>
  <c r="O90" i="3" s="1"/>
  <c r="M91" i="3"/>
  <c r="O91" i="3" s="1"/>
  <c r="M92" i="3"/>
  <c r="O92" i="3" s="1"/>
  <c r="M93" i="3"/>
  <c r="O93" i="3" s="1"/>
  <c r="M94" i="3"/>
  <c r="O94" i="3" s="1"/>
  <c r="M95" i="3"/>
  <c r="O95" i="3" s="1"/>
  <c r="M96" i="3"/>
  <c r="O96" i="3" s="1"/>
  <c r="M97" i="3"/>
  <c r="O97" i="3" s="1"/>
  <c r="M98" i="3"/>
  <c r="O98" i="3" s="1"/>
  <c r="M99" i="3"/>
  <c r="O99" i="3" s="1"/>
  <c r="M100" i="3"/>
  <c r="O100" i="3" s="1"/>
  <c r="M101" i="3"/>
  <c r="O101" i="3" s="1"/>
  <c r="M102" i="3"/>
  <c r="O102" i="3" s="1"/>
  <c r="M103" i="3"/>
  <c r="O103" i="3" s="1"/>
  <c r="M104" i="3"/>
  <c r="O104" i="3" s="1"/>
  <c r="M105" i="3"/>
  <c r="O105" i="3" s="1"/>
  <c r="M106" i="3"/>
  <c r="O106" i="3" s="1"/>
  <c r="M107" i="3"/>
  <c r="O107" i="3" s="1"/>
  <c r="M108" i="3"/>
  <c r="O108" i="3" s="1"/>
  <c r="M109" i="3"/>
  <c r="O109" i="3" s="1"/>
  <c r="M110" i="3"/>
  <c r="O110" i="3" s="1"/>
  <c r="M111" i="3"/>
  <c r="O111" i="3" s="1"/>
  <c r="M112" i="3"/>
  <c r="O112" i="3" s="1"/>
  <c r="M113" i="3"/>
  <c r="O113" i="3" s="1"/>
  <c r="M114" i="3"/>
  <c r="O114" i="3" s="1"/>
  <c r="M115" i="3"/>
  <c r="O115" i="3" s="1"/>
  <c r="M116" i="3"/>
  <c r="O116" i="3" s="1"/>
  <c r="M117" i="3"/>
  <c r="O117" i="3" s="1"/>
  <c r="M118" i="3"/>
  <c r="O118" i="3" s="1"/>
  <c r="M119" i="3"/>
  <c r="O119" i="3" s="1"/>
  <c r="M120" i="3"/>
  <c r="O120" i="3" s="1"/>
  <c r="M121" i="3"/>
  <c r="O121" i="3" s="1"/>
  <c r="M122" i="3"/>
  <c r="O122" i="3" s="1"/>
  <c r="M123" i="3"/>
  <c r="O123" i="3" s="1"/>
  <c r="M124" i="3"/>
  <c r="O124" i="3" s="1"/>
  <c r="M125" i="3"/>
  <c r="O125" i="3" s="1"/>
  <c r="M126" i="3"/>
  <c r="O126" i="3" s="1"/>
  <c r="M127" i="3"/>
  <c r="O127" i="3" s="1"/>
  <c r="M128" i="3"/>
  <c r="O128" i="3" s="1"/>
  <c r="M129" i="3"/>
  <c r="O129" i="3" s="1"/>
  <c r="M130" i="3"/>
  <c r="O130" i="3" s="1"/>
  <c r="M131" i="3"/>
  <c r="O131" i="3" s="1"/>
  <c r="M132" i="3"/>
  <c r="O132" i="3" s="1"/>
  <c r="M133" i="3"/>
  <c r="O133" i="3" s="1"/>
  <c r="M134" i="3"/>
  <c r="O134" i="3" s="1"/>
  <c r="M135" i="3"/>
  <c r="O135" i="3" s="1"/>
  <c r="M136" i="3"/>
  <c r="O136" i="3" s="1"/>
  <c r="M137" i="3"/>
  <c r="O137" i="3" s="1"/>
  <c r="M138" i="3"/>
  <c r="O138" i="3" s="1"/>
  <c r="M139" i="3"/>
  <c r="O139" i="3" s="1"/>
  <c r="M140" i="3"/>
  <c r="O140" i="3" s="1"/>
  <c r="M141" i="3"/>
  <c r="O141" i="3" s="1"/>
  <c r="M142" i="3"/>
  <c r="O142" i="3" s="1"/>
  <c r="M143" i="3"/>
  <c r="O143" i="3" s="1"/>
  <c r="M144" i="3"/>
  <c r="O144" i="3" s="1"/>
  <c r="M145" i="3"/>
  <c r="O145" i="3" s="1"/>
  <c r="M146" i="3"/>
  <c r="O146" i="3" s="1"/>
  <c r="M147" i="3"/>
  <c r="O147" i="3" s="1"/>
  <c r="M148" i="3"/>
  <c r="O148" i="3" s="1"/>
  <c r="M149" i="3"/>
  <c r="O149" i="3" s="1"/>
  <c r="M150" i="3"/>
  <c r="O150" i="3" s="1"/>
  <c r="M151" i="3"/>
  <c r="O151" i="3" s="1"/>
  <c r="M152" i="3"/>
  <c r="O152" i="3" s="1"/>
  <c r="M153" i="3"/>
  <c r="O153" i="3" s="1"/>
  <c r="M154" i="3"/>
  <c r="O154" i="3" s="1"/>
  <c r="M155" i="3"/>
  <c r="O155" i="3" s="1"/>
  <c r="M156" i="3"/>
  <c r="O156" i="3" s="1"/>
  <c r="M157" i="3"/>
  <c r="O157" i="3" s="1"/>
  <c r="M158" i="3"/>
  <c r="O158" i="3" s="1"/>
  <c r="M159" i="3"/>
  <c r="O159" i="3" s="1"/>
  <c r="M160" i="3"/>
  <c r="O160" i="3" s="1"/>
  <c r="M161" i="3"/>
  <c r="O161" i="3" s="1"/>
  <c r="M162" i="3"/>
  <c r="O162" i="3" s="1"/>
  <c r="M163" i="3"/>
  <c r="O163" i="3" s="1"/>
  <c r="M164" i="3"/>
  <c r="O164" i="3" s="1"/>
  <c r="M165" i="3"/>
  <c r="O165" i="3" s="1"/>
  <c r="M166" i="3"/>
  <c r="O166" i="3" s="1"/>
  <c r="M167" i="3"/>
  <c r="O167" i="3" s="1"/>
  <c r="M168" i="3"/>
  <c r="O168" i="3" s="1"/>
  <c r="M169" i="3"/>
  <c r="O169" i="3" s="1"/>
  <c r="M170" i="3"/>
  <c r="O170" i="3" s="1"/>
  <c r="M171" i="3"/>
  <c r="O171" i="3" s="1"/>
  <c r="M172" i="3"/>
  <c r="O172" i="3" s="1"/>
  <c r="M173" i="3"/>
  <c r="O173" i="3" s="1"/>
  <c r="M174" i="3"/>
  <c r="O174" i="3" s="1"/>
  <c r="M175" i="3"/>
  <c r="O175" i="3" s="1"/>
  <c r="M176" i="3"/>
  <c r="O176" i="3" s="1"/>
  <c r="M177" i="3"/>
  <c r="O177" i="3" s="1"/>
  <c r="M178" i="3"/>
  <c r="O178" i="3" s="1"/>
  <c r="M179" i="3"/>
  <c r="O179" i="3" s="1"/>
  <c r="M180" i="3"/>
  <c r="O180" i="3" s="1"/>
  <c r="M181" i="3"/>
  <c r="O181" i="3" s="1"/>
  <c r="M182" i="3"/>
  <c r="O182" i="3" s="1"/>
  <c r="M183" i="3"/>
  <c r="O183" i="3" s="1"/>
  <c r="M184" i="3"/>
  <c r="O184" i="3" s="1"/>
  <c r="M185" i="3"/>
  <c r="O185" i="3" s="1"/>
  <c r="M186" i="3"/>
  <c r="O186" i="3" s="1"/>
  <c r="M187" i="3"/>
  <c r="O187" i="3" s="1"/>
  <c r="M188" i="3"/>
  <c r="O188" i="3" s="1"/>
  <c r="M189" i="3"/>
  <c r="O189" i="3" s="1"/>
  <c r="M190" i="3"/>
  <c r="O190" i="3" s="1"/>
  <c r="M191" i="3"/>
  <c r="O191" i="3" s="1"/>
  <c r="M192" i="3"/>
  <c r="O192" i="3" s="1"/>
  <c r="M193" i="3"/>
  <c r="O193" i="3" s="1"/>
  <c r="M194" i="3"/>
  <c r="O194" i="3" s="1"/>
  <c r="M195" i="3"/>
  <c r="O195" i="3" s="1"/>
  <c r="M196" i="3"/>
  <c r="O196" i="3" s="1"/>
  <c r="M197" i="3"/>
  <c r="O197" i="3" s="1"/>
  <c r="M198" i="3"/>
  <c r="O198" i="3" s="1"/>
  <c r="M199" i="3"/>
  <c r="O199" i="3" s="1"/>
  <c r="M200" i="3"/>
  <c r="O200" i="3" s="1"/>
  <c r="M201" i="3"/>
  <c r="O201" i="3" s="1"/>
  <c r="M202" i="3"/>
  <c r="O202" i="3" s="1"/>
  <c r="M203" i="3"/>
  <c r="O203" i="3" s="1"/>
  <c r="M204" i="3"/>
  <c r="O204" i="3" s="1"/>
  <c r="M205" i="3"/>
  <c r="O205" i="3" s="1"/>
  <c r="M206" i="3"/>
  <c r="O206" i="3" s="1"/>
  <c r="M207" i="3"/>
  <c r="O207" i="3" s="1"/>
  <c r="M208" i="3"/>
  <c r="O208" i="3" s="1"/>
  <c r="M209" i="3"/>
  <c r="O209" i="3" s="1"/>
  <c r="M210" i="3"/>
  <c r="O210" i="3" s="1"/>
  <c r="M211" i="3"/>
  <c r="O211" i="3" s="1"/>
  <c r="M212" i="3"/>
  <c r="O212" i="3" s="1"/>
  <c r="M213" i="3"/>
  <c r="O213" i="3" s="1"/>
  <c r="M214" i="3"/>
  <c r="O214" i="3" s="1"/>
  <c r="M215" i="3"/>
  <c r="O215" i="3" s="1"/>
  <c r="M216" i="3"/>
  <c r="O216" i="3" s="1"/>
  <c r="M217" i="3"/>
  <c r="O217" i="3" s="1"/>
  <c r="M218" i="3"/>
  <c r="O218" i="3" s="1"/>
  <c r="M219" i="3"/>
  <c r="O219" i="3" s="1"/>
  <c r="L3" i="3"/>
  <c r="N3" i="3" s="1"/>
  <c r="I3" i="3" s="1"/>
  <c r="J3" i="3" s="1"/>
  <c r="L4" i="3"/>
  <c r="N4" i="3" s="1"/>
  <c r="L5" i="3"/>
  <c r="N5" i="3" s="1"/>
  <c r="I5" i="3" s="1"/>
  <c r="J5" i="3" s="1"/>
  <c r="L6" i="3"/>
  <c r="N6" i="3" s="1"/>
  <c r="I6" i="3" s="1"/>
  <c r="J6" i="3" s="1"/>
  <c r="L7" i="3"/>
  <c r="N7" i="3" s="1"/>
  <c r="I7" i="3" s="1"/>
  <c r="J7" i="3" s="1"/>
  <c r="L8" i="3"/>
  <c r="N8" i="3" s="1"/>
  <c r="I8" i="3" s="1"/>
  <c r="J8" i="3" s="1"/>
  <c r="L9" i="3"/>
  <c r="N9" i="3" s="1"/>
  <c r="I9" i="3" s="1"/>
  <c r="J9" i="3" s="1"/>
  <c r="L10" i="3"/>
  <c r="N10" i="3" s="1"/>
  <c r="I10" i="3" s="1"/>
  <c r="J10" i="3" s="1"/>
  <c r="L11" i="3"/>
  <c r="N11" i="3" s="1"/>
  <c r="I11" i="3" s="1"/>
  <c r="J11" i="3" s="1"/>
  <c r="L12" i="3"/>
  <c r="N12" i="3" s="1"/>
  <c r="I12" i="3" s="1"/>
  <c r="J12" i="3" s="1"/>
  <c r="L13" i="3"/>
  <c r="N13" i="3" s="1"/>
  <c r="L14" i="3"/>
  <c r="N14" i="3" s="1"/>
  <c r="I14" i="3" s="1"/>
  <c r="J14" i="3" s="1"/>
  <c r="L15" i="3"/>
  <c r="N15" i="3" s="1"/>
  <c r="I15" i="3" s="1"/>
  <c r="J15" i="3" s="1"/>
  <c r="L16" i="3"/>
  <c r="N16" i="3" s="1"/>
  <c r="I16" i="3" s="1"/>
  <c r="J16" i="3" s="1"/>
  <c r="L17" i="3"/>
  <c r="N17" i="3" s="1"/>
  <c r="I17" i="3" s="1"/>
  <c r="J17" i="3" s="1"/>
  <c r="L18" i="3"/>
  <c r="N18" i="3" s="1"/>
  <c r="I18" i="3" s="1"/>
  <c r="J18" i="3" s="1"/>
  <c r="L19" i="3"/>
  <c r="N19" i="3" s="1"/>
  <c r="I19" i="3" s="1"/>
  <c r="J19" i="3" s="1"/>
  <c r="L20" i="3"/>
  <c r="N20" i="3" s="1"/>
  <c r="L21" i="3"/>
  <c r="N21" i="3" s="1"/>
  <c r="I21" i="3" s="1"/>
  <c r="J21" i="3" s="1"/>
  <c r="L22" i="3"/>
  <c r="N22" i="3" s="1"/>
  <c r="I22" i="3" s="1"/>
  <c r="J22" i="3" s="1"/>
  <c r="L23" i="3"/>
  <c r="N23" i="3" s="1"/>
  <c r="L24" i="3"/>
  <c r="N24" i="3" s="1"/>
  <c r="I24" i="3" s="1"/>
  <c r="J24" i="3" s="1"/>
  <c r="L25" i="3"/>
  <c r="N25" i="3" s="1"/>
  <c r="I25" i="3" s="1"/>
  <c r="J25" i="3" s="1"/>
  <c r="L26" i="3"/>
  <c r="N26" i="3" s="1"/>
  <c r="I26" i="3" s="1"/>
  <c r="J26" i="3" s="1"/>
  <c r="L27" i="3"/>
  <c r="N27" i="3" s="1"/>
  <c r="I27" i="3" s="1"/>
  <c r="J27" i="3" s="1"/>
  <c r="L28" i="3"/>
  <c r="N28" i="3" s="1"/>
  <c r="L29" i="3"/>
  <c r="N29" i="3" s="1"/>
  <c r="L30" i="3"/>
  <c r="N30" i="3" s="1"/>
  <c r="I30" i="3" s="1"/>
  <c r="J30" i="3" s="1"/>
  <c r="L31" i="3"/>
  <c r="N31" i="3" s="1"/>
  <c r="I31" i="3" s="1"/>
  <c r="J31" i="3" s="1"/>
  <c r="L32" i="3"/>
  <c r="N32" i="3" s="1"/>
  <c r="I32" i="3" s="1"/>
  <c r="J32" i="3" s="1"/>
  <c r="L33" i="3"/>
  <c r="N33" i="3" s="1"/>
  <c r="I33" i="3" s="1"/>
  <c r="J33" i="3" s="1"/>
  <c r="L34" i="3"/>
  <c r="N34" i="3" s="1"/>
  <c r="I34" i="3" s="1"/>
  <c r="J34" i="3" s="1"/>
  <c r="L35" i="3"/>
  <c r="N35" i="3" s="1"/>
  <c r="I35" i="3" s="1"/>
  <c r="J35" i="3" s="1"/>
  <c r="L36" i="3"/>
  <c r="N36" i="3" s="1"/>
  <c r="L37" i="3"/>
  <c r="N37" i="3" s="1"/>
  <c r="L38" i="3"/>
  <c r="N38" i="3" s="1"/>
  <c r="I38" i="3" s="1"/>
  <c r="J38" i="3" s="1"/>
  <c r="L39" i="3"/>
  <c r="N39" i="3" s="1"/>
  <c r="L40" i="3"/>
  <c r="N40" i="3" s="1"/>
  <c r="I40" i="3" s="1"/>
  <c r="J40" i="3" s="1"/>
  <c r="L41" i="3"/>
  <c r="N41" i="3" s="1"/>
  <c r="L42" i="3"/>
  <c r="N42" i="3" s="1"/>
  <c r="I42" i="3" s="1"/>
  <c r="J42" i="3" s="1"/>
  <c r="L43" i="3"/>
  <c r="N43" i="3" s="1"/>
  <c r="I43" i="3" s="1"/>
  <c r="J43" i="3" s="1"/>
  <c r="L44" i="3"/>
  <c r="N44" i="3" s="1"/>
  <c r="I44" i="3" s="1"/>
  <c r="J44" i="3" s="1"/>
  <c r="L45" i="3"/>
  <c r="N45" i="3" s="1"/>
  <c r="L46" i="3"/>
  <c r="N46" i="3" s="1"/>
  <c r="I46" i="3" s="1"/>
  <c r="J46" i="3" s="1"/>
  <c r="L47" i="3"/>
  <c r="N47" i="3" s="1"/>
  <c r="I47" i="3" s="1"/>
  <c r="J47" i="3" s="1"/>
  <c r="L48" i="3"/>
  <c r="N48" i="3" s="1"/>
  <c r="I48" i="3" s="1"/>
  <c r="J48" i="3" s="1"/>
  <c r="L49" i="3"/>
  <c r="N49" i="3" s="1"/>
  <c r="I49" i="3" s="1"/>
  <c r="J49" i="3" s="1"/>
  <c r="L50" i="3"/>
  <c r="N50" i="3" s="1"/>
  <c r="I50" i="3" s="1"/>
  <c r="J50" i="3" s="1"/>
  <c r="L51" i="3"/>
  <c r="N51" i="3" s="1"/>
  <c r="I51" i="3" s="1"/>
  <c r="J51" i="3" s="1"/>
  <c r="L52" i="3"/>
  <c r="N52" i="3" s="1"/>
  <c r="I52" i="3" s="1"/>
  <c r="J52" i="3" s="1"/>
  <c r="L53" i="3"/>
  <c r="N53" i="3" s="1"/>
  <c r="I53" i="3" s="1"/>
  <c r="J53" i="3" s="1"/>
  <c r="L54" i="3"/>
  <c r="N54" i="3" s="1"/>
  <c r="I54" i="3" s="1"/>
  <c r="J54" i="3" s="1"/>
  <c r="L55" i="3"/>
  <c r="N55" i="3" s="1"/>
  <c r="I55" i="3" s="1"/>
  <c r="J55" i="3" s="1"/>
  <c r="L56" i="3"/>
  <c r="N56" i="3" s="1"/>
  <c r="I56" i="3" s="1"/>
  <c r="J56" i="3" s="1"/>
  <c r="L57" i="3"/>
  <c r="N57" i="3" s="1"/>
  <c r="L58" i="3"/>
  <c r="N58" i="3" s="1"/>
  <c r="I58" i="3" s="1"/>
  <c r="J58" i="3" s="1"/>
  <c r="L59" i="3"/>
  <c r="N59" i="3" s="1"/>
  <c r="I59" i="3" s="1"/>
  <c r="J59" i="3" s="1"/>
  <c r="L60" i="3"/>
  <c r="N60" i="3" s="1"/>
  <c r="I60" i="3" s="1"/>
  <c r="J60" i="3" s="1"/>
  <c r="L61" i="3"/>
  <c r="N61" i="3" s="1"/>
  <c r="I61" i="3" s="1"/>
  <c r="J61" i="3" s="1"/>
  <c r="L62" i="3"/>
  <c r="N62" i="3" s="1"/>
  <c r="I62" i="3" s="1"/>
  <c r="J62" i="3" s="1"/>
  <c r="L63" i="3"/>
  <c r="N63" i="3" s="1"/>
  <c r="I63" i="3" s="1"/>
  <c r="J63" i="3" s="1"/>
  <c r="L64" i="3"/>
  <c r="N64" i="3" s="1"/>
  <c r="L65" i="3"/>
  <c r="N65" i="3" s="1"/>
  <c r="I65" i="3" s="1"/>
  <c r="J65" i="3" s="1"/>
  <c r="L66" i="3"/>
  <c r="N66" i="3" s="1"/>
  <c r="I66" i="3" s="1"/>
  <c r="J66" i="3" s="1"/>
  <c r="L67" i="3"/>
  <c r="N67" i="3" s="1"/>
  <c r="I67" i="3" s="1"/>
  <c r="J67" i="3" s="1"/>
  <c r="L68" i="3"/>
  <c r="N68" i="3" s="1"/>
  <c r="I68" i="3" s="1"/>
  <c r="J68" i="3" s="1"/>
  <c r="L69" i="3"/>
  <c r="N69" i="3" s="1"/>
  <c r="I69" i="3" s="1"/>
  <c r="J69" i="3" s="1"/>
  <c r="L70" i="3"/>
  <c r="N70" i="3" s="1"/>
  <c r="I70" i="3" s="1"/>
  <c r="J70" i="3" s="1"/>
  <c r="L71" i="3"/>
  <c r="N71" i="3" s="1"/>
  <c r="I71" i="3" s="1"/>
  <c r="J71" i="3" s="1"/>
  <c r="L72" i="3"/>
  <c r="N72" i="3" s="1"/>
  <c r="L73" i="3"/>
  <c r="N73" i="3" s="1"/>
  <c r="I73" i="3" s="1"/>
  <c r="J73" i="3" s="1"/>
  <c r="L74" i="3"/>
  <c r="N74" i="3" s="1"/>
  <c r="I74" i="3" s="1"/>
  <c r="J74" i="3" s="1"/>
  <c r="L75" i="3"/>
  <c r="N75" i="3" s="1"/>
  <c r="I75" i="3" s="1"/>
  <c r="J75" i="3" s="1"/>
  <c r="L76" i="3"/>
  <c r="N76" i="3" s="1"/>
  <c r="I76" i="3" s="1"/>
  <c r="J76" i="3" s="1"/>
  <c r="L77" i="3"/>
  <c r="N77" i="3" s="1"/>
  <c r="I77" i="3" s="1"/>
  <c r="J77" i="3" s="1"/>
  <c r="L78" i="3"/>
  <c r="N78" i="3" s="1"/>
  <c r="I78" i="3" s="1"/>
  <c r="J78" i="3" s="1"/>
  <c r="L79" i="3"/>
  <c r="N79" i="3" s="1"/>
  <c r="I79" i="3" s="1"/>
  <c r="J79" i="3" s="1"/>
  <c r="L80" i="3"/>
  <c r="N80" i="3" s="1"/>
  <c r="I80" i="3" s="1"/>
  <c r="J80" i="3" s="1"/>
  <c r="L81" i="3"/>
  <c r="N81" i="3" s="1"/>
  <c r="I81" i="3" s="1"/>
  <c r="J81" i="3" s="1"/>
  <c r="L82" i="3"/>
  <c r="N82" i="3" s="1"/>
  <c r="I82" i="3" s="1"/>
  <c r="J82" i="3" s="1"/>
  <c r="L83" i="3"/>
  <c r="N83" i="3" s="1"/>
  <c r="I83" i="3" s="1"/>
  <c r="J83" i="3" s="1"/>
  <c r="L84" i="3"/>
  <c r="N84" i="3" s="1"/>
  <c r="I84" i="3" s="1"/>
  <c r="J84" i="3" s="1"/>
  <c r="L85" i="3"/>
  <c r="N85" i="3" s="1"/>
  <c r="I85" i="3" s="1"/>
  <c r="J85" i="3" s="1"/>
  <c r="L86" i="3"/>
  <c r="N86" i="3" s="1"/>
  <c r="L87" i="3"/>
  <c r="N87" i="3" s="1"/>
  <c r="I87" i="3" s="1"/>
  <c r="J87" i="3" s="1"/>
  <c r="L88" i="3"/>
  <c r="N88" i="3" s="1"/>
  <c r="I88" i="3" s="1"/>
  <c r="J88" i="3" s="1"/>
  <c r="L89" i="3"/>
  <c r="N89" i="3" s="1"/>
  <c r="I89" i="3" s="1"/>
  <c r="J89" i="3" s="1"/>
  <c r="L90" i="3"/>
  <c r="N90" i="3" s="1"/>
  <c r="I90" i="3" s="1"/>
  <c r="J90" i="3" s="1"/>
  <c r="L91" i="3"/>
  <c r="N91" i="3" s="1"/>
  <c r="I91" i="3" s="1"/>
  <c r="J91" i="3" s="1"/>
  <c r="L92" i="3"/>
  <c r="N92" i="3" s="1"/>
  <c r="I92" i="3" s="1"/>
  <c r="J92" i="3" s="1"/>
  <c r="L93" i="3"/>
  <c r="N93" i="3" s="1"/>
  <c r="I93" i="3" s="1"/>
  <c r="J93" i="3" s="1"/>
  <c r="L94" i="3"/>
  <c r="N94" i="3" s="1"/>
  <c r="I94" i="3" s="1"/>
  <c r="J94" i="3" s="1"/>
  <c r="L95" i="3"/>
  <c r="N95" i="3" s="1"/>
  <c r="I95" i="3" s="1"/>
  <c r="J95" i="3" s="1"/>
  <c r="L96" i="3"/>
  <c r="N96" i="3" s="1"/>
  <c r="I96" i="3" s="1"/>
  <c r="J96" i="3" s="1"/>
  <c r="L97" i="3"/>
  <c r="N97" i="3" s="1"/>
  <c r="I97" i="3" s="1"/>
  <c r="J97" i="3" s="1"/>
  <c r="L98" i="3"/>
  <c r="N98" i="3" s="1"/>
  <c r="I98" i="3" s="1"/>
  <c r="J98" i="3" s="1"/>
  <c r="L99" i="3"/>
  <c r="N99" i="3" s="1"/>
  <c r="I99" i="3" s="1"/>
  <c r="J99" i="3" s="1"/>
  <c r="L100" i="3"/>
  <c r="N100" i="3" s="1"/>
  <c r="I100" i="3" s="1"/>
  <c r="J100" i="3" s="1"/>
  <c r="L101" i="3"/>
  <c r="N101" i="3" s="1"/>
  <c r="I101" i="3" s="1"/>
  <c r="J101" i="3" s="1"/>
  <c r="L102" i="3"/>
  <c r="N102" i="3" s="1"/>
  <c r="L103" i="3"/>
  <c r="N103" i="3" s="1"/>
  <c r="I103" i="3" s="1"/>
  <c r="J103" i="3" s="1"/>
  <c r="L104" i="3"/>
  <c r="N104" i="3" s="1"/>
  <c r="L105" i="3"/>
  <c r="N105" i="3" s="1"/>
  <c r="I105" i="3" s="1"/>
  <c r="J105" i="3" s="1"/>
  <c r="L106" i="3"/>
  <c r="N106" i="3" s="1"/>
  <c r="I106" i="3" s="1"/>
  <c r="J106" i="3" s="1"/>
  <c r="L107" i="3"/>
  <c r="N107" i="3" s="1"/>
  <c r="I107" i="3" s="1"/>
  <c r="J107" i="3" s="1"/>
  <c r="L108" i="3"/>
  <c r="N108" i="3" s="1"/>
  <c r="I108" i="3" s="1"/>
  <c r="J108" i="3" s="1"/>
  <c r="L109" i="3"/>
  <c r="N109" i="3" s="1"/>
  <c r="I109" i="3" s="1"/>
  <c r="J109" i="3" s="1"/>
  <c r="L110" i="3"/>
  <c r="N110" i="3" s="1"/>
  <c r="I110" i="3" s="1"/>
  <c r="J110" i="3" s="1"/>
  <c r="L111" i="3"/>
  <c r="N111" i="3" s="1"/>
  <c r="I111" i="3" s="1"/>
  <c r="J111" i="3" s="1"/>
  <c r="L112" i="3"/>
  <c r="N112" i="3" s="1"/>
  <c r="I112" i="3" s="1"/>
  <c r="J112" i="3" s="1"/>
  <c r="L113" i="3"/>
  <c r="N113" i="3" s="1"/>
  <c r="I113" i="3" s="1"/>
  <c r="J113" i="3" s="1"/>
  <c r="L114" i="3"/>
  <c r="N114" i="3" s="1"/>
  <c r="I114" i="3" s="1"/>
  <c r="J114" i="3" s="1"/>
  <c r="L115" i="3"/>
  <c r="N115" i="3" s="1"/>
  <c r="I115" i="3" s="1"/>
  <c r="J115" i="3" s="1"/>
  <c r="L116" i="3"/>
  <c r="N116" i="3" s="1"/>
  <c r="I116" i="3" s="1"/>
  <c r="J116" i="3" s="1"/>
  <c r="L117" i="3"/>
  <c r="N117" i="3" s="1"/>
  <c r="I117" i="3" s="1"/>
  <c r="J117" i="3" s="1"/>
  <c r="L118" i="3"/>
  <c r="N118" i="3" s="1"/>
  <c r="I118" i="3" s="1"/>
  <c r="J118" i="3" s="1"/>
  <c r="L119" i="3"/>
  <c r="N119" i="3" s="1"/>
  <c r="I119" i="3" s="1"/>
  <c r="J119" i="3" s="1"/>
  <c r="L120" i="3"/>
  <c r="N120" i="3" s="1"/>
  <c r="L121" i="3"/>
  <c r="N121" i="3" s="1"/>
  <c r="I121" i="3" s="1"/>
  <c r="J121" i="3" s="1"/>
  <c r="L122" i="3"/>
  <c r="N122" i="3" s="1"/>
  <c r="I122" i="3" s="1"/>
  <c r="J122" i="3" s="1"/>
  <c r="L123" i="3"/>
  <c r="N123" i="3" s="1"/>
  <c r="I123" i="3" s="1"/>
  <c r="J123" i="3" s="1"/>
  <c r="L124" i="3"/>
  <c r="N124" i="3" s="1"/>
  <c r="I124" i="3" s="1"/>
  <c r="J124" i="3" s="1"/>
  <c r="L125" i="3"/>
  <c r="N125" i="3" s="1"/>
  <c r="I125" i="3" s="1"/>
  <c r="J125" i="3" s="1"/>
  <c r="L126" i="3"/>
  <c r="N126" i="3" s="1"/>
  <c r="I126" i="3" s="1"/>
  <c r="J126" i="3" s="1"/>
  <c r="L127" i="3"/>
  <c r="N127" i="3" s="1"/>
  <c r="I127" i="3" s="1"/>
  <c r="J127" i="3" s="1"/>
  <c r="L128" i="3"/>
  <c r="N128" i="3" s="1"/>
  <c r="L129" i="3"/>
  <c r="N129" i="3" s="1"/>
  <c r="I129" i="3" s="1"/>
  <c r="J129" i="3" s="1"/>
  <c r="L130" i="3"/>
  <c r="N130" i="3" s="1"/>
  <c r="I130" i="3" s="1"/>
  <c r="J130" i="3" s="1"/>
  <c r="L131" i="3"/>
  <c r="N131" i="3" s="1"/>
  <c r="I131" i="3" s="1"/>
  <c r="J131" i="3" s="1"/>
  <c r="L132" i="3"/>
  <c r="N132" i="3" s="1"/>
  <c r="I132" i="3" s="1"/>
  <c r="J132" i="3" s="1"/>
  <c r="L133" i="3"/>
  <c r="N133" i="3" s="1"/>
  <c r="I133" i="3" s="1"/>
  <c r="J133" i="3" s="1"/>
  <c r="L134" i="3"/>
  <c r="N134" i="3" s="1"/>
  <c r="I134" i="3" s="1"/>
  <c r="J134" i="3" s="1"/>
  <c r="L135" i="3"/>
  <c r="N135" i="3" s="1"/>
  <c r="I135" i="3" s="1"/>
  <c r="J135" i="3" s="1"/>
  <c r="L136" i="3"/>
  <c r="N136" i="3" s="1"/>
  <c r="L137" i="3"/>
  <c r="N137" i="3" s="1"/>
  <c r="I137" i="3" s="1"/>
  <c r="J137" i="3" s="1"/>
  <c r="L138" i="3"/>
  <c r="N138" i="3" s="1"/>
  <c r="I138" i="3" s="1"/>
  <c r="J138" i="3" s="1"/>
  <c r="L139" i="3"/>
  <c r="N139" i="3" s="1"/>
  <c r="I139" i="3" s="1"/>
  <c r="J139" i="3" s="1"/>
  <c r="L140" i="3"/>
  <c r="N140" i="3" s="1"/>
  <c r="I140" i="3" s="1"/>
  <c r="J140" i="3" s="1"/>
  <c r="L141" i="3"/>
  <c r="N141" i="3" s="1"/>
  <c r="I141" i="3" s="1"/>
  <c r="J141" i="3" s="1"/>
  <c r="L142" i="3"/>
  <c r="N142" i="3" s="1"/>
  <c r="I142" i="3" s="1"/>
  <c r="J142" i="3" s="1"/>
  <c r="L143" i="3"/>
  <c r="N143" i="3" s="1"/>
  <c r="I143" i="3" s="1"/>
  <c r="J143" i="3" s="1"/>
  <c r="L144" i="3"/>
  <c r="N144" i="3" s="1"/>
  <c r="I144" i="3" s="1"/>
  <c r="J144" i="3" s="1"/>
  <c r="L145" i="3"/>
  <c r="N145" i="3" s="1"/>
  <c r="I145" i="3" s="1"/>
  <c r="J145" i="3" s="1"/>
  <c r="L146" i="3"/>
  <c r="N146" i="3" s="1"/>
  <c r="I146" i="3" s="1"/>
  <c r="J146" i="3" s="1"/>
  <c r="L147" i="3"/>
  <c r="N147" i="3" s="1"/>
  <c r="I147" i="3" s="1"/>
  <c r="J147" i="3" s="1"/>
  <c r="L148" i="3"/>
  <c r="N148" i="3" s="1"/>
  <c r="I148" i="3" s="1"/>
  <c r="J148" i="3" s="1"/>
  <c r="L149" i="3"/>
  <c r="N149" i="3" s="1"/>
  <c r="I149" i="3" s="1"/>
  <c r="J149" i="3" s="1"/>
  <c r="L150" i="3"/>
  <c r="N150" i="3" s="1"/>
  <c r="I150" i="3" s="1"/>
  <c r="J150" i="3" s="1"/>
  <c r="L151" i="3"/>
  <c r="N151" i="3" s="1"/>
  <c r="I151" i="3" s="1"/>
  <c r="J151" i="3" s="1"/>
  <c r="L152" i="3"/>
  <c r="N152" i="3" s="1"/>
  <c r="I152" i="3" s="1"/>
  <c r="J152" i="3" s="1"/>
  <c r="L153" i="3"/>
  <c r="N153" i="3" s="1"/>
  <c r="I153" i="3" s="1"/>
  <c r="J153" i="3" s="1"/>
  <c r="L154" i="3"/>
  <c r="N154" i="3" s="1"/>
  <c r="I154" i="3" s="1"/>
  <c r="J154" i="3" s="1"/>
  <c r="L155" i="3"/>
  <c r="N155" i="3" s="1"/>
  <c r="I155" i="3" s="1"/>
  <c r="J155" i="3" s="1"/>
  <c r="L156" i="3"/>
  <c r="N156" i="3" s="1"/>
  <c r="I156" i="3" s="1"/>
  <c r="J156" i="3" s="1"/>
  <c r="L157" i="3"/>
  <c r="N157" i="3" s="1"/>
  <c r="I157" i="3" s="1"/>
  <c r="J157" i="3" s="1"/>
  <c r="L158" i="3"/>
  <c r="N158" i="3" s="1"/>
  <c r="I158" i="3" s="1"/>
  <c r="J158" i="3" s="1"/>
  <c r="L159" i="3"/>
  <c r="N159" i="3" s="1"/>
  <c r="I159" i="3" s="1"/>
  <c r="J159" i="3" s="1"/>
  <c r="L160" i="3"/>
  <c r="N160" i="3" s="1"/>
  <c r="I160" i="3" s="1"/>
  <c r="J160" i="3" s="1"/>
  <c r="L161" i="3"/>
  <c r="N161" i="3" s="1"/>
  <c r="I161" i="3" s="1"/>
  <c r="J161" i="3" s="1"/>
  <c r="L162" i="3"/>
  <c r="N162" i="3" s="1"/>
  <c r="I162" i="3" s="1"/>
  <c r="J162" i="3" s="1"/>
  <c r="L163" i="3"/>
  <c r="N163" i="3" s="1"/>
  <c r="I163" i="3" s="1"/>
  <c r="J163" i="3" s="1"/>
  <c r="L164" i="3"/>
  <c r="N164" i="3" s="1"/>
  <c r="I164" i="3" s="1"/>
  <c r="J164" i="3" s="1"/>
  <c r="L165" i="3"/>
  <c r="N165" i="3" s="1"/>
  <c r="I165" i="3" s="1"/>
  <c r="J165" i="3" s="1"/>
  <c r="L166" i="3"/>
  <c r="N166" i="3" s="1"/>
  <c r="I166" i="3" s="1"/>
  <c r="J166" i="3" s="1"/>
  <c r="L167" i="3"/>
  <c r="N167" i="3" s="1"/>
  <c r="I167" i="3" s="1"/>
  <c r="J167" i="3" s="1"/>
  <c r="L168" i="3"/>
  <c r="N168" i="3" s="1"/>
  <c r="L169" i="3"/>
  <c r="N169" i="3" s="1"/>
  <c r="I169" i="3" s="1"/>
  <c r="J169" i="3" s="1"/>
  <c r="L170" i="3"/>
  <c r="N170" i="3" s="1"/>
  <c r="I170" i="3" s="1"/>
  <c r="J170" i="3" s="1"/>
  <c r="L171" i="3"/>
  <c r="N171" i="3" s="1"/>
  <c r="I171" i="3" s="1"/>
  <c r="J171" i="3" s="1"/>
  <c r="L172" i="3"/>
  <c r="N172" i="3" s="1"/>
  <c r="I172" i="3" s="1"/>
  <c r="J172" i="3" s="1"/>
  <c r="L173" i="3"/>
  <c r="N173" i="3" s="1"/>
  <c r="I173" i="3" s="1"/>
  <c r="J173" i="3" s="1"/>
  <c r="L174" i="3"/>
  <c r="N174" i="3" s="1"/>
  <c r="I174" i="3" s="1"/>
  <c r="J174" i="3" s="1"/>
  <c r="L175" i="3"/>
  <c r="N175" i="3" s="1"/>
  <c r="I175" i="3" s="1"/>
  <c r="J175" i="3" s="1"/>
  <c r="L176" i="3"/>
  <c r="N176" i="3" s="1"/>
  <c r="I176" i="3" s="1"/>
  <c r="J176" i="3" s="1"/>
  <c r="L177" i="3"/>
  <c r="N177" i="3" s="1"/>
  <c r="I177" i="3" s="1"/>
  <c r="J177" i="3" s="1"/>
  <c r="L178" i="3"/>
  <c r="N178" i="3" s="1"/>
  <c r="I178" i="3" s="1"/>
  <c r="J178" i="3" s="1"/>
  <c r="L179" i="3"/>
  <c r="N179" i="3" s="1"/>
  <c r="I179" i="3" s="1"/>
  <c r="J179" i="3" s="1"/>
  <c r="L180" i="3"/>
  <c r="N180" i="3" s="1"/>
  <c r="I180" i="3" s="1"/>
  <c r="J180" i="3" s="1"/>
  <c r="L181" i="3"/>
  <c r="N181" i="3" s="1"/>
  <c r="I181" i="3" s="1"/>
  <c r="J181" i="3" s="1"/>
  <c r="L182" i="3"/>
  <c r="N182" i="3" s="1"/>
  <c r="I182" i="3" s="1"/>
  <c r="J182" i="3" s="1"/>
  <c r="L183" i="3"/>
  <c r="N183" i="3" s="1"/>
  <c r="I183" i="3" s="1"/>
  <c r="J183" i="3" s="1"/>
  <c r="L184" i="3"/>
  <c r="N184" i="3" s="1"/>
  <c r="L185" i="3"/>
  <c r="N185" i="3" s="1"/>
  <c r="I185" i="3" s="1"/>
  <c r="J185" i="3" s="1"/>
  <c r="L186" i="3"/>
  <c r="N186" i="3" s="1"/>
  <c r="I186" i="3" s="1"/>
  <c r="J186" i="3" s="1"/>
  <c r="L187" i="3"/>
  <c r="N187" i="3" s="1"/>
  <c r="I187" i="3" s="1"/>
  <c r="J187" i="3" s="1"/>
  <c r="L188" i="3"/>
  <c r="N188" i="3" s="1"/>
  <c r="I188" i="3" s="1"/>
  <c r="J188" i="3" s="1"/>
  <c r="L189" i="3"/>
  <c r="N189" i="3" s="1"/>
  <c r="I189" i="3" s="1"/>
  <c r="J189" i="3" s="1"/>
  <c r="L190" i="3"/>
  <c r="N190" i="3" s="1"/>
  <c r="I190" i="3" s="1"/>
  <c r="J190" i="3" s="1"/>
  <c r="L191" i="3"/>
  <c r="N191" i="3" s="1"/>
  <c r="I191" i="3" s="1"/>
  <c r="J191" i="3" s="1"/>
  <c r="L192" i="3"/>
  <c r="N192" i="3" s="1"/>
  <c r="L193" i="3"/>
  <c r="N193" i="3" s="1"/>
  <c r="I193" i="3" s="1"/>
  <c r="J193" i="3" s="1"/>
  <c r="L194" i="3"/>
  <c r="N194" i="3" s="1"/>
  <c r="I194" i="3" s="1"/>
  <c r="J194" i="3" s="1"/>
  <c r="L195" i="3"/>
  <c r="N195" i="3" s="1"/>
  <c r="I195" i="3" s="1"/>
  <c r="J195" i="3" s="1"/>
  <c r="L196" i="3"/>
  <c r="N196" i="3" s="1"/>
  <c r="I196" i="3" s="1"/>
  <c r="J196" i="3" s="1"/>
  <c r="L197" i="3"/>
  <c r="N197" i="3" s="1"/>
  <c r="I197" i="3" s="1"/>
  <c r="J197" i="3" s="1"/>
  <c r="L198" i="3"/>
  <c r="N198" i="3" s="1"/>
  <c r="I198" i="3" s="1"/>
  <c r="J198" i="3" s="1"/>
  <c r="L199" i="3"/>
  <c r="N199" i="3" s="1"/>
  <c r="I199" i="3" s="1"/>
  <c r="J199" i="3" s="1"/>
  <c r="L200" i="3"/>
  <c r="N200" i="3" s="1"/>
  <c r="L201" i="3"/>
  <c r="N201" i="3" s="1"/>
  <c r="I201" i="3" s="1"/>
  <c r="J201" i="3" s="1"/>
  <c r="L202" i="3"/>
  <c r="N202" i="3" s="1"/>
  <c r="I202" i="3" s="1"/>
  <c r="J202" i="3" s="1"/>
  <c r="L203" i="3"/>
  <c r="N203" i="3" s="1"/>
  <c r="I203" i="3" s="1"/>
  <c r="J203" i="3" s="1"/>
  <c r="L204" i="3"/>
  <c r="N204" i="3" s="1"/>
  <c r="I204" i="3" s="1"/>
  <c r="J204" i="3" s="1"/>
  <c r="L205" i="3"/>
  <c r="N205" i="3" s="1"/>
  <c r="I205" i="3" s="1"/>
  <c r="J205" i="3" s="1"/>
  <c r="L206" i="3"/>
  <c r="N206" i="3" s="1"/>
  <c r="I206" i="3" s="1"/>
  <c r="J206" i="3" s="1"/>
  <c r="L207" i="3"/>
  <c r="N207" i="3" s="1"/>
  <c r="I207" i="3" s="1"/>
  <c r="J207" i="3" s="1"/>
  <c r="L208" i="3"/>
  <c r="N208" i="3" s="1"/>
  <c r="L209" i="3"/>
  <c r="N209" i="3" s="1"/>
  <c r="I209" i="3" s="1"/>
  <c r="J209" i="3" s="1"/>
  <c r="L210" i="3"/>
  <c r="N210" i="3" s="1"/>
  <c r="I210" i="3" s="1"/>
  <c r="J210" i="3" s="1"/>
  <c r="L211" i="3"/>
  <c r="N211" i="3" s="1"/>
  <c r="I211" i="3" s="1"/>
  <c r="J211" i="3" s="1"/>
  <c r="L212" i="3"/>
  <c r="N212" i="3" s="1"/>
  <c r="I212" i="3" s="1"/>
  <c r="J212" i="3" s="1"/>
  <c r="L213" i="3"/>
  <c r="N213" i="3" s="1"/>
  <c r="I213" i="3" s="1"/>
  <c r="J213" i="3" s="1"/>
  <c r="L214" i="3"/>
  <c r="N214" i="3" s="1"/>
  <c r="I214" i="3" s="1"/>
  <c r="J214" i="3" s="1"/>
  <c r="L215" i="3"/>
  <c r="N215" i="3" s="1"/>
  <c r="I215" i="3" s="1"/>
  <c r="J215" i="3" s="1"/>
  <c r="L216" i="3"/>
  <c r="N216" i="3" s="1"/>
  <c r="L217" i="3"/>
  <c r="N217" i="3" s="1"/>
  <c r="I217" i="3" s="1"/>
  <c r="J217" i="3" s="1"/>
  <c r="L218" i="3"/>
  <c r="N218" i="3" s="1"/>
  <c r="I218" i="3" s="1"/>
  <c r="J218" i="3" s="1"/>
  <c r="L219" i="3"/>
  <c r="N219" i="3" s="1"/>
  <c r="I219" i="3" s="1"/>
  <c r="J219" i="3" s="1"/>
  <c r="M2" i="3"/>
  <c r="O2" i="3" s="1"/>
  <c r="L2" i="3"/>
  <c r="N2" i="3" s="1"/>
  <c r="I2" i="3" s="1"/>
  <c r="J23" i="2"/>
  <c r="J32" i="2"/>
  <c r="J40" i="2"/>
  <c r="J60" i="2"/>
  <c r="J67" i="2"/>
  <c r="J94" i="2"/>
  <c r="J95" i="2"/>
  <c r="J102" i="2"/>
  <c r="N3" i="1"/>
  <c r="V3" i="1" s="1"/>
  <c r="N4" i="1"/>
  <c r="V4" i="1" s="1"/>
  <c r="N5" i="1"/>
  <c r="V5" i="1" s="1"/>
  <c r="N6" i="1"/>
  <c r="V6" i="1" s="1"/>
  <c r="N7" i="1"/>
  <c r="V7" i="1" s="1"/>
  <c r="N8" i="1"/>
  <c r="V8" i="1" s="1"/>
  <c r="N9" i="1"/>
  <c r="V9" i="1" s="1"/>
  <c r="N10" i="1"/>
  <c r="V10" i="1" s="1"/>
  <c r="N11" i="1"/>
  <c r="V11" i="1" s="1"/>
  <c r="N12" i="1"/>
  <c r="V12" i="1" s="1"/>
  <c r="N13" i="1"/>
  <c r="V13" i="1" s="1"/>
  <c r="N14" i="1"/>
  <c r="V14" i="1" s="1"/>
  <c r="N15" i="1"/>
  <c r="V15" i="1" s="1"/>
  <c r="N16" i="1"/>
  <c r="V16" i="1" s="1"/>
  <c r="N17" i="1"/>
  <c r="V17" i="1" s="1"/>
  <c r="N18" i="1"/>
  <c r="V18" i="1" s="1"/>
  <c r="N19" i="1"/>
  <c r="V19" i="1" s="1"/>
  <c r="N20" i="1"/>
  <c r="V20" i="1" s="1"/>
  <c r="N21" i="1"/>
  <c r="V21" i="1" s="1"/>
  <c r="N22" i="1"/>
  <c r="V22" i="1" s="1"/>
  <c r="N23" i="1"/>
  <c r="V23" i="1" s="1"/>
  <c r="N24" i="1"/>
  <c r="V24" i="1" s="1"/>
  <c r="N25" i="1"/>
  <c r="V25" i="1" s="1"/>
  <c r="N26" i="1"/>
  <c r="V26" i="1" s="1"/>
  <c r="N27" i="1"/>
  <c r="V27" i="1" s="1"/>
  <c r="N28" i="1"/>
  <c r="V28" i="1" s="1"/>
  <c r="N29" i="1"/>
  <c r="V29" i="1" s="1"/>
  <c r="N30" i="1"/>
  <c r="V30" i="1" s="1"/>
  <c r="N31" i="1"/>
  <c r="V31" i="1" s="1"/>
  <c r="N32" i="1"/>
  <c r="V32" i="1" s="1"/>
  <c r="N33" i="1"/>
  <c r="V33" i="1" s="1"/>
  <c r="N34" i="1"/>
  <c r="V34" i="1" s="1"/>
  <c r="N35" i="1"/>
  <c r="V35" i="1" s="1"/>
  <c r="N36" i="1"/>
  <c r="V36" i="1" s="1"/>
  <c r="N37" i="1"/>
  <c r="V37" i="1" s="1"/>
  <c r="N38" i="1"/>
  <c r="V38" i="1" s="1"/>
  <c r="N39" i="1"/>
  <c r="V39" i="1" s="1"/>
  <c r="N40" i="1"/>
  <c r="V40" i="1" s="1"/>
  <c r="N41" i="1"/>
  <c r="V41" i="1" s="1"/>
  <c r="N42" i="1"/>
  <c r="V42" i="1" s="1"/>
  <c r="N43" i="1"/>
  <c r="V43" i="1" s="1"/>
  <c r="N44" i="1"/>
  <c r="V44" i="1" s="1"/>
  <c r="N45" i="1"/>
  <c r="V45" i="1" s="1"/>
  <c r="N46" i="1"/>
  <c r="V46" i="1" s="1"/>
  <c r="N47" i="1"/>
  <c r="V47" i="1" s="1"/>
  <c r="N48" i="1"/>
  <c r="V48" i="1" s="1"/>
  <c r="N49" i="1"/>
  <c r="V49" i="1" s="1"/>
  <c r="N50" i="1"/>
  <c r="V50" i="1" s="1"/>
  <c r="N51" i="1"/>
  <c r="V51" i="1" s="1"/>
  <c r="N52" i="1"/>
  <c r="V52" i="1" s="1"/>
  <c r="N53" i="1"/>
  <c r="V53" i="1" s="1"/>
  <c r="N54" i="1"/>
  <c r="V54" i="1" s="1"/>
  <c r="N55" i="1"/>
  <c r="V55" i="1" s="1"/>
  <c r="N56" i="1"/>
  <c r="V56" i="1" s="1"/>
  <c r="N57" i="1"/>
  <c r="V57" i="1" s="1"/>
  <c r="N58" i="1"/>
  <c r="V58" i="1" s="1"/>
  <c r="N59" i="1"/>
  <c r="V59" i="1" s="1"/>
  <c r="N60" i="1"/>
  <c r="V60" i="1" s="1"/>
  <c r="N61" i="1"/>
  <c r="V61" i="1" s="1"/>
  <c r="N62" i="1"/>
  <c r="V62" i="1" s="1"/>
  <c r="N63" i="1"/>
  <c r="V63" i="1" s="1"/>
  <c r="N64" i="1"/>
  <c r="V64" i="1" s="1"/>
  <c r="N65" i="1"/>
  <c r="V65" i="1" s="1"/>
  <c r="N66" i="1"/>
  <c r="V66" i="1" s="1"/>
  <c r="N67" i="1"/>
  <c r="V67" i="1" s="1"/>
  <c r="N68" i="1"/>
  <c r="V68" i="1" s="1"/>
  <c r="N69" i="1"/>
  <c r="V69" i="1" s="1"/>
  <c r="N70" i="1"/>
  <c r="V70" i="1" s="1"/>
  <c r="N71" i="1"/>
  <c r="V71" i="1" s="1"/>
  <c r="N72" i="1"/>
  <c r="V72" i="1" s="1"/>
  <c r="N73" i="1"/>
  <c r="V73" i="1" s="1"/>
  <c r="N74" i="1"/>
  <c r="V74" i="1" s="1"/>
  <c r="N75" i="1"/>
  <c r="V75" i="1" s="1"/>
  <c r="N76" i="1"/>
  <c r="V76" i="1" s="1"/>
  <c r="N77" i="1"/>
  <c r="V77" i="1" s="1"/>
  <c r="N78" i="1"/>
  <c r="V78" i="1" s="1"/>
  <c r="N79" i="1"/>
  <c r="V79" i="1" s="1"/>
  <c r="N80" i="1"/>
  <c r="V80" i="1" s="1"/>
  <c r="N81" i="1"/>
  <c r="V81" i="1" s="1"/>
  <c r="N82" i="1"/>
  <c r="V82" i="1" s="1"/>
  <c r="N83" i="1"/>
  <c r="V83" i="1" s="1"/>
  <c r="N84" i="1"/>
  <c r="V84" i="1" s="1"/>
  <c r="N85" i="1"/>
  <c r="V85" i="1" s="1"/>
  <c r="N86" i="1"/>
  <c r="V86" i="1" s="1"/>
  <c r="N87" i="1"/>
  <c r="V87" i="1" s="1"/>
  <c r="N88" i="1"/>
  <c r="V88" i="1" s="1"/>
  <c r="N89" i="1"/>
  <c r="V89" i="1" s="1"/>
  <c r="N90" i="1"/>
  <c r="V90" i="1" s="1"/>
  <c r="N91" i="1"/>
  <c r="V91" i="1" s="1"/>
  <c r="N92" i="1"/>
  <c r="V92" i="1" s="1"/>
  <c r="N93" i="1"/>
  <c r="V93" i="1" s="1"/>
  <c r="N94" i="1"/>
  <c r="V94" i="1" s="1"/>
  <c r="N95" i="1"/>
  <c r="V95" i="1" s="1"/>
  <c r="N96" i="1"/>
  <c r="V96" i="1" s="1"/>
  <c r="N97" i="1"/>
  <c r="V97" i="1" s="1"/>
  <c r="N98" i="1"/>
  <c r="V98" i="1" s="1"/>
  <c r="N99" i="1"/>
  <c r="V99" i="1" s="1"/>
  <c r="N100" i="1"/>
  <c r="V100" i="1" s="1"/>
  <c r="N101" i="1"/>
  <c r="V101" i="1" s="1"/>
  <c r="N102" i="1"/>
  <c r="V102" i="1" s="1"/>
  <c r="N103" i="1"/>
  <c r="V103" i="1" s="1"/>
  <c r="N104" i="1"/>
  <c r="V104" i="1" s="1"/>
  <c r="N105" i="1"/>
  <c r="V105" i="1" s="1"/>
  <c r="N106" i="1"/>
  <c r="V106" i="1" s="1"/>
  <c r="N107" i="1"/>
  <c r="V107" i="1" s="1"/>
  <c r="N108" i="1"/>
  <c r="V108" i="1" s="1"/>
  <c r="N109" i="1"/>
  <c r="V109" i="1" s="1"/>
  <c r="N110" i="1"/>
  <c r="V110" i="1" s="1"/>
  <c r="N111" i="1"/>
  <c r="V111" i="1" s="1"/>
  <c r="N112" i="1"/>
  <c r="V112" i="1" s="1"/>
  <c r="N113" i="1"/>
  <c r="V113" i="1" s="1"/>
  <c r="N114" i="1"/>
  <c r="V114" i="1" s="1"/>
  <c r="N115" i="1"/>
  <c r="V115" i="1" s="1"/>
  <c r="N116" i="1"/>
  <c r="V116" i="1" s="1"/>
  <c r="N117" i="1"/>
  <c r="V117" i="1" s="1"/>
  <c r="N118" i="1"/>
  <c r="V118" i="1" s="1"/>
  <c r="N119" i="1"/>
  <c r="V119" i="1" s="1"/>
  <c r="N120" i="1"/>
  <c r="V120" i="1" s="1"/>
  <c r="N121" i="1"/>
  <c r="V121" i="1" s="1"/>
  <c r="N122" i="1"/>
  <c r="V122" i="1" s="1"/>
  <c r="N123" i="1"/>
  <c r="V123" i="1" s="1"/>
  <c r="N124" i="1"/>
  <c r="V124" i="1" s="1"/>
  <c r="N125" i="1"/>
  <c r="V125" i="1" s="1"/>
  <c r="N126" i="1"/>
  <c r="V126" i="1" s="1"/>
  <c r="N127" i="1"/>
  <c r="V127" i="1" s="1"/>
  <c r="N128" i="1"/>
  <c r="V128" i="1" s="1"/>
  <c r="N129" i="1"/>
  <c r="V129" i="1" s="1"/>
  <c r="N130" i="1"/>
  <c r="V130" i="1" s="1"/>
  <c r="N131" i="1"/>
  <c r="V131" i="1" s="1"/>
  <c r="N132" i="1"/>
  <c r="V132" i="1" s="1"/>
  <c r="N133" i="1"/>
  <c r="V133" i="1" s="1"/>
  <c r="N134" i="1"/>
  <c r="V134" i="1" s="1"/>
  <c r="N135" i="1"/>
  <c r="V135" i="1" s="1"/>
  <c r="N136" i="1"/>
  <c r="V136" i="1" s="1"/>
  <c r="N137" i="1"/>
  <c r="V137" i="1" s="1"/>
  <c r="N138" i="1"/>
  <c r="V138" i="1" s="1"/>
  <c r="N139" i="1"/>
  <c r="V139" i="1" s="1"/>
  <c r="N140" i="1"/>
  <c r="V140" i="1" s="1"/>
  <c r="N141" i="1"/>
  <c r="V141" i="1" s="1"/>
  <c r="N142" i="1"/>
  <c r="V142" i="1" s="1"/>
  <c r="N143" i="1"/>
  <c r="V143" i="1" s="1"/>
  <c r="N144" i="1"/>
  <c r="V144" i="1" s="1"/>
  <c r="N145" i="1"/>
  <c r="V145" i="1" s="1"/>
  <c r="N146" i="1"/>
  <c r="V146" i="1" s="1"/>
  <c r="N147" i="1"/>
  <c r="V147" i="1" s="1"/>
  <c r="N148" i="1"/>
  <c r="V148" i="1" s="1"/>
  <c r="N149" i="1"/>
  <c r="V149" i="1" s="1"/>
  <c r="N150" i="1"/>
  <c r="V150" i="1" s="1"/>
  <c r="N151" i="1"/>
  <c r="V151" i="1" s="1"/>
  <c r="N152" i="1"/>
  <c r="V152" i="1" s="1"/>
  <c r="N153" i="1"/>
  <c r="V153" i="1" s="1"/>
  <c r="N154" i="1"/>
  <c r="V154" i="1" s="1"/>
  <c r="N155" i="1"/>
  <c r="V155" i="1" s="1"/>
  <c r="N156" i="1"/>
  <c r="V156" i="1" s="1"/>
  <c r="N157" i="1"/>
  <c r="V157" i="1" s="1"/>
  <c r="N158" i="1"/>
  <c r="V158" i="1" s="1"/>
  <c r="N159" i="1"/>
  <c r="V159" i="1" s="1"/>
  <c r="N160" i="1"/>
  <c r="V160" i="1" s="1"/>
  <c r="N161" i="1"/>
  <c r="V161" i="1" s="1"/>
  <c r="N162" i="1"/>
  <c r="V162" i="1" s="1"/>
  <c r="N163" i="1"/>
  <c r="V163" i="1" s="1"/>
  <c r="N164" i="1"/>
  <c r="V164" i="1" s="1"/>
  <c r="N165" i="1"/>
  <c r="V165" i="1" s="1"/>
  <c r="N166" i="1"/>
  <c r="V166" i="1" s="1"/>
  <c r="N167" i="1"/>
  <c r="V167" i="1" s="1"/>
  <c r="N168" i="1"/>
  <c r="V168" i="1" s="1"/>
  <c r="N169" i="1"/>
  <c r="V169" i="1" s="1"/>
  <c r="N170" i="1"/>
  <c r="V170" i="1" s="1"/>
  <c r="N171" i="1"/>
  <c r="V171" i="1" s="1"/>
  <c r="N172" i="1"/>
  <c r="V172" i="1" s="1"/>
  <c r="N173" i="1"/>
  <c r="V173" i="1" s="1"/>
  <c r="N174" i="1"/>
  <c r="V174" i="1" s="1"/>
  <c r="N175" i="1"/>
  <c r="V175" i="1" s="1"/>
  <c r="N176" i="1"/>
  <c r="V176" i="1" s="1"/>
  <c r="N177" i="1"/>
  <c r="V177" i="1" s="1"/>
  <c r="N178" i="1"/>
  <c r="V178" i="1" s="1"/>
  <c r="N179" i="1"/>
  <c r="V179" i="1" s="1"/>
  <c r="N180" i="1"/>
  <c r="V180" i="1" s="1"/>
  <c r="N181" i="1"/>
  <c r="V181" i="1" s="1"/>
  <c r="N182" i="1"/>
  <c r="V182" i="1" s="1"/>
  <c r="N183" i="1"/>
  <c r="V183" i="1" s="1"/>
  <c r="N184" i="1"/>
  <c r="V184" i="1" s="1"/>
  <c r="N185" i="1"/>
  <c r="V185" i="1" s="1"/>
  <c r="N186" i="1"/>
  <c r="V186" i="1" s="1"/>
  <c r="N187" i="1"/>
  <c r="V187" i="1" s="1"/>
  <c r="N188" i="1"/>
  <c r="V188" i="1" s="1"/>
  <c r="N189" i="1"/>
  <c r="V189" i="1" s="1"/>
  <c r="N190" i="1"/>
  <c r="V190" i="1" s="1"/>
  <c r="N191" i="1"/>
  <c r="V191" i="1" s="1"/>
  <c r="N192" i="1"/>
  <c r="V192" i="1" s="1"/>
  <c r="N193" i="1"/>
  <c r="V193" i="1" s="1"/>
  <c r="N194" i="1"/>
  <c r="V194" i="1" s="1"/>
  <c r="N195" i="1"/>
  <c r="V195" i="1" s="1"/>
  <c r="N196" i="1"/>
  <c r="V196" i="1" s="1"/>
  <c r="N197" i="1"/>
  <c r="V197" i="1" s="1"/>
  <c r="N198" i="1"/>
  <c r="V198" i="1" s="1"/>
  <c r="N199" i="1"/>
  <c r="V199" i="1" s="1"/>
  <c r="N200" i="1"/>
  <c r="V200" i="1" s="1"/>
  <c r="N201" i="1"/>
  <c r="V201" i="1" s="1"/>
  <c r="N202" i="1"/>
  <c r="V202" i="1" s="1"/>
  <c r="N203" i="1"/>
  <c r="V203" i="1" s="1"/>
  <c r="N204" i="1"/>
  <c r="V204" i="1" s="1"/>
  <c r="N205" i="1"/>
  <c r="V205" i="1" s="1"/>
  <c r="N206" i="1"/>
  <c r="V206" i="1" s="1"/>
  <c r="N207" i="1"/>
  <c r="V207" i="1" s="1"/>
  <c r="N208" i="1"/>
  <c r="V208" i="1" s="1"/>
  <c r="N209" i="1"/>
  <c r="V209" i="1" s="1"/>
  <c r="N210" i="1"/>
  <c r="V210" i="1" s="1"/>
  <c r="N211" i="1"/>
  <c r="V211" i="1" s="1"/>
  <c r="N212" i="1"/>
  <c r="V212" i="1" s="1"/>
  <c r="N213" i="1"/>
  <c r="V213" i="1" s="1"/>
  <c r="N214" i="1"/>
  <c r="V214" i="1" s="1"/>
  <c r="N215" i="1"/>
  <c r="V215" i="1" s="1"/>
  <c r="N216" i="1"/>
  <c r="V216" i="1" s="1"/>
  <c r="N217" i="1"/>
  <c r="V217" i="1" s="1"/>
  <c r="N218" i="1"/>
  <c r="V218" i="1" s="1"/>
  <c r="N219" i="1"/>
  <c r="V219" i="1" s="1"/>
  <c r="N2" i="1"/>
  <c r="V2" i="1" s="1"/>
  <c r="O21" i="1"/>
  <c r="W21" i="1" s="1"/>
  <c r="O22" i="1"/>
  <c r="W22" i="1" s="1"/>
  <c r="O23" i="1"/>
  <c r="W23" i="1" s="1"/>
  <c r="O24" i="1"/>
  <c r="W24" i="1" s="1"/>
  <c r="O25" i="1"/>
  <c r="W25" i="1" s="1"/>
  <c r="O26" i="1"/>
  <c r="W26" i="1" s="1"/>
  <c r="O27" i="1"/>
  <c r="W27" i="1" s="1"/>
  <c r="O28" i="1"/>
  <c r="W28" i="1" s="1"/>
  <c r="O29" i="1"/>
  <c r="W29" i="1" s="1"/>
  <c r="O30" i="1"/>
  <c r="W30" i="1" s="1"/>
  <c r="O31" i="1"/>
  <c r="W31" i="1" s="1"/>
  <c r="O32" i="1"/>
  <c r="W32" i="1" s="1"/>
  <c r="O33" i="1"/>
  <c r="W33" i="1" s="1"/>
  <c r="O34" i="1"/>
  <c r="W34" i="1" s="1"/>
  <c r="O35" i="1"/>
  <c r="W35" i="1" s="1"/>
  <c r="O36" i="1"/>
  <c r="W36" i="1" s="1"/>
  <c r="O37" i="1"/>
  <c r="W37" i="1" s="1"/>
  <c r="O38" i="1"/>
  <c r="W38" i="1" s="1"/>
  <c r="O39" i="1"/>
  <c r="W39" i="1" s="1"/>
  <c r="O40" i="1"/>
  <c r="W40" i="1" s="1"/>
  <c r="O41" i="1"/>
  <c r="W41" i="1" s="1"/>
  <c r="O42" i="1"/>
  <c r="W42" i="1" s="1"/>
  <c r="O43" i="1"/>
  <c r="W43" i="1" s="1"/>
  <c r="O44" i="1"/>
  <c r="W44" i="1" s="1"/>
  <c r="O45" i="1"/>
  <c r="W45" i="1" s="1"/>
  <c r="O46" i="1"/>
  <c r="W46" i="1" s="1"/>
  <c r="O47" i="1"/>
  <c r="W47" i="1" s="1"/>
  <c r="O48" i="1"/>
  <c r="W48" i="1" s="1"/>
  <c r="O49" i="1"/>
  <c r="W49" i="1" s="1"/>
  <c r="O50" i="1"/>
  <c r="W50" i="1" s="1"/>
  <c r="O51" i="1"/>
  <c r="W51" i="1" s="1"/>
  <c r="O52" i="1"/>
  <c r="W52" i="1" s="1"/>
  <c r="O53" i="1"/>
  <c r="W53" i="1" s="1"/>
  <c r="O54" i="1"/>
  <c r="W54" i="1" s="1"/>
  <c r="O55" i="1"/>
  <c r="W55" i="1" s="1"/>
  <c r="O56" i="1"/>
  <c r="W56" i="1" s="1"/>
  <c r="O57" i="1"/>
  <c r="W57" i="1" s="1"/>
  <c r="O58" i="1"/>
  <c r="W58" i="1" s="1"/>
  <c r="O59" i="1"/>
  <c r="W59" i="1" s="1"/>
  <c r="O60" i="1"/>
  <c r="W60" i="1" s="1"/>
  <c r="O61" i="1"/>
  <c r="W61" i="1" s="1"/>
  <c r="O62" i="1"/>
  <c r="W62" i="1" s="1"/>
  <c r="O63" i="1"/>
  <c r="W63" i="1" s="1"/>
  <c r="O64" i="1"/>
  <c r="W64" i="1" s="1"/>
  <c r="O65" i="1"/>
  <c r="W65" i="1" s="1"/>
  <c r="O66" i="1"/>
  <c r="W66" i="1" s="1"/>
  <c r="O67" i="1"/>
  <c r="W67" i="1" s="1"/>
  <c r="O68" i="1"/>
  <c r="W68" i="1" s="1"/>
  <c r="O69" i="1"/>
  <c r="W69" i="1" s="1"/>
  <c r="O70" i="1"/>
  <c r="W70" i="1" s="1"/>
  <c r="O71" i="1"/>
  <c r="W71" i="1" s="1"/>
  <c r="O72" i="1"/>
  <c r="W72" i="1" s="1"/>
  <c r="O73" i="1"/>
  <c r="W73" i="1" s="1"/>
  <c r="O74" i="1"/>
  <c r="W74" i="1" s="1"/>
  <c r="O75" i="1"/>
  <c r="W75" i="1" s="1"/>
  <c r="O76" i="1"/>
  <c r="W76" i="1" s="1"/>
  <c r="O77" i="1"/>
  <c r="W77" i="1" s="1"/>
  <c r="O78" i="1"/>
  <c r="W78" i="1" s="1"/>
  <c r="O79" i="1"/>
  <c r="W79" i="1" s="1"/>
  <c r="O80" i="1"/>
  <c r="W80" i="1" s="1"/>
  <c r="O81" i="1"/>
  <c r="W81" i="1" s="1"/>
  <c r="O82" i="1"/>
  <c r="W82" i="1" s="1"/>
  <c r="O83" i="1"/>
  <c r="W83" i="1" s="1"/>
  <c r="O84" i="1"/>
  <c r="W84" i="1" s="1"/>
  <c r="O85" i="1"/>
  <c r="W85" i="1" s="1"/>
  <c r="O86" i="1"/>
  <c r="W86" i="1" s="1"/>
  <c r="O87" i="1"/>
  <c r="W87" i="1" s="1"/>
  <c r="O88" i="1"/>
  <c r="W88" i="1" s="1"/>
  <c r="O89" i="1"/>
  <c r="W89" i="1" s="1"/>
  <c r="O90" i="1"/>
  <c r="W90" i="1" s="1"/>
  <c r="O91" i="1"/>
  <c r="W91" i="1" s="1"/>
  <c r="O92" i="1"/>
  <c r="W92" i="1" s="1"/>
  <c r="O93" i="1"/>
  <c r="W93" i="1" s="1"/>
  <c r="O94" i="1"/>
  <c r="W94" i="1" s="1"/>
  <c r="O95" i="1"/>
  <c r="W95" i="1" s="1"/>
  <c r="O96" i="1"/>
  <c r="W96" i="1" s="1"/>
  <c r="O97" i="1"/>
  <c r="W97" i="1" s="1"/>
  <c r="O98" i="1"/>
  <c r="W98" i="1" s="1"/>
  <c r="O99" i="1"/>
  <c r="W99" i="1" s="1"/>
  <c r="O100" i="1"/>
  <c r="W100" i="1" s="1"/>
  <c r="O101" i="1"/>
  <c r="W101" i="1" s="1"/>
  <c r="O102" i="1"/>
  <c r="W102" i="1" s="1"/>
  <c r="O103" i="1"/>
  <c r="W103" i="1" s="1"/>
  <c r="O104" i="1"/>
  <c r="W104" i="1" s="1"/>
  <c r="O105" i="1"/>
  <c r="W105" i="1" s="1"/>
  <c r="O106" i="1"/>
  <c r="W106" i="1" s="1"/>
  <c r="O107" i="1"/>
  <c r="W107" i="1" s="1"/>
  <c r="O108" i="1"/>
  <c r="W108" i="1" s="1"/>
  <c r="O109" i="1"/>
  <c r="W109" i="1" s="1"/>
  <c r="O110" i="1"/>
  <c r="W110" i="1" s="1"/>
  <c r="O111" i="1"/>
  <c r="W111" i="1" s="1"/>
  <c r="O112" i="1"/>
  <c r="W112" i="1" s="1"/>
  <c r="O113" i="1"/>
  <c r="W113" i="1" s="1"/>
  <c r="O114" i="1"/>
  <c r="W114" i="1" s="1"/>
  <c r="O115" i="1"/>
  <c r="W115" i="1" s="1"/>
  <c r="O116" i="1"/>
  <c r="W116" i="1" s="1"/>
  <c r="O117" i="1"/>
  <c r="W117" i="1" s="1"/>
  <c r="O118" i="1"/>
  <c r="W118" i="1" s="1"/>
  <c r="O119" i="1"/>
  <c r="W119" i="1" s="1"/>
  <c r="O120" i="1"/>
  <c r="W120" i="1" s="1"/>
  <c r="O121" i="1"/>
  <c r="W121" i="1" s="1"/>
  <c r="O122" i="1"/>
  <c r="W122" i="1" s="1"/>
  <c r="O123" i="1"/>
  <c r="W123" i="1" s="1"/>
  <c r="O124" i="1"/>
  <c r="W124" i="1" s="1"/>
  <c r="O125" i="1"/>
  <c r="W125" i="1" s="1"/>
  <c r="O126" i="1"/>
  <c r="W126" i="1" s="1"/>
  <c r="O127" i="1"/>
  <c r="W127" i="1" s="1"/>
  <c r="O128" i="1"/>
  <c r="W128" i="1" s="1"/>
  <c r="O129" i="1"/>
  <c r="W129" i="1" s="1"/>
  <c r="O130" i="1"/>
  <c r="W130" i="1" s="1"/>
  <c r="O131" i="1"/>
  <c r="W131" i="1" s="1"/>
  <c r="O132" i="1"/>
  <c r="W132" i="1" s="1"/>
  <c r="O133" i="1"/>
  <c r="W133" i="1" s="1"/>
  <c r="O134" i="1"/>
  <c r="W134" i="1" s="1"/>
  <c r="O135" i="1"/>
  <c r="W135" i="1" s="1"/>
  <c r="O136" i="1"/>
  <c r="W136" i="1" s="1"/>
  <c r="O137" i="1"/>
  <c r="W137" i="1" s="1"/>
  <c r="O138" i="1"/>
  <c r="W138" i="1" s="1"/>
  <c r="O139" i="1"/>
  <c r="W139" i="1" s="1"/>
  <c r="O140" i="1"/>
  <c r="W140" i="1" s="1"/>
  <c r="O141" i="1"/>
  <c r="W141" i="1" s="1"/>
  <c r="O142" i="1"/>
  <c r="W142" i="1" s="1"/>
  <c r="O143" i="1"/>
  <c r="W143" i="1" s="1"/>
  <c r="O144" i="1"/>
  <c r="W144" i="1" s="1"/>
  <c r="O145" i="1"/>
  <c r="W145" i="1" s="1"/>
  <c r="O146" i="1"/>
  <c r="W146" i="1" s="1"/>
  <c r="O147" i="1"/>
  <c r="W147" i="1" s="1"/>
  <c r="O148" i="1"/>
  <c r="W148" i="1" s="1"/>
  <c r="O149" i="1"/>
  <c r="W149" i="1" s="1"/>
  <c r="O150" i="1"/>
  <c r="W150" i="1" s="1"/>
  <c r="O151" i="1"/>
  <c r="W151" i="1" s="1"/>
  <c r="O152" i="1"/>
  <c r="W152" i="1" s="1"/>
  <c r="O153" i="1"/>
  <c r="W153" i="1" s="1"/>
  <c r="O154" i="1"/>
  <c r="W154" i="1" s="1"/>
  <c r="O155" i="1"/>
  <c r="W155" i="1" s="1"/>
  <c r="O156" i="1"/>
  <c r="W156" i="1" s="1"/>
  <c r="O157" i="1"/>
  <c r="W157" i="1" s="1"/>
  <c r="O158" i="1"/>
  <c r="W158" i="1" s="1"/>
  <c r="O159" i="1"/>
  <c r="W159" i="1" s="1"/>
  <c r="O160" i="1"/>
  <c r="W160" i="1" s="1"/>
  <c r="O161" i="1"/>
  <c r="W161" i="1" s="1"/>
  <c r="O162" i="1"/>
  <c r="W162" i="1" s="1"/>
  <c r="O163" i="1"/>
  <c r="W163" i="1" s="1"/>
  <c r="O164" i="1"/>
  <c r="W164" i="1" s="1"/>
  <c r="O165" i="1"/>
  <c r="W165" i="1" s="1"/>
  <c r="O166" i="1"/>
  <c r="W166" i="1" s="1"/>
  <c r="O167" i="1"/>
  <c r="W167" i="1" s="1"/>
  <c r="O168" i="1"/>
  <c r="W168" i="1" s="1"/>
  <c r="O169" i="1"/>
  <c r="W169" i="1" s="1"/>
  <c r="O170" i="1"/>
  <c r="W170" i="1" s="1"/>
  <c r="O171" i="1"/>
  <c r="W171" i="1" s="1"/>
  <c r="O172" i="1"/>
  <c r="W172" i="1" s="1"/>
  <c r="O173" i="1"/>
  <c r="W173" i="1" s="1"/>
  <c r="O174" i="1"/>
  <c r="W174" i="1" s="1"/>
  <c r="O175" i="1"/>
  <c r="W175" i="1" s="1"/>
  <c r="O176" i="1"/>
  <c r="W176" i="1" s="1"/>
  <c r="O177" i="1"/>
  <c r="W177" i="1" s="1"/>
  <c r="O178" i="1"/>
  <c r="W178" i="1" s="1"/>
  <c r="O179" i="1"/>
  <c r="W179" i="1" s="1"/>
  <c r="O180" i="1"/>
  <c r="W180" i="1" s="1"/>
  <c r="O181" i="1"/>
  <c r="W181" i="1" s="1"/>
  <c r="O182" i="1"/>
  <c r="W182" i="1" s="1"/>
  <c r="O183" i="1"/>
  <c r="W183" i="1" s="1"/>
  <c r="O184" i="1"/>
  <c r="W184" i="1" s="1"/>
  <c r="O185" i="1"/>
  <c r="W185" i="1" s="1"/>
  <c r="O186" i="1"/>
  <c r="W186" i="1" s="1"/>
  <c r="O187" i="1"/>
  <c r="W187" i="1" s="1"/>
  <c r="O188" i="1"/>
  <c r="W188" i="1" s="1"/>
  <c r="O189" i="1"/>
  <c r="W189" i="1" s="1"/>
  <c r="O190" i="1"/>
  <c r="W190" i="1" s="1"/>
  <c r="O191" i="1"/>
  <c r="W191" i="1" s="1"/>
  <c r="O192" i="1"/>
  <c r="W192" i="1" s="1"/>
  <c r="O193" i="1"/>
  <c r="W193" i="1" s="1"/>
  <c r="O194" i="1"/>
  <c r="W194" i="1" s="1"/>
  <c r="O195" i="1"/>
  <c r="W195" i="1" s="1"/>
  <c r="O196" i="1"/>
  <c r="W196" i="1" s="1"/>
  <c r="O197" i="1"/>
  <c r="W197" i="1" s="1"/>
  <c r="O198" i="1"/>
  <c r="W198" i="1" s="1"/>
  <c r="O199" i="1"/>
  <c r="W199" i="1" s="1"/>
  <c r="O200" i="1"/>
  <c r="W200" i="1" s="1"/>
  <c r="O201" i="1"/>
  <c r="W201" i="1" s="1"/>
  <c r="O202" i="1"/>
  <c r="W202" i="1" s="1"/>
  <c r="O203" i="1"/>
  <c r="W203" i="1" s="1"/>
  <c r="O204" i="1"/>
  <c r="W204" i="1" s="1"/>
  <c r="O205" i="1"/>
  <c r="W205" i="1" s="1"/>
  <c r="O206" i="1"/>
  <c r="W206" i="1" s="1"/>
  <c r="O207" i="1"/>
  <c r="W207" i="1" s="1"/>
  <c r="O208" i="1"/>
  <c r="W208" i="1" s="1"/>
  <c r="O209" i="1"/>
  <c r="W209" i="1" s="1"/>
  <c r="O210" i="1"/>
  <c r="W210" i="1" s="1"/>
  <c r="O211" i="1"/>
  <c r="W211" i="1" s="1"/>
  <c r="O212" i="1"/>
  <c r="W212" i="1" s="1"/>
  <c r="O213" i="1"/>
  <c r="W213" i="1" s="1"/>
  <c r="O214" i="1"/>
  <c r="W214" i="1" s="1"/>
  <c r="O215" i="1"/>
  <c r="W215" i="1" s="1"/>
  <c r="O216" i="1"/>
  <c r="W216" i="1" s="1"/>
  <c r="O217" i="1"/>
  <c r="W217" i="1" s="1"/>
  <c r="O218" i="1"/>
  <c r="W218" i="1" s="1"/>
  <c r="O219" i="1"/>
  <c r="W219" i="1" s="1"/>
  <c r="O3" i="1"/>
  <c r="W3" i="1" s="1"/>
  <c r="O4" i="1"/>
  <c r="W4" i="1" s="1"/>
  <c r="O5" i="1"/>
  <c r="W5" i="1" s="1"/>
  <c r="O6" i="1"/>
  <c r="W6" i="1" s="1"/>
  <c r="O7" i="1"/>
  <c r="W7" i="1" s="1"/>
  <c r="O8" i="1"/>
  <c r="W8" i="1" s="1"/>
  <c r="O9" i="1"/>
  <c r="W9" i="1" s="1"/>
  <c r="O10" i="1"/>
  <c r="W10" i="1" s="1"/>
  <c r="O11" i="1"/>
  <c r="W11" i="1" s="1"/>
  <c r="O12" i="1"/>
  <c r="W12" i="1" s="1"/>
  <c r="O13" i="1"/>
  <c r="W13" i="1" s="1"/>
  <c r="O14" i="1"/>
  <c r="W14" i="1" s="1"/>
  <c r="O15" i="1"/>
  <c r="W15" i="1" s="1"/>
  <c r="O16" i="1"/>
  <c r="W16" i="1" s="1"/>
  <c r="O17" i="1"/>
  <c r="W17" i="1" s="1"/>
  <c r="O18" i="1"/>
  <c r="W18" i="1" s="1"/>
  <c r="O19" i="1"/>
  <c r="W19" i="1" s="1"/>
  <c r="O20" i="1"/>
  <c r="W20" i="1" s="1"/>
  <c r="O2" i="1"/>
  <c r="W2" i="1" s="1"/>
  <c r="L3" i="1"/>
  <c r="T3" i="1" s="1"/>
  <c r="L4" i="1"/>
  <c r="T4" i="1" s="1"/>
  <c r="L5" i="1"/>
  <c r="T5" i="1" s="1"/>
  <c r="L6" i="1"/>
  <c r="T6" i="1" s="1"/>
  <c r="L7" i="1"/>
  <c r="T7" i="1" s="1"/>
  <c r="L8" i="1"/>
  <c r="T8" i="1" s="1"/>
  <c r="L9" i="1"/>
  <c r="T9" i="1" s="1"/>
  <c r="L10" i="1"/>
  <c r="T10" i="1" s="1"/>
  <c r="L11" i="1"/>
  <c r="T11" i="1" s="1"/>
  <c r="L12" i="1"/>
  <c r="T12" i="1" s="1"/>
  <c r="L13" i="1"/>
  <c r="T13" i="1" s="1"/>
  <c r="L14" i="1"/>
  <c r="T14" i="1" s="1"/>
  <c r="L15" i="1"/>
  <c r="T15" i="1" s="1"/>
  <c r="L16" i="1"/>
  <c r="T16" i="1" s="1"/>
  <c r="L17" i="1"/>
  <c r="T17" i="1" s="1"/>
  <c r="L18" i="1"/>
  <c r="T18" i="1" s="1"/>
  <c r="L19" i="1"/>
  <c r="T19" i="1" s="1"/>
  <c r="L20" i="1"/>
  <c r="T20" i="1" s="1"/>
  <c r="L21" i="1"/>
  <c r="T21" i="1" s="1"/>
  <c r="L22" i="1"/>
  <c r="T22" i="1" s="1"/>
  <c r="L23" i="1"/>
  <c r="T23" i="1" s="1"/>
  <c r="L24" i="1"/>
  <c r="T24" i="1" s="1"/>
  <c r="L25" i="1"/>
  <c r="T25" i="1" s="1"/>
  <c r="L26" i="1"/>
  <c r="T26" i="1" s="1"/>
  <c r="L27" i="1"/>
  <c r="T27" i="1" s="1"/>
  <c r="L28" i="1"/>
  <c r="T28" i="1" s="1"/>
  <c r="L29" i="1"/>
  <c r="T29" i="1" s="1"/>
  <c r="L30" i="1"/>
  <c r="T30" i="1" s="1"/>
  <c r="L31" i="1"/>
  <c r="T31" i="1" s="1"/>
  <c r="L32" i="1"/>
  <c r="T32" i="1" s="1"/>
  <c r="L33" i="1"/>
  <c r="T33" i="1" s="1"/>
  <c r="L34" i="1"/>
  <c r="T34" i="1" s="1"/>
  <c r="L35" i="1"/>
  <c r="T35" i="1" s="1"/>
  <c r="L36" i="1"/>
  <c r="T36" i="1" s="1"/>
  <c r="L37" i="1"/>
  <c r="T37" i="1" s="1"/>
  <c r="L38" i="1"/>
  <c r="T38" i="1" s="1"/>
  <c r="L39" i="1"/>
  <c r="T39" i="1" s="1"/>
  <c r="L40" i="1"/>
  <c r="T40" i="1" s="1"/>
  <c r="L41" i="1"/>
  <c r="T41" i="1" s="1"/>
  <c r="L42" i="1"/>
  <c r="T42" i="1" s="1"/>
  <c r="L43" i="1"/>
  <c r="T43" i="1" s="1"/>
  <c r="L44" i="1"/>
  <c r="T44" i="1" s="1"/>
  <c r="L45" i="1"/>
  <c r="T45" i="1" s="1"/>
  <c r="L46" i="1"/>
  <c r="T46" i="1" s="1"/>
  <c r="L47" i="1"/>
  <c r="T47" i="1" s="1"/>
  <c r="L48" i="1"/>
  <c r="T48" i="1" s="1"/>
  <c r="L49" i="1"/>
  <c r="T49" i="1" s="1"/>
  <c r="L50" i="1"/>
  <c r="T50" i="1" s="1"/>
  <c r="L51" i="1"/>
  <c r="T51" i="1" s="1"/>
  <c r="L52" i="1"/>
  <c r="T52" i="1" s="1"/>
  <c r="L53" i="1"/>
  <c r="T53" i="1" s="1"/>
  <c r="L54" i="1"/>
  <c r="T54" i="1" s="1"/>
  <c r="L55" i="1"/>
  <c r="T55" i="1" s="1"/>
  <c r="L56" i="1"/>
  <c r="T56" i="1" s="1"/>
  <c r="L57" i="1"/>
  <c r="T57" i="1" s="1"/>
  <c r="L58" i="1"/>
  <c r="T58" i="1" s="1"/>
  <c r="L59" i="1"/>
  <c r="T59" i="1" s="1"/>
  <c r="L60" i="1"/>
  <c r="T60" i="1" s="1"/>
  <c r="L61" i="1"/>
  <c r="T61" i="1" s="1"/>
  <c r="L62" i="1"/>
  <c r="T62" i="1" s="1"/>
  <c r="L63" i="1"/>
  <c r="T63" i="1" s="1"/>
  <c r="L64" i="1"/>
  <c r="T64" i="1" s="1"/>
  <c r="L65" i="1"/>
  <c r="T65" i="1" s="1"/>
  <c r="L66" i="1"/>
  <c r="T66" i="1" s="1"/>
  <c r="L67" i="1"/>
  <c r="T67" i="1" s="1"/>
  <c r="L68" i="1"/>
  <c r="T68" i="1" s="1"/>
  <c r="L69" i="1"/>
  <c r="T69" i="1" s="1"/>
  <c r="L70" i="1"/>
  <c r="T70" i="1" s="1"/>
  <c r="L71" i="1"/>
  <c r="T71" i="1" s="1"/>
  <c r="L72" i="1"/>
  <c r="T72" i="1" s="1"/>
  <c r="L73" i="1"/>
  <c r="T73" i="1" s="1"/>
  <c r="L74" i="1"/>
  <c r="T74" i="1" s="1"/>
  <c r="L75" i="1"/>
  <c r="T75" i="1" s="1"/>
  <c r="L76" i="1"/>
  <c r="T76" i="1" s="1"/>
  <c r="L77" i="1"/>
  <c r="T77" i="1" s="1"/>
  <c r="L78" i="1"/>
  <c r="T78" i="1" s="1"/>
  <c r="L79" i="1"/>
  <c r="T79" i="1" s="1"/>
  <c r="L80" i="1"/>
  <c r="T80" i="1" s="1"/>
  <c r="L81" i="1"/>
  <c r="T81" i="1" s="1"/>
  <c r="L82" i="1"/>
  <c r="T82" i="1" s="1"/>
  <c r="L83" i="1"/>
  <c r="T83" i="1" s="1"/>
  <c r="L84" i="1"/>
  <c r="T84" i="1" s="1"/>
  <c r="L85" i="1"/>
  <c r="T85" i="1" s="1"/>
  <c r="L86" i="1"/>
  <c r="T86" i="1" s="1"/>
  <c r="L87" i="1"/>
  <c r="T87" i="1" s="1"/>
  <c r="L88" i="1"/>
  <c r="T88" i="1" s="1"/>
  <c r="L89" i="1"/>
  <c r="T89" i="1" s="1"/>
  <c r="L90" i="1"/>
  <c r="T90" i="1" s="1"/>
  <c r="L91" i="1"/>
  <c r="T91" i="1" s="1"/>
  <c r="L92" i="1"/>
  <c r="T92" i="1" s="1"/>
  <c r="L93" i="1"/>
  <c r="T93" i="1" s="1"/>
  <c r="L94" i="1"/>
  <c r="T94" i="1" s="1"/>
  <c r="L95" i="1"/>
  <c r="T95" i="1" s="1"/>
  <c r="L96" i="1"/>
  <c r="T96" i="1" s="1"/>
  <c r="L97" i="1"/>
  <c r="T97" i="1" s="1"/>
  <c r="L98" i="1"/>
  <c r="T98" i="1" s="1"/>
  <c r="L99" i="1"/>
  <c r="T99" i="1" s="1"/>
  <c r="L100" i="1"/>
  <c r="T100" i="1" s="1"/>
  <c r="L101" i="1"/>
  <c r="T101" i="1" s="1"/>
  <c r="L102" i="1"/>
  <c r="T102" i="1" s="1"/>
  <c r="L103" i="1"/>
  <c r="T103" i="1" s="1"/>
  <c r="L104" i="1"/>
  <c r="T104" i="1" s="1"/>
  <c r="L105" i="1"/>
  <c r="T105" i="1" s="1"/>
  <c r="L106" i="1"/>
  <c r="T106" i="1" s="1"/>
  <c r="L107" i="1"/>
  <c r="T107" i="1" s="1"/>
  <c r="L108" i="1"/>
  <c r="T108" i="1" s="1"/>
  <c r="L109" i="1"/>
  <c r="T109" i="1" s="1"/>
  <c r="L110" i="1"/>
  <c r="T110" i="1" s="1"/>
  <c r="L111" i="1"/>
  <c r="T111" i="1" s="1"/>
  <c r="L112" i="1"/>
  <c r="T112" i="1" s="1"/>
  <c r="L113" i="1"/>
  <c r="T113" i="1" s="1"/>
  <c r="L114" i="1"/>
  <c r="T114" i="1" s="1"/>
  <c r="L115" i="1"/>
  <c r="T115" i="1" s="1"/>
  <c r="L116" i="1"/>
  <c r="T116" i="1" s="1"/>
  <c r="L117" i="1"/>
  <c r="T117" i="1" s="1"/>
  <c r="L118" i="1"/>
  <c r="T118" i="1" s="1"/>
  <c r="L119" i="1"/>
  <c r="T119" i="1" s="1"/>
  <c r="L120" i="1"/>
  <c r="T120" i="1" s="1"/>
  <c r="L121" i="1"/>
  <c r="T121" i="1" s="1"/>
  <c r="L122" i="1"/>
  <c r="T122" i="1" s="1"/>
  <c r="L123" i="1"/>
  <c r="T123" i="1" s="1"/>
  <c r="L124" i="1"/>
  <c r="T124" i="1" s="1"/>
  <c r="L125" i="1"/>
  <c r="T125" i="1" s="1"/>
  <c r="L126" i="1"/>
  <c r="T126" i="1" s="1"/>
  <c r="L127" i="1"/>
  <c r="T127" i="1" s="1"/>
  <c r="L128" i="1"/>
  <c r="T128" i="1" s="1"/>
  <c r="L129" i="1"/>
  <c r="T129" i="1" s="1"/>
  <c r="L130" i="1"/>
  <c r="T130" i="1" s="1"/>
  <c r="L131" i="1"/>
  <c r="T131" i="1" s="1"/>
  <c r="L132" i="1"/>
  <c r="T132" i="1" s="1"/>
  <c r="L133" i="1"/>
  <c r="T133" i="1" s="1"/>
  <c r="L134" i="1"/>
  <c r="T134" i="1" s="1"/>
  <c r="L135" i="1"/>
  <c r="T135" i="1" s="1"/>
  <c r="L136" i="1"/>
  <c r="T136" i="1" s="1"/>
  <c r="L137" i="1"/>
  <c r="T137" i="1" s="1"/>
  <c r="L138" i="1"/>
  <c r="T138" i="1" s="1"/>
  <c r="L139" i="1"/>
  <c r="T139" i="1" s="1"/>
  <c r="L140" i="1"/>
  <c r="T140" i="1" s="1"/>
  <c r="L141" i="1"/>
  <c r="T141" i="1" s="1"/>
  <c r="L142" i="1"/>
  <c r="T142" i="1" s="1"/>
  <c r="L143" i="1"/>
  <c r="T143" i="1" s="1"/>
  <c r="L144" i="1"/>
  <c r="T144" i="1" s="1"/>
  <c r="L145" i="1"/>
  <c r="T145" i="1" s="1"/>
  <c r="L146" i="1"/>
  <c r="T146" i="1" s="1"/>
  <c r="L147" i="1"/>
  <c r="T147" i="1" s="1"/>
  <c r="L148" i="1"/>
  <c r="T148" i="1" s="1"/>
  <c r="L149" i="1"/>
  <c r="T149" i="1" s="1"/>
  <c r="L150" i="1"/>
  <c r="T150" i="1" s="1"/>
  <c r="L151" i="1"/>
  <c r="T151" i="1" s="1"/>
  <c r="L152" i="1"/>
  <c r="T152" i="1" s="1"/>
  <c r="L153" i="1"/>
  <c r="T153" i="1" s="1"/>
  <c r="L154" i="1"/>
  <c r="T154" i="1" s="1"/>
  <c r="L155" i="1"/>
  <c r="T155" i="1" s="1"/>
  <c r="L156" i="1"/>
  <c r="T156" i="1" s="1"/>
  <c r="L157" i="1"/>
  <c r="T157" i="1" s="1"/>
  <c r="L158" i="1"/>
  <c r="T158" i="1" s="1"/>
  <c r="L159" i="1"/>
  <c r="T159" i="1" s="1"/>
  <c r="L160" i="1"/>
  <c r="T160" i="1" s="1"/>
  <c r="L161" i="1"/>
  <c r="T161" i="1" s="1"/>
  <c r="L162" i="1"/>
  <c r="T162" i="1" s="1"/>
  <c r="L163" i="1"/>
  <c r="T163" i="1" s="1"/>
  <c r="L164" i="1"/>
  <c r="T164" i="1" s="1"/>
  <c r="L165" i="1"/>
  <c r="T165" i="1" s="1"/>
  <c r="L166" i="1"/>
  <c r="T166" i="1" s="1"/>
  <c r="L167" i="1"/>
  <c r="T167" i="1" s="1"/>
  <c r="L168" i="1"/>
  <c r="T168" i="1" s="1"/>
  <c r="L169" i="1"/>
  <c r="T169" i="1" s="1"/>
  <c r="L170" i="1"/>
  <c r="T170" i="1" s="1"/>
  <c r="L171" i="1"/>
  <c r="T171" i="1" s="1"/>
  <c r="L172" i="1"/>
  <c r="T172" i="1" s="1"/>
  <c r="L173" i="1"/>
  <c r="T173" i="1" s="1"/>
  <c r="L174" i="1"/>
  <c r="T174" i="1" s="1"/>
  <c r="L175" i="1"/>
  <c r="T175" i="1" s="1"/>
  <c r="L176" i="1"/>
  <c r="T176" i="1" s="1"/>
  <c r="L177" i="1"/>
  <c r="T177" i="1" s="1"/>
  <c r="L178" i="1"/>
  <c r="T178" i="1" s="1"/>
  <c r="L179" i="1"/>
  <c r="T179" i="1" s="1"/>
  <c r="L180" i="1"/>
  <c r="T180" i="1" s="1"/>
  <c r="L181" i="1"/>
  <c r="T181" i="1" s="1"/>
  <c r="L182" i="1"/>
  <c r="T182" i="1" s="1"/>
  <c r="L183" i="1"/>
  <c r="T183" i="1" s="1"/>
  <c r="L184" i="1"/>
  <c r="T184" i="1" s="1"/>
  <c r="L185" i="1"/>
  <c r="T185" i="1" s="1"/>
  <c r="L186" i="1"/>
  <c r="T186" i="1" s="1"/>
  <c r="L187" i="1"/>
  <c r="T187" i="1" s="1"/>
  <c r="L188" i="1"/>
  <c r="T188" i="1" s="1"/>
  <c r="L189" i="1"/>
  <c r="T189" i="1" s="1"/>
  <c r="L190" i="1"/>
  <c r="T190" i="1" s="1"/>
  <c r="L191" i="1"/>
  <c r="T191" i="1" s="1"/>
  <c r="L192" i="1"/>
  <c r="T192" i="1" s="1"/>
  <c r="L193" i="1"/>
  <c r="T193" i="1" s="1"/>
  <c r="L194" i="1"/>
  <c r="T194" i="1" s="1"/>
  <c r="L195" i="1"/>
  <c r="T195" i="1" s="1"/>
  <c r="L196" i="1"/>
  <c r="T196" i="1" s="1"/>
  <c r="L197" i="1"/>
  <c r="T197" i="1" s="1"/>
  <c r="L198" i="1"/>
  <c r="T198" i="1" s="1"/>
  <c r="L199" i="1"/>
  <c r="T199" i="1" s="1"/>
  <c r="L200" i="1"/>
  <c r="T200" i="1" s="1"/>
  <c r="L201" i="1"/>
  <c r="T201" i="1" s="1"/>
  <c r="L202" i="1"/>
  <c r="T202" i="1" s="1"/>
  <c r="L203" i="1"/>
  <c r="T203" i="1" s="1"/>
  <c r="L204" i="1"/>
  <c r="T204" i="1" s="1"/>
  <c r="L205" i="1"/>
  <c r="T205" i="1" s="1"/>
  <c r="L206" i="1"/>
  <c r="T206" i="1" s="1"/>
  <c r="L207" i="1"/>
  <c r="T207" i="1" s="1"/>
  <c r="L208" i="1"/>
  <c r="T208" i="1" s="1"/>
  <c r="L209" i="1"/>
  <c r="T209" i="1" s="1"/>
  <c r="L210" i="1"/>
  <c r="T210" i="1" s="1"/>
  <c r="L211" i="1"/>
  <c r="T211" i="1" s="1"/>
  <c r="L212" i="1"/>
  <c r="T212" i="1" s="1"/>
  <c r="L213" i="1"/>
  <c r="T213" i="1" s="1"/>
  <c r="L214" i="1"/>
  <c r="T214" i="1" s="1"/>
  <c r="L215" i="1"/>
  <c r="T215" i="1" s="1"/>
  <c r="L216" i="1"/>
  <c r="T216" i="1" s="1"/>
  <c r="L217" i="1"/>
  <c r="T217" i="1" s="1"/>
  <c r="L218" i="1"/>
  <c r="T218" i="1" s="1"/>
  <c r="L219" i="1"/>
  <c r="T219" i="1" s="1"/>
  <c r="L2" i="1"/>
  <c r="T2" i="1" s="1"/>
  <c r="I141" i="2" l="1"/>
  <c r="I132" i="2"/>
  <c r="I133" i="2"/>
  <c r="I106" i="2"/>
  <c r="I98" i="2"/>
  <c r="J98" i="2" s="1"/>
  <c r="I90" i="2"/>
  <c r="J90" i="2" s="1"/>
  <c r="I82" i="2"/>
  <c r="J82" i="2" s="1"/>
  <c r="I50" i="2"/>
  <c r="I42" i="2"/>
  <c r="J42" i="2" s="1"/>
  <c r="I34" i="2"/>
  <c r="I26" i="2"/>
  <c r="I10" i="2"/>
  <c r="J10" i="2" s="1"/>
  <c r="I189" i="2"/>
  <c r="J189" i="2" s="1"/>
  <c r="J172" i="2"/>
  <c r="I217" i="2"/>
  <c r="J217" i="2" s="1"/>
  <c r="I209" i="2"/>
  <c r="I185" i="2"/>
  <c r="I216" i="2"/>
  <c r="J216" i="2" s="1"/>
  <c r="I200" i="2"/>
  <c r="J200" i="2" s="1"/>
  <c r="I192" i="2"/>
  <c r="I184" i="2"/>
  <c r="J184" i="2" s="1"/>
  <c r="I176" i="2"/>
  <c r="J176" i="2" s="1"/>
  <c r="I168" i="2"/>
  <c r="J168" i="2" s="1"/>
  <c r="I160" i="2"/>
  <c r="I152" i="2"/>
  <c r="J152" i="2" s="1"/>
  <c r="I112" i="2"/>
  <c r="J112" i="2" s="1"/>
  <c r="I104" i="2"/>
  <c r="I80" i="2"/>
  <c r="J80" i="2" s="1"/>
  <c r="I72" i="2"/>
  <c r="J72" i="2" s="1"/>
  <c r="I56" i="2"/>
  <c r="J56" i="2" s="1"/>
  <c r="I24" i="2"/>
  <c r="J24" i="2" s="1"/>
  <c r="I16" i="2"/>
  <c r="J16" i="2" s="1"/>
  <c r="I8" i="2"/>
  <c r="J8" i="2" s="1"/>
  <c r="I198" i="2"/>
  <c r="J198" i="2" s="1"/>
  <c r="I6" i="2"/>
  <c r="Z2" i="2" s="1"/>
  <c r="I173" i="2"/>
  <c r="J173" i="2" s="1"/>
  <c r="I188" i="2"/>
  <c r="J188" i="2" s="1"/>
  <c r="I213" i="2"/>
  <c r="I164" i="2"/>
  <c r="J164" i="2" s="1"/>
  <c r="I148" i="2"/>
  <c r="I219" i="2"/>
  <c r="J219" i="2" s="1"/>
  <c r="I211" i="2"/>
  <c r="I203" i="2"/>
  <c r="J203" i="2" s="1"/>
  <c r="I195" i="2"/>
  <c r="I187" i="2"/>
  <c r="J187" i="2" s="1"/>
  <c r="I171" i="2"/>
  <c r="I155" i="2"/>
  <c r="J155" i="2" s="1"/>
  <c r="I131" i="2"/>
  <c r="I39" i="2"/>
  <c r="J39" i="2" s="1"/>
  <c r="J190" i="2"/>
  <c r="I180" i="2"/>
  <c r="J180" i="2" s="1"/>
  <c r="I218" i="2"/>
  <c r="J218" i="2" s="1"/>
  <c r="I210" i="2"/>
  <c r="I178" i="2"/>
  <c r="I170" i="2"/>
  <c r="J170" i="2" s="1"/>
  <c r="I154" i="2"/>
  <c r="J154" i="2" s="1"/>
  <c r="I146" i="2"/>
  <c r="J146" i="2" s="1"/>
  <c r="I138" i="2"/>
  <c r="J138" i="2" s="1"/>
  <c r="I214" i="2"/>
  <c r="J214" i="2" s="1"/>
  <c r="I165" i="2"/>
  <c r="J165" i="2" s="1"/>
  <c r="I196" i="2"/>
  <c r="I201" i="2"/>
  <c r="J201" i="2" s="1"/>
  <c r="I177" i="2"/>
  <c r="I153" i="2"/>
  <c r="I137" i="2"/>
  <c r="J137" i="2" s="1"/>
  <c r="I20" i="4"/>
  <c r="J20" i="4" s="1"/>
  <c r="I18" i="4"/>
  <c r="J18" i="4" s="1"/>
  <c r="I7" i="4"/>
  <c r="J7" i="4" s="1"/>
  <c r="I2" i="4"/>
  <c r="I4" i="4"/>
  <c r="J4" i="4" s="1"/>
  <c r="I219" i="4"/>
  <c r="J219" i="4" s="1"/>
  <c r="I217" i="4"/>
  <c r="J217" i="4" s="1"/>
  <c r="I215" i="4"/>
  <c r="J215" i="4" s="1"/>
  <c r="I213" i="4"/>
  <c r="J213" i="4" s="1"/>
  <c r="I211" i="4"/>
  <c r="J211" i="4" s="1"/>
  <c r="I209" i="4"/>
  <c r="J209" i="4" s="1"/>
  <c r="I207" i="4"/>
  <c r="J207" i="4" s="1"/>
  <c r="I205" i="4"/>
  <c r="J205" i="4" s="1"/>
  <c r="I203" i="4"/>
  <c r="J203" i="4" s="1"/>
  <c r="I201" i="4"/>
  <c r="J201" i="4" s="1"/>
  <c r="I199" i="4"/>
  <c r="J199" i="4" s="1"/>
  <c r="I197" i="4"/>
  <c r="J197" i="4" s="1"/>
  <c r="I195" i="4"/>
  <c r="J195" i="4" s="1"/>
  <c r="I193" i="4"/>
  <c r="J193" i="4" s="1"/>
  <c r="I5" i="4"/>
  <c r="J5" i="4" s="1"/>
  <c r="I3" i="4"/>
  <c r="J3" i="4" s="1"/>
  <c r="I218" i="4"/>
  <c r="J218" i="4" s="1"/>
  <c r="I216" i="4"/>
  <c r="J216" i="4" s="1"/>
  <c r="I214" i="4"/>
  <c r="J214" i="4" s="1"/>
  <c r="I212" i="4"/>
  <c r="J212" i="4" s="1"/>
  <c r="I210" i="4"/>
  <c r="J210" i="4" s="1"/>
  <c r="I208" i="4"/>
  <c r="J208" i="4" s="1"/>
  <c r="I206" i="4"/>
  <c r="J206" i="4" s="1"/>
  <c r="I204" i="4"/>
  <c r="J204" i="4" s="1"/>
  <c r="I202" i="4"/>
  <c r="J202" i="4" s="1"/>
  <c r="I200" i="4"/>
  <c r="J200" i="4" s="1"/>
  <c r="I198" i="4"/>
  <c r="J198" i="4" s="1"/>
  <c r="I196" i="4"/>
  <c r="J196" i="4" s="1"/>
  <c r="I194" i="4"/>
  <c r="J194" i="4" s="1"/>
  <c r="I192" i="4"/>
  <c r="J192" i="4" s="1"/>
  <c r="I190" i="4"/>
  <c r="J190" i="4" s="1"/>
  <c r="I188" i="4"/>
  <c r="J188" i="4" s="1"/>
  <c r="I186" i="4"/>
  <c r="J186" i="4" s="1"/>
  <c r="I184" i="4"/>
  <c r="J184" i="4" s="1"/>
  <c r="I182" i="4"/>
  <c r="J182" i="4" s="1"/>
  <c r="I180" i="4"/>
  <c r="J180" i="4" s="1"/>
  <c r="I191" i="4"/>
  <c r="J191" i="4" s="1"/>
  <c r="I189" i="4"/>
  <c r="J189" i="4" s="1"/>
  <c r="I187" i="4"/>
  <c r="J187" i="4" s="1"/>
  <c r="I185" i="4"/>
  <c r="J185" i="4" s="1"/>
  <c r="I183" i="4"/>
  <c r="J183" i="4" s="1"/>
  <c r="I181" i="4"/>
  <c r="J181" i="4" s="1"/>
  <c r="I179" i="4"/>
  <c r="J179" i="4" s="1"/>
  <c r="I177" i="4"/>
  <c r="J177" i="4" s="1"/>
  <c r="I175" i="4"/>
  <c r="J175" i="4" s="1"/>
  <c r="I173" i="4"/>
  <c r="J173" i="4" s="1"/>
  <c r="I171" i="4"/>
  <c r="J171" i="4" s="1"/>
  <c r="I169" i="4"/>
  <c r="J169" i="4" s="1"/>
  <c r="I167" i="4"/>
  <c r="J167" i="4" s="1"/>
  <c r="I165" i="4"/>
  <c r="J165" i="4" s="1"/>
  <c r="I163" i="4"/>
  <c r="J163" i="4" s="1"/>
  <c r="I161" i="4"/>
  <c r="J161" i="4" s="1"/>
  <c r="I159" i="4"/>
  <c r="J159" i="4" s="1"/>
  <c r="I157" i="4"/>
  <c r="J157" i="4" s="1"/>
  <c r="I155" i="4"/>
  <c r="J155" i="4" s="1"/>
  <c r="I153" i="4"/>
  <c r="J153" i="4" s="1"/>
  <c r="I151" i="4"/>
  <c r="J151" i="4" s="1"/>
  <c r="I149" i="4"/>
  <c r="J149" i="4" s="1"/>
  <c r="I147" i="4"/>
  <c r="J147" i="4" s="1"/>
  <c r="I145" i="4"/>
  <c r="J145" i="4" s="1"/>
  <c r="I143" i="4"/>
  <c r="J143" i="4" s="1"/>
  <c r="I141" i="4"/>
  <c r="J141" i="4" s="1"/>
  <c r="I139" i="4"/>
  <c r="J139" i="4" s="1"/>
  <c r="I137" i="4"/>
  <c r="J137" i="4" s="1"/>
  <c r="I135" i="4"/>
  <c r="J135" i="4" s="1"/>
  <c r="I133" i="4"/>
  <c r="J133" i="4" s="1"/>
  <c r="I131" i="4"/>
  <c r="J131" i="4" s="1"/>
  <c r="I129" i="4"/>
  <c r="J129" i="4" s="1"/>
  <c r="I127" i="4"/>
  <c r="J127" i="4" s="1"/>
  <c r="I125" i="4"/>
  <c r="J125" i="4" s="1"/>
  <c r="I123" i="4"/>
  <c r="J123" i="4" s="1"/>
  <c r="I121" i="4"/>
  <c r="J121" i="4" s="1"/>
  <c r="I119" i="4"/>
  <c r="J119" i="4" s="1"/>
  <c r="I117" i="4"/>
  <c r="J117" i="4" s="1"/>
  <c r="I115" i="4"/>
  <c r="J115" i="4" s="1"/>
  <c r="I113" i="4"/>
  <c r="J113" i="4" s="1"/>
  <c r="I111" i="4"/>
  <c r="J111" i="4" s="1"/>
  <c r="I109" i="4"/>
  <c r="J109" i="4" s="1"/>
  <c r="I107" i="4"/>
  <c r="J107" i="4" s="1"/>
  <c r="I105" i="4"/>
  <c r="J105" i="4" s="1"/>
  <c r="I103" i="4"/>
  <c r="J103" i="4" s="1"/>
  <c r="I101" i="4"/>
  <c r="J101" i="4" s="1"/>
  <c r="I99" i="4"/>
  <c r="J99" i="4" s="1"/>
  <c r="I97" i="4"/>
  <c r="J97" i="4" s="1"/>
  <c r="I95" i="4"/>
  <c r="J95" i="4" s="1"/>
  <c r="I93" i="4"/>
  <c r="J93" i="4" s="1"/>
  <c r="I91" i="4"/>
  <c r="J91" i="4" s="1"/>
  <c r="I89" i="4"/>
  <c r="J89" i="4" s="1"/>
  <c r="I87" i="4"/>
  <c r="J87" i="4" s="1"/>
  <c r="I85" i="4"/>
  <c r="J85" i="4" s="1"/>
  <c r="I83" i="4"/>
  <c r="J83" i="4" s="1"/>
  <c r="I81" i="4"/>
  <c r="J81" i="4" s="1"/>
  <c r="I79" i="4"/>
  <c r="J79" i="4" s="1"/>
  <c r="I77" i="4"/>
  <c r="J77" i="4" s="1"/>
  <c r="I75" i="4"/>
  <c r="J75" i="4" s="1"/>
  <c r="I73" i="4"/>
  <c r="J73" i="4" s="1"/>
  <c r="I71" i="4"/>
  <c r="J71" i="4" s="1"/>
  <c r="I69" i="4"/>
  <c r="J69" i="4" s="1"/>
  <c r="I67" i="4"/>
  <c r="J67" i="4" s="1"/>
  <c r="I65" i="4"/>
  <c r="J65" i="4" s="1"/>
  <c r="I63" i="4"/>
  <c r="J63" i="4" s="1"/>
  <c r="I61" i="4"/>
  <c r="J61" i="4" s="1"/>
  <c r="I60" i="4"/>
  <c r="J60" i="4" s="1"/>
  <c r="I58" i="4"/>
  <c r="J58" i="4" s="1"/>
  <c r="I56" i="4"/>
  <c r="J56" i="4" s="1"/>
  <c r="I54" i="4"/>
  <c r="J54" i="4" s="1"/>
  <c r="I52" i="4"/>
  <c r="J52" i="4" s="1"/>
  <c r="I50" i="4"/>
  <c r="J50" i="4" s="1"/>
  <c r="I48" i="4"/>
  <c r="J48" i="4" s="1"/>
  <c r="I46" i="4"/>
  <c r="J46" i="4" s="1"/>
  <c r="I44" i="4"/>
  <c r="J44" i="4" s="1"/>
  <c r="I42" i="4"/>
  <c r="J42" i="4" s="1"/>
  <c r="I40" i="4"/>
  <c r="J40" i="4" s="1"/>
  <c r="I38" i="4"/>
  <c r="J38" i="4" s="1"/>
  <c r="I36" i="4"/>
  <c r="J36" i="4" s="1"/>
  <c r="I32" i="4"/>
  <c r="J32" i="4" s="1"/>
  <c r="I30" i="4"/>
  <c r="J30" i="4" s="1"/>
  <c r="I28" i="4"/>
  <c r="J28" i="4" s="1"/>
  <c r="I22" i="4"/>
  <c r="J22" i="4" s="1"/>
  <c r="I14" i="4"/>
  <c r="J14" i="4" s="1"/>
  <c r="I6" i="4"/>
  <c r="J6" i="4" s="1"/>
  <c r="I178" i="4"/>
  <c r="J178" i="4" s="1"/>
  <c r="I176" i="4"/>
  <c r="J176" i="4" s="1"/>
  <c r="I174" i="4"/>
  <c r="J174" i="4" s="1"/>
  <c r="I172" i="4"/>
  <c r="J172" i="4" s="1"/>
  <c r="I170" i="4"/>
  <c r="J170" i="4" s="1"/>
  <c r="I168" i="4"/>
  <c r="J168" i="4" s="1"/>
  <c r="I166" i="4"/>
  <c r="J166" i="4" s="1"/>
  <c r="I164" i="4"/>
  <c r="J164" i="4" s="1"/>
  <c r="I162" i="4"/>
  <c r="J162" i="4" s="1"/>
  <c r="I160" i="4"/>
  <c r="J160" i="4" s="1"/>
  <c r="I158" i="4"/>
  <c r="J158" i="4" s="1"/>
  <c r="I156" i="4"/>
  <c r="J156" i="4" s="1"/>
  <c r="I154" i="4"/>
  <c r="J154" i="4" s="1"/>
  <c r="I152" i="4"/>
  <c r="J152" i="4" s="1"/>
  <c r="I150" i="4"/>
  <c r="J150" i="4" s="1"/>
  <c r="I148" i="4"/>
  <c r="J148" i="4" s="1"/>
  <c r="I146" i="4"/>
  <c r="J146" i="4" s="1"/>
  <c r="I144" i="4"/>
  <c r="J144" i="4" s="1"/>
  <c r="I142" i="4"/>
  <c r="J142" i="4" s="1"/>
  <c r="I140" i="4"/>
  <c r="J140" i="4" s="1"/>
  <c r="I138" i="4"/>
  <c r="J138" i="4" s="1"/>
  <c r="I136" i="4"/>
  <c r="J136" i="4" s="1"/>
  <c r="I134" i="4"/>
  <c r="J134" i="4" s="1"/>
  <c r="I132" i="4"/>
  <c r="J132" i="4" s="1"/>
  <c r="I130" i="4"/>
  <c r="J130" i="4" s="1"/>
  <c r="I128" i="4"/>
  <c r="J128" i="4" s="1"/>
  <c r="I126" i="4"/>
  <c r="J126" i="4" s="1"/>
  <c r="I124" i="4"/>
  <c r="J124" i="4" s="1"/>
  <c r="I122" i="4"/>
  <c r="J122" i="4" s="1"/>
  <c r="I120" i="4"/>
  <c r="J120" i="4" s="1"/>
  <c r="I118" i="4"/>
  <c r="J118" i="4" s="1"/>
  <c r="I116" i="4"/>
  <c r="J116" i="4" s="1"/>
  <c r="I114" i="4"/>
  <c r="J114" i="4" s="1"/>
  <c r="I112" i="4"/>
  <c r="J112" i="4" s="1"/>
  <c r="I110" i="4"/>
  <c r="J110" i="4" s="1"/>
  <c r="I108" i="4"/>
  <c r="J108" i="4" s="1"/>
  <c r="I106" i="4"/>
  <c r="J106" i="4" s="1"/>
  <c r="I104" i="4"/>
  <c r="J104" i="4" s="1"/>
  <c r="I102" i="4"/>
  <c r="J102" i="4" s="1"/>
  <c r="I100" i="4"/>
  <c r="J100" i="4" s="1"/>
  <c r="I98" i="4"/>
  <c r="J98" i="4" s="1"/>
  <c r="I96" i="4"/>
  <c r="J96" i="4" s="1"/>
  <c r="I94" i="4"/>
  <c r="J94" i="4" s="1"/>
  <c r="I92" i="4"/>
  <c r="J92" i="4" s="1"/>
  <c r="I90" i="4"/>
  <c r="J90" i="4" s="1"/>
  <c r="I88" i="4"/>
  <c r="J88" i="4" s="1"/>
  <c r="I86" i="4"/>
  <c r="J86" i="4" s="1"/>
  <c r="I84" i="4"/>
  <c r="J84" i="4" s="1"/>
  <c r="I82" i="4"/>
  <c r="J82" i="4" s="1"/>
  <c r="I80" i="4"/>
  <c r="J80" i="4" s="1"/>
  <c r="I78" i="4"/>
  <c r="J78" i="4" s="1"/>
  <c r="I76" i="4"/>
  <c r="J76" i="4" s="1"/>
  <c r="I74" i="4"/>
  <c r="J74" i="4" s="1"/>
  <c r="I72" i="4"/>
  <c r="J72" i="4" s="1"/>
  <c r="I70" i="4"/>
  <c r="J70" i="4" s="1"/>
  <c r="I68" i="4"/>
  <c r="J68" i="4" s="1"/>
  <c r="I66" i="4"/>
  <c r="J66" i="4" s="1"/>
  <c r="I64" i="4"/>
  <c r="J64" i="4" s="1"/>
  <c r="I62" i="4"/>
  <c r="J62" i="4" s="1"/>
  <c r="I59" i="4"/>
  <c r="J59" i="4" s="1"/>
  <c r="I57" i="4"/>
  <c r="J57" i="4" s="1"/>
  <c r="I55" i="4"/>
  <c r="J55" i="4" s="1"/>
  <c r="I53" i="4"/>
  <c r="J53" i="4" s="1"/>
  <c r="I51" i="4"/>
  <c r="J51" i="4" s="1"/>
  <c r="I49" i="4"/>
  <c r="J49" i="4" s="1"/>
  <c r="I47" i="4"/>
  <c r="J47" i="4" s="1"/>
  <c r="I45" i="4"/>
  <c r="J45" i="4" s="1"/>
  <c r="I43" i="4"/>
  <c r="J43" i="4" s="1"/>
  <c r="I39" i="4"/>
  <c r="J39" i="4" s="1"/>
  <c r="I35" i="4"/>
  <c r="J35" i="4" s="1"/>
  <c r="I33" i="4"/>
  <c r="J33" i="4" s="1"/>
  <c r="I27" i="4"/>
  <c r="J27" i="4" s="1"/>
  <c r="I25" i="4"/>
  <c r="J25" i="4" s="1"/>
  <c r="I19" i="4"/>
  <c r="J19" i="4" s="1"/>
  <c r="I17" i="4"/>
  <c r="J17" i="4" s="1"/>
  <c r="I11" i="4"/>
  <c r="J11" i="4" s="1"/>
  <c r="I9" i="4"/>
  <c r="J9" i="4" s="1"/>
  <c r="I34" i="4"/>
  <c r="J34" i="4" s="1"/>
  <c r="I26" i="4"/>
  <c r="J26" i="4" s="1"/>
  <c r="I24" i="4"/>
  <c r="J24" i="4" s="1"/>
  <c r="I16" i="4"/>
  <c r="J16" i="4" s="1"/>
  <c r="I12" i="4"/>
  <c r="J12" i="4" s="1"/>
  <c r="I10" i="4"/>
  <c r="J10" i="4" s="1"/>
  <c r="I8" i="4"/>
  <c r="J8" i="4" s="1"/>
  <c r="I41" i="4"/>
  <c r="J41" i="4" s="1"/>
  <c r="I37" i="4"/>
  <c r="J37" i="4" s="1"/>
  <c r="I31" i="4"/>
  <c r="J31" i="4" s="1"/>
  <c r="I29" i="4"/>
  <c r="J29" i="4" s="1"/>
  <c r="I23" i="4"/>
  <c r="J23" i="4" s="1"/>
  <c r="I21" i="4"/>
  <c r="J21" i="4" s="1"/>
  <c r="I15" i="4"/>
  <c r="J15" i="4" s="1"/>
  <c r="I13" i="4"/>
  <c r="J13" i="4" s="1"/>
  <c r="I45" i="3"/>
  <c r="J45" i="3" s="1"/>
  <c r="I37" i="3"/>
  <c r="J37" i="3" s="1"/>
  <c r="I29" i="3"/>
  <c r="J29" i="3" s="1"/>
  <c r="I13" i="3"/>
  <c r="J13" i="3" s="1"/>
  <c r="I36" i="3"/>
  <c r="J36" i="3" s="1"/>
  <c r="I28" i="3"/>
  <c r="J28" i="3" s="1"/>
  <c r="I20" i="3"/>
  <c r="J20" i="3" s="1"/>
  <c r="I4" i="3"/>
  <c r="J4" i="3" s="1"/>
  <c r="J2" i="3"/>
  <c r="I208" i="3"/>
  <c r="J208" i="3" s="1"/>
  <c r="I102" i="3"/>
  <c r="J102" i="3" s="1"/>
  <c r="I23" i="3"/>
  <c r="J23" i="3" s="1"/>
  <c r="I200" i="3"/>
  <c r="J200" i="3" s="1"/>
  <c r="I86" i="3"/>
  <c r="J86" i="3" s="1"/>
  <c r="I216" i="3"/>
  <c r="J216" i="3" s="1"/>
  <c r="I39" i="3"/>
  <c r="J39" i="3" s="1"/>
  <c r="I192" i="3"/>
  <c r="J192" i="3" s="1"/>
  <c r="I168" i="3"/>
  <c r="J168" i="3" s="1"/>
  <c r="I136" i="3"/>
  <c r="J136" i="3" s="1"/>
  <c r="I128" i="3"/>
  <c r="J128" i="3" s="1"/>
  <c r="I72" i="3"/>
  <c r="J72" i="3" s="1"/>
  <c r="I57" i="3"/>
  <c r="J57" i="3" s="1"/>
  <c r="I41" i="3"/>
  <c r="J41" i="3" s="1"/>
  <c r="I184" i="3"/>
  <c r="J184" i="3" s="1"/>
  <c r="I120" i="3"/>
  <c r="J120" i="3" s="1"/>
  <c r="I104" i="3"/>
  <c r="J104" i="3" s="1"/>
  <c r="I64" i="3"/>
  <c r="J64" i="3" s="1"/>
  <c r="J54" i="2"/>
  <c r="J101" i="2"/>
  <c r="J100" i="2"/>
  <c r="J109" i="2"/>
  <c r="J195" i="2"/>
  <c r="J99" i="2"/>
  <c r="J91" i="2"/>
  <c r="J52" i="2"/>
  <c r="J28" i="2"/>
  <c r="J20" i="2"/>
  <c r="J4" i="2"/>
  <c r="J93" i="2"/>
  <c r="J196" i="2"/>
  <c r="J59" i="2"/>
  <c r="J51" i="2"/>
  <c r="J43" i="2"/>
  <c r="J27" i="2"/>
  <c r="J19" i="2"/>
  <c r="J11" i="2"/>
  <c r="J157" i="2"/>
  <c r="J61" i="2"/>
  <c r="J38" i="2"/>
  <c r="J22" i="2"/>
  <c r="J121" i="2"/>
  <c r="J105" i="2"/>
  <c r="J89" i="2"/>
  <c r="J73" i="2"/>
  <c r="J65" i="2"/>
  <c r="J50" i="2"/>
  <c r="J34" i="2"/>
  <c r="J26" i="2"/>
  <c r="J104" i="2"/>
  <c r="J88" i="2"/>
  <c r="J133" i="2"/>
  <c r="J77" i="2"/>
  <c r="J210" i="2"/>
  <c r="J215" i="2"/>
  <c r="J135" i="2"/>
  <c r="J111" i="2"/>
  <c r="J103" i="2"/>
  <c r="J87" i="2"/>
  <c r="J48" i="2"/>
  <c r="J126" i="2"/>
  <c r="J118" i="2"/>
  <c r="J78" i="2"/>
  <c r="J70" i="2"/>
  <c r="J62" i="2"/>
  <c r="J55" i="2"/>
  <c r="J7" i="2"/>
  <c r="I218" i="1"/>
  <c r="I215" i="1"/>
  <c r="I167" i="1"/>
  <c r="I163" i="1"/>
  <c r="I147" i="1"/>
  <c r="J147" i="1" s="1"/>
  <c r="I212" i="1"/>
  <c r="I209" i="1"/>
  <c r="I206" i="1"/>
  <c r="I203" i="1"/>
  <c r="I199" i="1"/>
  <c r="I202" i="1"/>
  <c r="I191" i="1"/>
  <c r="I183" i="1"/>
  <c r="J183" i="1" s="1"/>
  <c r="I175" i="1"/>
  <c r="I171" i="1"/>
  <c r="I151" i="1"/>
  <c r="I2" i="1"/>
  <c r="J2" i="1" s="1"/>
  <c r="I217" i="1"/>
  <c r="I214" i="1"/>
  <c r="I198" i="1"/>
  <c r="J198" i="1" s="1"/>
  <c r="I195" i="1"/>
  <c r="J195" i="1" s="1"/>
  <c r="I187" i="1"/>
  <c r="I179" i="1"/>
  <c r="J179" i="1" s="1"/>
  <c r="I161" i="1"/>
  <c r="I211" i="1"/>
  <c r="I208" i="1"/>
  <c r="I201" i="1"/>
  <c r="I194" i="1"/>
  <c r="I190" i="1"/>
  <c r="J190" i="1" s="1"/>
  <c r="I182" i="1"/>
  <c r="I174" i="1"/>
  <c r="I155" i="1"/>
  <c r="I9" i="1"/>
  <c r="I169" i="1"/>
  <c r="I143" i="1"/>
  <c r="I219" i="1"/>
  <c r="I216" i="1"/>
  <c r="J216" i="1" s="1"/>
  <c r="I210" i="1"/>
  <c r="I207" i="1"/>
  <c r="I204" i="1"/>
  <c r="I193" i="1"/>
  <c r="I185" i="1"/>
  <c r="I177" i="1"/>
  <c r="I186" i="1"/>
  <c r="I178" i="1"/>
  <c r="J178" i="1" s="1"/>
  <c r="I170" i="1"/>
  <c r="I162" i="1"/>
  <c r="J162" i="1" s="1"/>
  <c r="I122" i="1"/>
  <c r="I114" i="1"/>
  <c r="I106" i="1"/>
  <c r="I98" i="1"/>
  <c r="I90" i="1"/>
  <c r="I82" i="1"/>
  <c r="J82" i="1" s="1"/>
  <c r="I66" i="1"/>
  <c r="I59" i="1"/>
  <c r="I51" i="1"/>
  <c r="I35" i="1"/>
  <c r="I3" i="1"/>
  <c r="I135" i="1"/>
  <c r="I127" i="1"/>
  <c r="J127" i="1" s="1"/>
  <c r="I119" i="1"/>
  <c r="I111" i="1"/>
  <c r="I103" i="1"/>
  <c r="I95" i="1"/>
  <c r="I87" i="1"/>
  <c r="I63" i="1"/>
  <c r="I56" i="1"/>
  <c r="I40" i="1"/>
  <c r="J40" i="1" s="1"/>
  <c r="I24" i="1"/>
  <c r="J24" i="1" s="1"/>
  <c r="I16" i="1"/>
  <c r="J16" i="1" s="1"/>
  <c r="I8" i="1"/>
  <c r="I196" i="1"/>
  <c r="I188" i="1"/>
  <c r="I180" i="1"/>
  <c r="I172" i="1"/>
  <c r="I164" i="1"/>
  <c r="J164" i="1" s="1"/>
  <c r="I140" i="1"/>
  <c r="J140" i="1" s="1"/>
  <c r="I124" i="1"/>
  <c r="I92" i="1"/>
  <c r="J92" i="1" s="1"/>
  <c r="I84" i="1"/>
  <c r="J84" i="1" s="1"/>
  <c r="I76" i="1"/>
  <c r="I53" i="1"/>
  <c r="I45" i="1"/>
  <c r="I37" i="1"/>
  <c r="J37" i="1" s="1"/>
  <c r="I21" i="1"/>
  <c r="J21" i="1" s="1"/>
  <c r="I13" i="1"/>
  <c r="I5" i="1"/>
  <c r="J5" i="1" s="1"/>
  <c r="I153" i="1"/>
  <c r="I145" i="1"/>
  <c r="I129" i="1"/>
  <c r="I121" i="1"/>
  <c r="J121" i="1" s="1"/>
  <c r="I113" i="1"/>
  <c r="J113" i="1" s="1"/>
  <c r="I97" i="1"/>
  <c r="I89" i="1"/>
  <c r="I81" i="1"/>
  <c r="J81" i="1" s="1"/>
  <c r="I65" i="1"/>
  <c r="J65" i="1" s="1"/>
  <c r="I50" i="1"/>
  <c r="I10" i="1"/>
  <c r="I166" i="1"/>
  <c r="I142" i="1"/>
  <c r="I134" i="1"/>
  <c r="J134" i="1" s="1"/>
  <c r="I118" i="1"/>
  <c r="J118" i="1" s="1"/>
  <c r="I94" i="1"/>
  <c r="J94" i="1" s="1"/>
  <c r="I78" i="1"/>
  <c r="I70" i="1"/>
  <c r="I62" i="1"/>
  <c r="I55" i="1"/>
  <c r="J55" i="1" s="1"/>
  <c r="I47" i="1"/>
  <c r="J47" i="1" s="1"/>
  <c r="I39" i="1"/>
  <c r="I31" i="1"/>
  <c r="I23" i="1"/>
  <c r="J23" i="1" s="1"/>
  <c r="I15" i="1"/>
  <c r="J15" i="1" s="1"/>
  <c r="I131" i="1"/>
  <c r="I123" i="1"/>
  <c r="I115" i="1"/>
  <c r="I107" i="1"/>
  <c r="J107" i="1" s="1"/>
  <c r="I99" i="1"/>
  <c r="J99" i="1" s="1"/>
  <c r="I91" i="1"/>
  <c r="J91" i="1" s="1"/>
  <c r="I83" i="1"/>
  <c r="J83" i="1" s="1"/>
  <c r="I75" i="1"/>
  <c r="J75" i="1" s="1"/>
  <c r="I67" i="1"/>
  <c r="I52" i="1"/>
  <c r="I44" i="1"/>
  <c r="I36" i="1"/>
  <c r="I20" i="1"/>
  <c r="J20" i="1" s="1"/>
  <c r="I12" i="1"/>
  <c r="I4" i="1"/>
  <c r="J4" i="1" s="1"/>
  <c r="I200" i="1"/>
  <c r="I192" i="1"/>
  <c r="J192" i="1" s="1"/>
  <c r="I184" i="1"/>
  <c r="I176" i="1"/>
  <c r="J176" i="1" s="1"/>
  <c r="I168" i="1"/>
  <c r="J168" i="1" s="1"/>
  <c r="I152" i="1"/>
  <c r="J152" i="1" s="1"/>
  <c r="I144" i="1"/>
  <c r="I136" i="1"/>
  <c r="J136" i="1" s="1"/>
  <c r="I128" i="1"/>
  <c r="J128" i="1" s="1"/>
  <c r="I120" i="1"/>
  <c r="I112" i="1"/>
  <c r="J112" i="1" s="1"/>
  <c r="I96" i="1"/>
  <c r="I88" i="1"/>
  <c r="J88" i="1" s="1"/>
  <c r="I64" i="1"/>
  <c r="J64" i="1" s="1"/>
  <c r="I57" i="1"/>
  <c r="J57" i="1" s="1"/>
  <c r="I41" i="1"/>
  <c r="J41" i="1" s="1"/>
  <c r="I25" i="1"/>
  <c r="I17" i="1"/>
  <c r="I213" i="1"/>
  <c r="I205" i="1"/>
  <c r="J205" i="1" s="1"/>
  <c r="I197" i="1"/>
  <c r="J197" i="1" s="1"/>
  <c r="I189" i="1"/>
  <c r="J189" i="1" s="1"/>
  <c r="I181" i="1"/>
  <c r="J181" i="1" s="1"/>
  <c r="I173" i="1"/>
  <c r="J173" i="1" s="1"/>
  <c r="I165" i="1"/>
  <c r="J165" i="1" s="1"/>
  <c r="I149" i="1"/>
  <c r="I141" i="1"/>
  <c r="I133" i="1"/>
  <c r="J133" i="1" s="1"/>
  <c r="I117" i="1"/>
  <c r="J117" i="1" s="1"/>
  <c r="I109" i="1"/>
  <c r="J109" i="1" s="1"/>
  <c r="I101" i="1"/>
  <c r="J101" i="1" s="1"/>
  <c r="I77" i="1"/>
  <c r="J77" i="1" s="1"/>
  <c r="I69" i="1"/>
  <c r="J69" i="1" s="1"/>
  <c r="I54" i="1"/>
  <c r="I46" i="1"/>
  <c r="J46" i="1" s="1"/>
  <c r="I30" i="1"/>
  <c r="J30" i="1" s="1"/>
  <c r="I22" i="1"/>
  <c r="J22" i="1" s="1"/>
  <c r="I14" i="1"/>
  <c r="I6" i="1"/>
  <c r="J6" i="1" s="1"/>
  <c r="J64" i="2"/>
  <c r="J57" i="2"/>
  <c r="J49" i="2"/>
  <c r="J41" i="2"/>
  <c r="J33" i="2"/>
  <c r="J25" i="2"/>
  <c r="J17" i="2"/>
  <c r="J63" i="2"/>
  <c r="J156" i="2"/>
  <c r="J140" i="2"/>
  <c r="J116" i="2"/>
  <c r="J108" i="2"/>
  <c r="J92" i="2"/>
  <c r="J84" i="2"/>
  <c r="J76" i="2"/>
  <c r="J68" i="2"/>
  <c r="J45" i="2"/>
  <c r="J37" i="2"/>
  <c r="J29" i="2"/>
  <c r="J21" i="2"/>
  <c r="J13" i="2"/>
  <c r="J128" i="2"/>
  <c r="J143" i="2"/>
  <c r="J119" i="2"/>
  <c r="J199" i="2"/>
  <c r="J212" i="2"/>
  <c r="J2" i="2"/>
  <c r="J211" i="2"/>
  <c r="J205" i="2"/>
  <c r="J148" i="2"/>
  <c r="J124" i="2"/>
  <c r="J144" i="2"/>
  <c r="J120" i="2"/>
  <c r="J204" i="2"/>
  <c r="J208" i="2"/>
  <c r="J192" i="2"/>
  <c r="J160" i="2"/>
  <c r="J136" i="2"/>
  <c r="J96" i="2"/>
  <c r="J97" i="2"/>
  <c r="J191" i="2"/>
  <c r="J183" i="2"/>
  <c r="J175" i="2"/>
  <c r="J159" i="2"/>
  <c r="J151" i="2"/>
  <c r="J127" i="2"/>
  <c r="J79" i="2"/>
  <c r="J71" i="2"/>
  <c r="J142" i="2"/>
  <c r="J86" i="2"/>
  <c r="J53" i="2"/>
  <c r="J213" i="2"/>
  <c r="J149" i="2"/>
  <c r="J141" i="2"/>
  <c r="J69" i="2"/>
  <c r="J132" i="2"/>
  <c r="J171" i="2"/>
  <c r="J163" i="2"/>
  <c r="J139" i="2"/>
  <c r="J131" i="2"/>
  <c r="J123" i="2"/>
  <c r="J115" i="2"/>
  <c r="J36" i="2"/>
  <c r="J3" i="2"/>
  <c r="J179" i="2"/>
  <c r="J83" i="2"/>
  <c r="J177" i="2"/>
  <c r="J169" i="2"/>
  <c r="J145" i="2"/>
  <c r="J129" i="2"/>
  <c r="J113" i="2"/>
  <c r="J207" i="2"/>
  <c r="J75" i="2"/>
  <c r="J209" i="2"/>
  <c r="J193" i="2"/>
  <c r="J185" i="2"/>
  <c r="J161" i="2"/>
  <c r="J153" i="2"/>
  <c r="J12" i="2"/>
  <c r="J167" i="2"/>
  <c r="J44" i="2"/>
  <c r="J202" i="2"/>
  <c r="J194" i="2"/>
  <c r="J186" i="2"/>
  <c r="J178" i="2"/>
  <c r="J162" i="2"/>
  <c r="J130" i="2"/>
  <c r="J122" i="2"/>
  <c r="J114" i="2"/>
  <c r="J106" i="2"/>
  <c r="J74" i="2"/>
  <c r="J5" i="2"/>
  <c r="J46" i="2"/>
  <c r="J25" i="1"/>
  <c r="J139" i="1"/>
  <c r="J52" i="1"/>
  <c r="J28" i="1"/>
  <c r="J170" i="1"/>
  <c r="J98" i="1"/>
  <c r="J19" i="1"/>
  <c r="J11" i="1"/>
  <c r="J210" i="1"/>
  <c r="J209" i="1"/>
  <c r="J193" i="1"/>
  <c r="J169" i="1"/>
  <c r="J153" i="1"/>
  <c r="J145" i="1"/>
  <c r="J129" i="1"/>
  <c r="J105" i="1"/>
  <c r="J89" i="1"/>
  <c r="J73" i="1"/>
  <c r="J42" i="1"/>
  <c r="J34" i="1"/>
  <c r="J26" i="1"/>
  <c r="J18" i="1"/>
  <c r="J3" i="1"/>
  <c r="J160" i="1"/>
  <c r="J17" i="1"/>
  <c r="J217" i="1"/>
  <c r="J49" i="1"/>
  <c r="J10" i="1"/>
  <c r="J201" i="1"/>
  <c r="J213" i="1"/>
  <c r="J157" i="1"/>
  <c r="J149" i="1"/>
  <c r="J141" i="1"/>
  <c r="J125" i="1"/>
  <c r="J93" i="1"/>
  <c r="J85" i="1"/>
  <c r="J61" i="1"/>
  <c r="J54" i="1"/>
  <c r="J38" i="1"/>
  <c r="J14" i="1"/>
  <c r="J212" i="1"/>
  <c r="J204" i="1"/>
  <c r="J196" i="1"/>
  <c r="J188" i="1"/>
  <c r="J172" i="1"/>
  <c r="J156" i="1"/>
  <c r="J148" i="1"/>
  <c r="J132" i="1"/>
  <c r="J124" i="1"/>
  <c r="J116" i="1"/>
  <c r="J108" i="1"/>
  <c r="J100" i="1"/>
  <c r="J76" i="1"/>
  <c r="J68" i="1"/>
  <c r="J53" i="1"/>
  <c r="J45" i="1"/>
  <c r="J29" i="1"/>
  <c r="J13" i="1"/>
  <c r="J207" i="1"/>
  <c r="J167" i="1"/>
  <c r="J143" i="1"/>
  <c r="J135" i="1"/>
  <c r="J119" i="1"/>
  <c r="J111" i="1"/>
  <c r="J103" i="1"/>
  <c r="J95" i="1"/>
  <c r="J87" i="1"/>
  <c r="J79" i="1"/>
  <c r="J71" i="1"/>
  <c r="J63" i="1"/>
  <c r="J56" i="1"/>
  <c r="J48" i="1"/>
  <c r="J32" i="1"/>
  <c r="J215" i="1"/>
  <c r="J199" i="1"/>
  <c r="J191" i="1"/>
  <c r="J175" i="1"/>
  <c r="J159" i="1"/>
  <c r="J214" i="1"/>
  <c r="J206" i="1"/>
  <c r="J182" i="1"/>
  <c r="J174" i="1"/>
  <c r="J166" i="1"/>
  <c r="J158" i="1"/>
  <c r="J150" i="1"/>
  <c r="J142" i="1"/>
  <c r="J126" i="1"/>
  <c r="J102" i="1"/>
  <c r="J86" i="1"/>
  <c r="J78" i="1"/>
  <c r="J70" i="1"/>
  <c r="J62" i="1"/>
  <c r="J39" i="1"/>
  <c r="J31" i="1"/>
  <c r="J8" i="1"/>
  <c r="J59" i="1"/>
  <c r="J106" i="1"/>
  <c r="J74" i="1"/>
  <c r="J43" i="1"/>
  <c r="J27" i="1"/>
  <c r="J90" i="1"/>
  <c r="J7" i="1"/>
  <c r="J97" i="1"/>
  <c r="J58" i="1"/>
  <c r="J96" i="1"/>
  <c r="J33" i="1"/>
  <c r="J50" i="1"/>
  <c r="J80" i="1"/>
  <c r="J151" i="1"/>
  <c r="J9" i="1"/>
  <c r="J120" i="1"/>
  <c r="J104" i="1"/>
  <c r="J72" i="1"/>
  <c r="J110" i="1"/>
  <c r="J208" i="1"/>
  <c r="J200" i="1"/>
  <c r="J184" i="1"/>
  <c r="J144" i="1"/>
  <c r="J185" i="1"/>
  <c r="J161" i="1"/>
  <c r="J137" i="1"/>
  <c r="J177" i="1"/>
  <c r="J180" i="1"/>
  <c r="J219" i="1"/>
  <c r="J203" i="1"/>
  <c r="J163" i="1"/>
  <c r="J155" i="1"/>
  <c r="J123" i="1"/>
  <c r="J67" i="1"/>
  <c r="J60" i="1"/>
  <c r="J12" i="1"/>
  <c r="J211" i="1"/>
  <c r="J187" i="1"/>
  <c r="J171" i="1"/>
  <c r="J131" i="1"/>
  <c r="J115" i="1"/>
  <c r="J44" i="1"/>
  <c r="J36" i="1"/>
  <c r="J218" i="1"/>
  <c r="J202" i="1"/>
  <c r="J186" i="1"/>
  <c r="J154" i="1"/>
  <c r="J138" i="1"/>
  <c r="J122" i="1"/>
  <c r="J146" i="1"/>
  <c r="J114" i="1"/>
  <c r="J194" i="1"/>
  <c r="J130" i="1"/>
  <c r="J66" i="1"/>
  <c r="J51" i="1"/>
  <c r="J35" i="1"/>
  <c r="J6" i="2" l="1"/>
  <c r="J2" i="4"/>
</calcChain>
</file>

<file path=xl/sharedStrings.xml><?xml version="1.0" encoding="utf-8"?>
<sst xmlns="http://schemas.openxmlformats.org/spreadsheetml/2006/main" count="7518" uniqueCount="1768">
  <si>
    <t>No Document</t>
  </si>
  <si>
    <t>Description</t>
  </si>
  <si>
    <t>W</t>
  </si>
  <si>
    <t>Keyword BOW</t>
  </si>
  <si>
    <t>Keyword Gabung</t>
  </si>
  <si>
    <t>hasilW</t>
  </si>
  <si>
    <t>Kemiripan</t>
  </si>
  <si>
    <t>True Positif</t>
  </si>
  <si>
    <t>True Negative</t>
  </si>
  <si>
    <t>bupati langkat nonaktif terbit rencana perangin angin pembinaan organisasi organisasi tokoh terbit mengaku kerangkeng menjabat bupati kerangkeng rumahnya dirahasiakan laporan kepolisian dirahasiakan terbit menyebut kerangkeng sebatas pembinaan izin mengklaim membantu warga permintaan masyarakat izin rehab an pembinaan iya sifatnya membantu warga protes permintaan masyarakat</t>
  </si>
  <si>
    <t>what</t>
  </si>
  <si>
    <t xml:space="preserve"> </t>
  </si>
  <si>
    <t>menimpa juragan bahan bangunan lamongan orang penghuni rumah disandera kawanan perampok berhasil membawa kabur uang tunai perhiasan emas senilai rp juta perampokan rumah slamet warga desa dradahblumbang kecamatan kedungpring kamis penghuni rumah disandera diikat kabel telepon kamar pelaku diduga orang masuk kamar slamet tertidur lelap istrinya membawa senjata tajam celurit pisau linggis kawanan perampok menodongkan senjata tajam pelaku mengikat paksa korban kabel telepon tidur kamar terbangun pintu kamar dicongkel orang dikenal orang ditodong clurit pisau linggis disuruh diam slamet hadapan polisi kamis korban berhasil dilumpuhkan diikat paksa pelaku langsung membuka almari baju mencari harta benda milik korban pelaku mengawasi korban menodongkan sajamnya korban kamar korban pelaku berhasil menggasak uang tunai tas kulit warna coklat tua almari rp juta perhiasan emas kalung gelang senilai rp juta menguras isi kamar pribadi korban kawanan pelaku menyeret damilah istri slamet terikat kamar anak korban eka putri meninggalkan korban slamet terikat kamar pintu dikunci kamar anak korban pelaku memaksa damilah membangunkan anaknya takut todongan celurit korban menuruti diperintahkan pelaku kawanan dikunci kamar berusaha melepas ikatan tali berhasil menjebol plafon kamar tingkat menghubungi pekerja tidur sebelah rumah melaporkan polsek kedungpring proses slamet untungnya korban dilukai orang pelaku kabur memperdayai orang penghuni rumah membawa hasil jarahan total rp juta hasil olah tkp polsek kedungpring pelaku berhasil masuk rumah merusak pintu rumah kamar korban buah handphone laptop diembat pelaku dibuang penampungan air rumah korban kasat reskrim polres lamongan akp yoan septi hendri dikonfirmasi wartawan penyelidikan memburu pelaku dalami pengembangan penyelidikan yoan</t>
  </si>
  <si>
    <t>master mind perampokan bank prancis kisah perampokan fenomenal dilansir menerobos masuk brankas bank societe generale terowongan kaki minggu bank cabang sistem saluran pembuangan kota jumat minggu mengosongkan brankas menyita cadangan kas bank kelompok dijuluki geng saluran pembuangan melarikan membawa emas uang tunai perhiasan permata senilai juta juta tinggal lemari brankas besi memasak makanan minum anggur mangkuk perak antik toilet petugas bank menemukan tempat kejadian senin juli menemukan pesan geng pesannya berbunyi senjata kekerasan kebencian pesan tertulis salah dinding lemari besi</t>
  </si>
  <si>
    <t>[0.31497039]</t>
  </si>
  <si>
    <t>pelaku ek ye residivis pi jn residivis dd dg umur diamankan satreskrim polres tasikmalaya pelaku mencuri mesin traktor tempat beraksi kampung cikembang desa lengkongbarang kecamatan cikatomas kabupaten tasikmalaya jumat wib oprasi jaran satreskrim polres tasikmalaya mengungkap pencurian traktor pelaku enam orang kapolres tasikmalaya akbp rimsyahtono lokasi pencurian traktor komplotan modusnya menyasar mesin traktor disimpan digudang sawah pelaku mempreteli mesin traktor kunci traktor diangkut minibus polisi mengamankan unit traktor sisanya perburuan titik pencurian traktor komplotan menjual traktor curian rp juta rp juta rupiah traktornya dibeli seharga belasan juta rupiah rimsyahtono polres tasikmalaya menangkap komplotan spesialis pencuri traktor polisi pencurian motor motor diamankan enam orang tersangka komplotan curanmor tindak pidana pencurian sepeda motor mobil minibus mesin traktor sepeda motor unit unit unit mobil terang kasat reskrim polres tasikmalaya akp dian pornomo peran tersangka beraksi komplotan pemetik mengawasi situasi menunggu kendaraan dian modus pelaku mengambil motor diparkir sembarangan dihalaman rumah kunci leter t kunci hastag merusak motor curi motor kunci leter t peralatan dian pelaku dijerat pasal pencurian pemberatan ancaman hukuman tujuh penjara sepeda motor curian kebanyakan wilayah selatan menampungnya dpo identitasnya dikantongi</t>
  </si>
  <si>
    <t>anggota putusan praperadilan diputus hakim tunggal pengadilan negeri cikarang nomor perkara pid pra pn ckr eksepsi hakim praperadilan menolak eksepsi termohon kepolisian sektor tambelang pokok perkara hakim menolak permohonan praperadilan pemohon membebankan biaya perkara pemohon nihil syahroji surat hak hakim tunggal praperadilan perkara dilaporkan komisi yudisial syahroji fauzy pengaduan kompolnas dikirim jasa pengiriman pakai pos indonesia diterima kompolnas agustus kompolnas membalas surat pengaduan surat nomor b b kompolnas perihal informasi penanganan saran keluhan masyarakat tanggal september pokok surat diberitahukan keluhan saudara diterima kompolnas tanggal agustus nomor reg res viii kompolnas tanggal agustus surat permohonan klarifikasi kapolda metro jaya sesuai surat ketua kompolnas nomor b a kompolnas tanggal september surat syahroji kompolnas klarifikasi polda metro jaya informasi kompolnas terkait pengaduannya tanggal september surat kompolnas poinnya menerangkan kompolnas klarifikasi polda metro permohonan klarifikasi kompolnas informasi kompolnas beber syahroji terkait aduan pengadu orang terkait penyitaan kendaraan roda surat penyitaan orang mengadu tanggal juli ditangkap alasan surat penangkapan bersamaan orang berjalan proses sidangnya pengadilan negeri cikarang ditangkap oknum anggota unit reskrim polsek tambelang oknum anggota unit jatanras polres metro bekasi terkait pengaduan bidang propam syahroji tahap pemeriksaan propam syahroji aduan diajukan orang ditangkap terdakwa propam tahap pemeriksaan kesimpulan melaporkan terkait dugaan kesalahan prosedural tersangka syahroji bukti cctv keempat terdakwa lokasi kejadian cctv saksi fakta pembegalan juli keempat tersangka tempat berbeda tkp cctv motor dijadikan barang bukti terekam cctv nggak</t>
  </si>
  <si>
    <t>aparat kepolisian menangkap montir bengkel salah perempuan melapor polsek makassar dianiaya temannya dalami samping penganiayaan persetubuhan tangani tindak lanjuti menangkap pelaku kapolsek makassar kompol kodrat muhammad hartanto senin aparat polsek makassar menerima laporan korban penyelidikan terkait persetubuhan anak polisi menangkap pelaku kediamannya daerah kecamatan makassar terkait aparat polsek makassar kordinasi unit perlindungan perempuan anak ppa polrestabes makassar lantaran korban berstatus anak umur wanitanya periksa koordinasikan ppa polrestabes makassar korban umur kodrat berdasarkan laporan korban mengenal berteman pelaku salah berkenalan</t>
  </si>
  <si>
    <t>sri wahyuliati ningsih nekat bersandiwara kasat reskrim polres mojokerto akp tiksnarto andaru rahutomo ayah sri pensiunan satpam perusahaan bumn sidoarjo pensiun ayah sri menerima pesangon rp juta rp juta sri bersangkutan sri orang tuanya uang rp juta mendepositokan uang bank tujuannya persediaan biaya sekolah anaknya bunga deposito membantu biaya hidupnya andaru anak bukti deposito uang rp juta berulang kali orang tuanya sikap tertutup guru salah sdn kecamatan ngoro mojokerto orang tuanya curiga orang tuanya curiga bukti deposito kejadian sabtu ditekan orang tuanya bukti deposito uang rp juta terang andaru desakan orang tuanya sri bingung uang rp juta dihabiskan pns desa jiken kecamatan tulangan sidoarjo nekat sandiwara perampokan menutupi perbuatannya menghabiskan uang pemberian orang tuanya sri rekening bank jatim saldonya rp juta deposito andaru sri melapor polsek ngoro mojokerto senin wib guru sd mengaku dirampok orang jalan raya desa tanjangrono ngoro mojokerto tepatnya jembatan tanjangrono wib pengakuannya pelaku mengendarai sepeda motor honda vario yamaha rx king warna hitam sri mengendarai sepeda motor honda beat nopol w nce komplotan perampok kabur merampas tas miliknya berisi uang rp juta sri mengaku mencairkan uang bank jatim cabang pembantu mojosari wib tim satreskrim polres mojokerto diterjunkan menyelidiki menemukan kejanggalan hasil pengecekan bank jatim cabang pembantu mojosari sri mencairkan uang rp juta saldo rekeningnya rp juta berbekal fakta polisi menggali keterangan sri cerita guru sd berubah mengarang cerita kehilangan tas berisi uang rp kartu atm sim pulang mengajar sejurus mendadak pingsan sri dilarikan rs dharma husada ngoro berpura pura sakit mengelabui polisi dokter memeriksanya kondisinya normal mengelak diinterogasi polisi mengaku</t>
  </si>
  <si>
    <t>saksi keterangan mengungkap dugaan pelanggaran pidana menimpa ms memeriksa total saksi keluarga korban terduga pelaku sekolah mengantongi alat bukti imbuhnya menggali keterangan korban menunggu kondisi psikologi korban pulih paparnya</t>
  </si>
  <si>
    <t>[0.33968311]</t>
  </si>
  <si>
    <t>korban remaja berinisial br warga desa muneng kidul kecamatan sumberasih kabupaten probolinggo korban dibegal jalan brantas kecamatan kademangan kota probolinggo korban syok pelaku membawa motor matic miliknya bernomor polisi n qj peristiwa korban menjemput ibunya pabrik garmen wib melewati jalan brantas orang mengendarai motor matic memepet korban korban berhenti salah pelaku langsung mengambil kunci motor korban menodongkan pistol takut ditembak pelaku korban turun motornya menyerahkan kendaraannya korban syok dibegal langsung diantar menemui ibunya korban ditemani keluarganya melapor spkt sentra pelayanan kepolisian terpadu polres probolinggo kota</t>
  </si>
  <si>
    <t>[]</t>
  </si>
  <si>
    <t>[0.57735027]</t>
  </si>
  <si>
    <t>diambil alih polda kasat reskrim polres metro jakarta selatan akbp ridwan keterangan wartawan senin penembakan sabtu orang pria korban penembakan misterius korban dilarikan rumah sakit kejadian salah korban konfirmasi korban meninggal akibat penembakan semalam ya sabtu malam kabid humas polda metro jaya kombes e zulpan polisi menyelidiki pelaku penembakan polisi mendalami kasusnya penyelidikan porles jakarta selatan polda metro jaya imbuh zulpan</t>
  </si>
  <si>
    <t>motif pembunuhan rizna apriliandhiny alias pelaku dono gom gom sibarani dian permana pengakuan tersangka dono kekasih tersangka dg dp kenal korban pacaran motif cemburu ya tersangka korban kapolrestabes bandung kombes aswin sipayung mapolrestabes bandung jalan jawa kota bandung dikutip aswin kecemburuan kediaman dono gom gom kendati memicu cekcok titik temu bersepakat menyelesaikan salah hotel kawasan cikudapateuh kota bandung menyelesaikan hotel daerah sumur bandung dugaan pembunuhan hotel pengakuan tersangka penyidik kecemburuan diduga unsur perselingkuhan korban tersangka aswin mendalami pengakuan membaca silakan klik</t>
  </si>
  <si>
    <t>memusnahkan barang bukti total barang bukti narkotika ganja kg sabu kg pil ekstasi butir disita sat resnarkoba polres metro jakarta barat langsung dimusnahkan kapolres jakarta barat kombes ady wibowo keterangannya rabu ady barang bukti ditangani polsek wilayah hukum polres metro jakarta barat orang ditetapkan tersangka orang bandar narkotika orang pengedar lp tersangka orang bandar orang pengedar orang ady menyebut pemusnahan menyelamatkan jiwa peredaran gelap narkotika penyalahgunaannya merusak moral bangsa peredaran gelap penyalahgunaan narkoba salah permasalahan nasional dipandang serius pemerintah menyebabkan rusaknya moral bangsa ady ady pemusnahan alat insinerator bersuhu tempat pembakaran alat medis tujuannya barang haram habis terbakar efek negatif lingkungan masyarakat lokasi pemusnahan</t>
  </si>
  <si>
    <t>mantan general manager gm perusahaan pengadaan sensor pemadam kebakaran magelang ne ditahan polisi terkait penggelapan diduga salah tersangka perbuatan penggelapan jabatan pelaku utama penggelapan satunya rk penadah kasat reskrim polres magelang akp hadi handoko konferensi pers mapolres magelang rabu perbuatan hadi tersangka ne kurun waktu juni juli kurun waktu tersangka menjabat general manager kejadian kurun waktu juni juli pelaku nama inisial ne penggelapan jabatan bersangkutan mantan general manager pt eti fire systems hadi hadi menyebut modus penggelapan mengambil barang perusahaan dijual penadahnya berinisial rk perbuatan perusahaan rugi senilai rp miliar modus operandi tersangka mengambil barang pt eti sepengetahuan bersangkutan berulang kali menjual saudara inisial rk pt eti mengalami kerugian rp miliar hadi hadi menyebut barang diambil perangkat sensor pemadam kebakaran peralatan dipasang kapal pesiar alat berat harga set mencapai ratusan juta transaksi tersangka kali kali pemasangan sistem pemadam rp juta set kapal kapal pesiar alat alat berat mencegah kebakaran ya alat alat memadamkan cairan tersangka ne mengaku nekat menggelapkan barang peluang mengaku uang hasil kejahatan keperluan sehari harinya ya peluang uang ya sehari aja ne berdiri perusahaan silam</t>
  </si>
  <si>
    <t>majelis hakim pengadilan negeri rantauprapat menjatuhkan vonis penjara terdakwa terdakwa terbukti sah bersalah tindak pidana permufakatan jahat menawarkan dijual menjual membeli perantara jual menukar menyerahkan menerima narkotika golongan i beratnya melebihi gram ketua majelis hakim delta tantama membacakan putusan selasa menjatuhkan pidana terdakwa irman pasaribu pidana penjara denda rp miliar ketentuan denda dibayar diganti kurungan penjara sambungnya majelis hakim delta tamtama welly irdianto hendrik tarigan menetapkan harta man batak dimiliki dirampas negara harta diperoleh dikembalikan keluarga terdakwa harta dirampas unit mobil delapan sertifikat tanah bangunan uang senilai rp juta rekening bank dirampas harta dikembalikan unit mobil enam sertifikat tanah bangunan harta dikembalikan istri man batak bernama nurainun keterangan saksi persidangan terdakwa man batak bisnis jual beli sabu hartanya diperoleh kembalikan keluarganya hakim jaksa penuntut kejaksaan negeri labuhanbatu mengajukan banding banding putusan hakim kasi intel firman simorangkir pengacara terdakwa tengku fitra yupina pikir pikir terkait putusan putusan berat menghormati menentukan sikap berkoordinasi klien putusan rendah tuntutan jaksa penjara seumur hidup jaksa menuntut harta benda man batak dirampas</t>
  </si>
  <si>
    <t>polisi menggelar rekonstruksi pantauan keluarga nggak rekam polisi membela pelaku teriak perempuan keluarga korban lokasi jumat keluarga korban adu mulut polisi merekam tempat kejadian perkara tkp rumah kakak tersangka rekonstruksi tertutup warga lokasi menyaksikan proses rekonstruksi polisi membatasi warga tkp garis pembatas korban hs meninggal dunia akibat gorokan leher kamarnya selasa hs mencoba mencari pertolongan tergeletak teras rumah kakak tersangka korban tersangka berteman pembunuhan korban dikerok tersangka rumah korban enak badan tolong dikerok masuk angin kapolres metro bekasi kota kombes hengki wartawan rabu pelaku mengaku mendengar bisikan pelaku mengambil pisau dapur pelaku menggorok leher korban korban berdaya kehabisan darah nyawa korban tertolong bisikan bersangkutan penggorokan pisau dapur korban meninggal dunia imbuh hengki</t>
  </si>
  <si>
    <t>wanita muda berinisial f ditemukan bersimbah darah luka gorok lehernya kawasan hutan lindung kabupaten kendal jawa f digorok pria dikenalnya enam menolak berhubungan intim warga menemukan f kondisi mengenaskan kawasan hutan lindung dusun sepetek desa kertosari kecamatan singorojo kendal senin luka gorok leher f terluka lengan kepala wajahnya warga buru buru mengevakuasi f rsud dr h soewondo kendal korban dibawa pagi kondisi luka parah leher muka kepala dokter bedah rsud dr soewondo kendal dr afandi spb wartawan senin korban mengalami luka parah leher cm akibat benda tajam luka tubuh korban diakibatkan benda tajam kondisinya membaik f mengungkap penganiayaan sadis alami wartawan f mengaku dianiaya pria teman kencannya bernama heru f geru berkenalan enam janjian bertemu heru kemarin minggu malam janjiannya ketemu alfamart pom bensin nggak salah sumberejo f ditemui rsud suwondo diajak heru kecamatan boja alasannya beli hp cod pelaku membawa korban hotel kecamatan limbangan waktu wib pelaku beralasan menunggu jam wib bertemu si penjual ponsel hotel berdua waktu main hp heru ngajak berhubungan badan tolak maksa tolak diam ngajak pulang f perjalanan pulang pelaku menghentikan motor dikendarainya masjid desa kertosari kecamatan singorojo heru f melepaskan perhiasannya ditaruh bagasi motor alasan takut dibegal melintasi kawasan hutan lindung heru mengentikan motor mengaku buang air korban menolak berhenti lokasi kondisinya sepi heru menggubris korban menunggu heru duduk jok motornya arah f dibekap heru heru menggorok leher f f mencoba melawan menarik heru jatuh jurang heru menganiaya f senjata tajam f memutuskan berpura pura tewas heru meninggalkannya membawa motor perhiasan milik f kondisi luka parah f berusaha berteriak tolong warga melintas mendengar suara f melarikannya rumah sakit pelaku bernama lengkap heru kristianto putra ditangkap selasa melarikan wonosobo kasat reskrim polres</t>
  </si>
  <si>
    <t>kawanan pencuri tepergok warga tersangka polsek bojongsari pelaku orang tertangkap berhasil kabur rangga pemilik studio foto dihubungi minggu rangga menceritakan gerak gerik maling studio dicurigai salah teman pulang salat jumat kabar rangga mengirim sepupu tinggal lokasi orang motor studio rolling door terbuka ditutupi karangan bunga sambung rangga sang sepupu menegur sontak orang studio ketakutan orang pelaku berhasil melarikan orang studio berhasil kabur temannya motor menyeret orang studio berhasil tertangkap diteriaki maling sepupu menduga komplotan alat pembobol menurutnya alat berbentuk kunci t pelaku ditangkap mengaku tinggal tangerang berusia polisi suruh proses nggak tega pelaku tua umurnya rangga akibat aksi pembobolan pintu studio rusak barang berantakan alhamdulillah barang</t>
  </si>
  <si>
    <t>polisi menyelidiki dugaan rumah sakit informasi dugaan kekerasan menimpa siswa smp informasi tindak kekerasan anak rs lavalette pusat perhatian imbuhnya</t>
  </si>
  <si>
    <t>resmi tersangka penyalahgunaan menunggu keputusan tim asesmen terpadu tat bnn diterima pengajuannya kombes mukti dihubungi kamis fico dipindahkan rumah sakit ketergantungan obat rsko hasil asesmen fico fico rsko mukti kepolisian mengejar bandar tembakau gorilla dibeli fico via media sosial pengedarnya dalami keluarga fico fachriza mengajukan permohonan rehabilitasi terkait narkotika menjeratnya rencana sebatas lisan keluarganya suratnya masuk cek kemarin kakaknya lisan bilang direhab fico fachriza ditangkap kamis wib penangkapan laporan masyarakat</t>
  </si>
  <si>
    <t>menghadapi vonis pemerkosaan santri kepala kejaksaan kejati jawa barat asep n mulyana mengawal pembacaan vonis kajati rencananya hadir kasipenkum kejati jabar dodi gazali emil dikonfirmasi selasa sidang vonis dibacakan majelis hakim dipimpin yohanes purnomo suryo rencananya sidang digelar terbuka herry dihadirkan informasi dihadirkan dodi memperkosa santriwatinya herry diseret meja persidangan jaksa menjatuhkan tuntutan herry sidang digelar selasa tuntutan jaksa hukuman mati</t>
  </si>
  <si>
    <t>toko emas bandung disatroni kawanan perampok sadisnya pelaku membunuh pemilik toko aksi perampokan toko emas gaya jalan ahmad yani kosambi kota bandung aksi perampokan senin peristiwa orang pemilik toko berinisial t ditulis s tewas lokasi kejadian pastikan korbannya kasat reskrim polrestabes bandung akbp rudi trihandoyo lokasi kejadian rudi korban t tewas lokasi kejadian berdasarkan pemeriksaan t diduga mengalami luka akibat benda tumpul korban pastikan tewas luka benda tumpul pelaku diduga orang orang orang berinisial s berhasil diamankan orang orang pengejaran dpo amankan kembangkan</t>
  </si>
  <si>
    <t>rianto pelaku orangnya pendiam jarang bersosialisasi warga tertutup bahasanya kepala desa pojok darmanto selasa darmanto pelaku taat beribadah pelaku korban tetangganya korban ibadahnya korbannya darmanto kaur kesra desa pojok suhudi diduga rianto pembacokan stres depresi depresi dipecat pekerjaannya suhudi rianto tukang bangunan komplek pembangunan rumah kediri masuk keterangan rianto diberhentikan perusahaan dipecat pekerjaannya masuk dipecat suhudi suhudi bercerita rianto tukang bangunan proyek dipecat dipecat rianto nampak murung dikenal tertutup pelaku bercerita diduga melatarbelakangi riyanto aksi pembacokan pendiam jarang omong bersosialisasi orang dipecat penyebabnya pungkas suhudi cerita penangkapan rianto rianto kasat reskrim polres kediri akp rizkika atmadha membenarkan kejadian langsung kejadian anggota opsnal reskrim polres kediri polsek wates membawa pelaku iya kemarin informasinya pelaku anggota mematahkan borgol dipakaikan anggota rizkika</t>
  </si>
  <si>
    <t>aksi begal sasaran kasat reskrim polres metro jakarta barat akbp teuku arsya khadafi membenarkan kejadian polisi olah kejadian perkara tkp menyelidiki pelaku mendapati laporan memerintahkan anggota bergerak cepat olah tempat kejadian perkara arsya konfirmasi selasa aksi pelaku mengecohkan korban ponsel korban setang sepeda dirampas motor mencoba mengecohkan korban merampas hp miliknya terpasang setang sepeda arsya slamet berusaha mengejar pelaku nahas korban jatuh tersungkur korban kehilangan kendali mengejar pelaku konsentrasi korban jatuh tersungkur mengalami luka lengan sebelah kanan paparnya kejadian korban melaporkan polres metro jakarta barat barang milik slamet raib dibegal unit telepon genggam merek samsung s polisi menyelidiki polisi mengumpulkan mengumpulkan keterangan saksi saksi bukti bukti rekaman cctv lokasi kejadian memburu pelakunya pungkas</t>
  </si>
  <si>
    <t>polisi menyelidiki ambulans dibegal orang mengantar kabid humas nama begal ketahui alamat tujuh orang terduga pelaku semoga waktu tangkap kombes sudarno konfirmasi senin sudarno penyelidikan sabtu unit mobil ambulans milik pemerintah kabupaten rejang lebong bengkulu dibegal perbatasan bengkulu sumatera selatan sumsel tepatnya kawasan jalan lintas curup lubuklinggau wib mobil ambulans selesai mengantarkan sopir ambulans mengganti ban tujuh pria berpura pura menawarkan bantuan menodongkan pisau sopir orang perawat menunggu mobil menyerahkan barang berharga milik kawanan begal membawa kabur unit telepon seluler uang tunai rp ribu alat kesehatan kejadian polda bengkulu kepolisian memperketat pengawalan jalan lintas begal kali daerah polisi mengimbau masyarakat melintas jalan pengawalan petugas kepolisian lubuk linggau pelayanan kawal disiapkan gratis warga melintas pengawalan gratis warga melintas kawasan malam berharap warga memanfaatkan layanan sudarno</t>
  </si>
  <si>
    <t>pasukan keamanan dilansir afp minggu warga palestina penikaman gerbang damaskus kota tua bertembok menikam warga israel warga palestina mencoba menyerang polisi perbatasan berusaha menikam petugas polisi perbatasan polisi pernyataan insiden kepolisian mengamankan pelaku diduga penusuk polisi menetralisir penusuk imbuhnya juru bicara sabit merah palestina polisi membunuh penyerang layanan darurat israel magen david adom korban penikaman yahudi religius berusia dibawa rumah sakit kondisi parah kantor berita resmi palestina wafa mengidentifikasi penyerang bernama mohammad shawkat ahmed salima berasal kota salfit tepi barat utara berdasarkan video dirilis polisi salima menikam pria pakaian ultra ortodoks berlari menyerang petugas polisi ditembak</t>
  </si>
  <si>
    <t>penyebabnya melapor pengancaman adekku istriku istri akbp m kerja pengadilan ketuk palu hakim ai ancaman korban diduga budak seks oktober februari korban memberanikan buka suara tantenya kalimantan kalimantan kabar langsung takut ai tantenya tantenya ai korban smp pembantu rumah akbp m september terduga korban akbp m tinggal perumahan perumahan akbp m berusaha mengajak korban berhubungan badan korban menolak oktober akbp m diduga memperkosa korban diklaim rutin memperkosa korban februari setubuhi perkosa malam sabtu jumat kapolda memerintahkan kabid propam penyelidikan pemeriksaan irjen nana sudjana dihubungi informasi tindak sesuai aturan berlaku nana nana menerima laporan resmi korban kendati propam polda sulsel turun tangan penyelidikan tandanya propam profesional proporsional penyelidikan pastikan irjen nana penyidik profesional penyelidikan memeriksa keterangan korban terduga pelaku arahnya cek keterangan saksi saksi imbuhnya</t>
  </si>
  <si>
    <t>terungkap salah korban menceritakan kejadian menimpanya sang nenek cerita didengar orang tua korban melapor polisi korban berusia kapolres sukabumi akbp dedy darmawansyah rabu dedy aksi bejat pelaku kawasan kecamatan purabaya salah korban mengaku dicabuli kali perbuatan cabul persetubuhan oknum pengurus pondok pesantren santriawati tkp nya kampung cibening desa margaluyu kecamatan purabaya pengakuan korban cabuli kali dedy awak media rabu dedy pelaku melancarkan aksi bejatnya lantai rumahnya korban diundang pelaku iming iming membantu menyembuhkan sakitnya pelaku membantu orang tua korban aksi lantai rumah pelaku modus si pelaku mengundang santriawati lantai berjanji membantu menyembuhkan sakitnya modus membrikan bantuan orang tua korban kena korban mengikuti maunya pelaku pengakuan korban kali pengakuan tersangka kali pendalaman dedy perbuatannya pelaku dijerat uu perlindungan anak korban kenakan pasal ancaman hukuman penjara seumur hidup dedy korban ponpes tempat wa beraktifitas korban pondok pesantren pesantren beroperasi orang santri laki laki perempuannya dipulangkan dedy dihadapan polisi wa mengaku khilaf perbuatan bejatnya menyesali perbuatannya khilaf menyesal menerima hukuman perbuatan wa</t>
  </si>
  <si>
    <t>divisi propam polri turun tangan mengusut pengusutan melibatkan anggota polri anggota polda metro jaya kelengkapan pengumpulan pemberkasan berkoordinasi paminal mabes divisi propam mabes ditangani biro paminal sinergi krimum polda metro jaya pelanggaran disiplin pelanggaran kode etik kabid propam polda metro jaya kombes bhirawa braja paksa jumpa pers mapolda metro jaya selasa bhirawa tim divisi propam polri propam metro jaya hasil penyelidikan propam dilaporkan direktorat reserse kriminal polda metro jaya sinkron penyelidikan direktorat kriminal peristiwanya jumat menangani berkoordinasi biro paminal div propam polri hadir kepala detasemen a biro paminal div propam polri pendalaman melibatkan anggota polri sat pjr ditlantas polda metro jaya bhirawa bhirawa penyelidikan mendalami sumir menemukan fakta fakta hukum adakah pelanggaran disiplin adakah pelanggaran kode etik adakah prosedur dilanggar sesuai aturan berlaku bersangkutan kepemilikan senjatanya bhirawa polisi mengungkap pelaku penembakan memakan korban berdasarkan hasil pemeriksaan saksi peristiwa dilatarbelakangi laporan masyarakat terancam orang diikuti hotel wilayah sentul diikuti unit mobil dirkrimum polda metro jaya kombes tubagus ade hidayat terancam orang melapor lisan ipda os ipda os bertugas satuan pjr jaya mengarahkan warga sipil lokasi kantor pjr anggota berdinas diarahkan maksudnya aman insiden penembakan orang tertembak salah satunya meninggal dunia korban bernama poltak pasaribu m aruan mengalami luka tembak perut</t>
  </si>
  <si>
    <t>begal sadis sumatera selatan pelaku berdua orang pelaku korban mengantar tempat sepeda motor pelaku kenal korban salah tempat tongkrongan pelaku begal ditangkap perlawanan kampung halaman palembang lampung kendaraan hasil korban dibegal korban melapor laporan selidiki mencari data identitas pelaku pelaku nama bagas tangkap lampung pelaku muhamad imron tangkap palembang penangkapan anggota berkoordinasi polisi hafidz hafidz tersangka aksi begal kali pelaku aksi aksi kalinya pelaku berhasil ditangkap dijebloskan penjara menangkap pelaku begal polisi mengamankan barang bukti sepeda motor hasil curian sepeda motor curian diamankan polisi palembang pelaku terancam pasal ayat kuhp ancaman hukuman penjara hafidz</t>
  </si>
  <si>
    <t>propam polda sulsel rencananya menggelar sidang kode etik akbp m jumat besok sidangnya jumat sidang kode etik kabid humas polda sulsel kombes komang suartana suartana sidang kode etik mengadili dugaan pemerkosaan akbp m siswi smp berusia kabupaten gowa sulsel terbukti bersalah akbp m berpotensi dijatuhi sanksi pemberhentian hormat ptdh ketentuan sidang kode etik ptdh pdh pemberhentian hormat suartana status tersangka proses hukum pidana akbp m otomatis disanksi ptdh suartana sidang kode etik memiliki gelar pembuktian disidang bukti hakim intern polri menentukan layak anggota polri situ diputuskan suartana agenda sidang digelar jumat pagi menjamin sidang terbuka habis sidang kabarkan hukuman akbp m sesuai dugaan tindak pidana akbp m menghadapi proses hukum dugaan pemerkosaan remaja putri diproses propam polda sulsel akbp m ditetapkan tersangka akbp m ditetapkan tersangka gelar perkara penyidik ditreskrimum polda sulsel jumat akbp m dijerat uu perlindungan anak langsung ditahan penyidik sidang kode etik selesai diamankan propam habis ditetapkan tersangka ya tahan dirkrimum polda sulsel kombes onny trimurti nugroho dihubungi akbp m diamankan diproses propam polda sulsel tuduhan pemerkosaan akbp m diringkus propam senin propam selesai penahanan propam tahan sambung onny</t>
  </si>
  <si>
    <t>ayah nekat menjambret ponsel daerah seyegan kapolsek seyegan akp samidi peristiwa senin jalan seyegan tepatnya margodadi seyegan sleman kejadian tanggal juli wib mengendarai motor pribadi melancarkan aksinya lokasi samidi pesan singkat minggu berdasarkan pengakuan tersangka motif penjambretan terpaksa anaknya membutuhkan sarana belajar online pengakuannya terpaksa kebutuhan sarana belajar anaknya peraturan persidangan pertimbangan hakim samidi melanjutkan aksi penjambretan korban kaswasih berencana mengecek pembangunan gorong gorong wilayah dusunnya anaknya pelaku membuntuti korban korban ditemani sang anak dibonceng anak korban menggenggam korban lengah pelaku langsung merampas ponsel dibawa anak korban langsung melarikan polisi mengamankan pelaku agustus hasil olah tkp mempelajari petunjuk rekaman cctv keterangan saksi hasil analisa informasi mengarah pelaku amankan agustus rumah tetangganya bebernya barang bukti diamankan polisi unit ponsel hasil menjambret sepeda motor pelaku melancarkan aksinya barang bukti perbuatannya dijerat pasal kuhp pencurian kekerasan diancam kurungan penjara</t>
  </si>
  <si>
    <t>perbuatan pria paruh baya magetan patut ditiru pria berinisial sp sp mempertanggungjawabkan perbuatannya polisi dibekuk polisi amankan pelaku diduga menghamili korban kondisi keterbelakangan mental warga kecamatan kawedanan kasat reskrim polres magetan iptu rudy hidajanto dikonfirmasi rudy menyebut pria berusia terbukti mengakui perbuatannya memperkosa korban pelaku tega memperkosa korban delapan kali pengakuannya delapan kali menyetubuhi korban pelaku amankan kemarin rudy rudy memaparkan pelaku peternakan babi korban tinggal peternakan pelaku korban tinggal bibinya bibinya pelaku korban orang tua korban sang ayah meninggal dunia ibunya mengalami keterbelakangan mental paparnya rudy pelaku dijerat pasal ayat uu nomor penetapan peraturan pemerintah pengganti uu nomor perubahan uu no perlindungan anak pelaku terancam hukuman ancaman minimal maksimal penjara ancaman</t>
  </si>
  <si>
    <t>peristiwa penembakan distrik beoga papua kelompok separatis teroris kst menyisakan duka mendalam keluarga korban dukungan moral direktur utama bpjs ketenagakerjaan bpjamsostek anggoro eko cahyo mengunjungi langsung rumah duka salah korban bernama billy garibaldi bandung jumat kunjungannya anggoro menyerahkan santunan senilai rp juta ahli waris istri korban lia kurniawati santunan wujud tanggung perusahaan bpjs ketenagakerjaan jaminan sosial ketenagakerjaan pekerja indonesia bersilaturahmi keluarga almarhum billy garibaldi salah korban penembakan papua bertemu lia belasungkawa santunan total rp juta santunan jaminan kecelakaan kerja jkk biaya pemakaman manfaat jaminan tua jht manfaat jaminan pensiun jp berkala bantuan beasiswa orang anak keterangan tertulis sabtu berdasarkan hasil verifikasi diperoleh orang korban tindak kekerasan kst distrik beoga papua orang peserta bpjs ketenagakerjaan orang orang dinyatakan meninggal dunia orang berhasil selamat menerima perawatan fasilitas plkk rumah sakit kerja bpjs ketenagakerjaan mimika papua orang peserta total santunannya rp miliar orang perawatan rumah sakit tanggungan bpjs ketenagakerjaan peserta dirawat direncanakan dibawa jakarta perawatannya anggoro menutup kunjungannya anggoro terima kasih dukungan pt palapa timur telematika pemberi kerja perusahaan tni polri terlibat operasi evakuasi korban berharap kejadian diusut tuntas terulang kejadian mencerminkan perlindungan jaminan sosial pekerja menduga musibah mengajak perusahaan pekerja memiliki perlindungan bpjamsostek pungkasnya firman perwakilan keluarga menerima kunjungan terima kasih perhatian santunan bpjsketenagakerjaan nama keluarga almarhum billy garibaldi terima kasih bpjsketenagakerjaan santunan tunai beasiswa kuliah menduga manfaatnya pekerja terdaftar bpjsketenagakerjaan kunjungan anggoro didampingi deputi bidang koordinasi peningkatan kesejahteraan sosial kemenko pmk andie megantara head of hrga pt palapa timur telematika farel sinaga perusahaan tempat almarhum berbicara mewakili perusahaan farel mengapresiasi kepedulian respons cepat bpjsketenagakerjaan manajemen pt palapa timur telematika terima kasih apresiasi besarnya bpjamsostek keluarga berduka respons cepat semoga meringankan beban keluarga andie megantara mengapresiasi kinerja bpjsketenagakerjaan berharap bermanfaat pendidikan anak almarhum bukti bpjs ketenagakerjaan hadir menyelesaikan pekerjaan cepat semoga dijaga semoga putra putri almarhum selesai pendidikan kuliah imbuhnya</t>
  </si>
  <si>
    <t>polrestabes medan menangkap orang tersangka pekan bandit dibekuk diduga terlibat tindak pidana meresahkan warga medan sumatera utara sumut kapolrestabes medan kombes valentino alfa tatareda pengungkapan tim satreskrim polsek jajaran polrestabes medan tersangka ditangkap terlibat tindak pidana pencurian kekerasan curas pencurian pemberatan curat pencurian sepeda motor curanmor pengungkapan c curas curat curanmor februari minggu pengungkapan tersangka orang valentino jumpa pers jumat valentino curas begal satunya jambret total tersangka curas delapan orang curat menyasar rumah warga menyasar ruko rumah toko total tersangkanya orang curanmor roda roda total tersangkanya orang valentino pengungkapan tkp wilayah hukum polrestabes medan tkp valentino memaparkan salah satunya jalan wahid hasyim medan januari pelaku menjambret tas milik warga hasil penyelidikan pengembangan terungkap pelakunya orang aktor lapangan satunya penadah pelaku lapangan penadah valentino proses pengembangan perlawanan polisi terpaksa menembak tersangka salah tersangka meninggal dunia</t>
  </si>
  <si>
    <t>satlantas polres bogor menggagalkan aksi ya bersangkutan residivis menjalani pidana jakarta timur aksi pencurian tersangka membobol kendaraan diparkir rumah korban saksi aksi melapor korban korban mengejar tersangka tersangka dibekuk anggota satlantas polres bogor bertugas peristiwa anggota satuan lintas polres bogor melaksanakan tugas patroli pelaku diamankan petugas tersangka aksi jakarta informasinya pengakuan bersangkutan tersangka tkp kasat reskrim polres bogor akp siswo tarigan kesempatan mobil dicuri dijual seharga rp juta penadah penadah f warga kecamatan bogor barat kota bogor polisi mendalami keterlibatan penadah mobil pikap dicuri dijual ya pengakuan kejahatan kejahatan jakarta lempar bebernya tersangka ab mengaku mencuri alasan ekonomi perbuatannya pelaku dikenai pasal kuhp ancaman maksimal penjara</t>
  </si>
  <si>
    <t>kejadian video viral menceritakan curhat pesepeda ditodong pemotor senjata tajam pemotor berboncengan menodong pesepeda menyerahkan barang berharga ponsel praktisi keselamatan berkendara senior instructor safety defensive consultant indonesia sdci sony susmana jarang pesepeda sasaran empuk pelaku kejahatan pengendaranya capai kecepatannya terbatas sepeda mudah oleng ruang geraknya terbatas sony senin sony tips pesepeda korban pelaku kejahatan terpenting bersepeda profesional menerapkan keselamatan berkendara perangkat lengkap lampu lampu helm glove sarung tangan sepatu padding tersemat wearpacknya spion kondisi saran sony bersepeda tempat sepi lantas melonggarkan kewaspadaan pesepeda memperhatikan lingkungan kendaraan kendaraan mendekat mencurigakan komunikasi rombongan klakson bell bahaya mengancam sony menyarankan aktivitas bersepeda bersepeda berkelompok meminimalkan risiko kejahatan bersepeda berkelompok risikonya kecelakaan pastikan bersepeda aturan meminimalisir risiko risiko pastikan gowes kelompok bersepeda berjajar pesepeda menjaga kelompok maksimal sepeda biasakan bergantian memimpin rombongan terkontrol sony</t>
  </si>
  <si>
    <t>sungguh tragis bocah dilansir petugas medis rumah sakit anak perempuan berusia tewas orang luka luka petugas medis enggan namanya koresponden pemberontak houthi didukung jutaan orang kehilangan tempat tinggal konflik pecah persen populasi yaman juta orang membutuhkan bantuan kemanusiaan laporan program pembangunan pbb orang meninggal akibat dampak langsung langsung konflik yaman</t>
  </si>
  <si>
    <t>gitaris berinisial r ditangkap narkoba barang bukti gram ganja linting bekas pakai r gitaris band g penyidik satreskoba res jaksel mengamankan lelaki inisial rs pengakuan pekerjaan gitaris band g kapolres jakarta selatan kombes budhi herdi susianto minggu keterangan wakasat polres metro jakarta selatan kompol mobri panjaitan gitaris ditangkap barang bukti ganja amankan ganja berat gram linting bekas pakai ganja r disebutnya ditangkap wilayah pancoran jakarta selatan r diamankan penyidik malam wib diamankan salah tempat kerja daerah pancoran jakarta selatan malam amankan jam wib informasi penangkapan menyebut penangkapan r didasari laporan masyarakat laporan masyarakat</t>
  </si>
  <si>
    <t>tim gabungan satreskrim satresnarkoba polres sumedang menggerebek tempat karaoke wilayah cimalaka jatinangor sumedang rabu malam puluhan orang terjaring tempat karaoke jatinangor orang positif obat terlarang orang positif sabu sabu tes urine petugas kasat narkoba polres sumedang akp bagus panuntun tim gabungan polres sumedang tes urine pengunjung berpesta minuman keras lokasi hasilnya pengunjung kedapatan mengkonsumsi obat terlarang orang positif sabu sabu bagus wartawan kamis petugas gabungan berhasil mengamankan pucuk senjata api replika peluru mimis buah senjata tajam belas butir obat terlarang jenis merlopam butir obat terlarang jenis zipras botol minuman keras merk barang bukti disita beserta keenam pelaku digiring polres sumedang diperiksa pengembangan perkara terangnya wilayah cimalaka petugas gabungan mendapati tempat karaoke melanggar jam operasional aturan ppkm level tempat karaoke petugas terkecoh lantaran depannya gelap tutup beroperasi tim gabungan mesti senter memasuki tempat karaoke polisi menemukan pengunjung karaoke ruangan perempuan diduga pemandu karaoke ditemukan salah ruangan bagus tim gabungan memeriksa barang barang ditemukan ruang karaoke pengunjung pemandu karaoke diperiksa kesehatannya swab antigen polisi tempat karaoke melanggar aturan pemberlakuan pembatasan kegiatan masyarakat ppkm level tutup wib pungkasnya</t>
  </si>
  <si>
    <t>polisi bernama aipda edi santoso korban korban dibegal melintas jalan raya kranggan jatisampurna bekasi selasa wib fakta terkait pembegalan aipda edi melintas jalan raya kranggan korban dipepet orang korban dibacok pelaku celurit tkp korban dipepet pelaku langsung dibacok celurit korban jatuh motornya kasubag humas polres metro bekasi kompol erna ruswing keterangannya selasa terjatuh pelaku menyerang korban senjata tajam korban berusaha menangkis serangan pelaku korban berusaha menangkis tangan kiri tangan kiri korban mengalami luka bacok korban berdaya pelaku membacok korban berdaya pelaku membawa kabur motor korban motornya informasinya diambil erna korban ditolong petugas keamanan kampung peristiwa dilaporkan polsek jatisampurna kompol erna foto terkini kondisi aipda edi aipda edi tengkurap ranjang aipda edi terluka punggung punggung aipda edi berlumuran darah</t>
  </si>
  <si>
    <t>keluarga tersangka didampingi kades rumah korban maaf kasubbag humas polres pasuruan kota akp endy purwanto jumat mengajak permasalahan diproses hukum hubungan pertunangan dilanjutkan imbuhnya diberitakan pemuda memukuli video berdurasi pelaku memukul korban kali korban melawan melindungi wajahnya tangan karyawan restoran melerai pelaku pergi pelaku</t>
  </si>
  <si>
    <t>dilansir kamis penembakan tepatnya distrik beoga kabupaten puncak papua tni lantas membenarkan insiden penembakan laporan penembakan karyawan ptt beoga kabupaten puncak selasa kepala penerangan kodam xvii cenderawasih kolonel infantri aqsha erlangga jayapura papua rabu aparat keamanan menyelidiki pelaku tewasnya delapan warga menunggu info aqsha erlangga</t>
  </si>
  <si>
    <t>warga jalan cisaranten kulon iii kelurahan cisaranten kulon kecamatan arcamanik kota bandung digegerkan penemuan sesosok mayat perempuan pantauan kamis lokasi penemuan mayat semak semak ditumbuhi rumput liar talas lokasinya pemukiman warga salah warga saksi kejadian irma mariana penemuan mayat pergi warung wib warung pas rumah kompor dimatiin pas lihat gundukan sampah baju pas kakinya irma teka teki penyebab kematian perempuan arcamanik bandung terungkap polisi menyebut dugaan perempuan korban pembunuhan iya diduga pembunuhan arcamanik kasat reskrim polrestabes bandung akbp rudi trihandoyo dikonfirmasi jumat kendati rudi polisi penyelidikan terkait polisi menunggu hasil autopsi dokter outopsinya hasil autopsi menerangkan akibat matinya orang polisi menyebut jasad wanita ditemukan semak semak diduga korban pembunuhan berdasarkan pemeriksaan polisi menyebut luka leher korban kaki leher lukanya kasat reskrim polrestabes bandung akbp rudi trihandoyo dikonfirmasi jumat rudi penyidik mendapati luka tubuh korban luka tusukan tubuh korban luka tusuk autopsi polisi mengungkap ciri ciri jasad perempuan berinisial r ditemukan tewas semak semak salah satunya tato kucing kaki kanan korban gambar kucing kasat reskrim polrestabes bandung akbp rudi trihandoyo via pesan singkat jumat rudi tubuh korban ditemukan tato kaki kanannya tato kucing itupun kaki kanannya tato kaki tato ciri tubuh korban tahi lalat posisi tahi lalat mata kanan tahi lalat mata kanan terungkap identitas mayat wanita korban pembunuhan mayatnya ditemukan warga semak semak kawasan arcamanik kota bandung wanita bertato bernama rizna apriliandhiny alias nanay berlyn sosok nanay berlyn korban pembunuhan kerabatnya nuran kitty keluarga kabar nanay berlyn tewas kamis kemarin keluarga menerima informasi jam wib kemarin nuran rumah duka korban kampung panyawungan desa cileunyi wetan kabupaten bandung jumat keluarga korban langsung mengecek rumah sakit sartika asih bandung tetehnya rumah sakit kakaknya nanya kepolisian nuran nuran kabar ditemukannya sesosok mayat wanita arcamanik kota bandung menyangka korban sahabatnya ngirim foto waktu foto korban nanay nuran polisi menyelidiki nanay berlyn tewas diduga dibunuh polisi menyelidiki pelakunya diselidiki kasat reskrim polrestabes bandung akbp rudi trihandoyo dikonfirmasi sabtu polisi keterangan saksi polisi mengecek cctv lokasi cctv diamankan</t>
  </si>
  <si>
    <t>perempuan bernama rizky sehari terapis bekam warga pulogadung jakarta timur ketua rt muhammad manan korban pamit kerja rabu pagi malam harinya hilang kontak keluarga anaknya berangkat kerja rabu nggak pulang rabu malam kamis jumat sorenya diinformasikan orang tuanya beliau kriminallah istilahnya nggak tahulah dibegal dirampok nggak manan kediamannya pulogebang indah jakarta timur sabtu manan rabu malam orang tua mengontak rizky respons orang tua rizky curiga korban malam pulang manan orang tua korban info terkait informasi anaknya korban tindak kriminal pas jumat malam sabtu ya pokoknya bakda isya ah iya ditemukan jalan tol jalan tol nggak jatiwarna jumat jasad rizky ditemukan terkubur kolong tol jatikarya bekasi polisi menduga korban dibunuh benturan benda tumpul kepala wajah kapolsek jatisampurna iptu santri dirga korban ditemukan tukang rumput tukang rumput merumput menemukan tangan muncul permukaan tanah temuan mayat dilaporkan polisi korban ditemukan</t>
  </si>
  <si>
    <t>polsek cibadak memamerkan barang bukti tas wanita alat kecantikan barang bukti disita polisi pria pelaku perampokan inisial mw ir ud dibekuk polisi sabtu hasil penyelidikan pelaku berstatus residivis menjalani hukuman beraksi sukabumi toko sasaran peralatan kosmetik tas wanita pelaku mengeruk uang tunai toko korban beraksi januari pelapornya orang pemilik toko penyelidikan pelaku terdeteksi amankan kapolsek cibadak kompol maryono awak media selasa pelaku masuk merusak rolling dor linggis pelaku masuk membobol merusak rolling dor linggis imbuh maryono maryono akibat perbuatan ketiga pelaku pemilik toko menderita kerugian rp juta kerugian toko rp juta uang tunai tas perempuan kosmetik alat kecantikan perempuan barang barang utuh dijual maryono kanit reskrim polsek cibadak akp madun pelaku terdeteksi kedapatan menjual barang hasil curian media sosial menjual barang media sosial janjian cash on delivery cod menghapus unggahan lakukan penyelidikan amankan singkat madun</t>
  </si>
  <si>
    <t>hati hati aja ya artha gading arah cempaka mas begal nih aja jam segini udah dibegal disalip sekuriti pelni perekam video video lantas diunggah akun instagram lintas patroli video korban berdarah kepala tangan menanggapi viralnya video polisi meluruskan dinarasikan si perekam peristiwa murni kecelakaan lintas akibat kelalaian pengendara motor peristiwa begal kejadian kecelakaan lintas korbannya pegawai pelni kapolres metro jakarta utara kombes budhi herdi susianto konfirmasi</t>
  </si>
  <si>
    <t>warga diberitakan kantor berita operasi menangkap tersangka tubas semalam peluru asli ditembakkan arah pasukan israel alat peledak dilemparkan kendaraan pasukan membalas tembakan arah kendaraan mencurigakan pernyataan militer israel tentara terluka militer laporan warga palestina tewas bentrokan rutin yerusalem timur dicaplok warga israel tinggal permukiman tepi barat juta warga palestina permukiman yahudi dianggap ilegal hukum internasional</t>
  </si>
  <si>
    <t>polisi menangkap pencuri target rumah ditinggal pergi pemiliknya rumah kosong kasih rp ribu tukang becak pengemis temui jalan pelaku bernama mat syafi i jumpa pers polsek semarang selatan rabu mengaku mendepositokan uang hasil curiannya uang hasil curian didepositokannya mencapai rp juta depositokan bank rp juta insaf mat syafi i warga kabupaten grobogan ditangkap mencuri daerah erlangga semarang juli wib kapolsek semarang selatan kompol untung kistopo pelaku mengamati rumah korban beraksi</t>
  </si>
  <si>
    <t>[0.28284271]</t>
  </si>
  <si>
    <t>artis dangdut terjerat penyalahgunaan narkotika resmi menjalani rehabilitasi direhabilitasi bnnk jaksel kasat narkoba polres metro jakarta selatan kompol ahmad akbar konfirmasi minggu velline chu ditetapkan tersangka narkoba jenis sabu velline chu mengajukan permohonan rehabilitasi narkoba permohonan rehabilitasi akbp ahmad akbar konfirmasi selasa polisi alasan velline chu mengkonsumsi sabu kekerasan rumah tangga kdrt mantan suaminya dalih velline chu memakai sabu alasannya menghilangkan trauma sakit bersangkutan mengalami kdrt suaminya kabid humas polda metro jaya kombes zulpan velline chu ditangkap satuan narkoba polres metro jakarta selatan ditangkap rumahnya perumahan citra grand jatikarya bekasi sabtu velline chu ditangkap bareng suaminya bernama budi hartono berdasarkan pemeriksaan tes urine berdua berdua positif narkoba jenis sabu kabid humas polda metro jaya kombes endra zulpan polres jaksel senin velline chu penyanyi dangdut single lagu berjudul begal cinta membuatnya dijuluki ratu begal</t>
  </si>
  <si>
    <t>orang pelaku begal cakung jakarta timur dilumpuhkan polisi memiliki jejak catatan hitam aksi perampasan ponsel jalan tipar cakung pelaku remaja kerap aksi tawuran mainnya main tawuran tawuran reskrim polres metro jakarta timur akbp heri purnomo dikonfirmasi selasa tawuran meningkat aksi begal begal kali lakukan februari kemarin heri</t>
  </si>
  <si>
    <t>korban begal kerugian unit peristiwa jalan boulevard bintaro jaya kelurahan perigi kecamatan pondok aren tangerang selatan korban melintas bersepeda arah burger king arah rspi jl boulevard bintaro jaya yusri rspi bintaro dipepet pelaku bermotor pelaku merampas barang milik korban arah arah pelaku mengambil paksa barang barang milik korban saku korban yusri</t>
  </si>
  <si>
    <t>mengaku wartawan edi yan mazel diduga kapolres wonosobo akbp fannky ani sugiharto tersangka objek wisata batu angkruk sumbangan pengelola objek wisata tersangka mengaku wartawan majalah buser kedatangannya tersangka sumbangan membawa proposal fannky jumpa pers kantornya senin tersangka izin objek wisata lantaran izin proses tersangka uang pengelola wisata tersangka rp juta tersangka mengancam menutup objek wisata pengelola uang rp ribu tersangka</t>
  </si>
  <si>
    <t>[0.6172134]</t>
  </si>
  <si>
    <t>berita teraktual pembicaraan hangat publik berita teraktual hangat dibicarakan masyarakat pernyataan presiden turki recep tayyip erdogan ucapan presiden prancis emmanuel macron kepadatan tol libur cuti rangkuman berita berita hangat ditampilkan tayangan video berjudul rangkuman berita populer menteri negeri prancis jean yves le drian minggu menuduh turki mencoba memicu kebencian prancis sehari presiden turki recep tayyip erdogan menghina presiden prancis sabtu presiden erdogan menyebut presiden emmanuel macron prancis perawatan mental mengeluarkan pernyataan islam macron mengeluarkan pernyataan sekulerisme kebebasan berpendapat karikatur nabi muhammad pemenggalan guru prancis samuel paty muslim fundamentalis le drian menuduh turki anggota nato mengeluarkan propaganda memfitnah mengecam pernyataan presiden erdogan menggambarkannya tindakan diterima negara sekutu instagram menghadirkan fitur layanan live kali durasi video live diperpanjang jam jam pengguna dunia perubahan membantu kreator pengguna instagram berpindah acara virtual instruktur yoga fitness guru musisi aktivis kreator berharap durasi live diperpanjang menit interupsi perubahan durasi live instagram setara batas maksimal live stream facebook perangkat mobile jam pandemi pengguna fitur live instagram amerika serikat melonjak dibandingkan perpanjangan durasi live dinikmati pengguna instagram dunia pengguna bermasalah menggunakannya pengguna melanggar kekayaan intelektual aturan akses maraknya begal sepeda jakarta penggiat olahraga khawatir komunitas sepeda toomuchidea cc unik mengampanyekan keamanan bersepeda miskin dibegal please salah pesan komunitas sepeda toomuchidea cc pesan ditulis selembar kertas ditempel punggung riding pesan komunitas toomuchidea cc salah satunya mengundang senyum gajian tanggal dibegal susah tampil kostum putri salju viral kekeyi kostum putri jasmine berbeda penampilan diolok olok kekeyi pujian penampilan menglingi berkat didandani makeup artist vizzily kekuatan makeup wajah kekeyi berubah makasih kak vizilly udh merubah putri tidur putri jasmine cantik jelita keterangan foto kekeyi instagramnya kekeyi didandani eyeshadow bernuansa biru matanya bak boneka efek eyeliner putih mata bulu mata palsu cetar penampilan kekeyi total kostum putri jasmie berwarna biru hijab dimodifikasi layaknya rambut putri jasmine jalur puncak kabupaten bogor diberlakukan sistem arah one way pagi sistem arah diberlakukan lantaran lintas jalur padat pantauan simpang gadog megamendung kabupaten bogor rabu wib lintas puncak pass tersendat one way diberlakukan arah ciawi puncak pass mengurai kemacetan pengendara memacu kecepatan kendaraannya rendah kendaraan melintas jalan raya puncak didominasi roda bus truk melintas jalur puncak bus truk kendaraan sumbu volume kendaraan jalan tol jakarta cikampek mengalami kepadatan pagi jasa marga memberlakukan contraflow km km jalan tol jakarta cikampek mengurai kepadatan jalan tol jakarta cikampek japek arah cikampek jasa marga diskresi kepolisian memberlakukan rekayasa lintas contraflow km km arah cikampek wib general manager representative office jasa marga transjawa tollroad regional division widiyatmiko nursejati keterangan wartawan rabu jasa marga penutupan rest area km arah cikampek penutupan penumpukan kendaraan rest area diberlakukannya contraflow diharapkan mencairkan kepadatan km titik pertemuan arus lintas cikampek kendaraan jalan tol jakarta cikampek elevated jalan tol jakarta cikampek sambungnya</t>
  </si>
  <si>
    <t>bidan sweetha kusuma gatra subardiya anaknya muhammad faeyza alfarisqi korban pembunuhan polisi menangkap pelaku bernama dony christiawan eko wahyudi warga kabupaten rembang tunangan korban kesaksian tetangga pelaku memiliki istri anak tinggal rumah kontrakan dukuh babrik desa sumbergirang kecamatan lasem kabupaten rembang tetangga anak bidan sweetha muhammad faeyza alfarisqi tinggal pelaku rumah kontrakannya dony beralibi istri tetangganya anak anak titipan pasien menjalani pengobatan ketua rw dukuh babrik desa sumbergirang riris andwianto membenarkan kabar pelaku dony membawa anak nama muhammad faeyza alfarisqi rumah kontrakannya tinggal istri anak kandungnya februari bawa anak mas dony riris menceritakan tinggal keluarganya anak bermain anak kandung pelaku rumah rumah warga terdekat anak tinggal main bareng anak anak warga anak kandungnya mas dony terangnya riris keberadaan anak menghilang jejak warga mendengar tangisan anak rumah kontrakannya pertengahan februari anak warga kecurigaan berita warga menyangka anaknya korban pembunuhan dony christiawan eko wahyudi ditangkap kepolisian polda jateng mapolda jateng rabu malam dony terjerat pembunuhan berencana anak sweetha kusuma gatra subardiya muhammad faeyza alfarisqi mayatnya ditemukan kolong tol semarang bawen perbuatannya pelaku dijerat pasal berlapis terancam hukuman mati</t>
  </si>
  <si>
    <t>polisi menangkap begal membacok anggota brimob kabid humas polda metro jaya kombes endra zulpan identitas pelaku mh rmi am mal rh pelaku peran aksi begal wib tim gabungan unit reskrim polsek jatisampurna satreskrim polres metro bekasi kota berhasil mengamankan pelaku rmi dilanjutkan pemeriksaan kombes zulpan dihubungi rabu zulpan hasil pemeriksaan pelaku rmi berperan membacok korban pelaku mh berperan otak pelaku joki pelaku am berperan merampas motor aipda edi santoso pelaku rmi pembacokan pelaku mal berperan menyimpan senjata tajam pelaku rh berperan menyimpan motor korban zulpan zulpan proses penyelidikan tertutup dikembangkan diamankan diamankan diperiksa nama zulpan iya tutup pelaku bertambah</t>
  </si>
  <si>
    <t>orang dpo begal pesepeda sore satreskrim polres metro jakarta pusat unit resmob berhasil menangkap dpo jambret tkp jalan merdeka barat tanggal oktober kasat reskrim polres jakarta pusat akbp burhanuddin mapolres jakpus jalan garuda jakarta pusat selasa ditangkap minggu rumah kontrakannya daerah cinere jakarta selatan burhanuddin penangkapan pelaku mencoba melawan petugas terpaksa kakinya ditembak dilumpuhkan pelaku penangkapan perlawanan tindakan terukur kakinya burhanuddin burhanuddin peran tersangka nk percobaan oktober silam pelaku tersangka berboncengan sepeda motor sepeda motor bertugas memotong jalannya korban</t>
  </si>
  <si>
    <t>komandan tim dantim badan intelijen strategis bais wilayah pidie kapten abdul majid tewas ditembak pelaku penembakan ditangkap iya kabid humas polda aceh kombes winardy konfirmasi winardy kronologi penangkapan inisial terduga pelaku mengaku keterangan konferensi pers siang anggota tni tewas ditembak orang dikenal pidie aceh korban bertugas badan intelijen strategis bais korban dantim bais pidie pangkat kapten winardy konfirmasi informasi diperoleh kejadian jam wib winardy</t>
  </si>
  <si>
    <t>[0.33166248]</t>
  </si>
  <si>
    <t>aksi contoh kejadian begal perumahan dukuh zamrud kecamatan mustika jaya kota bekasi selasa wib korban peristiwa terekam cctv viral media sosial korban berangkat kerja dipepet pelaku berboncengan motor pelaku turun motor salah satunya mendorong korban motor terjatuh rekan korban asep korban korban hamil berangkat dinas kerja rumah sakit daerah kota bekasi bersangkutan berangkat wib subuh asep dihubungi asep pelaku membawa senjata tajam sajam pelaku sajam menakut nakuti korban menakuti begal menendang motor korban korban terjatuh begal berhasil membawa motor korban</t>
  </si>
  <si>
    <t>bernama amin anaknya amir diserang tetangganya laporan korban asyik sudarno sudarno amin tertembak dada kanan tembus punggung kanan amir terkena tembakan dada kanan proyektil tersangkut tulang punggung sudarno arpan rumah korban mengendarai sepeda motor rumah korban pelaku langsung masuk mendapati korban minum kopi ruang didampingi istri amin bicara arpan langsung menembak amir menembak amin amir membalas bacokan parang kaki pelaku pelaku berhasil kabur korban dirawat rumah sakit lubuk linggau polisi memburu arpan</t>
  </si>
  <si>
    <t>mukhamad warga dusun tegalan desa kalipang kecamatan grati kabupaten pasuruan meninggal dirawat jam pelaku muhammad husalim andik warga desa plososari kecamatan grati ditangkap petugas berobat rsud dr mohammad saleh kota probolinggo andik mengalami luka bakar tangan kanan akibat ledakan berdasarkan hasil pengembangan polisi andik spesialis pencuri kendaraan bermotor maret tercatat pencurian motor lokasi pandaan waru sidoarjo ditahan rutan bangil pencurian motor terang arman terkait aksi kenal korban gelap mata korban nawari makan emosi memukul khilaf menyesal pungkas andik</t>
  </si>
  <si>
    <t>polres bandara soekarno hatta menangkap komplotan begal beraksi jl perimeter bandara soekarno hatta tangerang komplotan orang diotaki abg berusia kapolres bandara soekarno hatta kombes adi ferdian saputra peristiwa rabu j perimeter bandara soekarno hatta tangerang korban muhammad yusuf dibegal pelaku polisi penyelidikan menangkap pelaku tersangka berhasil penangkapan tersangka pengejaran orang pelaku penadah rekan ketahui otak pelaku tampilkan bersangkutan umur remaja putus sekolah kombes adi jumpa pers polres bandara soekarno hatta kota tangerang senin adi tersangka berinisial as mengajak tersangka aksi begal remaja pimpinan kelompok tersangka otak mengajak rekan rekannya dewasa begal begal mending pulang nih adi tersangka tertantang berkeliling mencari sasaran sasarannya pulang kerja as dkk berboncengan motor berkeliling jl perimeter mencari sasaran korban melintas pelaku memepet korban mengancamnya senjata tajam korban berdaya nyawanya hilang motornya diserahkan pelaku pelaku kabur membawa motor korban kejadian pelaku melarikan korban melapor polres bandara soekarno hatta as polisi menangkap pelaku bagol botak cocot polisi mengembangkan keterangan tersangka mendalami aksinya</t>
  </si>
  <si>
    <t>polisi menangkap pelaku begal menyasar pesepeda jalan panglima polim jakarta selatan jaksel penangkapan dibantu orang tua pelaku orang tua tersangka mencari tersangka nama yusuf berhasil menangkap pelaku nama yusuf alias bengkeng kabid humas polda metro jaya kombes yusri yunus keterangannya minggu polisi berhasil melacak keberadaan juni polisi mencari barang bukti berdasarkan keterangan fauzi ilham dpo dilaksanakan pencarian pungkas yusri video beredar pelaku mengendarai sepeda motor berboncengan melintas jalan panglima polim kebayoran jakarta selatan bersamaan korban mengayuh sepedanya peristiwa rabu wib pesepeda melintas pelaku menghadang korban korban langsung ditodong senjata tajam diancam menyerahkan barang berharganya ponsel korban dirampas pelaku korban berteriak tolong dibacok perut pelaku langsung melarikan sepeda motor melawan arah</t>
  </si>
  <si>
    <t>polisi menangkap anggota pengakuan salah tersangka utama tangkap pembacokan wilayah bogor tujuh kali keterangannya kasat reskrim polres bogor akp siswo tarigan wartawan rabu tersangka ditangkap uj bj fi aa rd polisi memburu tersangka memiliki peran beragam pengendara joki kendaraan peralatan senjata tajam pengakuannya orang peran joki kendaraan yg peralatan tangkap sisanya lakukan pengejaran terangnya perbuatannya tersangka dikenai pasal kuhp ayat kuhp ancaman pidana penjara maksimal polisi mengkonstruksi pasal kuhp tersangka peralatan melancarkan aksinya sekelompok iya meninggal lukanya luka bacoklah kanit reskrim polsek cibinong yunli pangestu dihubungi senin</t>
  </si>
  <si>
    <t>komplotan rampok menggondol duit belasan juta rupiah kantor distribusi produk minuman kecamatan gunung jati kabupaten cirebon aksi perampokan diwarnai penyekapan pegawai sekuriti kantor kapolres cirebon kota akbp fahri siregar aksi perampokan selasa polisi menggelar olah tempat kejadian perkara tkp keterangan saksi kejadian wib keterangan saksi peroleh diduga pelaku orang kejadian pelaku menyekap orang satpam fahri mapolres cirebon kota rabu fahri mengaku mencari bukti bukti petugas mengidentifikasi profil komplotan perampok pelaku diduga senjata api senpi senjata tajam sajam kerugiannya rp juta korban kejadian kerugian materiel proses penyekapan menitan fahri</t>
  </si>
  <si>
    <t>persidangan dilansir kematian walker menuai unjuk besaran nasional australia rolfe bersalah dakwaan pembunuhan dakwaan alternatif dakwaan pembunuhan berencana manslaughter dakwaan terlibat tindak kekerasan menyebabkan kematian dinyatakan terbukti bersalah rolfe polisi dihukum tindak pembunuhan terkait kematian warga pribumi tahanan persidangan rolfe digelar darwin berjarak kilometer sebelah utara yuendumu senin waktu rolfe polisi tim cepat tanggap dikerahkan alice springs northern territory menangkap walker dugaan melanggar ketentuan pembebasan jaminan</t>
  </si>
  <si>
    <t>pembunuh berantai prancis dijuluki criminal backpacker hobinya menjelajah francis heaulme mengidap sindrom klinefelter dikutip ayah heaulme menyiksanya usia pecandu alkohol mencoba bunuh ditinggalkan ibunya meninggal kanker usia usia gemar bersepeda delapan meninggalkan rumah perjalanan kemana prancis berjalan kaki menumpang kereta api seringkali tiket tinggal tempat penampungan emma s lembaga psikiatri pusat detoksifikasi backpacker menderita sindrom klinefelter heaulme pemerkosaan pembunuhan pertamannya mengakui pembunuhan petugas medis prancis</t>
  </si>
  <si>
    <t>perempuan berusia cibodas tangerang korban terbangun berteriak tolong pelaku panik melarikan peristiwa minggu pelaku aksi masuk rumah korban rumah pelaku bawa kain dilumuri minyak wangi niatnya menyekap wanita pingsan</t>
  </si>
  <si>
    <t>pria bos warteg cikarang ditangkap orangnya kasat reskrim polres metro bekasi akbp aris timang dihubungi kapolsek cikarang utara kompol mustakim membenarkan kejadian pemerkosaan mustakim pelaku bunuh bunuh pemerkosaan dirawat rs kramatjati mustakim pemerkosaan bos warteg pegawainya viral medias sosial pelaku didatangi warga warteg miliknya pelaku diinterogasi warga video beredar pelaku mengaku tanggung video dibenarkan akbp aris timang tanggung ngawini pria terduga pelaku video viral ngawini sudi timpal warga warga melontarkan makian terduga pelaku saking kesalnya warga memukul pelaku anak cewek nggak sih warga diapain silakan lirih terduga pelaku tanggung dipenjara nggak terduga pelaku warga mencecarnya warga kali memperkosa korban pagi terduga pelaku</t>
  </si>
  <si>
    <t>genap sebulan pakar sosiologi kriminalitas universitas gadjah mada ugm soeprapto berpendapat pelaku membunuh keluarga menghilangkan jejak kejahatannya sasarannya menghilangkan jejak dibunuh soeprapto dihubungi pembunuhan korban pasangan suami istri pasutri hendi setiawan citra dewi pasutri ditemukan tewas mengenaskan rumahnya kecamatan lebaksiu kabupaten tegal rabu target utama pelaku citra sang suami korban polisi mengungkap motif pembunuhan sadis berhubungan bisnis burung lovebird dilakoni pelaku korban pembunuhan korban orang sekeluarga desa duwet baki kabupaten sukoharjo rabu malam polisi mengungkap pelaku teman bisnis salah korban berniat menguasai kendaraannya soeprapto konflik kerja bisnis berujung tindak kekerasan sasaran pelaku mitra bisnisnya sasarannya mitra bisnisnya menghilangkan jejak dijadikan korban soeprapto konflik dunia bisnis berujung tindak kekerasan pelakunya saudara dunia bisnis teman kadang saudara kandung soeprapto konflik kerja bisnis berujung tindak kekerasan bisnis pelaksanaannya</t>
  </si>
  <si>
    <t>polisi bungkam polda jatim polrestabes surabaya kunjung merespons suara tembakan suara tembakan sabtu sore polisi menggali informasi peristiwa kanit reskrim polsek genteng iptu sutrisno mengaku kejadian anggotanya penangkapan pelaku kriminal jalan kusuma bangsa anggota penangkapan menggali informasi informasi tukang parkir kejadian penjual martabak lokasi warsito peristiwa wib mengelar dagangannya mercon suara tembakan terdengar tembakan kali waktu menaruh dagangan warsito petugas stand by pakai mobil ditangkap pakai sepeda motor imbuhnya warsito mengaku petugas kepolisian pakaian preman topi warga lokasi berani mendekat tedjo juru parkir minimarket jalan kusuma bangsa surabaya mengaku mobil diduga petugas polisi mengamankan pelaku kriminal anggotanya nggak ngitung waktu jaga parkir petugasnya kayak intel serse tedjo kejadian mobil petugas yaris avanza orangnya terduga pelaku membawa sepeda diamankan pedestrian tedjo</t>
  </si>
  <si>
    <t>pria berinisial dd kebon jeruk jakarta barat kapolsek kebon jeruk kompol h slamet riyadi kejadian percobaan pencurian kamis jalan kedoya raya kebon jeruk jakbar dd kepergok sekuriti mengutak atik sepeda motor terparkir klinik ya amankan pemuda berinisial dd pencurian sepeda motor aksinya petugas security berjaga mengamankan pelaku slamet keterangan tertulisnya sabtu slamet menyebut pelaku berusaha mencuri motor anak kunci pasangannya kondisi kunci motor bagus pelaku kesulitan membongkarnya lantaran kondisi kunci motor kondisi kendaraan berhasil dinyalakan pelaku akibat perbuatannya pelaku dikenakan pasal jo kuhp percobaan pencurian pemberatan terancam hukuman penjara</t>
  </si>
  <si>
    <t>bocah nekat mencuri kotak amal masjid cipondoh kanit reskrim polsek cipondoh ipda zainal arifin peristiwa minggu isi kotak amal rp ribu isinya nggak rp ribu isinya diambil marbut isinya sisa sisa doang jutaan nggak keempat bocah berusia diselesaikan kekeluargaan usianya ya tetangga masjid anak anak ya dkm masjid menyelesaikan kekeluargaan proses hukum orang tuanya dipanggil orang masjid arifin keempatnya perilaku tercela dasar inisiatif keterangan ustaz pengurus masjid jajan saman teman temannya ya menyuruh aksi keempatnya viral diunggah media sosial terekam kamera cctv masjid bocah menggotong kotak amal sasarannya anak anak ya diviralkan terkait uu perlindungan anak pungkasnya</t>
  </si>
  <si>
    <t>polisi menangkap orang pelaku penyerangan acara doa jelang pernikahan anak peran dalami alat melempar memprovokasi menurutnya pelaku ditangkap identitas pelaku dikantongi pengejaran mengantongi nama nama pelaku lakukan pengejaran kelompok intoleran mengimbau pelaku menyerahkan solo luthfi ruang kelompok intoleran perintahkan kapolres tempat kelompok intoleran wilayah hukum polda jawa solo kapolres kapolres diberitakan orang terluka aksi penyerangan salah korban</t>
  </si>
  <si>
    <t>supir kenek mobil boks diamankan petugas satlantas poltres blitar kedapatan membawa puluhan butir kanit patroli satlantas patroli jalur rawan kecelakaan lintas kecamatan wlingi mobil box dikemudikan zigzag membahayakan petugas memberhentikan mobil box lutfi dikonfirmasi diberhentikan petugas langsung pemeriksaan supir kernet mobil box identitas surat kendaraan petugas menggeledah mencurigakan hasilnya menemukan kantong plastik berisikan pil double l merek y saku sebelah kiri milik kernek supir kernek mobil box warga pasuruan langsung diamankan polres blitar satlantas polres blitar langsung melimpahkan sat narkoba polres blitar proses penyelidikan</t>
  </si>
  <si>
    <t>emak emak terekam kamera cctv mencuri uang konter agen mandiri link kampung tegal kalapa desa citeko kecamatan plered purwakarta tanggung uang diambilnya mencapai rp juta aksi terungkap korban melapor polisi terbukti rekaman cctv kantor korban waktu jam polisi berhasil mengamankan pelaku kontrakannya beserta barang bukti uang hasil curian iya kejadiannya kemarin laporan terkait pencurian langsung lakukan pengecekan penyelidikan bersangkutan berhasil amankan kamis maret wib bersangkutan keterangan dicocokan rekaman cctv kapolres purwakarta akbp suhardi hery haryanto kapolsek plered kompol winarsa jumat rekaman cctv nampak berbadan gempal membawa balita masuk konter mandiri link situasi aman menyelinap masuk meja langsung mencuri uang tempat lihat sekelilingnya aksinya warga uang pelaku langsung meninggalkan lokasi d interogasi sambung pelaku langsung mengakui perbuatannya menunjukan uang hasil kejahatannya bersangkutan mengakui perbuatannya mencuri uang tempat rp juta pelaku berinisial rr warga desa palinggihan kecamatan plered kabupaten purwakarta amankan beserta barang buktinya proses pemeriksaan kompol winarsa</t>
  </si>
  <si>
    <t>gudang rokok fakta fakta kejadian hasil pengecekan inafis ditemukan titik tanda kekerasan korban meninggal jam korban luka memar muka kepala kapolsek serengan kompol suwanto wartawan lokasi kejadian jalan brigjen sudiarto solo senin korban penjaga malam gudang korban kondisi tergeletak lantai satpam berjaga malam korban meninggal pelaku brankas berisi rp juta ditentukan tanda tanda perusakan suripto berswafoto mengirimkan laporan kerja jaga malam senin sekira wib korban laporan foto selfie salah saksi jam korban laporan kompol suwanto polisi memeriksa sembilan saksi terkait perampokan gudang rokok solo menewaskan satpam saksi diperiksa karyawan gudang warga lokasi kejadian total saksi diperiksa orang pengelola gudang masyarakat wilayah tempat kejadian perkara tkp kasat reskrim</t>
  </si>
  <si>
    <t>pegawai tempat pencucian motor kembangan jakarta barat disatroni korban pria karyawan cucian motor mengalami luka sabetan sajam tangan punggung kepala paha kanit reskrim polsek kembangan akp ferdo alfianto dihubungi senin aksi begal sadis minggu wib pelaku korban menjaga tempat cuci steam motor membawa senjata tajam tkp orang pelaku hp korban mengacungkan senjata tajam jenis celurit arah korban ferdo korban bersikeras berusaha mempertahankan hp nya korban dibacok sajam mengalami luka sambungnya pasca insiden korban langsung dilarikan rs pelni pertolongan ferdo olah tkp polisi</t>
  </si>
  <si>
    <t>saksi diduga dipukuli tahanan giat pencabutan pengaduan laporan korban nama sarpan pemberian uang santunan korban personel unit reskrim polsek percut sei tuan belah sepakat menyelesaikan permasalahan kekeluargaan saudara paksaan manapun kasat reskrim polrestabes medan kompol martuasah tobing wartawan senin pencabutan laporan sarpan surat bermaterai ditandatanganinya surat sarpan menyebut pencabutan laporan nomor lp k vii spkt restabes medan tanggal juli dasar pertimbangan hasil kesepakatan keluarga surat perdamaian ditandatangani sarpan perwakilan personel unit reskrim polsek percut sei tuan surat sepakat menyelesaikan kekeluargaan i sarpan ii luis beltran k m mewakili personel unit reskrim percut sei tuan sepakat menyelesaikan dilaporkan i kekeluargaan ii mewakili personel unit reskrim polsek percut sei tuan polrestabes maaf i insiden peristiwa penganiayaan kantor unit reskrim polsek percut sei tuan polrestabes medan i menerima permintaan maaf ii hati ikhlas paksaan tekanan manapun isi poin a surat perjanjian perdamaian poin c unit reskrim polsek percut sei tuan uang santuan biaya pengobatan sarpan akibat peristiwa dialami i ii simpati permintaan maaf uang santunan perobatan i senilai rp i menerima senang hati paksaan tekanan manapun isi poin c surat perjanjian damai sarpan diduga dipukul tahanan polsek percut sei tuan dugaan pemukulan heboh unggahan viral salah akun media sosial posting an wajah sarpan lebam diduga gara gara dipukul</t>
  </si>
  <si>
    <t>dibusur latihan kerap perang kelompok warga kucing dijadikan tempat latihan kepala dinas pemadam kebakaran damkar kota makassar hasanuddin selasa kejadian wita jalan lasuloro kelurahan antang kecamatan manggala kota makassar damkar makassar evakuasi laporan warga kucing arahkan evakuasi puskesmas hewan tahap anestesi operasi hasanuddin petugas puskesmawan tamangapa operasi berhasil mengangkat anak panah tertancap leher kucing berhasil diselamatkan alhamdullilah selesai panahnya berhasil dicabut selamat terang hasanuddin mengakui laporan ditangani kucing malang dibusur otk anak panah tertancap tubuhnya kali tangani kucing terjebak plafon pohon kucing peliharaan kali dibusur otk damkar makassar mengimbau masyarakat kekerasan peduli binatang kekerasan kucing laporan polisi kecuali kucing peliharaan dijaga pemiliknya melapor pemilik polisi tertancap anak panah kucing kampung</t>
  </si>
  <si>
    <t>dony christiawan eko wahyudi sadis menghabisi nyawa tunangannya sweetha kusuma gatra subandriya keji membunuh anak korban berusia anak korban meninggal dibuang dony kolong jembatan susukan tol semarang bawen km direktur reserse kriminal polda jateng kombes djuhandhani rahardjo puro dony sweetha tenaga kesehatan nakes menjalin hubungan korban memiliki anak bernama muhammad faeyza alfarisq berusia dititipkan pelaku sweetha menikah cerai saudara sweetha anaknya berjanjilah ketemu semarang maret korban sweetha diajak hotel anaknya tersangka menghabisi korban dimasukkan sarung diikat kakinya dinaikkan mobil dibawa km djuhandhani mapolda jateng jumat korban modusnya mencekik lehernya imbuhnya anak sweetha dianiaya dony ditelantarkan makan lemas meninggal pelaku beralasan anak nakal februari pelaku membuang jasad anak kolong jembatan susukan tol semarang bawen km pelaku sweetha bertemu semarang berujung pembunuhan jenazah sweetha ditemukan kolong jembatan susukan tol semarang bawen km minggu penelusuran polisi berlanjut pencarian anak korban meter lokasi ditemukannya jasad sweetha tengkorak anak anak sweetha dibuang pelaku ditangkap rabu malam mapolda jateng alibi melaporkan kehilangan orang bersangkutan ditangkap mapolda jateng maksud menghilangkan alibi melaporkan kehilangan orang bersangkutan melaporkan kehilangan orang pacar anaknya djuhandhani</t>
  </si>
  <si>
    <t>bocah jakarta selatan buron polisi menduga tersangka tempat ketahui rumah kayanya kota pindah pindah tempat sih kasat reskrim polres metro jakarta selatan akbp ridwan soplanit dihubungi wartawan kamis kepolisian mengantongi identitas identitas tinggal cari aja penyelidikan tinggalkan jejaknya identitasnya lidik penyelidikan sambungnya ridwan polisi menyambangi tempat diduga tempat persinggahan tersangka berharap tersangka ditangkap waktu tempat persinggahannya datangi udah masuk tukang siomai keliling kejar tersangka kasat reskrim polres metro jakarta selatan akbp ridwan soplanit dihubungi ridwan menyelidiki lidik penyelidikan</t>
  </si>
  <si>
    <t>nurhadi tindak kekerasan lembaga perlindungan saksi korban keputusan perlindungan korban ditetapkan sidang mahkamah pimpinan pertimbangan menarik perhatian publik berhubungan profesi korban jurnalis tindakan penganiayaan melaksanakan tugas jurnalistik ketiga dugaan keterlibatan oknum aparat penganiayaan potensi ancaman saksi korban korban lpsk perlindungan saksi edwin pemberian perlindungan korban saksi dugaan edwin polda jatim mitra berpesan saksi terkait konsisten mengawal penegakan hukum kekerasan dialami jurnalis edwin orang memaksakan kehendaknya kekerasan menyebabkan saksi korban memperoleh perlindungan menghalang halangi saksi korban memperoleh perlindungan bantuan dipidana penjara diatur pasal undang undang nomor perubahan undang undang nomor perlindungan saksi korban lpsk upaya proaktif mendukung upaya penuntasan penganiayaan jurnalis proaktif lpsk mengumpulkan keterangan memeriksa saksi saksi tim lpsk berkoordinasi kepala polisi daerah jawa timur berdasarkan keterangan berhasil dikumpulkan diperoleh informasi dugaan pengeroyokan penganiayaan ancaman kekerasan jurnalis jurnalis nurhadi mengaku diinterogasi tindakan kekerasan jam kejadian kekerasan menimpa nurhadi wib menit keterangan aji surabaya wib korban dibawa diduga oknum anggota tni menjaga gedung korban dimasukkan mobil patroli dibawa pos tni korban keterangan identitas wib keterangan identitas korban dibawa polres pelabuhan tanjung perak wib polres korban dibawa gedung samudra bumimoro sesampainya gedung samudra bumimoro korban diinterogasi orang mengaku polisi orang diduga oknum anggota tni ajudan angin prayitno aji beber ketua aji surabaya eben haezer panca keterangannya minggu proses interogasi korban mengalami tindakan kekerasan pemukulan tendang tampar ancaman pembunuhan korban dipaksa menerima uang rp kompensasi perampasan pengrusakan alat liputan milik korban korban uang ditolak pelaku bersikeras memaksa korban menerima memotret korban menerima uang nurhadi uang disembunyikan korban salah mobil</t>
  </si>
  <si>
    <t>akibat perbuatan terpuji je terancam pasal berlapis pasalnya pelecehan je kena pasal berat kekerasan seksual ancaman pasal uu uu hukuman maksimal hidup terbukti berulang ulang dikebiri eksploitasi ekonomi pasal kekerasan fisik pasal uu arist wartawan spkt polda jatim sabtu je kena pasal berlapis serius mata tindak pidana kejahatan seksual berulang ulang berdasarkan uu extra ordinary crime diselesaikan cepat apresiasi spkt polda jatim kerja cepat respon cepat arist laporan anak mengalami dilaporkan kpai minggu investigasi tim poso palu blitar korban blitar sakit korban terkonfirmasi kpai terbuka korban korban je pelaku serahkan</t>
  </si>
  <si>
    <t>polisi menangkap sa kapolres siak akbp gunar rahadiyanto korban ditemukan tewas kebun sawit ayah tiri pelaku hd hd panen sawit mencium bau sedap kebun minggu wib ayah tiri pelaku saksi hd mencium bau bangkai mencurigai mayat kebun tempat melapor temuan warga terang gunar senin temuan tim opsnal polres siak mengejar pelaku malam harinya wib pelaku diamankan kampung benteng hilir mempura sa diamankan polisi pencarian barang bukti interogasi sa mengakui perbuatannya aksi korban pinjam uang rp ribu korban berencana pinjam uang am memegang hp am si pelaku pelaku langsung aja pelaku ponsel am mengaktifkan fb pribadinya pelaku korban langsung bertukar pesan fb messenger korban berencana pinjam uang rp bayar utang pelaku kasih pinjamannya pelaku dijemput rumah am jalan siak buton mempura cerita gunar wib korban lokasi pakai sepeda motor berhenti simpang rumah am pelaku saksi am pinjaman uang rp ribu membeli minyak am uang pelaku membonceng korban pakai sepeda motor milik korban</t>
  </si>
  <si>
    <t>wanita tewas salah saksi mata waluyo mengaku korban masuk kamar laki laki tempat orang orang masuk kamar korban jam pasangan kunjung kamar waluyo mengaku kejanggalan kamar korban lantaran curiga terpaksa mendobrak pintu kamar waluyo mendapati orang berpakaian lantas menutup pintu kamar waluyo membuka kamar mendapati laki laki korban langsung kabur menemukan wanita kondisi sadarkan wanita dilarikan rsud suradadi tegal meninggal rumah sakit dikonfirmasi kapolsek suradadi akp sunyarni membenarkan peristiwa menurutnya korban bernama lusi warga cianjur jawa barat bekas tanda tanda penganiayaan pemeriksaan tkp memar leher korban polisi menyelidiki peristiwa autopsi korban</t>
  </si>
  <si>
    <t>polisi gabungan mendalami kanit reskrim polsek belopa polres luwu bripka irwan said ditangkap gara gara sabu salah didalami bripka irwan memasok sabu napi lapas kelas ii palopo pendalaman pendalaman reskrim pendalaman propam kabid humas polda sulsel kombes komang suartana konfirmasi sabu dibawa lapas ya perkembangan kombes suartana bripka irwan said diringkus satuan narkoba polres luwu sabtu polisi memperoleh informasi pria bernama andry murad arfa paket kiriman diduga isi narkotika polisi kontrol delivery paket hasilnya rekan bripka irwan said nama syafar abbas mengambil paket diinformasikan disergap polisi syafar mengaku menahu mengaku menjemput paket bripka irwan said kanit reskrim polsek belopa langsung ditangkap rumah salah warga hasil interogasi bripka irwan mengaku barang bukti sabu berat kotor gram butir pil ekstasi warna merah milik napi lapas kelas ii palopo bernama appang terkait tercatutnya nama appang kombes suartana mengaku mengkonfirmasi bersangkutan diamankan polisi dikembangkan terbukti langsung diamankan suartana</t>
  </si>
  <si>
    <t>tren kejahatan komplotan begal sepeda ditangkap pelaku ditangkap salah satunya pimpinan kelompok tewas ditembak melawan polisi pelaku ditangkap tim subdit resmob ditreskrimum polda metro jaya dipimpin kompol handik zusen akp rulian syauri akp tomy haryono akp steven chang orang pelaku berinisial f pemimpin berperan mengatur rencana pembegalan sayangnya ditangkap si pelaku tertembak dada kiri meninggal dunia perjalanan rumah sakit kabid humas polda metro jaya kombes yusri yunus senin keenam pelaku memiliki perannya orang pelaku begal a f p mm sf dr penadah polisi menyebut pelaku berstatus dpo inisial a berperan penadah modus pelaku mengincar masyarakat lengah membawa aksinya wilayah jaksel tangsel november terminal blok m bintaro sektor daerah setiabudi modusnya mengincar korban bersepeda berolahraga</t>
  </si>
  <si>
    <t>aksi penjambretan tambora jakarta barat polisi mengamankan pelaku jambret berinisal wd hh aksi penjamberatan jalan gedong pekojan tambora jakarta barat kamis wib pelaku menjambret handphone warga tim buser bertugas mengejar pelaku menumpangi sepeda motor pelaku dikejar sepeda motor pelaku menghantam polisi tidur pelaku terjatuh berhasil amankan buser dibantu warga kapolsek tambora kompol faruk rozi wartawan minggu polisi menyita barang bukti buah handphone buah sepeda motor pelaku korban bawa polsek tambora menjalani penyelidikan amankan tangan pelaku berhasil diamankan hp oppo milik korban sepeda motor milik pelaku sarana kejahatan korban barang bukti bawa polsek tambora jakarta barat kepentingan penyidikan sambungnya pelaku diperiksa penyidik pelaku penjambretan dijerat pasal kuhp ancaman pidana minimal penjara</t>
  </si>
  <si>
    <t>kadeus nobisqi berlayar kadeus mengemudikan pelaut mengarungi lautan kejadian mei perjalanan australia bermalam batam melanjutkan jakarta perairan oki mengalami tindak pidana pencurian kekerasan kabid humas polda lampung kombes zahwani pandra arsyad wartawan rabu kadeus menceritakan polisi orang peristiwa jumat malam kadeus kondisi selamat menekan tombol alat keselamatan pelayaran</t>
  </si>
  <si>
    <t>buron pelaku ditangkap ditangkapnya nk menuntaskan pengejaran polisi nk ditangkap rumah kontrakannya cinere depok minggu nk perlawanan ditangkap polisi melumpuhkan kakinya pelaku penangkapan perlawanan tindakan terukur kakinya kasat reskrim polres metro jakarta pusat akbp burhanuddin wartawan kantornya kemayoran jakarta pusat selasa tersangka tersangka bersembunyi kejaran polisi aksinya kelompok barunya bersembunyi tindak pidana imbuh burhanudin rinci pelaku aksinya pengejaran polisi polisi mengungkap nk</t>
  </si>
  <si>
    <t>informasi keluarga salah kena begal pinggang kiri kena sabetan hendro mapolrestabes bandung jalan jawa kota bandung senin insiden dialami anak subuh wib renaldi temannya berboncengan tugas kuliah salah rumah rekannya jalan penjernihan pasar minggu jakarta selatan pulang dipepet orang dikenal jalan dicegat orang berboncengan motor barang berharga hilang tangan anak orang nomor polrestabes bandung korban keburu melarikan hilang anak melarikan mencari perlindungan tempat keramaian renaldi menjalani perawatan luka didapatnya hendro menggali terkait insiden dirawat pengobatan berkoordinasi polda metro jaya terkait menimpa anaknya</t>
  </si>
  <si>
    <t>nova membelikan anaknya ponsel kegiatan belajar daring datanglah pelaku pencurian menawarkan ponsel murah nova november bernama reza jeni ponsel ponsel curian si menyimpan uang berencana belikan handphone anaknya kesulitan belajar ponsel ditawarkan milik suhaimi korban melaporkan kehilangan menerima laporan polisi penyelidikan menangkap orang nova sariayu siregar dianggap penadah barang curian ditangani kepolisian kejaksaan tersangka ditahan amin</t>
  </si>
  <si>
    <t>komisi iii dpr ri melaksanakan program rutin pengawasan mitra kunjungan kerja kunker intinya kedatangan komisi iii program rutin pengawasan kunker reses laksanakan proses pengawasan pengawasan lakukan mitra sumut kapolda kajati kakanwil narkoba aboebakar alhabsy medan selasa aboebakar narkoba pengawasan serius menurutnya narkoba sumut berbanding lurus situasi bnnp polisi narkoba pengawasan serius nampaknya berbanding lurus situasi bnp kapolda gerakan gerebek narkoba pikir perhatian berbanding lurus situasi dpr perubahan uu no ya dim nya masuk kemarin tanggal moga moga rehabilitasi perhatian aboebakar menyoroti korupsi mafia tanah diperhatikan serius kejati korupsi bank pelat merah rp miliar ingatkan diperhatikan serius mafia tanah mafia tanah perharian penanggulangan terbaik ujanya kumham menyebut klasik over kapasitas serius diatasi mudah kumham klasik over kapasiti over kapasiti serius mengatasinya mudah anggaran orang masuk lapas akselerasi pungkas aboebakar</t>
  </si>
  <si>
    <t>polisi menciduk kurir kapolsek cilandak kompol agung permana mma ditangkap rabu wib polisi menyita barang bukti dapati gram sabu bungkus plastik bening paket sabu sabu kompol agung permana konferensi pers jumat agung menyebut mma kurir suruhan tersangka berinisial om buron menyebut mma bayaran rp juta upah juta upahnya penjualan gram paketnya mma gram menyebut mma pekerja serabutan mma memilih kurir sabu lantaran desakan ekonomi swasta spesifikasi swasta serabutan desakan ekonomi kebutuhan sambungnya akibat perbuatannya mma disangkakan uu no narkotika mma terancam hukuman minimal penjara pasal dikenakan uu narkotika pasal</t>
  </si>
  <si>
    <t>polisi membongkar diamankan to target operasi operasi antik nama bersangkutan polda to penangkapan merta sindikat narkoba kapolres tanjungbalai akbp triyadi keterangan pers minggu ketiga tersangka diamankan warga tanjungbalai rikardo sianipar alias kardo adlinsyah alias deden hendra toto alias toto nama residivis narkoba to triyadi melanjutkan penangkapan ketiganya ditangkapnya pria diduga pengedar sabu kardo deden pelaku kardo menyembunyikan rapi sabu gram selokan kamar mandi kamar rumahnya ditemukan polisi polisi menemukan bungkus plastik klip berisi gram saku celana tersangka deden polisi membawa ponsel deden berbunyi toto menelepon panggilan diangkat didengar polisi toto sisa uang diduga hasil penjualan sabu polisi memancing pertemuan toto namanya to narkoba polres toto diringkus berupaya melarikan rumah toto polisi menyita ponsel uang tunai rp hp amankan situ kembangkan pembicaraan barang bukti uang dibilang uang diambil polisi ambil berita acara penyitaan ajukan izin sita pengadilan triyadi</t>
  </si>
  <si>
    <t>profesor its korban korban prof dr ir udisubakti ciptomulyono mengsc guru manajemen bisnis teknik industri institut teknologi sepuluh nopember its surabaya rabu sehabis subuh prof udi bersepeda jalur pantai timur surabaya pulang wib beristirahat kenpark kenjeran duduk duduk mengeluarkan hp mengirim artikel disangka orang motor kecepatan merampas ponsel miliknya kali korban aksi kejahatan bersepeda kawasan waktu kondisi sepi buka hp kirim artikel grup orang mendesak merampas hp kecepatan prof udi dihubungi kehilangan hp samsung a kartu bank ktp npwp banyaklah data hp kegiatan mahasiswa laporan jadwal tugas mahasiswa imbuhnya diintai dibegal sepekan iya perasaan terlepas korban prof udi menyesalkan kejadian begal anak anak nggak pakai helm anak anak pemula kayaknya</t>
  </si>
  <si>
    <t>berinisial s korban begal sadis bekasi pria membawa senjata tajam sajam peristiwa jalan wr supratman kecamatan mustika jaya kota bekasi s menceritakan kejadian menimpanya selasa wib pergi kerja rumah sakit hermina bekasi mengendarai sepeda motor posisi berangkat kerja pelaku begal memepet motor korban mengambil kunci motor korban terhenti pelaku pas lihat gantungan kunci motor dibawa bonceng motor mepet posisi motor langsung mati motor langsung dorong motor roboh terlempar pinggir jalan motor ketiga bonceng motor kejadian warga berteriak kejauhan pelaku langsung kabur cepat korban melaporkan kejadian kepolisian s kehilangan unit motor dibawa kabur pelaku iya laporan hilang motor honda beat s puji tuhan dede bayi sehat kemarin kontrol dikasih istirahat s s kondisinya sehat korban terjatuh tanah sisa air hujan puji tuhan luka</t>
  </si>
  <si>
    <t>polisi menangkap d salah iya dengar proses hukum berjalan tunggu kejelasan direktur utama rsud kota bogor ilham chaidir konfirmasi kamis ilham menjatuhkan terbukti lingkungan jam kerja aturannya rsud imbuhnya menunggu proses hukum berjalan menunggu proses hukum asas praduga bersalah tunggu proses hukum asas praduga bersalah terangnya d ditangkap polisi ciawi kabupaten bogor kamis ditangkap d mengaku karyawan rsud kota bogor pengakuannya tersangka karyawan salah rumah sakit tersangka tangkap ciawi kamis malam kasat narkoba polres bogor akp m ilham tangan tersangka polisi mengamankan barang bukti paket narkotika jenis sabu polisi mengembangkan penangkapan d barang bukti sabu diamankan tersangka imbuhnya</t>
  </si>
  <si>
    <t>korban warga dusun tegalan desa kalipang kecamatan grati kabupaten pasuruan pelaku muhammad husalim andik warga desa plososari kecamatan grati aksi korban makan orang dikenal memakai masker motor honda vario n wi andik langsung marah marah membanting helm milik korban mengambil bahan peledak jenis bondet tasnya langsung menghantamkannya arah kepala kiri korban akibat ledakan bondet kepala korban luka robek pendarahan mukhamad meninggal dirawat jam rumah sakit andik mengalami tersangka ditangkap malam wib kota probolinggo kapolres pasuruan kota akbp arman selasa berdasarkan hasil pengembangan polisi andik spesialis pencuri kendaraan bermotor maret tercatat pencurian motor lokasi pandaan waru sidoarjo ditahan rutan bangil pencurian motor terang arman terkait aksi kenal korban gelap mata korban nawari makan emosi memukul khilaf menyesal pungkas andik</t>
  </si>
  <si>
    <t>perintah kapolda menemui korban rangka bersimpati kejadian kabid humas polda sulsel kombes komang suartana polda sulsel institusi maaf korban suartana polda maaf dugaan pemerkosaan akbp m dinyatakan terbukti nggak institusi maaf suartana suartana arahan memproses akbp m kode etik pidana terbukti akbp m disanksi pemberhentian hormat ptdh arahan kapolda proses akbp m sesuai aturan pidana ya pidanakan silahkan ambil tindakan disiplin dipidana kode etik ptdh dipecat hormat suartana menyinggung terkait menerima laporan pidana korban kuasa hukumnya laporan pidana diproses ditreskrimum polda sulsel korban lapor didampingi pengacaranya korban resmi melapor pidana wita pagi laporan korban teregistrasi nomor sttlp b iii spkt polda sulsel korban mengaku bukti bukti saksi saksi saksi petunjuk korban pembantu rumah akbp m atensi penyidik suruh besok saksi peristiwa kuasa hukum korban amiruddin selasa saksi saksi saksi penerang ya saksi petunjuk korban rumah terduga pelaku amiruddin korban menyinggung percakapan akbp m korban akbp m mengirimkan pesan singkat korban pemberitaan heboh senin bukti chat si terduga berhubungan si korban bukti chat berkomunikasi janjian dijemput amiruddin korban bukti visum sebentar visum visum amiruddin</t>
  </si>
  <si>
    <t>pria kulit putih negara georgia dilansir kantor berita ayah anak mengikuti arbery truk pickup bryan membuntuti kendaraannya merekam peristiwa pertengkaran travis mcmichael melepaskan tembakan menewaskan arbery ketiga pria arbery pencuri kerap aksinya daerah undang undang georgia mengizinkan warga penangkapan dasar tindakannya jaksa gregory mcmichael pensiunan polisi penangkapan video kematian</t>
  </si>
  <si>
    <t>polda metro jaya pelaku pembegalan pelaku pembegalan ustaz bekasi tertangkap kabid humas polda metro jaya kombes yusri yunus yusri tim kepolisian mengejar kejar kabag penum divisi humas polri kombes ahmad ramadhan pelaku pembegalan ustaz rm jamiludin bekasi ditangkap diungkap ramadhan pagi pelakunya diamankan pemeriksaan motifnya ramadhan ramadhan mendalami pemeriksaan pelaku menyebut motif pelaku murni kriminalitas motif pembegalan pembacokannya informasi motif pelaku begal merampas sepeda motor milik ustaz jamiludin ramadhan pelaku korban kenal menurutnya pelaku mengenal tujuannya merampas sepeda motor jamiludin dibacok kawanan begal mustika jaya bekasi selasa wib jamiludin mengendarai motor bogor pulang rumahnya bekasi jl babakan mustika jaya bekasi jamiludin dipepet motor pelaku jamiludin terluka pinggang pelaku membawa kabur motor senilai rp juta milik jamiludin</t>
  </si>
  <si>
    <t>sekelompok pria bersenjata sepeda motor dilansir kepolisian wali kota al barka darussalam lajid tewas wali kota akbar alih sali mengalami luka luka diserang pria bersenjata berjalan kota zamboanga kapal cepat pulau basilan senin waktu kepolisian pengawal wali kota mengalami luka luka sopir bertugas menjemput tewas penyidik berupaya mengidentifikasi pelaku motif serangan maut diselidiki otoritas dugaan rivalitas politik diselidiki wali kota dilaporkan mencalonkan pemilu mei pelaksanaan</t>
  </si>
  <si>
    <t>nenek warga kecamatan klaten utara kabupaten pulang subuhan lihat orang sempoyongan dekati istri ditabrak dipukuli diseret pantauan informasi kejadian viral grup facebook twitter salah satunya akun suami korban menceritakan peristiwa minggu waktu subuh istrinya salat subuh masjid berboncengan sepeda motor masjid sang istri memilih berjalan kaki masjid salat selesai istri pulang duluan kejadian lapor modin menemukan istrinya perjalanan pulang masjid kondisi luka luka korban langsung dilarikan rsi klaten nenek berusia terluka mata pelipis lebam akibat pukulan</t>
  </si>
  <si>
    <t>pembunuhan miarto calon kepala desa cakades cakades nomor urut desa batu bintang kecamatan batu marmar pamekasan selasa sore wib ah pembunuh cakades ditangkap rabu tempat persembunyiannya desa ketapang daya kecamatan ketapang kabupaten sampang pelaku tega membunuh korban tetangga kampung dusun tengginah laok desa batu bintang kecamatan batu marmar polisi ah mengaku emosi cekcok korban jatuhnya korban istrinya sepeda motor serempet pikap peristiwa pemepetan kecelakaan ah cekcok korban memegang pinggang korban mengeluarkan sajam pelaku langsung membacok pelaku mengaku cemas korban pegang sajam membacok duluan kapolres pamekasan akbp rogib trianto konferensi pers jumat akibatnya sabetan celurit mendalami ah pelaku kejadian mengambil keterangan istrinya istri korban trauma rogib rogib alibnya polisi menjerat pelaku pembunuhan berencana menganiaya mengakibatkan matinya orang pasal subs sub ayat sub ayat kuhp ancaman hukuman mati seumur hidup kurungan penjara miarto cakades batu bintang kecamatan batu marmar bersaing calon pilkades april dibunuh membonceng istrinya sepeda motor pembunuhan kawasan desa ponjanan barat kecamatan batumarmar korban istrinya sepeda motor perjalanan pulang rumah mertuanya kecamatan waru dibunuh bacokan celurit korban dipepet pikap pelaku miarto berhenti pengendara pikap mobil langsung membacoknya akibat luka bacokan miarto mengalami luka parah leher perutnya bersimbah darah tewas pangkuan istrinya</t>
  </si>
  <si>
    <t>menyelidiki laporan eks napi salah lakukan join mengajak teman teman dirjen lapas join ayo join investigasi komisioner komnas ham choirul anam disiarkan youtube komnas ham rabu anam pengungkapan penyiksaan tempat penguasaan formal negara lapas susah menghindari intimidasi pelapor saksi dilindungi karakter penyiksaan merendahkan martabat lapas tempat tempat penguasaan formal negara susah kesaksian lindungi diancam diintimidasi prosesnya lindungi bahan kritik anam bijak menyikapi menjadikan laporan kritikan komnas ham anam berharap lapas terbuka bijak menyikapi nggak ber komnas ham berharap keterbukaan kondisi ham indonesia lapas diberitakan eks narapidana lapas narkotika kelas ii a yogyakarta kesaksian tindak kekerasan lapas melapor ombudsman ri ori perwakilan diy vincentius titih gita warga yogyakarta salah eks napi melapor ori diceritakannya pelanggaran ham penyiksaan lapas pelanggaran ham lapas penyiksaan masuk kesalahan langsung dipukuli pakai selang diinjak pakai kabel dipukul pakai kemaluan sapi dikeringkan vincen ditemui kantor ori diy depok sleman senin</t>
  </si>
  <si>
    <t>sentul kabupaten bogor disatroni maling pelaku pencurian rumah korban senyap pelaku pria dikenal mengambil ponsel laptop milik korban rumah aksi pencurian tertangkap kamera cctv rumah dr arum pencurian senin pelaku menyelinap masuk rumah dr arum suami anak tidur penjaga rumah kamar tidur dr arum dihubungi arum bertugas jaga rumah sakit penghuni rumah tidur mendengar suara suara mencurigakan malam jaga nggak rumah mendengar suara maling si maling cepat sih arum aksi pencurian mengendap endap ruang keluarga pelaku memakai kaus celana pendek mengambil ponsel kursi situ pelaku bergerak mengambil laptop tempat pelaku kabur tangga</t>
  </si>
  <si>
    <t>polisi pantauan kabid humas polda metro jaya kombes endra zulpan mengkonfirmasi penangkapan pelaku perampokan ketiga pelaku ditangkap tim gabungan subdit resmob subdit jatanras polda metro jaya pimpinan akbp handik zusen akbp awaludin amin menyita perhatian publik pasalnya laporan korban dibercandai anggota polsek pulogadung bernama aipda rudi dijatuhi sanksi disidang kode etik jumat sidang etik aipda rudi dinyatakan sah bersalah bidang propam polda metro jaya menggelar sidang kode etik profesi aipda rudi panjaitan polisi viral gegara menolak laporan dinyatakan bersalah melanggar peraturan kapolri putusan sidang aipda rudi panjaitan anggota polres metro jakarta timur terbukti sah bersalah melanggar peraturan kapolri nomor kabid humas polda metro jaya kombes e zulpan keterangan sidang kode etik menjatuhkan sanksi etika sanksi administratif pasal ayat huruf a perilaku pelanggar dinyatakan perbuatan terpuji zulpan</t>
  </si>
  <si>
    <t>pelaku berinisial ni warga indramayu jawa barat ditangkap unit resmob satreskrim polrestabes surabaya sabtu malam nggak tega dikurung istri gara gara kerja pikiran khilaf terlepas ni mengaku kerap kesal anak tirinya mainan mengakui kali aksi kekerasan korban nggak penganiayaan ni kasat reskrim polrestabes surabaya akbp oki ahadian ni pelaku kekerasan anak balita waktu viral media sosial bersangkutan tersangka amankan wilayah jawa barat tepatnya indramayu pelaku upaya melarikan alhamdulillah ditangkap proses proses lidik tuntas oki pengakuan pelaku kekerasan jengkel kesal si anak tiri nangis upaya pemukulan anak terdiam oki oki korban dititipkan ayah kandungnya kandung korban dinilai labil pelaku</t>
  </si>
  <si>
    <t>klub malam jalan tangkuban perahu kota malang korban penganiayaan pegawai perempuan berinisial mts rumor mengada ngada logika penganiayaan jf tim membawa mts polresta malang kota jam malam mts berdiri tegap jalan luka apapun klien kebal hukum indri wartawan nine club ktv selasa indri peristiwa dugaan tempat kliennya kekerasan fisik jf pascaoperasi punggung saksi lokasi terbuka saudara mt tersangka emosi klien operasi punggung kondisi fisiknya terangnya indri menyinggung barang bukti dimiliki polisi payung buah digital video recorder dvr alat indri sesungguhnya memperkuat kliennya tindak pidana indri mengajak awak media langsung kondisi ruangan payung ruang manajemen berpaku pasal muka cctv mati pembuktian apapun rencana melayangkan praperadilan indri berdasarkan fakta fakta dimiliki membantah upaya paksa menahan kliennya ditetapkan tersangka mengajukan praperadilan upaya hukum teman teman mengikuti indri penetapan tersangka pemeriksaan ulang memegang alat bukti dugaan pasal terapkan pasal kuhp ayat ancaman penjara budi jf kapolresta menyebut orang ditetapkan tersangka mt sekuriti the nine club ktv kekerasan orang barang tempat mengakibatkan luka imbuh budi</t>
  </si>
  <si>
    <t>bos warteg cikarang motifnya nafsu nggak ketemu istri kapolsek cikarang utara kompol mustakim pelaku dirawat rs polri kramatjati pelaku berusaha bunuh memperkosa korban bunuh pemerkosaan dirawat rs kramatjati mustakim ew terancam hukuman puluhan penjara ancaman hukuman penjara imbuh mustakim peristiwa minggu wib pemerkosaan warteg milik es kawasan cikarang kabupaten bekasi pelaku masuk kamar korban korban langsung didorong terjatuh aksi pemerkosaan selesai pemerkosaan pelaku kamar mengambil pisau dapur mengancam korban awas teriak bunuh kompol mustakim pelaku kamar korban korban menelepon keluarganya tinggal tempat korban keluarga warga lokasi pemerkosaan pelaku diamankan warga</t>
  </si>
  <si>
    <t>buron ya tersangka k dpo begal sepeda rilis nama saudara k berhasil ditangkap ditangkapnya serang senin malam kemarin kasat reskrim polres metro jakarta barat akbp teuku arsya khadafi keterangan tertulisnya kamis arsya tersangka k bersembunyi rumah kerabatnya serang banten menghindari kejaran aparat kepolisian keberadaannya berdasarkan informasi masyarakat polisi menyelidiki informasi butuh waktu polisi menangkap bersangkutan wilayah pelariannya saudara k rumah mengurangi kegiatan menghindari dikenali orang rilis arsya arsya kelompok begal sepeda perannya berganti ganti joki eksekutor saudara k joki memiliki keahlian mengendarai sepeda motor menghindari waktu dikejar aparat kepolisian masyarakat melaksanakan kejahatan arsya</t>
  </si>
  <si>
    <t>kehilangan kendaraan roda roda pencurian pembegalan masuk daftar polis ditanggung perusahaan asuransi jenis jabodetabek depok jawa barat marak pencurian kendaraan bermotor jenis sepeda motor modusnya memepet korban jalan disertai tindakan kekerasan korban</t>
  </si>
  <si>
    <t>salah tahanan narkoba iya lihat ya tim koordinasi dibutuhkan panggil irjen fadil kalimantan timur kaltim apresiasi ya cepat tindakannya ketua komnas ham ahmad taufan damanik kantornya menteng jakarta pusat sabtu taufan membandingkan herman kalimantan timur menurutnya polda kaltim bergerak cepat menyelesaikan mengusut keluarga memaafkan penegakan hukum kapolda kaltim jalan permaafan menghilangkan tindak pidana contoh bagus ditiru kepolisian taufan berharap kejadian mendorong sanksi pendisiplinan internal polisi terkait tewasnya tahanan efek jera tindakan etik ya disiplin internal dorong mengubah namanya disiplin etik ss tewas dianiaya tahanan ss dianiaya tahanan ditemukan luka memar lecet tangan dahi tetapkan tersangka dugaan penganiayaan korban berkas perkara dilimpahkan kejaksaan kapolres tangsel akbp iman imanuddin wartawan jumat</t>
  </si>
  <si>
    <t>aksi kekerasan restoran cepat saji jalan panglima sudirman kota pasuruan dibenarkan salah karyawati teman korban tunangan karyawati restoran menolak namanya selasa aksi kejadiannya nggak lihat cctv kasihan korban adik terangnya perempuan bermasker korban melapor polisi lapor imbuhnya diberitakan pemuda memukuli karyawati restoran pasuruan aksi video berdurasi pelaku memukul korban kali korban melawan melindungi wajahnya tangan aksi</t>
  </si>
  <si>
    <t>kerabat diperbolehkan masuk rumah korban kerabat korban diperbolehkan masuk membersihkan rumah korban salah kerabat korban menangis tersedu terkulai lemas perempuan diangkat saudaranya garis polisi rumah korban pembunuhan orang sekeluarga sukoharjo dicopot polisi kerabat korban diperbolehkan masuk membersihkan rumah kapolres sukoharjo akbp bambang yugo pamungkas menyerahkan gembok kerabat bambang keluarga membersihkan rumah didampingi petugas kepolisian tni warga menonton proses pencopotan garis polisi pelaku dihukum berat peristiwa pembunuhan rabu korban ditemukan tewas jumat malam polisi menangkap pelaku bernama henry taryatmo rumahnya lokasi kejadian sabtu</t>
  </si>
  <si>
    <t>polisi mengungkap dirkrimum polda metro jaya kombes tubagus ade hidayat pelaku jari jari payung diruncingkan paku payung ditempelkan sandal jari jari payung diasah runcing ditempelkan sandal kondisi macet mobil korban didekati tembus ban mobil lindas paku tubagus ade polda metro jaya jakarta senin mobil korban melindas ranjau paku ban mobil korban mengalami kerusakan korban memperbaiki tinggal diikuti ban bocor korban ganti ban ganti ban pelaku beraksi tubagus ade total enam pelaku ditangkap polisi pelaku ditangkap jajaran polda metro jaya pelaku ditangkap jajaran polda lampung komplotan pelaku enam orang lakukan tempat jakarta lampung cirebon lubuk linggau hasil kejahatan penyelidikan dicari uangnya keterlibatan didalami tubagus ade tim subdit jatanras polda metro jaya menangkap komplotan perampok</t>
  </si>
  <si>
    <t>beragam peristiwa jawa barat banten senin warga lembang getok tarif parkir rp ribu iti jayabaya pimpin demokrat banten rangkuman beritanya wisatawan kawasan lembang bandung barat dikenai getok harga tarif parkir oknum diamankan keterangan kepolisian video diunggah akun instagram infobdgbaratcimahi suasana jalan kawasan lembang oknum warga diduga getok tarif parkir wisatawan unggahan terdengar suara pria merekam video tarif parkir dibebankan ok guys izin melaporkan parkiran kawasan farmhouse lembang tarif rp ribu yah ya daerah farmhouse thank you pria kanit reskrim polsek lembang ipda yana suryana viralnya video getok tarif parkir mengamankan ketiga oknum warga minggu siang menjaga parkir liar amankan minggu video viral diamankan menjaga parkir yana wartawan yana peristiwa bus mengangkut wisatawan lamongan berwisata salah objek wisata lembang lantaran parkir objek wisata penuh diarahkan mencari parkir lokasi bus masuk area parkir wisata penuh menggiring lahan kosong tempat parkir liar warga parkir yana pulang travel membawa rombongan kaget ditagih tarif parkir rp ribu semahal oknum warga karcis parkir rombongan wisatawan karcis parkir sisa karcis parkir bus karcis bukti travelnya situ tertulis harganya rp ribu karcis sisa terang yana berlanjut proses mediasi petugas parkir perwakilan bus alhamdulillah bus petugas parkir pernyataan selesai kekeluargaan surat pernyataan yana ketiga oknum warga dikembalikan keluarganya sanksi peringatan mengulangi perbuatan warga kawasan wisata peringatan pembinaan yana kadisparbud jabar dedi taufik menyayangkan dedi aksi kesan negatif wisatawan berasal daerah buntutnya geliat wisata ekonomi daerah tujuan pariwisata berkurang pengalamannya negatif kunjungan berkurang antisipasi pariwisata salah sektor kebangkitan ekonomi pandemi covid dedi dihubungi kejadian lembang dedi salah objek wisata jabar selatan objek wisata dikelola warga menetapkan tarif tiket berkisar rp ribu rp ribu wisatawan daerah panggil pengelola aparat keamanan desa masyarakat karang taruna tekankan jualan tempat wisata mahal mahal malak teguran kejadian terulang dedi mengimbau pengelola objek wisata warga mengelola tempat parkir area wisata mendukung dedi menggenjot kunjungan wisata menerapkan testcovid acak lokasi wisata penerapan aplikasipedulilindungi slogannya don t panic do vaccine and go picnic pungkasdedi</t>
  </si>
  <si>
    <t>lokasi pemakaman dilanjutkan prosesi pemakaman acara adat kapendam xvii cenderawasih kolonel inf aqsha erlangga keterangannya selasa kapendam kolonel aqsha erlangga menyebut bebi tabuni anak kepala suku gome kolonel aqsha meluruskan bebi tabuni anak kepala suku dani kampung gome distrik ilaga kabupaten puncak papua kampung gome sukunya namanya dani kolonel aqsha meluruskan informasi tempat pemakaman jalan moko kampung ilambet distrik ilaga kabupaten puncak pemakaman lancar pagi proses pemakaman jenazah almarhum bebi tabuni aman lancar dimakamkan jenazah almarhum bebi tabuni bandara aminggaru ilaga kampung aminggaru distrik omukia kabupaten puncak anak abelom tabuni kampung halamannya pesawat sas aviation puncak nomor penerbangan pk fse timika kabupaten mimika bandara dilanjutkan proses pemindahan jenazah almarhum bebi tabuni suku dani ambulans dinas kesehatan kabupaten puncak dibawa kampung halamannya kampung kimak distrik ilaga kabupaten puncak jenazah dibawa mapolres puncak pemberian santunan perwakilan perusahaan keluarga almarhum bebi tabuni perwakilan keluarga abelom tabuni</t>
  </si>
  <si>
    <t>melaporkan kejadian kejahatan pekan angka kejahatan mengalami penurunan dibanding pekan tren gangguan pekan kejadian pekan kejadian penurunan angka kejahatan kejadian persen angka kejahatan turun angka kejahatan kumulatif dirinci komponen angka turun kejahatan konvensional kejahatan transnasional kejahatan berimplikasi kontingensi turun awi mencacat kejahatan konvensional kerap pekan terbesar narkotika kejadian disusul pencurian pemberatan kejadian penggelapan kejadian pencurian kendaraan bermotor roda kejadian pencurian kekerasan kejadian kejahatan konvensional minggu minggu kenaikan kejadian persen kejahatan transnasional pekan mengalami penurunan pekan tercatat kejadian pekan dilaporkan kejadian penurunan kejadian persen</t>
  </si>
  <si>
    <t>penembakkan lokasi syuting rust alec baldwin bahasan pengakuan terbarunya sang aktor mengaku menekan pelatuk pistol pernyataan diungkapkannya wawancara abc menekan pelatuknya pelatuknya ku tarik mengarahkan senjata menekan pelatuknya ungkapan satunya pernyataan alec baldwin terkait proses kecelakaan syuting berkomentar dukanya kepergian salah kru halyna hutchins bertugas dop director of photography wawancara wartawan dilansir tmz alec baldwin menolak berbicara kronologi ditemani sang istri hilaria baldwin mengaku menceritakan dilarang penyidik berkomentar penyelidikan diberitahukan petugas santa fe penyelidikan maafkan alec baldwin komentar terkait sang korban halyna hutchins menyebut wanita ukraina salah temannya mengajaknya makan syuting santa fe syuting mengajaknya makan joel souza sang sutradara paparnya sangka momen kebersamaan tragedi maut menewaskan sang dop director of photography dilansir mirror sosok bertanggung properti senjata api hannah gutierrez reed bertugas pistol properti menaruhnya keranjang lokasi asisten sutradara dave hall mengambil salah pistol memberikannya alec baldwin mengecek pistol aman istilah cold gun polisi senjata api diisi peluru sungguhan san cartridge kru faktanya senjata tuan baldwin senjata berfungsi terisi peluru asli menewaskan nyonya hutchins melukai tuan souza sheriff adan mendoza</t>
  </si>
  <si>
    <t>bidan pekanbaru riau berinisial a diduga korban pelaku memotong sepeda motor dikendarai korban pelaku berusaha mendekat menghalangi kendaraan korban melintas pelaku memepet coba meraba payudara korban korban kaget berusaha menyelamatkan tancap gas peristiwa kejadian wilayah bukit raya korban bidan inisial a kanit reskrim polsek bukit raya iptu dodi vivino dodi korban dibegal sepulang berbelanja korban mengaku dibuntuti masuk gang jalan cemara korban sadar dibuntuti bingung motornya dihadang langsung payudara diraba dodi kejadian polisi turun memeriksa saksi alat bukti polisi keterangan korban ditindaklanjuti keterangan klarifikasi si korban tindak lanjuti dodi</t>
  </si>
  <si>
    <t>tim resmob pelaku diincar polisi masuk daftar pencarian orang dpo pelaku melancarkan aksinya wilayah sulsel kota makassar kabupaten barru kabupaten bone perintah kanit resmob polda sulsel kompol dharma negara anggota penyelidikan mengamankan pelaku tindak pidana pencurian pemberatan pencurian kendaraan bermotor pelaku dpo lp polres barru lp polsek manggala lp polsek ulaweng panit resmob polda sulsel ipda abdillah makmur jumat polisi membekuk pelaku informasi keberadaannya anggota lokasi pelaku langsung meringkus pelaku rumahnya jalan daeng ngadde makassar berdasarkan hasil pemeriksaan pelaku mengambilbarang elektronik rumah korban melewati jendela pelaku kerap mengincar sepeda motor korban terparkir halaman rumah modus pelaku memasuki rumah korban melewati jendela samping mengambil barang barang kendaraan motor dicurinya terparkir rumah abdillah pelaku dikenal sadis kerap membawa senjata tajam badik kali beraksi badik disita polisi barang bukti barang bukti diamankan sebilah badik ukuran cm abdillah pelaku beserta barang bukti langsung dibawa mapolres barru diproses hukum</t>
  </si>
  <si>
    <t>suami wanita inisial k ditemukan tewas simbah darah klapanunggal kabupaten bogor terungkap hr ditemukan mayat temuan mayat hr menyisakan misteri hr tewas sumur kaitannya kematian sang istri misteri hr dicari polisi sang istri k ditemukan tewas simbah darah berselang hr ditemukan suaminya suami k red kapolsek klapanunggal akp azi identitas jasad ditemukan sumur klapanunggal bogor minggu mayat hr kanit reskrim polsek klapanunggal ipda am zalukhu dihubungi minggu malam zalukhu menunggu hasil autopsi badannya rusak autopsi menentukan zalukhu</t>
  </si>
  <si>
    <t>korban visum hasilnya kapolres pasuruan kota akbp arman rabu visum polisi mengamankan rekaman cctv memeriksa pelaku bukti permulaan tersangka imbuh arman pemuda memukuli video berdurasi pelaku memukul korban kali korban melawan melindungi wajahnya tangan pria berkaus merah karyawan restoran melerai pelaku pergi pelaku bagus cahyono warga desa ranu klindungan kecamatan grati kabupaten pasuruan diamankan selasa rumahnya penangkapan pelaku</t>
  </si>
  <si>
    <t>[0.47140452]</t>
  </si>
  <si>
    <t>polisi mengungkap perampokan tempat parkiran jl pantai indah utara pantai indah kapuk penjaringan jakarta utara rabu siang korban berinisial am korbannya saudara am uang tunai berhasil digasak pelaku rp juta milik pt bangun laksana persada uang gaji pegawainya kabid humas polda metro jaya brigjen yusri yunus wartawan polda metro jaya jakarta senin fakta fakta terkait perampokan modus gembos ban polisi menangkap pelaku tahan polda metro jaya ditahan polda lampung kejadian november wilayah hukum polda metro jaya enam pelaku aksi tanggal november kota bumi lampung yusri wartawan polda metro jaya jakarta senin keenam pelaku andriansyah agung renaldi victor angga nasri nandi roni abdullah tersangka</t>
  </si>
  <si>
    <t>polisi berhasil menangkap pelaku pembunuhan wanita terbungkus karung bungo korban pelaku tinggal rumah tinggal salah tempat kawasan daerahnya terpencil situ kali cekcok mulut pelaku nekat bunuh korban alasan sakit hati kapolres bungo jambi akbp guntur saputro wartawan jumpa pers sabtu guntur pembunuhan pelaku adiknya lantaran kesal ulah korban berdasarkan pengakuan pelaku adiknya kerap gonta ganti pria malu ya pelaku kali kasih adiknya gonta ganti laki laki status adiknya janda pelaku malu kali adiknya pelaku kerap melawan terang guntur pelaku bernama ridwan syah ditangkap polisi jumat pelaku berusia ditangkap kawasan perkebunan daerah pedalaman kabupaten merangin tangkap pelaku berhasil menemukan petunjuk saksi saksi periksa lakukan penyelidikan mencurigai pelaku kakak korban pelaku ditemukan keberadaannya guntur berdasarkan hasil autopsi polisi delapan luka serius dialami korban luka kepala perut punggung luka serius ditemukan payudara alat kelamin korban pembunuhan sadis pelaku februari polisi identitas korban intan sari berusia warga asli bungo pembunuhan sadis hasil autopsi korban ditemukan luka serius dialami payudara korban ditemukan luka disayat terpotong alat kelamin korban dirusak membusuk terang guntur</t>
  </si>
  <si>
    <t>polres karanganyar menggelar rekonstruksi pembunuhan suminem sj suaminya adegan diperagakan rekonstruksi rekonstruksi digelar tempat kejadian perkara tkp rumah tersangka kelurahan popongan karanganyar rabu rekonstruksi pelaku melapor rt adegan diperagakan rekonstruksi tersangka sang istri rumah sabtu lapor rt domisili istrinya kondisi sakit terang kepala operasional kbo satreskrim polres karanganyar iptu suwandi pemimpin rekonstruksi wartawan lokasi rabu suwandi aksi kekerasan adegan tersangka menendang kepala korban buang air toilet kejadiannya jumat wib korban dibawa kamar mandi buang air kali korban bolak kamar mandi keempat kalinya kekerasan urainya tersangka membawa korban kamar dibawa kepala korban terbentur dinding pintu pelaku mengaku sengaja korban meninggal akibat kekerasan suaminya suwandi tersangka mengakui adegan rekonstruksi digelar penyidik pemberkasan pelimpahan jaksa penuntut jpu tujuannya jpu penyidik sinkronisasi penyidikan berjalan lancar pungkasnya warga karanganyar digegerkan kematian salah warganya dianggap janggal polisi membongkar makam autopsi hasil autopsi korban suminem meninggal akibat dibunuh pelakunya suaminya</t>
  </si>
  <si>
    <t>perdamaian kerap dilambangkan gambar merpati membawa ranting zaitun orang orang berfokus sang merpati simbol perdamaian tradisi menggambarkan perdamaian merujuk ranting zaitun paruh sang merpati melambangkan kejayaan tradisi yunani romawi kuno memperkenalkan ranting zaitun simbol perdamaian eirene dewi perdamaian yunani kuno dikenal tradisi romawi kuno pax ranting zaitun salah atributnya tradisi romawi kuno kalah perang menggenggam ranting zaitun tanda permohonan damai tradisi kuno berbeda memaknai simbol merpati membawa ranting zaitun tradisi yahudi kuno simbol merpati ranting zaitun membawa kisah nabi nuh diteruskan tradisi yahudi kuno tradisi religius abrahamik umat muslim kristiani akrab kisah nabi nuh melepas burung merpati tuhan menghukum manusia manusia berdosa mengirim air bah bumi merpati sang nabi membawa ranting zaitun menandakan surutnya air bah kisah nabi nuh merpati ranting zaitun tanda damai tuhan manusia pemaknaan konsisten makna ranting zaitun tradisi tua mari simak pendapat gilad j j gevaryahu rabi yahudi akademisi gevaryahu menulis tafsirnya merpati membawa ranting zaitun alih alih simbol perdamaian gevaryahu memaknai tindakan burung merpati membawa ranting membangun sarang upaya membangun tatanan pemaknaan sesuai nabi nuh dipercaya tuhan membangun tatanan dunia manusia beradab berperilaku hadapan tuhan menarik benang merah pemaknaan ranting zaitun simbol tatanan dunia perdamaian tananan diimpikan membutuhkan perdamaian landasannya memaknai ranting zaitun simbol perdamaian tatanan membutuhkan perdamaian mendekatkan gagasan pemaknaan kenyataan sulit disuguhkan upaya upaya penuh kekerasan membangun tatanan dunia menyebut peristiwa afghanistan sebulan kelompok taliban menguasai afghanistan kepergian tentara amerika serikat bertahap menyisakan goyahnya tatanan afghanistan pemerintahan presiden ashraf ghani membangun tatanan kokoh afghanistan taliban mencoba memperbarui tatanan sesuai keyakinan sayangnya janji membangun tatanan damai wujudkan mengeksekusi tentara perwira polisi milik rezim ashraf ghani militer warga sipil lembah panjshir basis pasukan anti taliban dibunuh daftar korban diperpanjang juta pengungsi afghanistan juta anak anak afghanistan terancam gizi buruk akibat pendudukan taliban meminjam ungkapan kisah merpati nabi nuh ranting zaitun paruhnya tantangan terbesar membangun sarang kokoh ya sarang kokoh ranting zaitun simbol membutuhkan tatanan kokoh stabil hidup berbangsa bernegara mengganti tatanan kekuatannya terbukti menaungi menyejahterakan jutaan masyarakat indonesia rendah hati mengakui tatanan kuat memiliki keretakan diperbaiki berkala rakyat mengupayakannya tindakan mendukung harmoni dibutuhkan bergotong royong membantu melewati sulit pandemi terpancing melontarkan kabar bohong ujaran kebencian memecah masyarakat ikhtiar diharapkan didukung penuh pemerintah mendengarkan suara rakyat membungkamnya berusaha memperbaiki tatanan indonesia pemerintah indonesia diharapkan corong suara rakyat indonesia merindukan perdamaian tempat tempat rawan konflik bermodalkan politik bebas aktif pemerintah indonesia berperan dunia internasional mengusahakan tatanan berlandaskan perdamaian pemerintah ragu mendukung merpati ranting zaitun simbol abadi perdamaian tatanan kokoh simbol tetaplah gagasan kisah indah tergerak mewujudnyatakannya mengakui hidup tatanan dunia rapuh konflik pandemi merpati nuh beristirahat ranting zaitun rapuh martini tugas merpati nuh beristirahat sarang kokoh</t>
  </si>
  <si>
    <t>kebohongan sempurna ucapan direnungkan aulia rafiqi pemuda bogor berstatus tersangka buntut aulia berkisah rabu oktober pulang bekasi berkunjung rumah saudaranya tanjung priok jakarta utara perjalanan melintas banjir kanal timur bkt pondok kopi jakarta timur aulia mengaku dicegat komplotan begal hafal daerah ya domisili bogor gunain google maps bawa kendaraan pelan pelan terusnya bkt diapit motor aulia wartawan rabu aulia mengaku dipepet pelaku berboncengan motor pelaku memaksanya menepikan motornya setelahnya aulia mengaku ditodong celurit dibawa berkeliling motor pelaku lokasi aulia pelaku mengancamnya nomor telepon saudaranya pelaku lantas menghubungi mengaku polisi saudara aulia teleponlah salah keponakan saudara ditangkap narkoba tolong siapin uang rp juta nggak perkara berlanjut pemerasan direkayasa kejadian aulia mengaku disetrum dipukuli pelaku motornya diakuinya diambil pelaku uang habis kendaraan pagi buta aulia melanjutkan perjalanan pulang rumah saudaranya bekasi menebeng kendaraan warga melintas nggak kendaraan nebeng nebeng orang nyambung nyambung tolong aja aulia pemuda sales aulia mencoba tolong diantar ojek online khawatir rumah membayar ojek online kakak kejadiannya suka berangkat jam wib jam wib takutnya rumah nggak keburu nggak ketemu nggak bayar nggak enak aulia aulia melaporkan polres metro jakarta timur kisah bohong belaka lho</t>
  </si>
  <si>
    <t>akibat perbuatannya kakek bejat tetangga korban berurusan kepolisian informasi dihimpun pelaku korban beralamat salah desa kecamatan gempol kabupaten cirebon kasatreskrim polresta cirebon kompol anton perbuatan terpuji k wanita penyandang disabilitas september silam wilayah kecamatan gempol kabupaten cirebon peristiwa korban salah tempat wisata daerah duduk korban diajak pelaku tempat perjalanan korban ditarik kebun bambu korban disetubuhi pelaku korban diancam pelaku menceritakan kejadian orang anton mapolresta cirebon jalan r dewi sartika kecamatan sumber kabupaten cirebon rabu anton terungkap korban menceritakan kejadian orang tuanya dilaporkan korban memiliki keterbatasan keterangan membutuhkan pendamping memperkuat keterangan korban sesuaikan alat bukti saki saksi lakukan penangkapan tersangka anton perbuatannya pelaku berinisial k dijerat pasal kuhp ancaman hukuman maksimal penjara</t>
  </si>
  <si>
    <t>dor dor dor terdengar bunyi tembakan senjata api meletus kali polisi pengejaran pelaku begal cakung jakarta timur bak film dirangkum patroli kejadiannya jl tipar kampung cakung korban dirampas hp nya diancam pakai celurit korbannya kombes arie ardiyan berbincang korban ditendang pelaku terjatuh kejadian polisi patroli informasi kejahatan jalan tipar tim rajawali berpatroli meluncur lokasi kejadian kilometer lokasi kejadian polisi menemukan pelaku berboncengan motor kecepatan polisi melepaskan tembakan peringatan kali udara diindahkan pelaku polisi menembak pelaku berhenti tertembak polisi</t>
  </si>
  <si>
    <t>herry wirawan terdakwa pemerkosaan santriwati bandung menghadapi vonis perbuatannya herry mendengarkan langsung vonis dibacakan hakim rencananya vonis herry wirawan dibacakan sidang digelar selasa besok herry rencananya dihadirkan muka persidangan informasi dihadirkan kasipenkum kejaksaan kejati jawa barat dodi gazali emil dikonfirmasi senin sidang besok kepala kejati jabar asep n mulyana turun langsung asep mendengarkan putusan hakim herry kajati rencananya hadir herry wirawan memperkosa santriwatinya herry diseret meja persidangan jaksa menjatuhkan tuntutan herry sidang digelar selasa tuntutan jaksa hukuman mati</t>
  </si>
  <si>
    <t>tuntutan hukuman mati herry wirawan disetujui komnas ham merespons kepala kejaksaan kejati jawa barat asep n mulyana tuntutan hukuman mati sesuai aturan perundang undangan tuntutan mati diatur peraturan perundang undangan asep pembacaan replik pengadilan negeri pn bandung jalan llre martadinata kota bandung kamis asep pemberian hukuman sesuai undang undang pemberian hukuman perbuatan dampak perbuatan herry memperkosa santriwati legal mengajukan tuntutan diatur regulasi undang undang sistem hukum mengakui tuntutan hukuman mati enggan menanggapi terkait penolakan tuntutan sesuai aturan berpolemik konsen tuntutan berbasis korban kepentingan terbaik anak anak korban sesuai konvensi pbb hak hak anak komnas ham setuju tuntutan hukuman mati dijatuhkan herry wirawan terdakwa pemerkosaan santriwati bandung komnas ham menilai hukuman mati bertentangan prinsip ham komnas ham setuju penerapan hukuman mati bertentangan prinsip ham komisioner komnas ham beka ulung hapsara rabu</t>
  </si>
  <si>
    <t>polisi menangkap pelaku pelaku berinisial sw my es ab kerap beraksi wilayah tarumajaya pelaku sw mengincar motor motor dikunci stang pemiliknya target sw mendorong motor curiannya tempat aman melancarkan aksinya tersangka my es mencari sasaran motor terparkir terpantau korban beraksi kunci tersangka ab melancarkan aksinya modus mencari korban mengendarai kendaraan sepeda motor ditempat sepi pelaku menakut nakuti korban senjata tajam celurit golok imbuhnya pelaku menjual motor curiannya barang bukti diamankan unit motor senjata tajam jenis kunci leter t pakaian pelaku pelat motor pelaku dijerat pasal kuhp terkait tindak pidana pencurian pemberatan</t>
  </si>
  <si>
    <t>dilansir robert spinden direktur keamanan federal administrasi keamanan transportasi tsa georgia pemilik pistol melarikan kabur pistolnya pos pemeriksaan orang mengalami luka ringan akibat kepanikan insiden polisi atlanta laporan orang terluka terluka orang dewasa sumber cnn diangkut rumah sakit komandan kantor polisi bandara atlanta reginald l moorman pemilik senjata diidentifikasi bernama kenny wells pria dikejar aktif mengejar individu moorman juru bicara bandara andrew gobeil menggolongkan tembakan tindakan disengaja suara keras menciptakan kekacauan</t>
  </si>
  <si>
    <t>aksi kuburan siti kalsum meninggal malam jumat legi dibongkar tali pocongnya dicuri pembongkaran kuburan makam desa kecamatan tulangan selasa wib juru kunci makam sukardi sukardi kuburan tali pocongnya dicuri jaga malam mengaku kuat menahan kantuk ngantuk ditahan kesirep bangun pagi laporan isitri juru kunci makam dibongkar sukardi makam rabu menurutnya makam dijaga malam jumat legi berantakan jasad almarhumah aksi pencurian tali pocong sukardi melapor pemdes kuburan dirapikan laporkan modin desa kesepakatan warga ahli waris tali pocong diganti makam dirapikan terang sukardi kasat reskrim polresta sidoarjo akp oscar stefanus setjo membenarkan aksi pencurian tali pocong laporan resmi polisi penyelidikan oscar</t>
  </si>
  <si>
    <t>selebriti hollywood dikenal hidup mewah bergelimang harta kerap membeli barang barang branded harga fantastis ketahuan mencuri toko penasaran sajakah bermasalah hukum akibat pencurian daftarnya lindsay lohan salah aktris bayaran termahal dunia terkena pencurian dituduh mencuri jam tangan mewah kacamata senilai usd milik rekannya sam magid kejadian agustus menghadiri pesta diselenggarakan rekannya magid menuding pria dibawa lindsay lohan mencuri barang miliknya selesai sam magid mencabut laporannya lindsay dijebak keterangan resminya dituduh mencuri perhiasan seharga dollar dipenjara aktris seksi megan fox menceritakan kenakalan remajanya mencuri alat makeup wal mart megan fox berusia akibat tindakan megan fox dibawa berwajib dijebloskan penjara toko melakukannya memilih menghukum megan berdiri toko papan bertuliskan mencuri wal mart efek perbuatannya dirasakannya megan fox dilarang seumur hidup memasuki toko tersebar daerah amerika serikat bintang stranger things winona ryder menghilang industri film menjalani hukuman akibat ketahuan mencuri winona dituduh mencuri busana seharga usd dollar toko beverly hills akibat perbuatannya mendekam penjara dikenakan denda usd kejadian berubah memilih hiatus kariernya memikirkan diungkapkannya porter magazine</t>
  </si>
  <si>
    <t>suami yu melaporkan suaminya polisi yu suaminya mengajaknya jalan jalan yu masuk mobil hs langsung tancap gas hs mengajak pergi mobil pas masuk mobil pintu mobil terbuka masuk tancap gas terseret mengalami luka lecet yu melapor spkt polrestabes palembang selasa peristiwa senin wib kejadian rumah korban jalan maskarebet alang alang lebar palembang kejadian yu pelaku pulang kerja memasukkan mobil garasi yu mengaku suaminya nekat tindakan tolong kesal nekat aksi yu akibat kejadian mengalami luka lecet siku kanan kiri kaki kiri kanan telapak tangan kiri sambungnya yu mengakui hubungannya hs harmonis pasangan suami istri bertengkar permasalahan keluarga ditambah cekcok mulut kesal dendam pas kejadian emosinya memuncak peristiwa tahan enam sakit melaporkan polisi yu laporan yu diterima petugas spkt polrestabes palembang laporan teregister nomor lpb iii sumsel restabes spkt laporan korban diterima ditindaklanjuti unit ppa polrestabes palembang kasat reskrim polrestabes palembang kompol edi rahmat konfirmasi wartawan</t>
  </si>
  <si>
    <t>keluarga shanda kabar penangkapan begal yudhi kusmayadi ayah shanda berharap aksi begal menimpa warga</t>
  </si>
  <si>
    <t>pria berinisial s diciduk polisi melapor kehilangan motor hasil penyidikan kepolisian pria tersangka pencurian berdasarkan informasi kepolisian pelaku beraksi desa buran kecamatan tasikmadu karanganyar senin aksinya tepergok korban pontang panting melarikan motor ditinggal lokasi pinggir lapangan sebelah selatan warung didapati unit motor honda beat nopol h eu diduga milik tersangka ditinggalkan didapati buah tabung gas kg buah mantel buah mesin gerinda sandal jepit kasi humas polres karanganyar akp agung purwoko dihubungi polisi barang barang melacak keberadaan pelaku menemukan kontrakan pelaku desa triyagan mojolaban sukoharjo didatangi petugas istri pelaku pelaku polsek mojolaban melaporkan kehilangan sepeda motornya dugaan petugas laporan pengalihan motor tertinggal tkp pencurian agung agung melanjutkan petugas berkoordinasi polsek mojolaban mendapati pelaku klarifikasi terkait laporan kehilangannya petugas barang bukti tertinggal tkp pencurian pelaku pelaku mengakui barang barang miliknya barang hasil kejahatan dilakukannya pelaku diamankan agung pelaku mendekam tahanan polres karanganyar dikenai pasal</t>
  </si>
  <si>
    <t>polisi menyelidiki profesor its korban laporan anggota kemarin rumahnya membuatkan laporan bap kapolsek kenjeran kompol esti setija oetami kamis ya lidik mengumpulkan ciri ciri pelaku barang barang bukti imbuh esti esti penyelidikan back up penuh polres pelabuhan tanjung perak ya namanya jajaran polres langsung backup lidik esti korban prof dr ir udisubakti ciptomulyono mengsc guru manajemen bisnis teknik industri institut teknologi sepuluh november its surabaya</t>
  </si>
  <si>
    <t>polisi mengamankan pengedar narkoba kabupaten karawang gram sabu disita kasatnarkoba polres karawang akp aji setiaji penangkapan pengedar narkoba pengungkapan kurun waktu januari berhasil mengamankan tersangka kali pengungkapan tkp berbeda aji diwawancarai mapolres karawang senin menyebut berhasil diungkap kamis pelaku berinisial r ditangkap pengungkapan barang bukti buah dus bekas charger dalamnya bungkus plastik bening berisikan bungkus plastik bening berat netto gram unit telepon genggam aji melanjutkan pengungkapan berlokasi kelurahan nagasari kabupaten karawang pelaku berinisial dd diamankan senin tersangka dd berhasil amankan senin wib rumah kontrakan kelurahan nagasari karawang barat barang bukti diamankan jenis narkoba pil atarax alprazolam lembar butir lembar bertuliskan calmlet alprazolam berhasil menangkap da alias a pengedar sabu desa pangulah selatan didapati bungkus plastik bening berisikan kristal berwarna putih berat brutto gram unit telepon genggam tersangka bf rz n barang bukti gram sabu berhasil ditangkap tersangka berhasil ditangkap jumat wib rumah desa mulyasari menangkap tersangka berinisial ew tangan pelaku berhasil mengamankan gram sabu ew diamankan sabtu desa karyasari rengasdengklok barang bukti gram sabu tindakan penyalahgunaan pengedaran narkoba jenis sabu sabu pil pelaku dijerat undang undang uu nomor narkotika tersangka tangkap diancam pasal ayat jo pasal ayat pungkasnya</t>
  </si>
  <si>
    <t>petugas penanganan prasarana sarana ppsu aris pajriansyah diserang komplotan direktur rumah sakit daerah rsud koja ida bagus nyoman banjar korban mengalami luka sabetan celurit pergelangan tangan kiri kondisi kesehatan pasien stabil hasil diagnosa putus tendon jaringan ikat menghubungkan otot tulang tubuh ida bagus keterangannya rabu ida korban menjalani operasi menunggu hasil pemeriksaan kesehatan pemeriksaan rontgen pcr menunggu hasil pemeriksaan tindakan operasi jadwalnya menunggu informasi dokter spesialis ortopedi diberitakan peristiwa pembegalan jl arcodian rt rw kelurahan pegangsaan kelapa gading jakut selasa wib pelaku orang merampas motor koran gagal kepolisian memburu pelaku cari kapolsek kelapa gading kompol rio m tobing dihubungi rabu rio mendalami kepolisian mengumpulkan info terkait pembegalan anggota ppsu dalami kumpulkan info info polisi memeriksa rekaman cctv lokasi kejadian melacak komplotan begal sadis</t>
  </si>
  <si>
    <t>aksi pencurian helm remaja berusia d a bulanan massa kota makassar sulawesi selatan beruntung dievakuasi polisi duanya curi helm parkiran toko kedapatan warga kena massa d a sekawan kedapatan mencuri helm parkiran toko jalan batua raya panakkukang makassar wita proses evakuasi d a alot warga membuntuti main hakim mobil patroli jalan massa mendekat samping polisi d a mengaku kali mencuri helm pengakuannya kali beraksi ketahuan zulkadri salah pelaku d menjual helm curiannya harga rp ribu meringkuk ruang tahanan polsek panakkukang akibat kelakuannya diamankan helm fino barang bukti pungkas zulkadri</t>
  </si>
  <si>
    <t>narapidana narkoba lembaga pemasyarakatan lapas kelas kedungpane semarang dipindahkan lapas kelas iia karanganyar nusakambangan cilacap dipindah bandar pengedar narkoba siaran pers diterima siaran pers pemindahan napi mengklasifikasikan narapidana narkoba kategori bandar pengedar narkoba proses pemindahan pengawalan ketat petugas aparat kepolisian sesuai standar operasional prosedur sop kalapas semarang supriyanto pemindahan narapidana menindaklanjuti surat kepala kanwil kemenkumham jateng rangka pembinaan keamanan pengurangan over kapasitas lapas kondisi lapas semarang over kapasitas kapasitas hunian orang penghuni mencapai orang napi tahanan lapas semarang menerima pengiriman tahanan aparat penegak hukum supriyanto siaran persnya minggu terkait kapasitas lapas semarang kondisinya pengamanan lapas semarang kekuatan regu jaga orang banding orang petugas jaga mengawal orang penghuni lapas semarang orang mengurangi kapasitas hunian warga binaan lapas semarang supriyanto menilai pemindahan bertujuan memutus mata rantai peredaran narkoba napi kategori bandar narkoba pengedar lapas karanganyar nusakambangan cilacap dinilai memiliki tingkat keamanan pemindahan bertujuan memutus mata rantai jaringan narkoba narapidana</t>
  </si>
  <si>
    <t>orang salah satunya tewas alasan melindungi warga perlindungan warga dilindungi informasi dihimpun warga staf salah pejabat dki pejabat eksekutif dikonfirmasi kabid humas polda metro jaya kombes endra zulpan mendalami informasi didalami kombes zulpan wartawan mapolda metro jaya jl sudirman jakarta selasa identitas korban zulpan bicara korban mengaku wartawan korbannya wartawan mengakunya pendalamannya penyidik zulpan penembakan jumat anggota pjr ipda os menerima laporan warga inisial terancam dibuntuti warga melapor diarahkan ipda os kantor satuan pjr jaya tujuan aman kantor satuan pjr jaya keributan berdasarkan keterangan saksi ditabrak tembakan kali korban dirkrimum polda metro jaya kombes tubagus ade hidayat jumpa pers</t>
  </si>
  <si>
    <t>pejabat kemenag pidie berinisial z dilaporkan kemarin mendampingi korban laporan polda aceh kepala operasional lbh banda aceh muhammad qodrat konfirmasi qodrat dugaan pemerkosaan korban berinisial ce memasukkan anaknya yayasan dipimpin z terkendala berkas administrasi z bersedia menerima anak korban syarat korban sabang qodrat perjalanan sabang singgah banda aceh lokasi dugaan pemerkosaan banda aceh sabang aceh waktu berbeda lokasi kali qodrat qodrat korban memenuhi ajakan pelaku diimingi anaknya diterima yayasan menduga korban tekanan psikis melayani pelaku qodrat anak korban diterima yayasan dipimpin z korban melayani nafsu z korban menolak anaknya dikeluarkan yayasan anak korban diambil suaminya dibawa sumatera utara qodrat qodrat korban suaminya proses cerai korban berencana memasukkan anak yayasan milik z memperdalam ilmu agama pelaku memanfaatkan klien aja harapan anaknya diterima qodrat pelaporan menunggu hasil penyelidikan polisi qodrat kabid humas polda aceh kombes winardy polisi menyelidiki dugaan pemerkosaan penyidik memeriksa saksi korban mendalami terbukti saudara z pemerkosaan diproses hukum winardy konfirmasi terpisah polda aceh berkoordinasi instansi lembaga terkait memperoleh keterangan tambahan dijadikan pertimbangan hukum bebernya</t>
  </si>
  <si>
    <t>seekor sapi milik warga kalurahan giripeni kapanewon wates kabupaten kulon progo daerah istimewa yogyakarta diy lenyap diduga digondol maling akibatnya korban menderita kerugian belasan juta rupiah pencurian hewan ternak si pemilik mardiyono warga rt rw dusun gununggempal giripeni wates pagi mardioyono berniat pakan sapi miliknya dikandangkan kandang sapi milik kelompok tani manunggal dusun jarak rumah korban kandang km sesampainya lokasi mardiyono mendapati sapi miliknya tempat sabtu sekira wib korban kandang sapi berniat pakan kandang korban mendapati ekor sapi betina berjenis limosin umur kandang kasi humas polres kulon progo iptu i nengah jeffry konfirmasi wartawan sabtu mardiyono kaget jumat malam makan sapinya berjaga kandang wib jumat sekira wib korban kandang sapi pakan sapi selesai pakan korban duduk kandang wib korban pulang rumahnya jeffry kejadian korban mengalami kerugian rp juta korban melaporkan peristiwa polsek wates ditindaklanjuti polres kulon progo jeffry menerangkan tempat kejadian perkara tkp menerima laporan dugaan pencurian hasil olah tkp tali pengunci kandang terlepas hasil pemeriksan tkp kandang sapi terletak pinggir jalan kalurahan giripeni pintu kandang sapi slarak diikat potongan kabel kawat sapi hilang tali pengikat pintu kandang terlepas menempel tiang kandang terang jeffry jeffry penyebab hilangnya sapi penyelidikan polisi penyelidikan</t>
  </si>
  <si>
    <t>pria kapolsek tualang siak riau akp alvin agung wibawa mayat citra ditemukan tim gabungan pengejaran alvin menerima laporan citra kebun sawit warga kemarin laporan pembunuhan langsung turun penyusuran mencari suami korban alvin penelusuran polsek laporan diduga keberadaan pelaku dicek kondisi citra meninggal dunia akibat gantung temukan pelaku siang salah pondok kebun sawit warga kondisi meninggal dunia imbuh kapolsek ditemukan korban dievakuasi rumah sakit korban diduga bunuh kebun sawit menghabisi istrinya novi dugaan bunuh membunuh istrinya waktu pastinya menunggu dokter forensik alvin novi tewas tangan suaminya citra dermawan mirisnya pembunuhan hadapan anak jumat sore pembunuhan sadis diduga dipicu cemburu citra istrinya terlibat cekcok pembunuhan alvin menceritakan anak korban menyaksikan aksi gelap mata ayahnya langsung berlari rumah mengadukan kejadian dilihatnya neneknya korban berlari rumahnya tujuan rumah ibunya kondisi berlumuran darah sebilah sabit tertancap leher kiri sekira wib anak korban berinisial l berlari rumah bilang korban nek berkelahi leher dibacok pakai parang alvin alvin jarak rumah korban ibunya meter sesampainya rumah ibunya korban meninggal dunia rumah orang tuanya korban langsung tumbang rumah meter tiang listrik pln meninggal dunia jarak rumah korban rumah orang tua meter alvin</t>
  </si>
  <si>
    <t>cikarang peristiwa minggu wib pemerkosaan warteg milik ew kawasan cikarang kabupaten bekasi pelaku masuk kamar korban korban langsung didorong terjatuh aksi pemerkosaan selesai pemerkosaan pelaku kamar mengambil pisau dapur mengancam korban awas teriak bunuh kapolsek cikarang utara kompol mustakin keterangannya kamis pelaku kamar korban korban menelepon keluarganya tinggal tempat korban keluarga warga lokasi pemerkosaan pelaku diamankan warga polisi turun tangan menyelidiki pelaku ditangkap polisi ditangkap orangnya kasat reskrim polres metro bekasi akbp aris timang dihubungi kapolsek cikarang utara kompol mustakim membenarkan kejadian pemerkosaan mustakim pelaku bunuh bunuh pemerkosaan dirawat rs kramatjati mustakim</t>
  </si>
  <si>
    <t>pembunuh calon kepala desa cakades pamekasan madura jawa timur tertangkap pelaku positif narkoba pembunuh miarto cakades nomor urut desa batu bintang kecamatan batu marmar pamekasan ah ah tetangga kampung korban dusun tengginah laok desa batu bintang kecamatan batu marmar ah ditangkap rabu pria beralibi membacok korban emosi cemas kebacok duluan ditangkap tempat persembunyiannya desa ketapang daya kecamatan ketapang kabupaten sampang kapolres pamekasan akbp rogib trianto pelaku positif narkoba menjalani tes urine penyidik melaporkan pelaku positif pengaruh narkoba mendalami terkait temuan rogib polisi ah mengaku emosi cekcok korban jatuhnya korban istrinya sepeda motor terserempet pikapnya peristiwa kecelakaan cekcok dalih pelaku korban memegang pinggang ah korban mengeluarkan sajam pelaku langsung membacok alibnya polisi menjerat pelaku miarto cakades batu bintang kecamatan batu marmar bersaing calon pilkades april dibunuh selasa sore wib membonceng istrinya sepeda motor pembunuhan kawasan desa ponjanan barat kecamatan batumarmar dibunuh bacokan celurit korban dipepet pikap pelaku miarto berhenti pengendara pikap mobil langsung membacoknya akibat luka bacokan miarto mengalami luka parah leher perutnya bersimbah darah tewas pangkuan istrinya</t>
  </si>
  <si>
    <t>kejaksaan negeri kejari subang upaya penuntut kejaksaan negeri subang upaya perdamaian pt kai de gan terdakwa didampingi orang tua terdakwa kasipenkum kejaksaan kejati jawa barat dodi gazali emil keterangannya jumat upaya perdamaian terdakwa pt kai kantor pusat bandung diwakili manager aser daop cirebon head litigation manajer desember pertemuan terdakwa maaf perbuatannya permintaan maaf itupun diterima pt kai terdakwa mengulangi perbuatan pt kai tempat dodi aksi pencurian irwan lestiana orang rekannya minggu oktober ketiganya upaya pencurian besi bekas lokasi penampungan aset pt kai beralamat desa pasirbungur kecamatan purwadadi kabupaten subang berjalan masuk meja hijau perjalanan penuntut upaya</t>
  </si>
  <si>
    <t>suara tembakan wilayah tangerang selatan tangsel viral media sosial suara video beredar kerumunan kendaraan orang terdengar suara tembakan penembakan permata pamulang tuh berantem perekam kanit reskrim polsek pamulang iptu iskandar keributan upaya penangkapan pelaku narkoba penangkapan pelaku narkoba pejabat polda rame tuh macet imbuh iskandar selasa iskandar tidaknya korban peristiwa iskandar mengklarifikasi peristiwa wilayah setu pamulang kecamatan setu tangsel</t>
  </si>
  <si>
    <t>['pelaku']</t>
  </si>
  <si>
    <t>pria tega kasat reskrim polres pelabuhan tanjung perak akp giadi nugraha membenarkan pelaku ditangkap diamankan besok rilis giadi giadi pelaku kabur peristiwa penusukan pria ditangkap satreskrim polres pelabuhan tanjung perak kabur lamongan diamankan lamongan giadi diberitakan adik ditusuk kakak kandungnya peristiwa gang flamboyan kelurahan kali kedinding kenjeran surabaya si adik tewas korban rsi berusia pelaku kakak korban r penusukan kematian perkelahian kakak adik polisi mengevakuasi jenazah korban rumah sakit olah tkp tangani laporan lokasi korban meninggal kanit reskrim polsek</t>
  </si>
  <si>
    <t>video menampilkan aksi kejar kejaran maling peristiwa jalan warakas gang tanjung priok lansia bernama mamat video beredar mamat berlari menggendong cucunya mengejar maling terdengar berteriak maling maling maling kejar mamat video kapolsek tanjung priok kompol ricky prenata vivaldy peristiwa senin mamat membeli ayam geprek mengejar cucu cucu gendong tkp unit sepeda motor kunci kontak menggantung hilang imbuhnya kejadian mamat langsung melaporkan tindak pencurian polsek tanjung priok kompol ricky menyelidiki diterima laporan selidiki pelakunya kabarkan ricky dihubungi kamis</t>
  </si>
  <si>
    <t>kepala operasi cartenz damai papua kombes muhammad firman rombongan korban orang kamp bts ptt kamp diserang kkb senjata tajam parang kapak wita rabu tanggal maret wit bertempat tower b kampung jenggeran distrik beoga barat kabupaten puncak penyerangan karyawan ptt kombes firman wartawan jumpa pers polres mimika sabtu serangan korban nama nelson sarira langsung melarikan selamat delapan rekannya meninggal akibat serangan korban terkonfirmasi meninggal dunia tkp firman identitas korban meninggal dirilis polisi bona simanulang</t>
  </si>
  <si>
    <t>aksi kepala sdn pengasinan yeti suhesti kejadian senin rekaman yeti menyebut pelaku mengambil barang elektronik ruang guru operator kerugian ditaksir mencapai rp juta yeti pencurian informasi penjaga sekolah cctv pelaku mencari barang elektronik sudut ruangan penjaga sekolah pas dibuka gembok gerbang rusak sekolah jam wib ruangan berantakan terali pintu gemboknya rusak yeti pencurian dilaporkan polsek bojongsari kanit reskrim polsek bojongsari iptu bowo membenarkan pencurian pemeriksaan saksi iya laporan paparnya</t>
  </si>
  <si>
    <t>polisi menyelidiki ketemu anggota cari telusuri lapak madura kapolsek setu akp mukmin dihubungi kamis besi diambil pelaku unit besi ditemukan lengkap lapak rongsokan wilayah bekasi polisi keterangan pemilik lapak mengenali menawarkan besi penutup saluran kenal nggak jual aduh nggak kenal pelaku bilangnya proyek mukmin</t>
  </si>
  <si>
    <t>perempuan siak riau novi tewas tangan suaminya citra dermawan alias inul mirisnya kemarin jumat wib tindak pidana gunar terlibat cekcok peristiwa pembunuhan cekcok korban suaminya cekcok rumah korban pulang wirid sambung gunar konfirmasi terpisah kapolsek tualang siak akp alvin agung wibawa korban tewas lehernya ditebas celurit korban pulang rumah lantaran mengantar makanan suaminya kejadian korban pulang acara wirid singgah rumah ibunya membawa alvin menceritakan anak korban menyaksikan aksi gelap mata ayahnya langsung berlari rumah mengadukan kejadian dilihatnya neneknya korban berlari rumahnya tujuan rumah ibunya kondisi berlumuran darah sebilah sabit tertancap leher kiri sekira wib anak korban berinisial l berlari rumah bilang korban nek berkelahi leher dibacok pakai parang alvin alvin jarak rumah korban ibunya meter sesampainya rumah ibunya korban meninggal dunia rumah orang tuanya korban langsung tumbang rumah meter tiang listrik pln meninggal dunia jarak rumah korban rumah orang tua meter alvin kejadian polsek tualang langsung turun lokasi pelaku</t>
  </si>
  <si>
    <t>polisi menangkap pria diduga penjual kabid humas polda sumut kombes hadi wahyudi penangkapan informasi masyarakat terkait transaksi narkoba polisi penjual mengaku pembeli tanggal januari petugas penyamaran pembeli lokasi diamankan barang berbentuk sabu dibungkus bungkusan teh cina hadi wartawan rabu hadi menyebut mencurigai barang dibungkus teh china narkoba palsu polisi penangkapan penjual diduga pengguna narkoba penyidik mencurigai narkoba diperjualbelikan palsu penyidik pelaku pengguna narkoba hasil pemeriksaan tersangka positif narkoba hadi menyebut memeriksa barang diambil tersangka hasil pemeriksaan barang dinyatakan palsu hasil cek labfor bb mengandung senyawa narkotika jenis sabu ganja ekstasi hadi hasil pemeriksaan tersangka kali menjual narkoba palsu motifnya mencari keuntungan modusnya membeli memasukkan garam gula kemasan kg membungkusnya kardus lapis kertas fotokopi licin bertuliskan guangnyingwang menyerupai bb narkotika diamankan polisi motifnya mencari keuntungan dijual paket gram kisaran harga rp ribu rp ribu</t>
  </si>
  <si>
    <t>nenek penjual jajanan keliling semarang khotimah korban penipuan perempuan misterius uang hasil jualan dagangannya raib digondol mbah khotimah menggendong keranjang merah berisi jajanan dititipkan produsen berkeliling daerah jangli kantor kantor rumah rumah pengalaman menyenangkan dialaminya selasa khotimah berjalan pulang wib istirahat perempuan muda motor matik mendekatinya didatangi perempuan pakai kerudung kendaraan hitam matik orangnya gemuk adik ipar khotimah sonita ditemui rumahnya jangli tlawah iv rt rw semarang sabtu perempuan mengaku memborong jajanan mbah khotimah acara rumahnya perempuan mengaku membawa uang menawarkan mbah khotimah membonceng rumah perempuan mengambil uang dagangannya dipindah plastik taruh tas jinjing isinya uang hasil jualan cabai disuruh cantolkan sonita perempuan mengaku istri pedagang bakso jangli mbah khotimah dibonceng berhenti masjid pos ojek ksatrian</t>
  </si>
  <si>
    <t>[0.10660036]</t>
  </si>
  <si>
    <t>pemuda bernama m haidil fiqri iya kejadiannya malam kejadiannya jam wib korban dianiaya orang dikabarkan meninggal dunia kasat reskrim polrestabes palembang kompol tri wahyudi konfirmasi peristiwa pusat kota palembang tepatnya jalan bidar lorok pakjo ilir barat i palembang tri mengaku kejadian pagi harinya kejadian korban warga lorong masjid plaju ilir plaju palembang iya kejadiannya kejadian pagi harinya laporan kapolsek ilir barat i tri tri berdasarkan informasi penyelidikan akibat kejadian korban tewas kondisi mengalami luka bacok leher sebelah kiri luka tusuk punggung luka robek lengan tangan kiri selasa orang pelaku pengeroyokan ditangkap kediaman perlawanan tangkap orang pelaku pengeroyokan diperiksa menentukan tersangka utama tri pengakuan pelaku sambungnya pelaku menolong keterangan orang pelaku amankan menolong orang diduga dibegal diindikasikan korban pelaku begalnya tri menyebut kejadian korban diduga membawa senjata tajam mencoba melukai pelaku sambungnya sajam dikuasai pelaku menganiaya korban tewas pelaku kena sabetan ditetapkan tersangka pelaku diperiksa dikenakan pidana penganiayaan menyebabkan korban meninggal dunia</t>
  </si>
  <si>
    <t>polisi mengungkap kronologi perburuan kurir berinisial rh pengedar berdasarkan hasil pengembangan case pengungkapan november embrio jaringan internasional malaysia aceh jakarta pengiriman narkotika jenis sabu kapolres metro jakarta barat kombes ady wibowo konferensi pers senin tim satres narkoba polres metro jakarta barat penyelidikan pengembangan analisis data mempelajari pola jaringan tim bergerak wilayah tangerang mendeteksi jaringan sabtu januari wib tkp tim berhasil mengamankan kurir saudara rh barang bukti paket sabu berat bruto kilogram dikamuflasekan speaker bagasi mobil honda civic warna hitam no pol b kbm dikendarainya hasil interogasi rh rh mengambil pasokan sabu pria berinisial aie tim kepolisian pengembangan jalan serdang wetan legok curug tangerang selatan mengejar aie perjalanan tim upaya penangkapan tersangka saudara aie mobil langsung tancap gas mundur menghindari petugas menabrak kendaraan motor parkir pinggir jalan gerobak pedagang asongan pagar rumah warga tim berhasil mengamankan tersangka aie ditemukan paket narkotika jenis ganja berat bruto gram alat hisap sabu mobil sambungnya pemeriksaan aie pengedar narkoba jenis sabu aie fakta aie perintah pria berinisial dy ditetapkan dpo pengakuan dikonsumsi aie rh orang cek urine positif narkoba ady</t>
  </si>
  <si>
    <t>berurusan hukum penulis skenario film ditetapkan tersangka dugaan iya tersangka silakan kasat reskrim kapolres tangerang selatan akbp iman imanudin konfirmasi dihubungi terpisah kasat reskrim polres tangerang selatan akp angga surya laporan istri fajar umbara bernama yuyun sukawati memeriksa terlapor pelapor gelar perkara senin polisi menetapkan fajar umbara tersangka penahanan angga tersangka fajar umbara dijerat pasal ayat uu perlindungan anak tersangka terancam hukuman maksimal penjara ditahan dijerat pasal ayat uu perlindungan anak imbuh angga laporan dilayangkan yuyun sukawati istri fajar umbara yuyun mengaku fajar kerap kdrt pernikahan maret yuyun mengaku kdrt fajar sang anak umur membela yuyun kekerasan fajar</t>
  </si>
  <si>
    <t>bu menteri bicara langsung korban obrolan si korban pindah sekolah kepala upt pppa sulsel meisye papayungan prioritas urus memenuhi pindah sekolah pokoknya sekolah sambung meisye menteri pppa bintang puspayoga mengunjungi remaja putri korban perkosaan akbp mustari bintang menemui korban rumah aman kantor uptd ppa sulsel bintang dinas pppa sulsel mendampingi korban penuh korban pendampingan upt ppa sulsel pendampingan psikososialnya hukumnya bintang kunjungannya selepas rumah aman uptd ppa sulsel menteri ppa bertolak mapolda sulsel disambut wakapolda sulsel brigjen chuzaini patoppoi beserta penyidik menangani pemerkosaan akbp mustari bintang lantas mengapresiasi kinerja polda sulsel bergerak cepat memproses akbp m tersangka pemerkosa siswi smp mengapresiasi akbp mustari dikenakan sanksi berat itukan ditangani kasusnya apresiasi tingginya pelaku efek jera dipecat diberitakan polisi sulsel akbp m tersangka pemerkosa menjadikan remaja putri budak seks dipecat hormat sanksi pemberhentian hormat ptdh akbp mustari diputuskan sidang etik propam polda sulsel hasilnya menjatuhkan sanksi sanksi sifatnya administratif perilaku pelanggaran dinyatakan perbuatan tercela ketua sidang kode etik kombes ai afriandi mapolda sulsel jumat sanksi sifatnya administratif direkomendasikan pemberhentian hormat ptdh dinas kepolisian negara republik indonesia sambung afriandi afriandi akbp m resmi dipecat berdasarkan hasil sidang kode etik terduga pelanggar akbp mustari terbukti melanggar kode etik profesi polri melanggar pasal ayat huruf b peraturan kapolri perkap nomor kode etik profesi polri afriandi</t>
  </si>
  <si>
    <t>pria dewasa berinisial ew bos warteg cikarang kapolsek cikarang utara kompol mustakim ew diamankan kantor polisi perbuatannya ew dijerat pasal ayat undang undang ri nomor penetapan pp pengganti undang undang nomor perubahan undang undang nomor perlindungan anak ancaman hukumannya penjara kompol mustakim kamis pelaku dirawat rs polri kramat jati jakarta timur pelaku berusaha bunuh memperkosa korban bunuh pemerkosaan dirawat rs kramat jati mustakim peristiwa minggu wib pemerkosaan warteg milik ew kawasan cikarang kabupaten bekasi pelaku masuk kamar korban korban langsung didorong terjatuh aksi pemerkosaan selesai pemerkosaan pelaku kamar mengambil pisau dapur mengancam korban awas teriak bunuh kompol mustakim pelaku kamar korban korban menelepon keluarganya tinggal tempat korban keluarga warga lokasi pemerkosaan pelaku diamankan warga</t>
  </si>
  <si>
    <t>penyelidikan insiden alec baldwin menembak tewas sinematografer bernama dilansir bbc senin senjata dipakai alec asisten sutradara aman keternagan terungkap dokumen pengadilan cold gun si asisten sutradara nahasnya si asisten sutradara senjata properti syuting berisi peluru sungguhan detail investigasi polisi dirilis jumat surat izin penggeledahan diajukan pengadilan santa fe negara new mexico catatan menyebut pakaian baldwin noda darah dibawa alat bukti senjata amunisi senjata properti syuting dibawa polisi lokasi seruan larangan pakai senjata api lokasi syuting</t>
  </si>
  <si>
    <t>pelaku penggelapan penipuan dibekuk polisi persembunyiannya kabupaten semarang senin penangkapan polsek bandungan menerima laporan korban pekan tersangka amankan laporan korban warga kecamatan bandungan kabupaten semarang kapolres semarang akbp yovan fatika wartawan senin tersangka pria berinisial fm warga kecamatan sukaramai palembang pelaku menggasak ponsel konter milik korban oktober korban didatangi tersangka membeli hp kesepakatan harga tersangka membawa hp tersegel meminjam hp milik korban alasan menghubungi rekannya mengambilkan uang papar yovan korban lengah dimanfaatkan tersangka melarikan menggondol ponsel pengembangan penyidikan petugas pelaku penggelapan penipuan unit sepeda motor matik uang tunai rp juta tkp wilayah kecamatan bandungan kecamatan jambu ponsel milik pelajar salah smp desa jimbaran bandungan pembelajaran jarak daring sasaran penggelapan penipuan pelaku penyidik penyidikan mendalam tkp wilayah kecamatan bandungan kecamatan jambu terangnya perbuatannya pelaku dijerat pasal pasal kuhp penipuan penggelapan ancaman hukuman penjara</t>
  </si>
  <si>
    <t>berinisial kn s menjalani sidang putusan pengadilan negeri kelas b kota pekalongan menggelar sidang sepasang kekasih sadis virtual pandemi virus corona covid anak k dijatuhi pidana majelis hakim sembilan wajib mengikuti latihan kerja enam s dijatuhi pidana enam wajib mengikuti latihan kerja enam ketua pn kota pekalongan sutarji ditemui kantornya jalannya sidang kn s kamis majelis hakim sidang diketuai setyaningsih anggota arum kusumadewi hilarius grahita setya atmaja vonis hakim kn berat tuntutan jaksa penuntut jpu menuntut hukuman penjara vonis s ringan tuntutan jpu menuntut hukuman penjara sutaji pertimbangan hakim menjatuhkan putusan memberatkan kn perbuatannya menyebabkan orang meninggal perbuatannya kekerasan sadis meringankan s perannya ringan kn terangnya meringankan sepasang kekasih umur mengakui perbuatannya berbelit sopan persidangan menyesali perbuatannya terpisah penasihat hukum kn s m sokeh pikir pikir putusan majelis hakim hukum pikir pikir jpu anita kajarini susi diani menyebut pikir pikir putusan hakim</t>
  </si>
  <si>
    <t>polisi petasan kode petugas dinyalakan kode petasan kabid humas polda metro jaya kombes endra zulpan jumpa pers lokasi rabu zulpan petasan tanda jaringan mewaspadai polisi nyalakan petasan gangguan petugas dinyalakan imbuhnya berdasarkan data dihimpun kepolisian petasan gram sabu butir pil ekstasi bong botol air mineral narkotika sintesis barang bukti diamankan barang bukti terkait narkotika amankan gram sabu ekstasi jenis narkoba jenis ganja sintetis zulfan barang bukti narkotika buah senjata tajam uang senilai rp juta unit kendaraan roda memiliki surat disita polisi senjata tajam barang bukti gelar uang tunai temukan juta rupiah peralatan komunikasi elektronik amankan tkp senjata tajam</t>
  </si>
  <si>
    <t>pria berinisial aa ditikam meninggal dunia ir aa ir adu mulut penikaman kapolsek biringkanaya kompol rujiyanto dwi poernomo ir menyerahkan menikam aa ir mengaku menikam aa meninggal dunia pengakuan tersangka ir penyidik penyebab menikam korban tersangka korban terlibat adu mulut kafe love berujung tersangka menikam korban kompol rujiyanto keterangannya rabu penikaman aa kafe love daya kota makassar minggu rujiyanto pelaku menikam sebilah badik diinterogasi penyidik tersangka ir membenarkan penikaman korban kafe love sebilah badik rujiyanto menyebut pelaku menyerahkan polisi pendekatan keluarga pelaku pelaku menyerahkan polsek biringkanaya pelakunya menyerahkan siang polisi penyelidikan tkp mengantongi identitas pelaku pendekatan kekeluargaan orang tua keluarga pelaku menyerahkan rujiyanto</t>
  </si>
  <si>
    <t>kejadian memilukan paraguay tepatnya ajang festival musik lokal bernama ja umina fest tragedi orang tewas salah satunya model berusia bernama cristina vita aranda wanita instruktur kebugaran meninggal dunia luka tembak suaminya vita dilarikan rumah sakit nyawanya tertolong istri pesepakbola ivan torres bertahan menit mengembuskan napas diintubasi koma menit mengalami serangan jantung meninggal dunia setelahnya dr yolanda gonzalez abc tv pernyataan resmi keluarganya instagram cristina vita meninggal dunia dimakamkan sore waktu keluarga fans menaati peraturan berkumpul lantai dasar disediakan pemakaman salah prioritas cristina followersnya salam perpisahan pergi parque serenidad avda mariscal lopez pm tulisnya dugaan target utamanya pria korban wanita sampingnya menunggu suaminya kejadian benicio ramirez kepala polisi cordillera pria ditargetkan salah bandar narkoba bernama jose luis bogoda quevedo kure perawatan intensif kritis penembakan kumpulan penonton menyasar orang total orang terluka perawatan akibat kejadian korban meninggal vita pria bernama marcos ignacio rojas mora terungkap motif identitas pelaku penembakan polisi penyelidikan penyelenggara acara musik</t>
  </si>
  <si>
    <t>polisi motif peristiwa pembunuhan rabu henry mengembalikan mobil korban menyerahkan uang setoran henry mengambil pisau dapur menusukkannya orang sekeluarga sri handayani suranto anaknya berusia dendam pelaku terdesak utangnya rp juta jatuh tempo rabu kasat reskrim polres sukoharjo akp nanung nugroho rekonstruksi mapolres sukoharjo kamis nanung pelaku memiliki pemikiran membunuh korban menguasai mobil korban membayar setoran korban memutuskan melaksanakan rencananya pelaku mengambil sepeda motor mobil korban beserta bpkb nya dijual pelaku menjual mobil avanza korban senilai rp juta uang membayar utang sepeda motornya dijual nanung nanung pelaku berutang menutup utang pelaku menggadaikan mobil pribadinya mobil temannya menggadaikan mobil temannya mobilnya digadaikan diberitakan polisi menggelar rekonstruksi</t>
  </si>
  <si>
    <t>video korban pria korban orang putar nggak lihat kanan kiri hindari serempet habis jatuh korban video dikirimkan budhi video menyebut begal diunggah akun instagram lintas patroli video korban berdarah kepala tangan</t>
  </si>
  <si>
    <t>warga negara asing wna bernama nicola disanto italia gregory lee simpson inggris ditangkap polisi beraksi pelaku mengikat kaki tangan melakban mata mulut korban aksi korban tertidur terbangun mendengar suara ledakan pelaku bernama nicola disanto gregory lee simpson pelaku masuk daftar pencarian orang dpo menodongkan senjata tajam menyekap korban salah pelaku nicola disanto mantan karyawan korban pelaku nekat merampok lantaran sakit hati korban terang jansen pelaku menganiaya mengancam membunuh istri korban korban berdaya pelaku password mengakses bitcoin korban aset korban dikuras pelaku korban ancaman pelaku menguras uang usd rp miliar akun bitcoin korban buah laptop buah ponsel kamera mengalami perampokan korban melaporkannya polsek kuta berdasarkan laporan tim opsnal polsek kuta resmob polresta denpasar olah tempat kejadian perkara tkp mencari informasi saksi saksi didapatkan informasi pelaku masuk vila orang laki laki warga negara asing berbekal pengecekan polisi alamat tinggal salah pelaku nicola disanto sagina apartement beralamat jalan mahendradatta selatan denpasar nicola disanto lokasi salah pelaku nicola disanto mantan karyawan korban pelaku nekat merampok lantaran sakit hati korban terang jansen berhenti tim mencari keberadaan nicola disanto polisi mengamankan nicola disanto berjalan kaki pantai legian jalan raya kerobokan selatan pelaku gregory lee simpson ditangkap tempat tinggal pacarnya beralamat jalan setiabudi kecamatan kuta kabupaten badung pelaku diamankan polsek kuta polisi mengganjar pelaku pasal kitab undang undang hukum pidana kuhp</t>
  </si>
  <si>
    <t>mengalami kecelakaan mengendarai sepeda kawasan setiabudi jakarta selatan mengaku dipepet orang diduga begal merampas barang bawaannya kapolsek setiabudi akbp i made bayu sutha santana laporan anjasmara anggota diterjunkan mengecek cctv lokasi diselidiki langsung dipimpin kanit reskrim polsek setiabudi cek cctv lokasi bayu dihubungi wartawan selasa bayu serangkaian tindakan mengantisipasi kejadian berulang meningkatkan pengawasan titik dinilai rawan kriminalitas pesepeda sudirman rasuna said antisipasi imbuhnya bayu menyebut tindakan pengamanan menerjunkan anggota kepolisian menyamar pesepeda memancing oknum pelaku begal kerap tindakan kriminal pesepeda pagi sore malam jumat sabtu minggu ramai ramai pasang anggota tertutup anggota menyamar pesepeda pancing antisipasi atensi langsung kapolres wajib beber bayu diberitakan bersepeda unika atma jaya senin wib cerita akun instagram anaknya amanda annete anjasmara dipepet sebelah kanan anjasmara pelaku diduga begal mengincar handphone saku kanannya pikir gue aja pas gini gue bilang kayaknya jatoh nih ya nggak jatoh deh kayaknya pas gue gini pakai tangan kanan kena gue melintir gitu anjasmara</t>
  </si>
  <si>
    <t>personel koramil batom menangkap anggota kelompok sipil bersenjata ksb kelompok kriminal bersenjata orang yulian uropmabin kapol uropmabin anggota kelompok pimpinan lamek tablo ditangkap selasa kemarin penangkapan distrik oksibil warga melaporkan perahu berpenumpang orang arah papua nugini png mongham basis ksb danrem pwy brigjen tni izak pangemanan dilansir anggota koramil batom dipimpin sertu ari netson arabia warga anggota linmas kampung muara mengepung pertengahan sungai oksip mongham berhasil diamankan beserta isi perahu membawa pucuk senjata api izak yulian uropmabin kapol uropmabin jayapura diserahkan polda papua diproses hukum panglima kodam pangdam xvii cendrawasih mayjen tni ignatius yoga triyono mengungkap senjata api diamankan teroris kkb papua buatan as senjata diambil teroris kkb papua bougenville papua nugini png nomor seri senjata api buatan amerika serikat milik tni polri diambil berasal bougenville papua nugini png pengakuan anggota ksb ditangkap terungkap senpi berasal bougenville png mayjen tni yogo triyono dilansir kodam cendrawasih menyelidiki terkait senjata api dipasok memperkuat kelompok terungkapnya berkat laporan warga curiga diduga mongham markas teroris kkb panglima xvii cenderawasih apresiasi kinerja keempat anggota koramil batom membuktikan komunikasi masyarakat terungkap mayjen tni yogo</t>
  </si>
  <si>
    <t>tindakan aipda rudi panjaitan kapolres laporan kapolda rabu sidang disiplinnya kabid humas polda metro jaya kombes e zulpan dihubungi senin zulpan aipda rudi menjalani pemeriksaan propam polres metro jakarta timur aipda rudi dicopot jabatannya polsek pulogadung ditindak dimutasikan polres metro jakarta timur jabatannya unit serse pulogadung dipindahkan polres jakarta timur zulpan tindakan aipda rudi disikapi serius evaluasi mencegah peristiwa berulang pelanggaran aipda rudi panjaitan sanksi tindakan disiplin disiapkan memperbaiki rangka anggota melayani masyarakat zulpan video perempuan korban perampokan mengambil uang anjungan tunai mandiri atm viral media sosial video disertakan narasi kronologi kejadian pengakuan korban ditolak polisi laporan video diposting korban akun instagramnya korban perampokan jalan sunan sedayu jaktim selasa kemarin korban mengambil uang atm wib korban pengendara mobil postingan dicantumkan rekaman cctv kejadian pencurian korban menduga pelaku komplotan korban diikuti sepeda motor salah pelaku mendekati korban mengetuk kaca mobilnya korban turun kondisi mobilnya berhenti pelaku mengambil tas jok pintu mobil sebelah kiri insiden perampokan korban melapor polsek rawamangun polisi menyarankan pulang menenangkan dicari tulisnya postingan korban kena tegur polisi mengambil uang tunai atm korban menyebut si polisi bicara nada polisi</t>
  </si>
  <si>
    <t>dikutip bbc selasa pertumbuhan impor senjata terbesar timur ekspor senjata as pergi timur arab saudi menyumbang total ekspor senjata as</t>
  </si>
  <si>
    <t>[0.]</t>
  </si>
  <si>
    <t>polisi bungkam suara tembakan kali mengagetkan warga jalan kusuma bangsa surabaya warga kawasan kusuma bangsa surabaya dikagetkan tedjo juru parkir minimarket jalan kusuma bangsa surabaya mengaku mobil diduga berisi polisi berpakaian preman mengamankan pemuda anggotanya nggak ngitung waktu jaga parkir petugasnya kayak intel serse tedjo dikonfirmasi tedjo menyebut kejadian kondisi jalan ramai lalang kendaraan warga lokasi mobil petugas yaris avanza orangnya terduga pelaku membawa sepeda motor diamankan pedestrian tedjo penjaga warkop kawasan mengaku tikungan jalan kusuma bangsa mengarah makam pahlawan pemuda tangannya diborgol digelandang dibawa masuk mobil diduga pria memborgol kejadiannya cepet banget pemuda badannya kurus tangannya diborgol dimasukkan mobil pria enggan namanya</t>
  </si>
  <si>
    <t>tetapkan tersangka ditahan kapolres pasuruan kota akbp arman kamis tersangka dijerat pasal kuhp pertimbangan penyidik tersangka tahan imbuh arman arman penetapan tersangka berdasarkan alat bukti video keterangan saksi alat bukti hasil visum korban arman diberitakan pemuda memukuli video berdurasi pelaku memukul korban kali korban melawan melindungi wajahnya tangan karyawan restoran melerai pelaku pergi pelaku</t>
  </si>
  <si>
    <t>polisi mendalami penemuan mayat wanita inisial ry kali bolong kabupaten magelang jawa korban warga kabupaten bekasi diduga korban pembunuhan fakta fakta terbaru polisi terkait penemuan mayat wanita bersangkutan warga bekasi melaksanakan liburan kapolres magelang akbp mochammad sajarod zakun wartawan apel gelar pasukan operasi keselamatan lintas candi polres magelang selasa sajarod mengungkap berdasarkan informasi keluarga korban bersangkutan berangkat bekasi rabu informasi keluarga korban bersangkutan berangkat rabu magelang polisi menyebut korban magelang diduga pria dalami kaitan laki laki korban pergi kasat reskrim polres magelang akp m alfan wartawan polres magelang selasa alfan berdasarkan keterangan anak korban ry laki laki pamit jogja pergi berboncengan sepeda motor milik korban rabu siang anak korban mengenal laki laki kali rumah bekasi motor korban motor korban ditemukan polisi penyisiran titik kejadian temukan sepeda motor penemuan minggu informasi warga semalam hujan deras menyisir titik korban jatuh sungai alfan ry diduga korban pembunuhan penyelidikan satreskrim polres magelang ya menduga arah dugaan korban pembunuhan kapolres magelang akbp mochammad sajarod zakun menyelidiki korban dibuang sungai dibunuh lokasi laksanakan penyelidikan kemarin lokasi penemuan mayat tempat ditemukan tempat patut diduga korban dianiaya dibunuh dalami sajarod kasat reskrim polres magelang akp m alfan armin orang saksi keterangan saksi mintai keterangan orang kali menemukan keluarga korban alfan diberitakan mayat wanita identitas ditemukan kali bolong magelang minggu jenazah wanita ditemukan saksi bernama sukardi mencari rumput kayu bakar bantaran kali bolong temuan lantas dilaporkan polsek tegalrejo petugas polsek tegalrejo bpbd sar koramil polres magelang warga perangkat desa evakuasi mayat mayat wanita misterius dibawa rsud muntilan identifikasi jasad bernama ry warga mangunjaya tambun selatan kabupaten bekasi jawa barat</t>
  </si>
  <si>
    <t>pos polisi panton reu gampong manggi kecamatan panton reu penembakan otk arah pos polisi panton reu kabid humas polda aceh kombes winardy dikonfirmasi winardy menyebut peristiwa wib kejadian polisi olah tempat kejadian perkara ditemukan selongsong peluru tkp temukan selongsong peluru senjata laras winardy polisi mengumpulkan barang bukti lokasi menurutnya proyektil peluru menempel dinding pos polisi unit mobil masyarakat diparkir pos kerusakan inventarisir bebernya</t>
  </si>
  <si>
    <t>kelompok bersenjata anti dilansir jam pria tewas daerah shahgund polisi turun tangan mengusut polisi menutup lokasi penembakan garis polisi bertanggungjawab penembakan peristiwa warga india tewas ditembak jalanan srinagar dibalik penembakan srinagar terungkap front perlawanan kelompok pemberontak mengaku bertanggungjawab penembakan menewaskan pasukan keamanan india agustus selusin warga sipil polisi dibunuh pemberontak kelompok pemberontak memerangi tentara india menuntut kemerdekaan kashmir penggabungannya india pakistan</t>
  </si>
  <si>
    <t>unit toyota avanza terbakar jl pegangsaan barat menteng jakarta pusat sopir nekat mengendarai mobil kondisi ban bocor mengalami kebakaran lantaran takut kena modus begal menghindari begal jalan tips pengendara meminimalisir potensi korban kejahatan pastikan berkendara waktu kondisi rawan menepi mencari tempat terang ramai orang berkendara jam jam rawan informasi jam jam rawan pemberitaan praktisi safety defensive driving andry berlianto detikoto andry kewaspadaan ditingkatkan mengemudi malam mengemudi malam pastikan pintu kaca tertutup terkunci rapat penerangan kendaraan sambungnya membekali alat pembela diperbolehkan hukum pepper spray kunci kunci alat bela panik ragu ragu menghadapi andry pelaku memepet andry menghimbau pengemudi membunyikan klakson menerus menarik perhatian ditodong lugas membunyikan klakson mencari perhatian memiliki nomor khusus menghubungi darurat polisi sos keluarga kerabat andry peristiwa mobil terbakar sabtu wib korban pengendara perihal ban mobilnya bocor korban jiwa peristiwa pengendara korban ban sebelah kiri bocor posisi kendaraan senayan berjalan kasudin pemadam kebakaran jakarta pusat asril dihubungi sabtu imbasnya kerusakan ban sebelah kiri mobil korban parah percikan api muncul mobil terbakar pengendara melaju mengakibatkan percikan api ban sebelah kiri kebakaran terang asril pengendara avanza menyelamatkan kebakaran mobilnya alasan nekat berkendara ban mobilnya rusak pengemudi korban begal mempedulikan peringatan pengendara takut modus begal melaju asri</t>
  </si>
  <si>
    <t>anggota patroli jalan raya pjr ditlantas polda metro jaya ipda os menembak pria exit tol bintaro pesanggrahan jakarta selatan status ipda os tersangka ipda statusnya tersangka bersangkutan ditetapkan tersangka dirkrimum polda metro jaya kombes tubagus ade hidayat wartawan polda metro selasa tubagus menaikkan status tersangka minimal alat bukti polisi penyelidikan divisi propam bidpropam polda metro jaya menetapkan tersangka minimal alat bukti peristiwa penembakannya peristiwa mengakibatkan orang luka meninggal dunia maksud tujuannya laporan didalami pendalamannya divisi propam bidpropam polda metro jaya kabid propam polda metro jaya kombes bhirawa braja paksa mengumpulkan bukti bukti menyelidiki tindakan ipda os melanggar kode etik tindakan ipda os didasari laporan warga terganggu korban pengusutan melibatkan anggota polri anggota polda metro jaya kelengkapan pengumpulan pemberkasan koordinasi paminal mabes divisi propam mabes ditangani biro paminal bersinergi krimum pmj pelanggaran disiplin kode etik sinkron penyelidikan direktorat kriminal kombes bhirawa</t>
  </si>
  <si>
    <t>polisi mengamankan remaja kisaran timur kabupaten asahan peristiwa pembakaran selasa maret wib pelaku menyiramkan sebotol bensin arah korban tidur tiduran sofa rumahnya motifnya tersangka kesal kakaknya kunci sepeda motor terusan si tersangka emosi mengancam membakar kakaknya iptu doly silaban kanit reskrim polsek kota kisaran dikonfirmasi wartawan senin korban ancaman emosional menyangka adiknya berbuat nekat diancam bakar kakaknya bakarlah bakarlah si pelaku nekat kanit sebotol bensin disiramkan tubuh kakaknya rebahan sofa menyiram pelaku mencari selembar kertas dibakar melempar kertas terbakar arah sofa diduduki korban rencana pelaku korban pembakaran polisi menyebut peristiwa spontan terencana bensin rumah membersihkan kuas sisa cat habis mengecat rumah doly pasca kejadian korban menderita luka bakar badan kaki dirawat enam meninggal dunia minggu dalami menangkap pelaku rumahnya diamankan keluarga kanit pelaku menjalani pemeriksaan polsek kota kisaran terancam pasal kuhpidana penganiayaan mengakibatkan matinya orang peristiwa pembakaran dibenarkan imam kepala lingkungan menyangka peristiwa keluarga dinilai memiliki lingkungannya lingkungan tinggalnya orang tuanya berjualan pasar</t>
  </si>
  <si>
    <t>media terkemuka kementerian negeri mendalami menindaklanjuti informasi sesuai ketentuan peraturan berlaku juru bicara kemlu teuku faizasyah wartawan rabu diberitakan laporan the washington post magazine dilansir rabu fokus membahas kisah prt asing dibawa as majikan diplomat pejabat organisasi internasional program visa khusus as korban penganiayaan negeri paman sam penulis laporan tinggal los angeles wawancara prt korban didukung wawancara penyedia layanan sosial teman teman korban dasar pernyataan sumpah pengajuan t visa korban t visa dokumen khusus korban penyelundupan manusia t visa jenis visa non imigran mengizinkan korban tinggal as membantu penyelidikan penuntutan penyelundupan manusia prt indonesia diulas the washington post magazine laporan dipublikasikan oktober bernama sri yatun prt pejabat konsuler indonesia suaminya los angeles sri as salah sekian prt dibawa tahunnya diplomat pejabat asing as program visa khusus departemen negeri as merilis visa khusus visa a pekerja dipekerjakan pejabat diplomatik asing visa g pekerja dipekerjakan staf organisasi internasional bank dunia khusus melekat majikan visa prt izin kerja status imigrasi sah visa berpengaruh penyalahgunaan kemampuan prt tinggal legal as tangan majikan memiliki kekebalan diplomatik aturan hukum as prt memiliki hubungan menghormati mendalam majikan ketidakseimbangan kekuasaan visa memicu overwork dibayar buruk</t>
  </si>
  <si>
    <t>tim patroli perintis presisi polres metro pencurian motor menimpa hamzah rumahnya daerah tapos depok kamis ditelusuri ketiga pelaku berinisial ah ar aj aksi curanmor tempat pengakuan barang bukti depok bekasi bogor kapolres metro depok kombes imran edwin siregar polres metro depok kamis imran kronologi penangkapan tim patroli perintis presisi polres metro depok patroli mencurigai unit sepeda motor dikendarai ah ar aj polisi mencoba menghentikan pelaku terungkapnya patroli perintis presisi patroli wib mencurigai motor dikendarai orang helm diberhentikan bertiga tancap gas imran imran warga membantu mengejar ketiga pelaku salah warga ditendang pelaku polisi melepaskan tembakan peringatan pelaku mencoba melarikan masyarakat tim perintis membantu pengejaran dipepet salah pelaku menendang masyarakat membantu printis imran mengancam jiwa masyarakat sipil petugas perintis sabara tembakan peringatan diidahkan sambungnya polisi berhasil menangkap ketiga pelaku menembak salah pelaku badannya ketiga pelaku mengendarai motor langsung menabrak warung dibidik badan bersangkutan bersangkutan menabrak warung situlah orang ditangkap imran ketua komisi a dprd kota depok hamzah pelaku aksi pencurian motor rumahnya terekam cctv hamzah langsung melaporkan kejadian kepolisian kamis kehilangan motor cctv trus ah ar aj ditahan polisi disangkakan pasal kuhp</t>
  </si>
  <si>
    <t>kapolri jenderal tito karnavian menyoroti dugaan pembacokan anak kapolrestabes bandung kombes hendro pandowo reynaldi kusheriyadi terungkap kapolda metro jaya irjen idham azis keras mengungkap keras mengungkap ya idham dihubungi selasa terpisah kabid humas polda metro jaya kombes argo yuwono prihatin kejadian menimpa anak hendro penyelidikan menangkap pelaku pembacokan prihatin ya lakukan penyelidikan kabid humas polda metro jaya kombes argo yuwono mapolda metro jalan jenderal sudirman jakarta kapolri mengapresiasi kombes hendro menjaga stabilitas keamanan kota bandung tito menyindir pelaku pembacokan anak hendro ditangkap terima kasih hendro begal begalnya ditangkepin prihatin begal korbannya putra hendro terungkap tito mapolda jabar jalan soekarno hatta bandung jawa barat selasa tito mengaku cerewet kapolda metro jaya mengungkap marah marah kapolda metro jaya tenang tito peristiwa diduga pembegalan minggu wib kawasan pasar minggu jakarta selatan korban dibonceng pulang rumah temannya barang hilang kejadian reynaldi mengalami luka bacok pinggang</t>
  </si>
  <si>
    <t>wanita muda dilansir rekaman video beredar media sosial diverifikasi independen korban wajahnya dihitamkan tinta rambutnya dipotong didorong dicemooh wanita orang orang menonton bersorak sibuk merekam ponsel korban wanita muda berusia menikah memiliki anak berusia deputi komisioner kepolisian r sathiyasundaram menyebut insiden distrik shahdara new delhi timur rabu waktu sathiyasundaram insiden akibat perseteruan tetangga detail pemicu insiden laporan media lokal menyebut remaja laki laki berusia kerabat pelaku tewas bunuh melompat kereta melaju korban menolak cintanya orang ditangkap anak umur diadili warga dewasa keluarga video video wanita garis sathiyasundaram</t>
  </si>
  <si>
    <t>polisi menangkap pria medan sumatera utara pelaku ditangkap as warga medan selayang rs warga medan sunggal pengungkapan laporan korban rekaman aksi pencurian pelaku direkam warga viral media sosial aksinya pelaku viral medsos instagram senin tanggal maret direkam salah warga video kamera handphone petugas penyelidikan turun lokasi kapolsek medan kompol teuku fathir mustafa wartawan kamis fathir pelaku kerap meresahkan warga jalan biduk jalan orion kelurahan petisah medan petisah pelaku diamankan polisi selasa ditangkap pelaku tidur pinggir jalan lokasi kejadian as rs diamankan dibawa langsung kantor polsek medan fathir menyebut aksi pelaku korban mengalami kerugian berkisar rp juta rincian lembar jerjak jendela terbuat besi ukuran x meter lembar pintu terbuat kaca buah pintu besi kabel instalasi listrik unit mesin pemanas air terima kasih warga masyarakat salah warga memvideokan aksi pelaku pelaku berhasil diamankan fathir fathir peran masyarakat menciptakan situasi keamanan ketertiban masyarakat kondusif lingkungan kejadian sadari mewujudkan keamanan lingkungan peran masyarakat membantu polri memberitahukan melaporkan kejadian peristiwa lingkungan pungkasnya</t>
  </si>
  <si>
    <t>tato kakinya kasat reskrim polrestabes bandung akbp rudi trihandoyo dikonfirmasi jumat polisi gambar kaki jasad wanita ditemukan jalan cisaranten kulon iii kecamatan arcamanik kota bandung kamis ditemukan warga korban memakai jaket celana jeans jaket hitam celana jeans biru rudi ciri korban rudi ditemukan kondisi perempuan bernyawa perempuan ditemukan semak semak diduga sengaja dibuang pembunuh posisi terlentang semak semak meninggal dunia rudi berdasarkan pemeriksaan polisi menyebut luka tubuh korban kaki leher lukanya rudi</t>
  </si>
  <si>
    <t>[0.21091537]</t>
  </si>
  <si>
    <t>aksi begal menyasar pesepeda jalan panglima polim jakarta selatan viral media sosial polisi turun tangan menyelidiki kapolres jakarta selatan kombes budi sartono menerima laporan korban lp nya laporan polisinya penyelidikan anggota reskrim kombes budi sartono budi olah tempat kejadian perkara tkp polisi mencari saksi saksi lp anggota olah tkp periksa saksi korban anggota lidik budi</t>
  </si>
  <si>
    <t>menggerebek perkampungan disinyalir sarang peredaran amankan orang tertangkap tangan memiliki paket sabu cek urine kasat narkoba polrestabes medan kompol rafles marpaung dilansir kamis penggerebekan berdasarkan laporan masyarakat terkait maraknya peredaran narkoba wilayah hukum polrestabes medan penggerebekan rafles mengaku polisi perlawanan masyarakat terima kehadiran petugas pengaduan masyarakat masuk satres narkoba resah aktivitas peredaran narkoba judi</t>
  </si>
  <si>
    <t>pelaku mencoba tangkap kemarin selasa zazali memiliki hubungan keluarga pelaku inisial ni as nggak orang zazali pelaku bertetangga korban kenal pelaku nafsu pahanya zazali rumah kontrakan dimasuki pelaku perempuan d rekannya sy zazali meralat pernyataan sasaran percobaan perkosaan sy d sasaran dibekap doang sy alatnya cuman bekapnya bebernya hasil pemeriksaan pelaku berinisial as lakukan pemeriksaan temannya pelaku gagal memperkosa korban kabur korbannya menjerit</t>
  </si>
  <si>
    <t>duo upaya pembegalan tersangka ry oktober gajah mada tersangka n dpo sepeda motor jambret korban pengendara sepeda hasil hp oppo kabid humas polda metro jaya kombes yusri yunus keterangan tertulisnya wartawan sabtu kawasan gadjah mada tersangka ry aksi penjambretan senada pelaku ry tersangka rhs kali upaya pencurian kekerasan oktober car free day hotel indonesia tersangka d dpo pencopetan hasil handphone xiaomi redmi yusri aksi rhs ry positif sabu simak halaman</t>
  </si>
  <si>
    <t>wanita berprofesi tukang sapu jalan medan rahma hasibuan korban kondisi rahma korban viral media sosial unggahan dilampirkan foto rahma kondisi wajah penuh luka lebam rahma laporan terkait peristiwa alhamdulillah asmum kota medan camat medan timur langsung menjenguk petugas kebersihan rumah sakit imelda narasi unggahan camat medan timur noor alfi pane dikonfirmasi peristiwa minggu kemarin alfi korban pagi jam wib kerja kelurahan bengkel alfi alfi membenarkan rahma dipukul pelaku peristiwa sepeda motor milik rahma diambil pelaku keterangannya dipukul sepeda motor diambil bikin laporan polsek kapolsek medan timur kompol rona tambunan dikonfirmasi peristiwa</t>
  </si>
  <si>
    <t>polisi mengungkap fakta wanita tega membuang bayinya kabupaten berdasarkan hasil pengembangan penyelidikan diperkosa kasat reskrim polresta mamuju akp pandu arief setiawan wartawan senin akp pandu pelaku pemerkosaan pria berstatus rekan kerja korban inisial as as terungkap memperkosa korban kali korban diperkosa kali lelaki inisial as pandu polisi menilai korban berani buka mulut diancam dianiaya pelaku akibatnya korban diperkosa berkali kali tersangka korban dipaksa diancam dipukul as menceritakan peristiwa orang beber pandu diberitakan diamankan polisi membuang bayinya kolam bekas galian kecamatan kalukku kabupaten mamuju sabtu wita diamankan membantah pembuang bayi interogasi mengakui membuang bayinya kolam bekas galian rabu mengakui melahirkan kamar mandi bantuan orang melahirkan langsung membawa bayinya lahan kosong bekas galian berjarak meter rumahnya bayi malang diletakkan samping pohon genangan air hasil pemeriksaan mengaku menceritakan perihal kehamilannya keluarga takut hamil hasil hubungan gelap pemerkosaan pandu</t>
  </si>
  <si>
    <t>guru sekolah negeri purbalingga inisial as dicokok polisi lantaran diduga perkosaan muridnya ironisnya perbuatan bejat kompleks sekolah direkam berdasarkan laporan masyarakat mengamankan saudara as oknum guru salah sekolah karangmoncol purbalingga asusila orang murid umur tersangka diamankan jumat kapolres purbalingga akbp era jhony kurniawan kantornya rabu menurutnya perbuatan korban kurun korban bungkam lantaran takut ancaman tersangka korban kejadian berumur as melancarkan aksinya mengancam murid memaksa mengancam nilai jelek menuruti kemauannya korban bungkam parahnya aksi cabul as direkam laptop inventaris sekolah video rekaman senjata mengancam korban bersedia mengulangi tindakan terpuji ancaman nilai jelek korban diajak persetubuhan kali modus video korban bersetubuh tersangka disebarluaskan era aksi perkosaan tersangka kompleks sekolah kronologi kejadian as guru mata pelajaran musik tipu muslihat murid murid target masuk ruang kelas musik menguncinya ruangan mengajak ngobrol murid memeluk korban berteriak membungkam mulut video dewasa membuka pakaian korban memegangi tangannya korban berdaya terangnya beruntung perbuatan terungkap polisi menangkap pelaku barang bukti disita salah disita laptop milik pelaku polisi menemukan konten pornografi perangkat temuan ribuan film dewasa versi kartun main main ribu film tersangka menyimpan koleksi ribu video kartun dewasa korban beraksi mengkonfirmasi korban lulus sekolah era perbuatannya tersangka diancam hukuman pasal perlindungan anak pasal pornografi ancaman hukuman tersangka minimal maksimal ditambah sepertiga ancaman pidana pendidik denda rp miliar tutupnya</t>
  </si>
  <si>
    <t>polres metro bekasi nggak anggota kapolres metro bekasi kombes hendra gunawan dihubungi selasa hendra membantah pengakuan salah pelaku menyebut anggotanya berasal korem polres pelaku masyarakat sipil orang hendra pengakuan pelaku marketing communication hotel batiqa pelaku mengklaim salah anggota korem polres risda keterangannya</t>
  </si>
  <si>
    <t>ff warga manyar surabaya ditahan satreskrim polrestabes surabaya menjalani pemeriksaan korban warga jombang penyelidikan tetapkan tersangka majikannya berinisial ff kasat reskrim polrestabes surabaya akbp oki ahadian rilis mapolrestabes rabu oki motif tersangka aksi kekerasan penganiayaan korban pemeriksaan terungkap tersangka kesal korban kerjaan motifnya kesal majikan tersangka tindakan kekerasan asisten rumah tangga kesalnya pekerjaan oki oki eas menjalani perawatan rumah sakit bhayangkara surabaya menderita luka korban polisi mengamankan barang bukti setrika pipa paralon warna putih cm pipa paralon cm selang air warna hijau cm selang air warna biru cm foto foto bekas luka tubuh korban tersangka terancam dijerat pasal berlapis terapkan pasal uu kekerasan rumah tangga lapis pasal ancaman pidananya maksimal pungkas oki</t>
  </si>
  <si>
    <t>bank swasta kabupaten karawang dirampok polisi lokasi menyelidiki peristiwa perampokan bank maybank kawasan bukit indah kabupaten karawang jumat siang wib iya perampokan kejadian jam jam siang jumatan kabid humas polda jabar kombes erdi a chaniago dikonfirmasi erdi berdasarkan hasil penyelidikan pelaku berhasil membawa kabur uang bank total uang dibawa kabur rp juta ya perampokan uang diambil rp juta erdi erdi penanganan personel direktorat reserse kriminal polda jabar tkp tkp dirkrimum olah tkp mendatakan saksi keterangan pelakunya orang</t>
  </si>
  <si>
    <t>video berdurasi diunggah akun instagram ndorobei video pria dewasa menerus akun instagram video bersumber grup facebook diunggah akun agunk sr penganiayaan sepele sang anak rewel caption sang anak sengaja merekam aksi wis mas anakku mas suara perempuan video berdasarkan informasi dihimpun ayah tiri korban pelaku penganiayaan nanang iskandar indramayu jawa barat korban anak dianiaya nkn balita aksi terpisah kanit reskrim polsek tambaksari iptu didik ariawan mengaku video wilayah hukumnya proses lidik lidik kebenaran video laporan video pungkas didik</t>
  </si>
  <si>
    <t>polisi menggerebek penggerebekan personel gabungan polsek sunggal dibackup unit iii satres narkoba polrestabes medan rabu sore mengamankan orang petugas menyita puluhan unit sepeda motor ditinggal pemiliknya lokasi petugas menggerebek gubuk diduga dijadikan tempat mengkonsumsi narkoba pinggiran rel kereta api desa serba petugas orang diduga pelaku penyalahgunaan narkoba kabur tempat kosong petugas mengamankan orang beserta mesin judi tembak ikan jackpot petugas menyisir kawasan lokasi petugas menemukan plastik klip buah bong petugas desa sumber melati petugas menemukan unit mesin tembak ikan mengamankan orang petugas menyita puluhan sepeda motor lokasi barang bukti diboyong polsek sunggal mesin judi jackpot dihancurkan dibakar petugas lokasi gerebek kampung narkoba gkn hasil kegiatan mengamankan orang diduga tersangka penyalahgunaan sabu sabu orang melarikan orang membawa sajam kapolsek sunggal kompol chandra yudha pranata wartawan yudha pelaku petugas mengamankan sepeda motor kendaraan diduga ditinggal pemiliknya mengamankan kendaraan roda ditinggal pemiliknya lokasi penggerebekan yudha yudha menyebut pengembangan terkait sepeda motor menyelidiki barang tadahan pengembangan barang tadahan jual beli kendaraan bermotor yudha</t>
  </si>
  <si>
    <t>guru madrasah diniyah madin pasuruan dibegal bandit bersenjata bondet motor korban berhasil dibawa kabur pelaku jalan raya welang desa ngembal pasuruan korban ar warga desa kalipucang korban berboncengan istrinya ew korban dibegal wib peristiwa pembegalan korban rumahnya membeli kitab lokasi kejadian korban berpapasan pelaku mengendarai sepeda motor yamaha vixion pelaku putar membuntuti korban pelaku memepet menendang korban kena dihindari korban korban terjatuh kapolsek akp kusmani jumat korban jatuh salah pelaku turun motor menodongkan sebilah celurit pelaku mengeluarkan diancam motor dilepas pelaku membawa kabur motor honda vario nopol n tcu milik korban penyelidikan limpahkan polres terang kusmani</t>
  </si>
  <si>
    <t>pria tambora jakarta barat diduga motifnya nafsu kasat reskrim polres metro jakarta barat kompol joko dwi harsono konfirmasi minggu tiri genggaman polisi keterangan tiri biadab mengaku tidur sekamar istri anak tirinya pelaku korban kandung korban istri pelaku tidur kamar joko polisi menangkap pelaku pemerkosaan anak jumat ditangani unit perlindungan perempuan anak ppa polres metro jakarta barat keterangan terungkap kandung mendengar pengakuan korban kali waktu kelas i smp udah kali bilang kali diperkosa ayah kandung korban wartawan polres metro jakarta barat kamis korban korban berani menceritakan kejadian dialaminya pelaku kerap mengancam menyakiti ibunya korban melapor ya cerita takut waktu diancam ayah tirinya korban mengalami depresi akibat kejadian korban menjalani</t>
  </si>
  <si>
    <t>pria kota malang mengalami luka tembak dada sebelah kiri polisi menyebut korban berusia menjalani operasi korban menjalani perawatan rumah sakit rssa dijadwalkan operasi kasat reskrim polresta malang kota kompol tinton yudha riambodo senin tinton operasi dokter mengeluarkan operasi mengeluarkan proyektil korban alami luka dada sebelah kiri dugaan senjata ditembakkan pelaku berjenis mengungkap identitas pelaku tinton keterangan orang saksi diyakini peristiwa saksi periksa korban pemeriksaan sambungnya tinton hasil penyelidikan pelaku korban mengenal motif dibalik peristiwa dalami korban kenal pelaku kejadian korban temannya tempat ngopi berniat membeli bakso tinton</t>
  </si>
  <si>
    <t>polisi bergerak cepat merespons video viral kapolsek karangploso akp syamsul hidayat hasil penyelidikan mengungkap lokasi kejadian jalan anggrek desa donowarih kecamatan karangploso kabupaten malang peristiwanya syamsul minggu wib syamsul wartawan selasa syamsul membeberkan berhasil mengungkap identitas pria wanita video korban berinisial ey warga desa langlang kecamatan singosari kabupaten malang pelaku berinisial csa warga pendem kecamatan junrejo kota batu korban melaporkan kejadian dialami korban pelaku kenal hubungan pacaran beber syamsul korban dibawa petugas visum klarifikasi korban beserta orang tuanya terduga pelaku terang syamsul video aksi kekerasan pria wanita viral ditangani aparat kepolisian video diunggah kejadian karangploso kabupaten malang video berdurasi mempertontonkan pria berkaos kuning mengenakan topi memukul perempuan motor kali</t>
  </si>
  <si>
    <t>pria depok berinisial diancam pakai golok pisau diancam dibunuh adik adiknya korban dh dihubungi korban memiliki adik berusia laki laki umur perempuan dh marah kejadian dialami putrinya iya marah kecewa perbuatan pelaku tanggal februari dh suaminya menyangkal tuduhan dh memutuskan membawa anaknya puskesmas diperiksa korban mengaku tindakannya dh langsung melaporkan suaminya polisi laporan diterima polres metro depok</t>
  </si>
  <si>
    <t>sepasang kekasih berinisial jt rsd warga kota jambi pekanbaru riau diamankan polisi kamar hotel kedapatan membawa klip narkotika jenis sabu diamankan petugas tas pasangan kekasih mengakui mengkonsumsi sabu kamar hotel kasi humas polres sarolangun iptu rindradi wartawan jumat polisi menduga pasangan sejoli berpesta narkoba dugaan diperkuat polisi menemukan barang bukti alat isap bungkus plastik sabu keterangan polisi sejoli barang haram daerah pekanbaru riau menggunakannya hotel kabupaten sarolangun jambi diamankan polisi sejoli mengaku pasangan kekasih menikah siri menikah polisi membawa diserahkan satuan narkoba serahkan narkoba anggota mendalami temuan sabu razia polisi razia pekat menjelang puasa razia polisi kamar kamar hotel tempat kos kabupaten sarolangun jambi kegiatan diharapkan mengurangi angka kriminalitas menciptakan situasi kondusif ramadhan</t>
  </si>
  <si>
    <t>lenny ditemukan gantung seutas kain sarung caccaleppeng kelurahan jennae kecamatan liliriaja oktober korban dinilai bunuh keluarga korban anggapan akibatnya kepolisian turun tangan penyelidikan makam lenny digali ditemukan tanda kekerasan tubuh korban hasil autopsi kepolisian ditemukan tanda tanda kekerasan leher lenny patahan leher kasat reskrim polres soppeng iptu noviarif kurniawan tanda kekerasan penyidik pemeriksaan maraton saksi terkecuali suami lenny bernama arfandi alias appang pendalaman kepolisian terungkap korban dibunuh suaminya penyidikan ditemukan bukti gelar perkara penetapan tersangka proses pelaku sesuai hukum berlaku pelaku ditahan polres soppeng disangkakan pasal kuhp ancaman hukuman penjara polisi motif arfandi membunuh istrinya kerabat korban pamena mengungkap korban kerap mengalami kekerasan rumah tangga kdrt pelaku dilaporkan polisi arfandi ditangkap polisi dibebaskan korban lenny maaf mencabut laporan polisi bertengkar istrinya lantaran cemburu buta pamena pamena pelaku dihukum seberat beratnya almarhum lenny meninggalkan orang anak diasuh pamena tolong polisi hukum seberat beratnya kasih hukuman maksimal keadilan keluarganya utamanya anaknya rawat</t>
  </si>
  <si>
    <t>propam polda metro jaya pemeriksaan pelaku anggota polri peristiwa penembakan prosedurnya mohon sabar didalami penyelidikan mendalam dirkrimum polda metro jaya kombes tubagus ade hidayat wartawan polda metro jaya jakarta selasa tubagus mendalami penembakan peristiwa penembakan anggota polri dilatarbelakangi peristiwa masyarakat khawatir mobilnya diikuti unit mobil menerus laporkan polisi polisi arahkan tempat berdinas maksudnya aman peristiwa penembakan paparnya penyelidikan penyidik ditreskrimum polda metro jaya disupervisi divisi propam polri diasistensi bidpropam polda divisi propam mabes polri imbuhnya kombes tubagus melaporkan peristiwa terancam lisan orang terancam laporannya terdesak khawatir terancam harta nyawanya laporan lisan kejadian laporan tertulis ditangani krimum orang inisialnya o pekerjaan swasta tubagus tubagus</t>
  </si>
  <si>
    <t>kabid humas polda metro jaya kombes zulpan tdp korban berpacaran korban memutuskan hubungan tersangka terima mengembalikan uang habiskan menemui korban tersangka terima diputuskan korban mengembalikan hitung mencarikan grab mengantar stasiun total habis uang rp dikembalikan terang kabid humas polda metro jaya kombes e zulpan konferensi pers polda metro jaya jumat tersangka memaksa korban mengganti uang dikembalikan tdp korban panik tersangka mengancam dikembalikan menyebarkan foto foto vulgar milik korban dikirimkan korban tersangka zulpan dilaporkan orang tua korban tersangka tdp dijebak aldo membeberkan berpacaran menurutnya berhubungan layaknya suami istri berpacaran berhubungan badan berpacaran bertukar foto vulgar batas dada putus hubungan menurutnya berpacaran pelaku emosional aldo putus korban diancam disebar foto vulgarnya menurutnya ancaman dilakukannya memeras korban uang putus si pelaku emosional putus</t>
  </si>
  <si>
    <t>polres orang orang indikasikan terlibat jaringan peredaran narkoba catatan transaksi temukan kapolres labuhanbatu akbp anhar arlia rangkuti wartawan senin anhar perkara tersangka termuat laporan polisi lp lp diungkap satuan narkoba polres tersangka warga kabupaten labuhanbatu warga labuhanbatu selatan warga serdang bedagai narkoba polisi menyita timbangan elektronik uang tunai tersangka penangkapan tersangka wujud komitmen memerangi narkoba disibukkan program vaksin menindak upaya peredaran narkoba anhar kasat narkoba polres labuhanbatu akp martualesi sitepu inisial warga warga labusel aml torganda arh sisumut r cikampak mid kotapinang ig asam jawa es perlabian warga sergai br berasal perbaungan inisial kasat martualesi tersangka terindikasi terlibat jaringan peredaran narkoba warga bilah hulu warga perlabian mengamankan tersangka nk p a ketiganya warga pematang seleng bilah hulu hasil pengembangan mengamankan es warga perlabian residivis narkoba martualesi tersangka martualesi menyebut dijerat undang undang narkotika hukuman maksimal penjara</t>
  </si>
  <si>
    <t>polisi menggerebek mengamankan orang pelaku ditetapkan tersangka laki laki perempuan kabid humas polda metro jaya kombes endra zulfan jumpa pers lokasi rabu tersangka amankan laki laki perempuan kalangan tingkatan usia berbeda narkotika menyasar kelompok usia manapun berbahaya imbuhnya operasi melibatkan personel polisi tni menangkap pelaku polisi menyita zulpan penggerebekan bentuk komitmen memberantas tindak pidana narkotika depannya antisipasi narkoba wilayah kampung bahari polres metro jakarta utara membangun kampung tangguh antinarkoba polres metro jakarta utara kapolres membangun pos a dibangun kampung tangguh anti narkotika berkolaborasi direktorat binmas polda metro jaya penyuluhan masyarakat masyarakat tersesat penggunaan narkotika kapolres metro jakarta utara kombes wibowo mendalami pekerjaan peran tersangka dibawa polres didata wibowo</t>
  </si>
  <si>
    <t>dony christiawan eko wahyudi ditangkap polisi ditetapkan tersangka pembunuhan bidan sweetha kusuma gatra subardiya anaknya muhammad faeyza alfarisqi istri sah dony kondisi syok ketua rw rt dukuh babrik desa sumbergirang riris andwianto istri dony hd syok suaminya ditangkap kepolisian terkait pembunuhan kondisi istri mas dony syok mas keterangan istri anaknya tinggal rumah kontrakannya riris riris istri sah dony kesehariannya tenaga pengajar salah madrasah ibtidaiyah mi kecamatan lasem istri mas dony pengajar salah madrasah ibtidaiyah mi kecamatan lasem terangnya dony christiawan eko wahyudi ditangkap kepolisian polda jateng mapolda jateng rabu malam dony terjerat pembunuhan berencana anak sweetha kusuma gatra subardiya muhammad faeyza alfarisqi mayatnya ditemukan kolong tol semarang bawen perbuatannya pelaku dijerat pasal berlapis terancam hukuman mati</t>
  </si>
  <si>
    <t>where</t>
  </si>
  <si>
    <t>['keluarga']</t>
  </si>
  <si>
    <t>['korban']</t>
  </si>
  <si>
    <t>who</t>
  </si>
  <si>
    <t>siapa pelaku peristiwa tersebut</t>
  </si>
  <si>
    <t>['pelakunya', 'pelaku', 'korbannya', 'penuduh', 'dipersalahkan', 'pelanggar', 'pemersatu', 'penyandera', 'korban', 'pembelajar', 'ditimpakan', 'penghasut', 'penyusup', 'penyeludup', 'peristiwa', 'supriadi', 'kesewenang', 'penyusun', 'pemerasan', 'dituding', 'bawahannya', 'pesuruh', 'penjaminan', 'pemukim', 'pengemis', 'penyesat', 'penahanannya', 'persekongkolan', 'pengawas', 'pembelot', 'juruselamat', 'penentangnya', 'pembajakan', 'kohanudnas', 'pelacakan', 'memvonis', 'ditolong', 'penjahit', 'pengeroyokan', 'musibah', 'kemalangan', 'penyuluhan', 'penyerbuan', 'penghafal', 'ketenteraman', 'argumen', 'konspirator', 'kejaksaan', 'kemungkaran', 'disidang', 'pengritik', 'kepabeanan', 'pendataan', 'menuduh', 'penyusupan', 'pengedar', 'keruntuhan', 'pencandu', 'penipu', 'pengacau', 'pengusutan', 'menjebloskan', 'kemunafikan', 'pengucilan', 'provokasi', 'kevakuman', 'disidangkan', 'dipancung', 'didenda', 'penghibur', 'ulamanya', 'pelacuran', 'kecerobohan', 'meneror', 'pengamen', 'penghujat', 'tanggungjawab', 'sopir', 'menimpakan', 'menanggulangi', 'pihak', 'shahabatnya', 'perekrut', 'pemasar', 'partisipannya', 'penyidik', 'segerombolan', 'memberlakukan', 'penyalinan', 'penyelewengan', 'pembalikan', 'ditipu', 'pengesahan', 'menjarah', 'perundangan', 'berdalih', 'pembasmian', 'dipatuhi', 'kajati', 'nasabah', 'kesusilaan', 'pendahagi', 'merampas', 'pimpinan', 'kemurtadan', 'memberantas', 'perizinan', 'terharu', 'pemungutan', 'perumusan', 'pendampingan', 'resepsionis', 'hajatan', 'penyimpangan', 'penggaru', 'persengketaan', 'beranggapan', 'penghadangan', 'dieksekusi', 'penuntutan', 'pengunjuk', 'pengungkapan', 'rugi', 'syahidnya', 'eksekusi', 'penganiaya', 'kesukaran', 'widowati', 'dugaannya', 'kecaman', 'penyitaan', 'kejagung', 'menganiaya', 'pengabaian', 'bersekongkol', 'penggugat', 'kerancuan', 'memperlunak', 'tersangka', 'keharusan', 'pidananya', 'penakluk', 'bawahan', 'meremehkan', 'kritikusnya', 'ketentuan', 'anteknya', 'penurut', 'pengajuan', 'diancam', 'penyesed', 'keadaannya', 'pencabutan', 'penentangan', 'mematuhi', 'pembangkang', 'perselisihan', 'mengamuk', 'penguatan', 'menancap', 'perompak', 'direktur', 'penyangkalan', 'jenasahnya', 'sumitro', 'pengcab', 'pemerkosa', 'penindakan', 'penegakan', 'pelahap', 'pemalsuan', 'dikecam', 'widjojanto', 'menjatuhi', 'kebejatan', 'perwira', 'penyintas', 'dikerjai', 'perbuatan', 'menepati', 'pengawalan', 'adiktif', 'fasilitasi', 'sanggahan', 'melacurkan', 'kurungannya', 'penilai', 'menaati', 'rekanan', 'pemukulan', 'pemecatan', 'perompakan', 'pelarian', 'menggenapi', 'gelandangan', 'kekisruhan', 'onderafdeing', 'pendusta', 'akikah', 'tuntunan', 'penentang', 'perusuh', 'kelalaiannya', 'pembajak', 'kurir', 'memvonisnya', 'kasdam', 'provocateur', 'insiden', 'istiadat', 'berpangkat', 'keburukan', 'pelanggaran', 'keadaan', 'keutuhan', 'penyeludupan', 'gundiknya', 'penyelamatnya', 'penganggaran', 'penegakkan', 'penyidikan', 'pemulung', 'pemarah', 'kuswanto', 'keperdataan', 'keresahan', 'setyawan', 'diklat', 'ketentraman', 'pembalasan', 'ketidak', 'senimannya', 'menerkam', 'amatir', 'kejahatan', 'mengindahkan', 'hasutan', 'penanggulangan', 'kendaran', 'kombes', 'berwatak', 'kisruh', 'pilkades', 'perdata', 'penangkalan', 'sidang', 'pemeriksa', 'dihajar', 'penghindaran', 'peziarah', 'perseteruan', 'dicap', 'renternir', 'palungan', 'menyalahi', 'pembobolan', 'dihalalkan', 'penjarah', 'pencambukan', 'interogasi', 'penyanderaan', 'anggapan', 'wiranto', 'ketetapan', 'pertanahan', 'dosanya', 'insyaf', 'pabandya', 'penjahat', 'kepegawaian', 'membantah', 'djojohadikusumo', 'abwehr', 'dugaan', 'menebus', 'reserse', 'pemula', 'penyerbu', 'dikurung', 'pencegah', 'menegakkan', 'terpidana', 'rahmad', 'mengingkari', 'pemberdayaan', 'pelecehan', 'kafir', 'interniran', 'pewira', 'penggelapan', 'terkapar', 'tergeletak', 'dijebak', 'pendetanya', 'terpeleset', 'penentangannya', 'gawat', 'diperbuat', 'keretakan', 'ceroboh', 'penanganan', 'penjudi', 'penguasa', 'pemerkosaan', 'menyidangkan', 'bangsawati', 'sodales', 'terjerat', 'kemerosotan', 'godaan', 'penjinak', 'pilkada', 'mentaati', 'raguan', 'penyelidik', 'denjaka', 'investigasi', 'fungsionaris', 'menbanpur', 'kurungan', 'menetapkan', 'kendala', 'penyelesaian', 'pelayat', 'dispensasi', 'abdinya', 'remisi', 'ditegakkan', 'kegelisahan', 'sugeng', 'tudingan', 'menyalahkan', 'gembong', 'bersaksi', 'dipidana', 'penghancur', 'penggalang', 'mengabulkan', 'sergapan', 'memperbolehkan', 'pemalsu', 'pasukannya', 'dicekik', 'dijerat', 'demiz', 'desepsi', 'tindakannya', 'noriega', 'periwayat', 'fitnah', 'kecelakaan', 'soeparno', 'mungkar', 'penolong', 'montir', 'penakut', 'supir', 'mengganjar', 'perjodohan', 'rongrongan', 'diracun', 'pusdik', 'penunjukannya', 'kearsipan', 'kecurangan', 'sekarat', 'pergolakan', 'menghukum', 'homunculi', 'asistensi', 'sumarno', 'joko', 'bintara', 'panwaslu', 'tahlilan', 'pegawainya', 'komjen', 'pembedah', 'kekejaman', 'satpam', 'inspektorat', 'setda', 'keributan', 'penghuninya', 'peliputan', 'penyelamat', 'amukan', 'penatua', 'suhartono', 'adang', 'narapidana', 'bergelimpangan', 'dicambuk', 'darmawan', 'menampar', 'konsekuensi', 'pratu', 'suwirjo', 'kenduri', 'banding', 'penyisiran', 'suwarto', 'beralasan', 'pendukungnya', 'mendakwa', 'intelejen', 'sudomo', 'teguran', 'provokator', 'mpr', 'unggung', 'wibowo', 'mencabut', 'memakamkan', 'penjarahan', 'perselingkuhan', 'khitanan', 'lemas', 'berserakan', 'pemelihara', 'disembelih', 'pemberantasan', 'percabulan', 'sukamiskin', 'supardi', 'menindas', 'eksepsi', 'pantangan', 'sembrono', 'tuannya', 'dijatuhi', 'prasyarat', 'kericuhan', 'opsir', 'hekatonkheire', 'vonis', 'menelan', 'penjemput', 'aktuaris', 'subianto', 'sugiharto', 'smyczek', 'pemanah', 'selamatan', 'ilmuan', 'penipuan', 'tercekik', 'buhari', 'kutukan', 'isu', 'gerilyawan', 'digariskan', 'kemhan', 'penyerangnya', 'penafsiran', 'dilanggar', 'curiga', 'jahil', 'penyantun', 'pengangkatannya', 'mereda', 'tafsiran', 'soemarno', 'gemetar', 'jagoan', 'perampok', 'pangkostrad', 'voldemort', 'krunya', 'heri', 'internir', 'ditegur', 'gundik', 'sentimen', 'kegemparan', 'murka', 'kebuntuan', 'persekusi', 'ngeri', 'pencoleng', 'disemayamkan', 'sambutannya', 'kusno', 'kesombongan', 'cawagub', 'dikhianati', 'pecandu', 'baharkam', 'wenangan', 'kamp', 'gerwani', 'pertentangan', 'makruh', 'gejolak', 'memperketat', 'malas', 'menghasut', 'garnisun', 'pemusnahan', 'melanggar', 'ksei', 'ditangguhkan', 'rasulku', 'melonggarkan', 'insiyur', 'pengembang', 'aparat', 'mandra', 'promotif', 'zaini', 'heru', 'penyelamatan', 'diberlakukan', 'pelempar', 'tersungkur', 'wicaksono', 'mufassir', 'humaniter', 'kekejian', 'dicurigai', 'suharto', 'penumpangnya', 'kejahatannya', 'pasukan', 'permadi', 'sukiman', 'dibantai', 'kejati', 'hak', 'ajudan', 'ketertiban', 'tempramental', 'puasa', 'penggal', 'putranto', 'pembantunya', 'penyadaran', 'periuk', 'rujuk', 'reskrim', 'penikaman', 'napi', 'dit', 'burnama', 'siksa', 'pembesar', 'susilo', 'menyebalkan', 'wizar', 'kewajiban', 'pembatalan', 'farhanul', 'merenggut', 'kajari', 'sekutu', 'lapd', 'siuman', 'petapa', 'qiyas', 'kabaintelkam', 'pingsan', 'draf', 'keputusannya', 'petinggi', 'penundaan', 'kemaksiatan', 'gelisah', 'kelesuan', 'kesra', 'keputusan', 'penerjunan', 'sumardi', 'abdulgani', 'bakin', 'raharjo', 'hrd', 'perusakan', 'maraden', 'topik', 'ratno', 'kaget', 'boyar', 'licik', 'kritik', 'kikuk', 'absolusi', 'marni', 'preventif', 'kliring', 'dibaringkan', 'penangguhan', 'diperketat', 'diasingkan', 'investigatif', 'penginfeksi', 'vsse', 'bogiek', 'perbuatannya', 'azab', 'upaya', 'gegana', 'praperadilan', 'kormar', 'komdis', 'persetubuhan', 'pilgub', 'ketidaksukaan', 'penegak', 'merotan', 'rpkad', 'lumpuh', 'halangan', 'endriartono', 'penyergapan', 'pemuja', 'pahatan', 'pangkopkamtib', 'suprianto', 'keppres', 'hermawan', 'gadik', 'mayat', 'pialang', 'pusdikintel', 'majikan', 'turino', 'mencap', 'ksal', 'laksma', 'qisas', 'pengintai', 'terdakwa', 'soedarsono', 'purwanto', 'wewenang', 'pematung', 'siangkoan', 'pelayar', 'kuhap', 'arogan', 'diinterogasi', 'pramuniaga', 'kewalahan', 'relik', 'keluhan', 'perolehan', 'menunda', 'asusila', 'soekarno', 'hambatan', 'formatur', 'babinkam', 'lemdiklat', 'ruu', 'pertikaian', 'kasad', 'dipenggal', 'gudep', 'kuretes', 'tercengang', 'koki', 'dkpp', 'kuratif', 'cemas', 'abri', 'tentara', 'riker', 'dpr', 'serda', 'serse', 'idjon', 'petugas', 'erinya', 'dijebloskan', 'perkara', 'penyesalan', 'rekapitulasi', 'kaskuser', 'ropenmas', 'gratifikasi', 'asumsi', 'dprs', 'soemardi', 'ruam', 'persidangan', 'kejang', 'jotun', 'sipir', 'menduga', 'residivis', 'pidana', 'perumus', 'sekuritas', 'embargo', 'mobrig', 'sukadi', 'kasum', 'interogator', 'kulak', 'bersabda', 'ketatausahaan', 'kasubdit', 'tyas', 'kompol', 'centeng', 'intimidasi', 'tahanan', 'sutopo', 'fangire', 'jabatannya', 'sukardi', 'grasi', 'penindas', 'usahawan', 'mitigasi', 'nsaid', 'palsu', 'kapolresta', 'rais', 'wibisono', 'susno', 'hamas', 'memenggal', 'ketidaksenangan', 'kotakapolresta', 'pramuka', 'penghukuman', 'zabuza', 'wto', 'kostrad', 'paksaan', 'tunggakan', 'kesatria', 'preman', 'solusi', 'kekacauan', 'ansar', 'gugatan', 'persetujuan', 'widodo', 'propam', 'kesulitan', 'kegagalan', 'inspektur', 'uud', 'amandemen', 'kru', 'kewenangan', 'hengky', 'pendoa', 'tertuduh', 'simpatisan', 'panglimanya', 'wagub', 'qurban', 'letih', 'czi', 'pembebas', 'sjuman', 'paban', 'gerejawan', 'mengeksekusi', 'dprds', 'mengkhianati', 'berantas', 'tamtama', 'rojianstra', 'sanksi', 'pembesarnya', 'kedudukannya', 'ketidakmampuan', 'golkar', 'ptik', 'anung', 'sutarto', 'siswanto', 'pencegahan', 'singgih', 'gatal', 'jabatan', 'satgas', 'mendekam', 'menuding', 'dpa', 'sujono', 'gugusdepan', 'situasi', 'jawaban', 'soemohardjo', 'knpi', 'sindikat', 'perzinahan', 'milisi', 'cepi', 'ditawan', 'sakral', 'yudisial', 'bijuu', 'intervensi', 'dosa', 'niis', 'pamantunan', 'sutarman', 'nereid', 'pengembangnya', 'indulgensi', 'katekumen', 'penggerebekan', 'tuntutannya', 'fardhu', 'novanto', 'divpropam', 'sutisna', 'rumusan', 'tugasnya', 'ditelanjangi', 'mengesampingkan', 'kesengsaraan', 'kurcaci', 'komplotan', 'kegagalannya', 'bidan', 'kekurangan', 'arsitek', 'satbrimobda', 'roboh', 'kehebohan', 'investigator', 'melegalkan', 'hekatonkhire', 'sembuh', 'jelek', 'pendiam', 'pengawasan', 'peretas', 'penyakitnya', 'cambuk', 'menyandera', 'penghinaan', 'brti', 'pedagang', 'ditaati', 'klaim', 'pengejarnya', 'anas', 'dakwaan', 'perampokan', 'brÄhmana', 'njoto', 'penguasanya', 'keangkuhan', 'cerai', 'bareskrim', 'navigasi', 'perkaranya', 'opsnal', 'kifayah', 'dpp', 'dipukuli', 'dprd', 'menentang', 'kriminal', 'penerimaannya', 'kpu', 'kakorlantas', 'pembelaannya', 'pendongeng', 'kesowo', 'peri', 'joedodihardjo', 'motivator', 'kasman', 'syariat', 'kiswanto', 'kwartir', 'jaksel', 'kesusahan', 'sulaeman', 'penasehat', 'diskors', 'pembunuhan', 'lekdik', 'desumdaman', 'menghakimi', 'maenad', 'perancangnya', 'habaib', 'kabaharkam', 'uu', 'egois', 'serdadu', 'yati', 'animator', 'polresta', 'blbi', 'asas', 'menyesali', 'penyembahnya', 'sylvester', 'hansip', 'pengkhianatan', 'mabesad', 'skorsing', 'represi', 'amnesti', 'skors', 'isteri', 'komandan', 'sengketa', 'kelalaian', 'meliai', 'deis', 'cerainya', 'ipda', 'rasis', 'menjatuhinya', 'jengkel', 'kejam', 'putusannya', 'nasrudin', 'budihari', 'pola', 'luqmanul', 'timan', 'purvis', 'kamerawan', 'aktivis', 'pendukung', 'penangkapannya', 'insinyur', 'jasad', 'periset', 'mengizinkan', 'odp', 'gultor', 'amrozi', 'wapres', 'manuver', 'diseret', 'sk', 'bais', 'pemadam', 'superintenden', 'aizen', 'kpk', 'lalunya', 'pengurusan', 'jokowi', 'bantahan', 'keringanan', 'pendosa', 'atkan', 'atasannya', 'brigjend', 'resah', 'keyakinan', 'tindakan', 'berbaring', 'auditing', 'juragan', 'kesalahan', 'terjatuh', 'moirai', 'membatasi', 'penjagaan', 'prijanto', 'pejuang', 'dibenarkan', 'soeharto', 'situasinya', 'pangdam', 'penjaganya', 'staf', 'paramedis', 'industriawan', 'medis', 'purnomo', 'kandahar', 'letda', 'dankormar', 'suap', 'jakbar', 'penerapan', 'tjatur', 'operatif', 'pencuri', 'perilaku', 'truk', 'hekatonkhires', 'soepardi', 'dilarikan', 'diganjar', 'kegemaran', 'diskualifikasi', 'materiil', 'ceking', 'hajat', 'produsernya', 'tni', 'litigasi']</t>
  </si>
  <si>
    <t>[['pelaku', 'korban', 'peristiwa', 'keluarga mengungkap', 'besok rekonstruksi', 'mengungkap kecurigaannya', 'bolak mengambil', 'mengambil sepeda', 'bambang enggan', 'peristiwa pembunuhan', 'korban pembunuhan', 'muncul banyaknya', 'sepeda motor', 'motor mobil', 'lokasi besok', 'pembunuhan pelaku', 'pelaku pelaku', 'banyaknya korban', 'mobil korban', 'korban bambang'], ['firdaus', 'cctv', 'keluarga', 'mengungkap', 'kecurigaannya', 'dugaan', 'banyaknya', 'bolak', 'mengambil', 'sepeda', 'mobil', 'bambang', 'enggan', 'besok', 'rekonstruksi', 'subdit', 'resmob', 'ditreskrimum', 'polda', 'jaya', 'menangkap', 'senin', 'wib', 'pacarnya', 'menunggu', 'ojek', 'turun', 'inisial', 'berstatus', 'mengeluarkan', 'pacar', 'kabur', 'menyelamatkan', 'meninggalkan', 'merampas'], ['kecurigaannya', 'mengungkap kecurigaannya', 'pengunjung', 'kecurigaannya pelaku', 'mengungkap', 'keluarga mengungkap', 'mengaburkan', 'warkop pengunjung', 'pembunuhan', 'terduga pelaku', 'keluarga', 'pembunuhan pelaku', 'dihubungi', 'mengaburkan terang', 'kelurahan', 'mengeluarkan kalimat', 'ketiga', 'pengembangan lidik', 'pengembangan', 'teknisnya pelaku', 'menunggu', 'korban pembunuhan', 'mengeluarkan', 'penyelidikan pelaku', 'pelaku', 'peristiwa pembunuhan', 'ditangkap', 'pelaku mobilnya', 'keterangan', 'dibawa pelaku', 'terduga', 'dugaan pelaku', 'dirampok', 'warkop pelaku', 'komplotan', 'ketiga pelaku', 'mengambil', 'pengunjung diambil', 'rekonstruksi', 'pelaku dugaan']]</t>
  </si>
  <si>
    <t>[0.17461743]</t>
  </si>
  <si>
    <t>['pelaku', 'pengembangan', 'korban']</t>
  </si>
  <si>
    <t>['senin']</t>
  </si>
  <si>
    <t>['mengungkap', 'pelaku', 'menunggu', 'mengambil', 'sepeda', 'mobil', 'menangkap', 'wib', 'sepeda motor', 'motor mobil', 'komplotan']</t>
  </si>
  <si>
    <t>['cctv', 'dugaan', 'polda', 'jaya', 'ditangkap']</t>
  </si>
  <si>
    <t>['pelaku', 'korban', 'menangkap', 'senin', 'berstatus']</t>
  </si>
  <si>
    <t>['pelaku', 'sepeda', 'senin', 'wib', 'keterangan', 'sepeda motor', 'dirampok', 'komplotan']</t>
  </si>
  <si>
    <t>['mengungkap', 'keluarga', 'pelaku', 'terduga pelaku', 'menunggu', 'dugaan', 'korban', 'keterangan', 'terduga']</t>
  </si>
  <si>
    <t>['keluarga', 'pelaku', 'mengambil', 'korban', 'peristiwa', 'wib', 'turun', 'inisial']</t>
  </si>
  <si>
    <t>['pelaku', 'korban', 'polda', 'jaya', 'senin', 'keterangan']</t>
  </si>
  <si>
    <t>['pelaku', 'pembunuhan', 'dugaan', 'korban']</t>
  </si>
  <si>
    <t>['wib', 'keterangan']</t>
  </si>
  <si>
    <t>['pelaku', 'mengambil', 'inisial']</t>
  </si>
  <si>
    <t>['keluarga', 'mobil', 'keterangan']</t>
  </si>
  <si>
    <t>['keluarga', 'pelaku', 'pembunuhan', 'mengambil', 'rekonstruksi', 'korban']</t>
  </si>
  <si>
    <t>['mengungkap', 'pelaku', 'menunggu', 'korban', 'senin', 'ditangkap', 'wib', 'inisial']</t>
  </si>
  <si>
    <t>['pelaku', 'dihubungi', 'ditangkap', 'komplotan']</t>
  </si>
  <si>
    <t>['dugaan']</t>
  </si>
  <si>
    <t>['keluarga', 'menunggu', 'dihubungi', 'ditangkap', 'wib']</t>
  </si>
  <si>
    <t>['pelaku', 'korban', 'peristiwa', 'senin', 'inisial']</t>
  </si>
  <si>
    <t>['pelaku', 'korban', 'keterangan']</t>
  </si>
  <si>
    <t>['pelaku', 'cctv', 'sepeda', 'korban', 'keterangan']</t>
  </si>
  <si>
    <t>['pelaku', 'terduga pelaku', 'menunggu', 'mobil', 'enggan', 'polda', 'senin', 'wib', 'terduga']</t>
  </si>
  <si>
    <t>['pelaku', 'korban']</t>
  </si>
  <si>
    <t>['pelaku', 'terduga pelaku', 'dihubungi', 'korban', 'polda', 'keterangan', 'terduga', 'turun']</t>
  </si>
  <si>
    <t>['mengungkap', 'pelaku', 'mobil', 'korban', 'peristiwa', 'polda', 'jaya', 'turun']</t>
  </si>
  <si>
    <t>['pelaku', 'sepeda', 'korban', 'menangkap', 'ditangkap', 'sepeda motor']</t>
  </si>
  <si>
    <t>['dugaan', 'dihubungi', 'besok', 'ditreskrimum', 'polda', 'senin']</t>
  </si>
  <si>
    <t>['pelaku', 'cctv', 'sepeda', 'korban', 'peristiwa', 'senin', 'wib', 'keterangan', 'sepeda motor']</t>
  </si>
  <si>
    <t>['pelaku', 'enggan', 'korban', 'inisial']</t>
  </si>
  <si>
    <t>['keluarga', 'korban', 'peristiwa', 'keterangan']</t>
  </si>
  <si>
    <t>['pelaku', 'sepeda', 'pengembangan', 'menangkap', 'ditangkap', 'sepeda motor']</t>
  </si>
  <si>
    <t>['pelaku', 'mobil', 'korban', 'peristiwa']</t>
  </si>
  <si>
    <t>['pelaku', 'sepeda', 'korban', 'senin']</t>
  </si>
  <si>
    <t>['enggan']</t>
  </si>
  <si>
    <t>['ditangkap', 'wib', 'keterangan', 'inisial']</t>
  </si>
  <si>
    <t>['pengunjung', 'pelaku', 'pengembangan', 'wib']</t>
  </si>
  <si>
    <t>['pelaku', 'korban', 'peristiwa', 'wib', 'keterangan']</t>
  </si>
  <si>
    <t>['keluarga', 'pelaku', 'korban']</t>
  </si>
  <si>
    <t>['pelaku', 'menunggu', 'jaya']</t>
  </si>
  <si>
    <t>['mengungkap', 'keluarga', 'pelaku', 'cctv', 'pembunuhan', 'menunggu', 'dugaan', 'korban pembunuhan', 'kelurahan', 'korban', 'wib', 'keterangan', 'inisial']</t>
  </si>
  <si>
    <t>['keluarga', 'korban', 'dirampok']</t>
  </si>
  <si>
    <t>['pelaku', 'ketiga', 'korban', 'penyelidikan pelaku', 'inisial', 'berstatus']</t>
  </si>
  <si>
    <t>['korban', 'peristiwa']</t>
  </si>
  <si>
    <t>['menangkap']</t>
  </si>
  <si>
    <t>['pelaku', 'korban', 'menangkap', 'ditangkap', 'wib']</t>
  </si>
  <si>
    <t>['polda', 'jaya', 'senin', 'ditangkap']</t>
  </si>
  <si>
    <t>['pelaku', 'mengambil', 'sepeda', 'kelurahan', 'korban', 'peristiwa', 'jaya']</t>
  </si>
  <si>
    <t>['sepeda', 'mobil', 'mengeluarkan', 'wib', 'keterangan']</t>
  </si>
  <si>
    <t>['keluarga', 'pelaku', 'pembunuhan', 'korban pembunuhan', 'korban', 'polda', 'menangkap', 'ditangkap']</t>
  </si>
  <si>
    <t>['pelaku', 'dihubungi', 'korban', 'polda', 'jaya', 'menangkap', 'wib']</t>
  </si>
  <si>
    <t>['pelaku', 'sepeda', 'korban', 'resmob', 'menangkap', 'ditangkap', 'sepeda motor']</t>
  </si>
  <si>
    <t>['pelaku', 'terduga pelaku', 'korban', 'polda', 'ditangkap', 'wib', 'keterangan', 'terduga', 'inisial']</t>
  </si>
  <si>
    <t>['pelaku', 'cctv', 'dihubungi', 'korban', 'peristiwa', 'jaya', 'wib', 'turun']</t>
  </si>
  <si>
    <t>['pelaku', 'sepeda', 'korban', 'sepeda motor']</t>
  </si>
  <si>
    <t>['pelaku', 'pengembangan', 'korban', 'ditangkap']</t>
  </si>
  <si>
    <t>['pelaku', 'korban', 'peristiwa', 'menangkap', 'senin', 'keterangan', 'inisial', 'komplotan']</t>
  </si>
  <si>
    <t>['pelaku', 'sepeda', 'korban', 'peristiwa', 'polda', 'jaya', 'menangkap', 'wib', 'keterangan', 'sepeda motor']</t>
  </si>
  <si>
    <t>['dihubungi', 'menangkap', 'senin', 'ditangkap', 'keterangan']</t>
  </si>
  <si>
    <t>['pelaku', 'korban', 'wib', 'keterangan', 'komplotan']</t>
  </si>
  <si>
    <t>['pembunuhan', 'dugaan', 'menangkap', 'senin']</t>
  </si>
  <si>
    <t>['pembunuhan', 'sepeda']</t>
  </si>
  <si>
    <t>['pelaku', 'korban', 'peristiwa']</t>
  </si>
  <si>
    <t>['pelaku', 'terduga pelaku', 'dihubungi', 'korban', 'ditangkap', 'terduga']</t>
  </si>
  <si>
    <t>['mengungkap', 'keluarga', 'pelaku', 'pembunuhan', 'korban pembunuhan', 'dihubungi', 'korban']</t>
  </si>
  <si>
    <t>['pelaku', 'terduga pelaku', 'sepeda', 'mobil', 'peristiwa', 'polda', 'ditangkap', 'wib', 'terduga', 'sepeda motor']</t>
  </si>
  <si>
    <t>['pelaku', 'sepeda', 'keterangan', 'sepeda motor', 'inisial']</t>
  </si>
  <si>
    <t>['keluarga', 'cctv', 'peristiwa', 'keterangan']</t>
  </si>
  <si>
    <t>['pelaku', 'korban', 'polda', 'menangkap', 'ditangkap']</t>
  </si>
  <si>
    <t>['mobil']</t>
  </si>
  <si>
    <t>['pelaku', 'cctv', 'korban', 'wib', 'keterangan', 'inisial']</t>
  </si>
  <si>
    <t>['pelaku', 'korban', 'senin', 'wib']</t>
  </si>
  <si>
    <t>['pelaku', 'dihubungi', 'korban', 'senin', 'wib']</t>
  </si>
  <si>
    <t>['keluarga', 'dugaan', 'korban', 'peristiwa', 'senin']</t>
  </si>
  <si>
    <t>['kelurahan']</t>
  </si>
  <si>
    <t>['pelaku', 'pembunuhan', 'mobil', 'korban', 'polda', 'ditangkap']</t>
  </si>
  <si>
    <t>['dihubungi', 'ditangkap']</t>
  </si>
  <si>
    <t>['pelaku', 'pembunuhan', 'dugaan', 'mobil', 'ketiga', 'korban', 'polda', 'wib', 'keterangan']</t>
  </si>
  <si>
    <t>['pelaku', 'korban', 'polda']</t>
  </si>
  <si>
    <t>['pelaku', 'sepeda', 'korban', 'menangkap', 'senin', 'wib', 'sepeda motor']</t>
  </si>
  <si>
    <t>['mengambil', 'polda', 'ditangkap']</t>
  </si>
  <si>
    <t>['pelaku', 'sepeda', 'subdit', 'korban', 'resmob', 'ditreskrimum', 'polda', 'jaya', 'senin', 'ditangkap', 'inisial', 'berstatus', 'komplotan']</t>
  </si>
  <si>
    <t>['pelaku', 'sepeda', 'korban', 'wib', 'sepeda motor']</t>
  </si>
  <si>
    <t>['peristiwa', 'polda']</t>
  </si>
  <si>
    <t>['mengungkap', 'pelaku', 'ditangkap']</t>
  </si>
  <si>
    <t>['keluarga', 'korban', 'polda', 'jaya', 'senin', 'wib']</t>
  </si>
  <si>
    <t>['pelaku', 'korban', 'menangkap']</t>
  </si>
  <si>
    <t>['polda']</t>
  </si>
  <si>
    <t>['ditangkap', 'wib', 'inisial']</t>
  </si>
  <si>
    <t>['pelaku', 'ketiga', 'polda', 'ditangkap', 'keterangan']</t>
  </si>
  <si>
    <t>['dihubungi', 'sepeda', 'mengeluarkan', 'korban', 'wib']</t>
  </si>
  <si>
    <t>['pelaku', 'mengambil', 'sepeda', 'ketiga', 'korban', 'peristiwa', 'jaya', 'wib', 'sepeda motor', 'inisial']</t>
  </si>
  <si>
    <t>['menunggu', 'menangkap', 'ditangkap']</t>
  </si>
  <si>
    <t>['pelaku', 'mengambil', 'pengembangan', 'korban', 'ditangkap', 'wib']</t>
  </si>
  <si>
    <t>['pelaku', 'terduga pelaku', 'dugaan', 'besok', 'korban', 'peristiwa', 'ditreskrimum', 'polda', 'senin', 'terduga']</t>
  </si>
  <si>
    <t>['ketiga', 'peristiwa']</t>
  </si>
  <si>
    <t>['pelaku', 'sepeda', 'korban', 'polda', 'jaya', 'ditangkap', 'wib', 'sepeda motor']</t>
  </si>
  <si>
    <t>['pelaku', 'dugaan', 'sepeda', 'senin', 'sepeda motor']</t>
  </si>
  <si>
    <t>['sepeda', 'korban', 'peristiwa', 'sepeda motor']</t>
  </si>
  <si>
    <t>['pelaku', 'pembunuhan', 'mengambil', 'sepeda', 'mobil', 'mengeluarkan', 'korban', 'peristiwa', 'ditangkap', 'wib', 'keterangan', 'sepeda motor']</t>
  </si>
  <si>
    <t>['keluarga', 'pelaku', 'cctv', 'mengambil', 'dihubungi', 'korban', 'senin']</t>
  </si>
  <si>
    <t>['pelaku', 'ketiga', 'subdit', 'korban', 'resmob', 'polda', 'jaya', 'ditangkap', 'keterangan']</t>
  </si>
  <si>
    <t>['pelaku', 'korban', 'resmob', 'ditangkap', 'inisial']</t>
  </si>
  <si>
    <t>['cctv', 'dugaan', 'korban', 'peristiwa', 'inisial']</t>
  </si>
  <si>
    <t>['keluarga', 'pelaku', 'mengambil', 'korban', 'peristiwa', 'wib']</t>
  </si>
  <si>
    <t>['sepeda', 'menangkap', 'senin', 'ditangkap', 'keterangan', 'sepeda motor']</t>
  </si>
  <si>
    <t>['sepeda', 'korban', 'sepeda motor']</t>
  </si>
  <si>
    <t>['keluarga', 'dugaan', 'korban', 'polda']</t>
  </si>
  <si>
    <t>['pelaku', 'cctv', 'korban']</t>
  </si>
  <si>
    <t>['keluarga', 'pelaku', 'pembunuhan', 'korban pembunuhan', 'peristiwa pembunuhan', 'bambang', 'korban', 'peristiwa', 'menangkap']</t>
  </si>
  <si>
    <t>['mengungkap', 'pelaku', 'mobil', 'subdit', 'korban', 'polda', 'jaya', 'menangkap', 'senin', 'ditangkap', 'komplotan']</t>
  </si>
  <si>
    <t>['keluarga', 'dihubungi', 'ketiga', 'peristiwa', 'jaya', 'senin', 'keterangan']</t>
  </si>
  <si>
    <t>['keluarga', 'keterangan']</t>
  </si>
  <si>
    <t>['turun']</t>
  </si>
  <si>
    <t>['mengambil', 'korban']</t>
  </si>
  <si>
    <t>['pelaku', 'sepeda', 'korban', 'peristiwa', 'keterangan', 'turun', 'sepeda motor', 'inisial']</t>
  </si>
  <si>
    <t>['pelaku', 'mengambil', 'sepeda', 'korban', 'resmob', 'polda', 'sepeda motor']</t>
  </si>
  <si>
    <t>['menunggu', 'dihubungi', 'inisial']</t>
  </si>
  <si>
    <t>['mengungkap', 'pelaku', 'korban', 'polda', 'jaya', 'menangkap', 'senin', 'inisial']</t>
  </si>
  <si>
    <t>['pelaku', 'pembunuhan pelaku', 'pembunuhan', 'korban pembunuhan', 'korban', 'menangkap', 'ditangkap']</t>
  </si>
  <si>
    <t>['pelaku', 'pembunuhan', 'bolak', 'kelurahan', 'rekonstruksi', 'korban', 'wib']</t>
  </si>
  <si>
    <t>['enggan', 'korban', 'peristiwa', 'jaya']</t>
  </si>
  <si>
    <t>['pelaku', 'ditangkap', 'wib', 'ojek', 'berstatus', 'komplotan']</t>
  </si>
  <si>
    <t>['pelaku', 'korban', 'peristiwa', 'keterangan', 'inisial']</t>
  </si>
  <si>
    <t>['besok', 'senin', 'turun']</t>
  </si>
  <si>
    <t>['enggan', 'korban']</t>
  </si>
  <si>
    <t>['pelaku', 'sepeda', 'korban', 'jaya', 'menangkap', 'sepeda motor', 'inisial']</t>
  </si>
  <si>
    <t>['wib']</t>
  </si>
  <si>
    <t>['keterangan']</t>
  </si>
  <si>
    <t>['keluarga', 'pelaku', 'mobil', 'korban', 'peristiwa', 'senin', 'wib']</t>
  </si>
  <si>
    <t>['pelaku', 'dugaan', 'dihubungi', 'sepeda', 'korban', 'senin', 'sepeda motor', 'inisial']</t>
  </si>
  <si>
    <t>['pelaku', 'kelurahan', 'menangkap', 'senin', 'ditangkap', 'wib', 'inisial']</t>
  </si>
  <si>
    <t>['pelaku', 'cctv', 'menunggu', 'dihubungi', 'kelurahan', 'korban', 'peristiwa', 'wib', 'keterangan', 'komplotan']</t>
  </si>
  <si>
    <t>['pelaku', 'mobil']</t>
  </si>
  <si>
    <t>['korban', 'polda', 'jaya', 'keterangan', 'inisial']</t>
  </si>
  <si>
    <t>['pelaku', 'menunggu', 'dugaan', 'korban', 'polda', 'keterangan', 'inisial']</t>
  </si>
  <si>
    <t>['dugaan', 'korban', 'peristiwa', 'wib']</t>
  </si>
  <si>
    <t>['pelaku', 'pembunuhan', 'menunggu', 'dugaan', 'korban', 'wib', 'turun', 'inisial']</t>
  </si>
  <si>
    <t>['keluarga', 'pelaku', 'mengambil', 'dihubungi', 'korban', 'peristiwa', 'ditangkap', 'wib', 'keterangan', 'turun']</t>
  </si>
  <si>
    <t>['pelaku', 'pembunuhan', 'sepeda', 'mobil', 'mengeluarkan', 'korban', 'peristiwa', 'ditangkap', 'wib', 'sepeda motor']</t>
  </si>
  <si>
    <t>['ketiga', 'keterangan']</t>
  </si>
  <si>
    <t>['pelaku', 'korban', 'peristiwa', 'polda']</t>
  </si>
  <si>
    <t>['pelaku', 'kelurahan', 'besok', 'korban', 'peristiwa', 'ditangkap']</t>
  </si>
  <si>
    <t>['pelaku', 'dihubungi', 'sepeda', 'enggan', 'peristiwa', 'senin', 'sepeda motor']</t>
  </si>
  <si>
    <t>['pelaku', 'cctv', 'mengambil', 'senin', 'wib']</t>
  </si>
  <si>
    <t>['pelaku', 'dihubungi', 'keterangan']</t>
  </si>
  <si>
    <t>['pelaku', 'pembunuhan', 'peristiwa pembunuhan', 'korban', 'peristiwa', 'wib', 'turun', 'inisial']</t>
  </si>
  <si>
    <t>['pelaku', 'polda', 'menangkap']</t>
  </si>
  <si>
    <t>['mengambil', 'korban', 'wib', 'ojek']</t>
  </si>
  <si>
    <t>['pelaku', 'korban', 'peristiwa', 'ditangkap', 'wib', 'keterangan']</t>
  </si>
  <si>
    <t>['mengungkap', 'mengambil', 'mobil', 'pengembangan', 'senin', 'wib', 'inisial']</t>
  </si>
  <si>
    <t>['dugaan', 'dihubungi', 'senin']</t>
  </si>
  <si>
    <t>['pelaku', 'korban', 'polda', 'terduga']</t>
  </si>
  <si>
    <t>['keluarga', 'pelaku', 'mengambil', 'enggan', 'korban', 'peristiwa', 'wib', 'inisial']</t>
  </si>
  <si>
    <t>['pelaku', 'mengambil', 'sepeda', 'pengembangan', 'korban', 'senin', 'sepeda motor', 'inisial']</t>
  </si>
  <si>
    <t>['inisial']</t>
  </si>
  <si>
    <t>['polda', 'jaya']</t>
  </si>
  <si>
    <t>['keluarga', 'pelaku', 'korban', 'keterangan', 'inisial']</t>
  </si>
  <si>
    <t>['keluarga', 'pelaku', 'menunggu', 'dugaan', 'korban']</t>
  </si>
  <si>
    <t>['keluarga', 'pelaku', 'pembunuhan', 'mengambil', 'sepeda', 'peristiwa pembunuhan', 'mobil', 'rekonstruksi', 'korban', 'peristiwa', 'mengambil sepeda', 'sepeda motor', 'motor mobil']</t>
  </si>
  <si>
    <t>['pelaku', 'enggan', 'korban', 'resmob', 'ditangkap', 'pacarnya']</t>
  </si>
  <si>
    <t>['pelaku', 'cctv', 'dihubungi', 'sepeda', 'jaya', 'senin', 'wib']</t>
  </si>
  <si>
    <t>['mengungkap', 'polda', 'jaya', 'menangkap', 'ditangkap']</t>
  </si>
  <si>
    <t>['pelaku', 'cctv', 'mengambil', 'dihubungi', 'sepeda', 'mobil', 'korban', 'peristiwa', 'polda', 'jaya', 'senin', 'wib', 'turun', 'sepeda motor', 'komplotan']</t>
  </si>
  <si>
    <t>['pelaku', 'terduga pelaku', 'sepeda', 'mobil', 'enggan', 'terduga', 'sepeda motor']</t>
  </si>
  <si>
    <t>['mengungkap', 'keluarga', 'pembunuhan', 'dugaan', 'korban pembunuhan', 'sepeda', 'korban', 'jaya', 'keterangan', 'sepeda motor', 'inisial']</t>
  </si>
  <si>
    <t>['mobil', 'peristiwa', 'polda', 'wib']</t>
  </si>
  <si>
    <t>['peristiwa', 'turun']</t>
  </si>
  <si>
    <t>['keluarga', 'pelaku', 'dihubungi', 'mobil', 'korban', 'peristiwa', 'wib']</t>
  </si>
  <si>
    <t>['korban', 'peristiwa', 'polda', 'jaya']</t>
  </si>
  <si>
    <t>['keluarga', 'pelaku', 'sepeda', 'korban', 'peristiwa', 'menangkap', 'senin', 'wib', 'sepeda motor']</t>
  </si>
  <si>
    <t>['pelaku', 'cctv', 'sepeda', 'ketiga', 'menangkap', 'ditangkap', 'wib', 'sepeda motor', 'inisial']</t>
  </si>
  <si>
    <t>['mengungkap', 'pelaku', 'dugaan', 'dihubungi', 'korban', 'peristiwa', 'polda', 'jaya', 'menangkap', 'ditangkap', 'wib']</t>
  </si>
  <si>
    <t>['keluarga', 'pelaku', 'korban', 'ditangkap']</t>
  </si>
  <si>
    <t>['pelaku', 'kelurahan', 'korban', 'peristiwa', 'menangkap', 'senin', 'ditangkap', 'turun']</t>
  </si>
  <si>
    <t>['sepeda', 'korban', 'turun']</t>
  </si>
  <si>
    <t>['keluarga', 'pelaku', 'korban', 'inisial']</t>
  </si>
  <si>
    <t>['pelaku', 'sepeda', 'korban', 'polda', 'jaya', 'keterangan', 'sepeda motor']</t>
  </si>
  <si>
    <t>['pelaku', 'sepeda', 'kelurahan', 'korban', 'peristiwa', 'wib', 'keterangan', 'sepeda motor']</t>
  </si>
  <si>
    <t>['mengungkap', 'keluarga', 'pelaku', 'pengembangan', 'korban', 'peristiwa', 'senin', 'inisial', 'berstatus']</t>
  </si>
  <si>
    <t>['pelaku', 'korban', 'menangkap', 'inisial']</t>
  </si>
  <si>
    <t>['korban', 'inisial']</t>
  </si>
  <si>
    <t>['pelaku', 'peristiwa', 'polda', 'penyelidikan pelaku', 'wib', 'keterangan', 'dirampok']</t>
  </si>
  <si>
    <t>['pelaku', 'sepeda', 'pengembangan', 'sepeda motor']</t>
  </si>
  <si>
    <t>['pelaku', 'sepeda', 'mengeluarkan', 'korban', 'peristiwa', 'wib', 'turun', 'sepeda motor']</t>
  </si>
  <si>
    <t>['pelaku', 'korban', 'menangkap', 'keterangan']</t>
  </si>
  <si>
    <t>['mengungkap', 'pelaku', 'dugaan', 'mengeluarkan', 'korban', 'peristiwa', 'penyelidikan pelaku', 'senin', 'keterangan']</t>
  </si>
  <si>
    <t>['mengungkap', 'pelaku', 'terduga pelaku', 'korban', 'peristiwa', 'wib', 'terduga', 'inisial']</t>
  </si>
  <si>
    <t>['pelaku', 'dihubungi', 'korban', 'inisial']</t>
  </si>
  <si>
    <t>['dugaan', 'keterangan', 'inisial']</t>
  </si>
  <si>
    <t>['mengungkap', 'keluarga', 'pelaku', 'kelurahan', 'korban', 'ditangkap', 'turun']</t>
  </si>
  <si>
    <t>['pelaku', 'mobil', 'peristiwa', 'ditreskrimum', 'polda', 'jaya', 'inisial']</t>
  </si>
  <si>
    <t>['pelaku', 'enggan', 'korban', 'polda', 'jaya']</t>
  </si>
  <si>
    <t>['ketiga', 'pengembangan', 'senin', 'inisial']</t>
  </si>
  <si>
    <t>['pelaku', 'polda', 'jaya', 'menangkap', 'wib']</t>
  </si>
  <si>
    <t>['pelaku', 'pembunuhan', 'polda', 'ditangkap', 'keterangan']</t>
  </si>
  <si>
    <t>when</t>
  </si>
  <si>
    <t>kejahatan</t>
  </si>
  <si>
    <t>kriminalitas</t>
  </si>
  <si>
    <t>begal</t>
  </si>
  <si>
    <t>Akurasi</t>
  </si>
  <si>
    <t>jakarta</t>
  </si>
  <si>
    <t>akurasi</t>
  </si>
  <si>
    <t>pelaku</t>
  </si>
  <si>
    <t>korban</t>
  </si>
  <si>
    <t>hari apa waktu terjadinya</t>
  </si>
  <si>
    <t>['harinya', 'seharinya', 'hari', 'zamannya', 'berhari', 'sehari', 'siangnya', 'masanya', 'ajalku', 'ajalnya', 'waktunya', 'jamannya', 'seharian', 'zaman', 'diwaktu', 'dizaman', 'siang', 'waktu', 'besoknya', 'jaman', 'dinihari', 'sejam', 'masa', 'hariku', 'æ™‚é–“', 'bermasa', 'harimu', 'semasa', 'saat', 'menitnya', 'daytona', 'detik', 'saatnya', 'jamnya', 'dimasa', 'subuh', 'pekan', 'detiknya', 'tempoh', 'attimo', 'pertanggal', 'sesaat', 'pagi', 'berjam', 'bertanggal', 'mideen', 'paginya', 'latach', 'rayanya', 'tahunya', 'tahunnya', 'seiringnya', 'ketika', 'wieku', 'senna', 'sewaktu', 'eranya', 'termenung', 'kisaran', 'tahun', 'dzieje', 'penayangannya', 'segmennya', 'sempat', 'sebelum', 'heydeni', 'sekon', 'kemarin', 'deret', 'yadnya', 'aksinya', 'kondangan', 'nurlan', 'sabtu', 'dita', 'ramadan', 'kapan', 'urutan', 'sundulan', 'tayangan', 'penanyangannya', 'timing', 'dhesta', 'sepandjang', 'menit', 'mehdi', 'pospenas', 'imbang', 'antriannya', 'minggu', 'soeltanaat', 'awaludin', 'hitungan', 'kaltara', 'perpangkatan', 'yekini', 'berselang', 'secondes', 'jam', 'takterhingga', 'ruwatan', 'era', 'pementasannya', 'bermusim', 'tikungan', 'berbulan', 'perkuliahan', 'penanggalan', 'qof', 'tersedu', 'ngaran', 'tersisih', 'dipertandingan', 'dipertandingkan', 'lembarnya', 'bersuhu', 'raihaanun', 'menjelang', 'sekuelnya', 'penyandi', 'pravec', 'kemanangan', 'kemiringan', 'berangka', 'berlangsungnya', 'raikkonen', 'nyaris', 'verteks', 'babak', 'jarige', 'jumat', 'pembangoenan', 'pekannya', 'selagi', 'menandai', 'smansa', 'Ä‘Ã¡n', 'baitnya', 'dziejÃ³w', 'gebyar', 'Ï„Î±', 'disiang', 'munculnya', 'dasarnya', 'manakala', 'sejenak', 'danang', 'berbadai', 'epok', 'moments', 'persitara', 'dibintangi', 'mementaskan', 'keputrian', 'vaikom', 'seulamat', 'cakupan', 'dilangsungkan', 'dayori', 'mereda', 'kerap', 'puluhan', 'Ï„ÏÎ¹Ï„Î·', 'ketebalannya', 'bainai', 'kejuaran', 'arakan', 'ribu', 'paruhan', 'dipagi', 'kartana', 'kumys', 'setalah', 'tarangan', 'tvone', 'pemutarannya', 'chansung', 'mengamuk', 'gelaran', 'samsunspor', 'malaman', 'marquez', 'andraini', 'lintasan', 'berlaga', 'ditanjak', 'nÃ¡ndez', 'gÃ¼ndoÄŸan', 'kesanga', 'penayangan', 'apertura', 'menyantap', 'pengda', 'primera', 'nikujaga', 'anderlecht', 'beslit', 'menyiram', 'semalam', 'kedai', 'kusumahdinata', 'sambaran', 'tkut', 'diarak', 'dimaknai', 'ngaben', 'diperas', 'sesingkat', 'meratap', 'pemogokan', 'estet', 'pengeditan', 'onsd', 'berpranala', 'hajatan', 'tendangannya', 'penumpasan', 'Î»Îµ', 'ditayang', 'buka', 'ditaburi', 'padusan', 'suntuk', 'saparan', 'mendiknas', 'lesti', 'tasogare', 'berudara', 'sviÃ°', 'bedhaya', 'khitanan', 'diminggu', 'tefillin', 'volt', 'sisiran', 'levert', 'semenjak', 'terkesiap', 'pamujaan', 'urata', 'petang', 'Ø´Ø¹Ø¨', 'turubah', 'penahbisan', 'Äurica', 'perangan', 'kustono', 'prost', 'nieminen', 'tarmina', 'ketebalan', 'menorehkan', 'piala', 'kalmas', 'tyas', 'berujung', 'kupilih', 'kesundaan', 'panunggangan', 'terharu', 'sajau', 'digelar', 'maksimum', 'sekarat', 'zachor', 'timnas', 'almamaternya', 'foibe', 'tepakyang', 'berhawa', 'lintasnya', 'senandung', 'dungulan', 'satkamhanlan', 'mabukan', 'nadhr', 'modra', 'supratman', 'kored', 'pentas', 'rajaban', 'auzon', 'sabtunya', 'irdam', 'danlantamal', 'meraup', 'ladrang', 'rapatan', 'ytse', 'pakan', 'perseman', 'strata', 'jamuan', 'sanadnya', 'barongan', 'salayar', 'manganya', 'burnama', 'kejurda', 'diiringi', 'tanggal', 'nahdliyah', 'kasur', 'nggara', 'cungkring', 'eest', 'menjebak', 'hawanya', 'panahan', 'pemkab', 'bisikan', 'kemunculan', 'tatkala', 'dijemur', 'suca', 'iyatul', 'Ù‚ÙˆÙ…', 'dimatangkan', 'perjumlahan', 'janko', 'umam', 'dasdasdazd', 'mengetes', 'teks', 'persebaya', 'angsuran', 'uhud', 'smasa', 'sakuni', 'memeden', 'ÙŠÙƒ', 'barisnya', 'haripun', 'satuannya', 'sutarmadi', 'tebit', 'temui', 'jumadil', 'resepsi', '×©×‘×ª', 'mogok', 'pada', 'kejurnas', 'bermalam', 'trna', 'prov', 'kecermatan', 'pemda', 'Ï€Î¿', 'bergulirnya', 'ketajaman', 'renggut', 'Ï„Î±Î´Îµ', 'dirasah', 'siuman', 'Î¼Î·Î´Îµ', 'trnava', 'pemutaran', 'tendangan', 'penghadang', 'sÃ¼d', 'tawarikh', 'cembung', 'dejan', 'kepmendagri', 'fikr', 'permendagri', 'terkenang', 'lÃ¢madh', 'mince', 'sepekan', 'paskib', 'rokot', 'Î¿Ï€Î¿Ï…', 'diedarkan', 'menyekap', 'sabri', 'jateng', 'lesnar', 'berjoget', 'nenad', 'pakasa', 'kujelang', 'pementasan', 'witir', 'pamedangan', 'dÄ›ÄÃ­n', 'nyepi', 'agustuse', 'nadanya', 'melabrak', 'perjalannya', 'savioi', 'Î¹Î±Î¼Î±Ï„Ï‰Î½', 'imac', 'nawas', 'jahutar', 'kesukesan', 'msme', 'guntur', 'dikala', 'belasnya', 'persipare', 'bidayatul', 'sitiran', 'valdosta', 'awal', 'soprintendenza', 'bindass', 'pakualam', 'Ï€Î¿Î½Î·ÏÎ±', 'kemunculannya', 'seraya', 'lencam', 'pomnas', 'dikocok', 'menagis', 'gubuk', 'mengudara', 'dihaluskan', 'adlen', 'cet', 'saptenno', 'motzei', 'kadensa', 'bekangdam', 'paska', 'mengadakan', 'kurva', 'kaamatan', 'maret', 'publikasi', 'staatblaad', 'mencelakai', 'sumbar', 'estafet', 'ressel', 'Î´Î±Ï…ÎµÎ¹Î´', 'ditangga', 'Î¿Î¹ÎºÎ¿Î½', 'malah', 'zamrun', 'ketepatan', 'pelataran', 'dasarian', 'tirakatan', 'lomba', 'galamai', 'sabat', 'Ï‡ÎµÎ¹ÏÎ¿Ï‚', 'tÃ¶lu', 'dihelat', 'robiul', 'mudjito', 'aksi', 'mengarak', 'tese', 'pohul', 'starteen', 'proliga', 'ÎºÎ±Ï„Î±', 'diperingkat', 'saklar', 'melangsungkan', 'diadu', 'kurindu', 'tersambar', 'kegirangan', 'berucap', 'berangin', 'mbyte', 'dipasarkan', 'binatu', 'ketelitian', 'bitnya', 'ÎµÏÎ³Î±', 'jaipongan', 'porcheresse', 'knip', 'acaranya', 'neca', 'sputnik', 'persewar', 'berlangsung', 'jÄtaka', 'psim', 'bijutsukan', 'ngabuburit', 'atraksi', 'kenduri', 'kovalainen', 'temuai', 'tayangnya', 'merti', 'pratiwi', 'å‘¨å¹´è¨˜å¿µ', 'kapsis', 'ketimus', 'manganan', 'porseni', 'gejang', 'pingsan', 'sÃ©kou', 'doaku', 'warui', 'perselisihan', 'diaduk', 'khoir', 'perdelapan', 'mentebah', 'dipan', 'suntingan', 'askus', 'nja', 'purnima', 'menjamu', 'beregu', 'terpingkal', 'jabar', 'berperingkat', 'pagerwesi', 'percekcokan', 'mulud', 'gemuhblanten', 'kalinya', 'ratap', 'almanak', 'mrna', 'Å¾emlja', 'poin', 'isuk', 'idil', 'prsi', 'penyisihan', 'kusumadinata', 'hadirnya', 'loketa', 'sapar', 'dimarahi', 'peiode', 'kabisat', 'kasmaran', 'selang', 'popnas', 'bihu', 'tumbilo', 'zarkasih', 'distinsif', 'invers', 'penurun', 'ombus', 'nuestras', 'jamnas', 'penyerbuan', 'diurutan', 'jangkauannya', 'smanik', 'kelengkungan', 'hayat', 'memekikkan', 'rasio', 'dzuhur', 'yazid', 'ditunda', 'dianut', 'pertandingan', 'smanda', 'ronde', 'gering', 'digoreng', 'komura', 'sÃ©culo', 'juriÄ‡', 'loteng', 'skor', 'acara', 'dealbata', 'gogoriki', 'sesi', 'belur', 'sedari', 'odori', 'kerbau', 'periode', '×¤× ×™', 'abut', 'terlelap', 'ÏƒÎ¹Î½', '×œ××ž×¨', 'stardut', 'cena', 'jeulmun', 'ageila', 'kapasitansi', 'seollal', 'salun', 'pancawara', 'caturti', 'mengerang', 'sambat', 'abat', '×œ×¤× ×™', 'galungan', 'nadal', 'birkat', 'kalistus', 'idrissa', 'lpis', 'takbiran', 'kÄf', '×“×¨×š', 'menguap', 'aruh', 'klab', 'iesp', 'fii', 'djufri', 'menayangkan', 'cuacanya', 'kapolresta', 'rohkris', 'selenggarakan', 'resor', 'konperensi', 'yonmarhanlan', 'sepersejuta', 'napak', 'popda', 'rahayu', 'tumpeng', 'wanci', 'sebelas', 'sukaesih', 'durasinya', 'durasi', 'nurvita', 'obriÄ‡', 'prekuelnya', 'diperagakan', 'kowak', 'kala', 'Ï„ÏÎ¹ÎºÎ¿ÏÏ€Î·Ï‚', 'maror', 'sekuel', 'persekap', 'dhandhangan', 'landung', 'kecak', 'osis', 'kend', 'pertemuan', 'ulambana', 'takbir', 'durr', 'mangkat', 'juve', 'telak', 'unagi', 'oberliga', 'mno', 'dekade', 'kaylani', 'jangkauan', 'Ï€Î±Ï„Ïá½¸Ï‚', 'zuhur', 'bersiaran', 'dikalikan', 'Ø§Ù„Ø¸Ø§Ù‡Ø±', 'grega', 'belantikan', 'dipuncak', 'torsi', 'menyegi', 'terengah', 'honto', 'inci', 'udy', 'direbus', 'jeda', 'minggunya', 'hallel', 'nusoul', 'minhyuk', '×œ×™×œ×”', 'meniduri', 'potito', 'terpeleset', 'buklet', 'lukÃ¡Å¡', 'vrh', 'hulubalangs', 'dimasak', 'kalbar', 'puasa', 'rigen', 'segunda', 'táº¿t', 'putaran', 'ternak', 'breÄko', 'keributan', 'sehar', 'tingkatan', 'tergeletak', 'persin', 'pulogadung', 'malamnya', 'kli', 'diadakan', 'musim', 'rentang', 'penjumlahan', 'untai', 'lodaya', 'supangat', 'sukatma', 'pendampingan', 'esuk', 'sandiwara', 'sidang', 'bercuaca', 'menyusul', 'sebanyak', 'adar', 'nyemek', 'zeret', 'kurun', 'ankaragÃ¼cÃ¼', 'esoknya', 'selisih', 'kowilud', 'estrangela', 'kepramukaan', 'waisak', 'pemirsa', 'per', 'muharam', 'maksimal', 'selama', 'sekuens', 'suvadhana', 'silur', 'pitik', 'iveta', 'terkapar', 'erg', 'wadanlantamal', 'susyana', 'Ï€ÏÎ¿Î·Î»Î¸Î¿Î½', 'smada', 'sundal', 'pertina', 'itv', 'pemboikotan', 'stanza', 'kuis', 'abulos', 'turah', 'tetapan', 'curhat', 'mallei', 'kleÅ¥', 'direndam', 'tayub', 'pembahasan', 'ketam', 'pertandigan', 'pembalap', 'harmin', 'akhirnya', 'pergelaran', 'lumpuh', 'divas', 'hilir', 'vasek', 'amadou', 'ÙÙŠÙ‡', 'perseru', 'nyadran', 'penyebut', 'pasca', 'nuraver', 'bulutangkis', 'ardit', 'mucharam', 'penyet', 'rijksblad', 'larung', 'nesya', 'dubica', 'berjangkauan', 'putarna', 'peluk', 'negai', 'sesto', 'memaki', 'kelajuan', 'periodenya', 'kodya', 'Î»ÎµÎ³Î¿Î½Ï„ÎµÏ‚', 'mudik', 'malam', 'kariem', 'Î½e', 'rakik', 'olusegun', 'ivone', 'cest', 'bireun', 'sausan', 'esok', 'senggangnya', 'jenjang', 'pengcab', 'pon', 'traorÃ©', 'ngeplang', 'ktt', 'klasemen', 'kemaduhbatur', 'tecÄƒu', 'pausa', 'perioda', 'sore', 'menegur', 'boshin', 'suharsono', 'siaran', 'dipentaskan', 'perbasi', 'kst', 'termehek', 'menyamai', 'moekti', 'penaltinya', 'ndas', 'bambangan', 'rayakan', 'à¸²à¸ªà¸£à¸£à¹€à¸žà¸Šà¸', 'sunatan', 'ndhek', 'mengalamati', 'menyusuri', 'pengenalannya', 'dibabak', 'dikemudian', 'pustaha', 'iesum', 'dasdasdasd', 'lte', 'ukuran', 'branciforte', 'taÃ§a', 'gemetar', 'dimalam', 'tabaroh', 'hamazon', 'memeriahkan', 'mev', 'kontrakan', 'berfase', 'muktamar', 'adep', 'lcen', 'menjaringkan', 'serie', 'stbl', 'nimpei', 'ovidus', 'aprida', 'kuartal', 'terabit', 'kuplet', 'perorangan', 'serimpi', 'nukrashi', 'Ø³ÙŠØ±Ø©', 'merilis', 'pora', 'membalap', 'centime', 'persma', 'terdampar', 'plawad', 'puluhnya', 'ktsp', 'mengelus', 'ãƒ­ã‚³ãƒ­ãƒ¼ã‚·ãƒ§ãƒ³', 'lovro', 'tawur', 'kroscek', 'lima', 'sarasehan', '×™×‘', 'bantarpanjang', 'debat', 'tpi', 'koteÅ¾', 'seri', 'Î±Ï…Ï„Î¿Ï…Ï‚', 'ketukan', 'brziÄ‡', 'wisuda', 'Ø§Ù„ÙˆÙ„ÙŠØ¯', 'tahajud', 'Î¶Î±ÎÎ¼Î·Ï‚', 'misrawi', 'dasawarsa', 'genap', 'abad', 'Å¡tÄ›pÃ¡nek', 'menusuk', 'kusejr', 'sana', 'perseteruan', 'kandang', 'nsert', 'melucu', 'sisinya', 'bahang', 'pembubarannya', 'segera', 'persigo', 'hurufnya', 'seblang', 'persiraja', 'seaba', 'rebo', 'menampar', 'dzul', 'razgrad', 'percasi', 'bubarnya', 'adven', 'adada', 'tawuran', 'bercengkerama', 'tripelnya', 'jumadal', 'barikan', 'peparnas', 'jakaya', 'atrisi', 'gunungan', 'anvari', 'neergaard', 'gardanne', 'kericuhan', 'hunut', 'odas', 'sukat', 'memergoki', 'baharin', 'pelatnas', 'kibun', 'noersamsoe', 'upacara', 'nuedc', 'bogienya', 'soksi', 'presentasi', 'grafirat', 'skep', 'honghu', 'berfoya', 'penerbitannya', 'ofensif', 'ovj', 'delri', 'kebabak', 'diproses', 'gomak', 'azzurri', 'sekaten', 'infotama', 'dipelihara', 'maksimumnya', 'seder', 'Ñ…Ñ€Ð°Ð½Ð¸', 'bisara', 'zovko', 'dicetaknya', 'sekul', 'roket', 'menunda', 'presesi', 'maghrib', 'kecepatan', 'tayang', 'situ', 'putrakama', 'paskah', 'kepergian', 'tersingkat', 'bubat', 'tahap', 'ldks', 'tangis', 'zadul', 'diseruduk']</t>
  </si>
  <si>
    <t>[['metro jaya', 'petugas darurat', 'pelaku', 'layanan darurat', 'panggilan darurat', 'darurat orang', 'darurat rumah', 'sosok garasi', 'garasi sosok', 'waktu', 'korban', 'metro', 'bangun petugas', 'dibawa petugas', 'anggota tni', 'darurat', 'jaya', 'ayah tragedi', 'sang ayah', 'ayah melepaskan', 'pelor sosok', 'sosok ditembak', 'ditembak putrinya', 'putrinya jane', 'lantai garasi', 'putrinya sengaja', 'kapolda metro', 'polda metro', 'jaya irjen', 'tragedi ohio', 'ohio rabu', 'melepaskan pelor', 'jane hairston', 'hairston tergeletak', 'tergeletak lantai', 'menghubungi layanan', 'sengaja tertembak', 'tertembak ayahnya', 'surat kabar', 'kabar the', 'the columbus', 'columbus dispatch', 'dispatch rekaman', 'rekaman panggilan', 'orang tua', 'terdengar panik', 'panik memohon', 'memohon putri', 'putri bangun', 'selang menit'], ['virginia', 'identifikasi', 'tragedi', 'ohio', 'rabu', 'sang', 'melepaskan', 'pelor', 'ditembak', 'jane', 'hairston', 'tergeletak', 'lantai', 'ibunda', 'menghubungi', 'layanan', 'sengaja', 'tertembak', 'ayahnya', 'surat', 'kabar', 'the', 'columbus', 'dispatch', 'rekaman', 'panggilan', 'orang', 'tua', 'terdengar', 'panik', 'memohon', 'putri', 'bangun', 'selang', 'menit'], ['ohio', 'tragedi ohio', 'menghubungi', 'ohio rabu', 'mengembuskan', 'dunia mengembuskan', 'mengidentifikasi', 'tega membunuh', 'columbus', 'berboncengan pelaku', 'pemberitahuan', 'mengidentifikasi terkait', 'mengirimkan', 'menghubungi layanan', 'pangestu', 'merilis pemberitahuan', 'menunggu', 'mengidentifikasi pelaku', 'panggilan', 'korban menghubungi', 'keberadaan', 'tertembak ayahnya', 'tersangka', 'kabar columbus', 'melepaskan', 'pelaku membunuh', 'berboncengan', 'korban anggota', 'anggota', 'mengembuskan napas', 'mengklaim', 'panggilan darurat', 'hubungan', 'columbus dispatch', 'insyaallah', 'korban membunuh', 'tugasnya', 'kendaraan tugasnya', 'tertembak', 'waktu sang', 'tergeletak', 'ayah melepaskan', 'penembakan', 'putrinya jane', 'dunia', 'sudjana mengidentifikasi', 'membunuh', 'kolonel pangestu', 'penyelidikan', 'pangestu pelaku', 'berjanji', 'motor berboncengan', 'publik', 'salah anggota', 'maulana', 'pelaku berjanji', 'berjarak', 'rekaman panggilan', 'pusat', 'insyaallah waktu', 'ditembak', 'polisi mengidentifikasi', 'keempat', 'menunggu mendekati', 'putrinya', 'virginia kepolisian', 'diungkap', 'virginia pelaku', 'pelaku', 'mengklaim kapolda', 'ditangkap', 'waktu jam', 'dinyatakan', 'operasi pencarian', 'mapolda', 'bangun petugas', 'jenazah', 'pemberitahuan situasi', 'penembak', 'berjarak jam', 'waktu', 'ditembak putrinya', 'berharap', 'menyebut pelaku', 'terdengar', 'sang ayah', 'busana', 'dibawa petugas', 'operasi', 'hairston tergeletak', 'pencarian', 'berusaha merebut', 'kakaknya', 'penyelidikan polisi', 'petugas', 'korban dinyatakan', 'merilis', 'kali ditemukan', 'ayah', 'menyebut putrinya']]</t>
  </si>
  <si>
    <t>['mengklaim', 'era', 'nja', 'abat', 'per', 'pora']</t>
  </si>
  <si>
    <t>[0.16012815]</t>
  </si>
  <si>
    <t>['menghubungi', 'pelaku', 'penyelidikan', 'korban', 'jamnya', 'jam', 'era', 'buka', 'nja', 'per', 'lumpuh', 'pon']</t>
  </si>
  <si>
    <t>[0.59652692]</t>
  </si>
  <si>
    <t>['masa', 'minggu', 'era', 'jumat', 'nja', 'per']</t>
  </si>
  <si>
    <t>[0.18002057]</t>
  </si>
  <si>
    <t>['menunggu', 'pelaku', 'tersangka', 'era', 'jumat', 'aksi', 'nja', 'kend', 'sehar', 'per', 'situ']</t>
  </si>
  <si>
    <t>[0.34208373]</t>
  </si>
  <si>
    <t>['tersangka', 'anggota', 'metro jaya', 'metro', 'keempat', 'dita', 'kapan', 'era', 'tanggal', 'aksi', 'poin', 'kend', 'sidang', 'per', 'tahap']</t>
  </si>
  <si>
    <t>[0.29978024]</t>
  </si>
  <si>
    <t>['pelaku', 'penyelidikan', 'korban', 'era', 'per', 'pora']</t>
  </si>
  <si>
    <t>[0.39730743]</t>
  </si>
  <si>
    <t>['pelaku', 'sabtu', 'era', 'ngaran', 'pingsan', 'nja', 'sandiwara', 'per']</t>
  </si>
  <si>
    <t>[0.1277099]</t>
  </si>
  <si>
    <t>['menunggu', 'pelaku', 'korban', 'era', 'nggara', 'aksi']</t>
  </si>
  <si>
    <t>[0.42796049]</t>
  </si>
  <si>
    <t>['pelaku', 'ditembak', 'korban', 'era', 'kend', 'per']</t>
  </si>
  <si>
    <t>[0.58797473]</t>
  </si>
  <si>
    <t>['pelaku', 'penembakan', 'penyelidikan', 'metro jaya', 'korban', 'metro', 'sabtu', 'era', 'semalam', 'malam']</t>
  </si>
  <si>
    <t>[0.52115731]</t>
  </si>
  <si>
    <t>['pelaku', 'tersangka', 'korban', 'era', 'acara', 'kapolresta', 'kend', 'kli', 'per']</t>
  </si>
  <si>
    <t>[0.24830834]</t>
  </si>
  <si>
    <t>['tersangka', 'metro', 'masa', 'dita', 'era', 'bersuhu', 'dipan', 'nja', 'per', 'kst', 'seri']</t>
  </si>
  <si>
    <t>[0.33864273]</t>
  </si>
  <si>
    <t>['pelaku', 'tersangka', 'waktu', 'harinya', 'hari', 'sehari', 'waktu', 'masa', 'dita', 'era', 'aksi', 'nja', 'abat', 'sehar', 'kurun', 'per']</t>
  </si>
  <si>
    <t>[0.24289308]</t>
  </si>
  <si>
    <t>['era', 'ribu', 'aksi', 'nja', 'acara', 'kli', 'sidang', 'kurun', 'per']</t>
  </si>
  <si>
    <t>[0.05234239]</t>
  </si>
  <si>
    <t>['tergeletak', 'pelaku', 'tersangka', 'dunia', 'korban', 'metro', 'era', 'jumat', 'bisikan', 'aksi', 'tergeletak', 'per', 'erg']</t>
  </si>
  <si>
    <t>[0.619221]</t>
  </si>
  <si>
    <t>['melepaskan', 'menunggu', 'pelaku', 'hubungan', 'waktu', 'korban', 'waktu', 'pagi', 'kemarin', 'dita', 'imbang', 'minggu', 'jam', 'era', 'temui', 'paska', 'nja', 'aruh', 'kend', 'per', 'malam', 'pon']</t>
  </si>
  <si>
    <t>[0.31078449]</t>
  </si>
  <si>
    <t>['pelaku', 'tersangka', 'dita', 'minggu', 'era', 'jumat', 'buka', 'aksi', 'per', 'erg', 'menegur']</t>
  </si>
  <si>
    <t>[0.38785987]</t>
  </si>
  <si>
    <t>['pusat', 'era', 'per']</t>
  </si>
  <si>
    <t>['menunggu', 'tersangka', 'kemarin', 'dita', 'kapan', 'era', 'per', 'erg', 'pora']</t>
  </si>
  <si>
    <t>[0.20044593]</t>
  </si>
  <si>
    <t>['buka', 'digelar', 'awal', 'nja', 'jabar', 'sidang', 'per']</t>
  </si>
  <si>
    <t>[0.3572948]</t>
  </si>
  <si>
    <t>['pelaku', 'pelaku membunuh', 'membunuh', 'korban', 'era', 'aksi', 'per']</t>
  </si>
  <si>
    <t>[0.29334352]</t>
  </si>
  <si>
    <t>['pelaku', 'anggota', 'korban', 'kemarin', 'kapan', 'era', 'uhud', 'aksi', 'per']</t>
  </si>
  <si>
    <t>[0.40096347]</t>
  </si>
  <si>
    <t>['pelaku', 'anggota', 'korban', 'metro', 'era', 'aksi', 'kend', 'per', 'erg', 'pon', 'pora']</t>
  </si>
  <si>
    <t>[0.50241209]</t>
  </si>
  <si>
    <t>['menunggu', 'pelaku', 'waktu', 'penyelidikan', 'waktu', 'sabtu', 'era', 'ribu', 'awal', 'kli', 'per', 'malam', 'pon']</t>
  </si>
  <si>
    <t>[0.20717296]</t>
  </si>
  <si>
    <t>['mengidentifikasi', 'pelaku', 'ditembak', 'membunuh', 'layanan darurat', 'korban', 'minggu', 'era', 'lesti', 'askus', 'per', 'lima']</t>
  </si>
  <si>
    <t>[0.27816919]</t>
  </si>
  <si>
    <t>['pelaku', 'hubungan', 'penyelidikan', 'korban', 'sabtu', 'era', 'jumat', 'buka', 'aksi', 'kend', 'per', 'malam', 'pora', 'lima']</t>
  </si>
  <si>
    <t>[0.429898]</t>
  </si>
  <si>
    <t>['pelaku', 'tersangka', 'berjanji', 'korban', 'era', 'aksi', 'nja', 'per', 'pon']</t>
  </si>
  <si>
    <t>[0.63815457]</t>
  </si>
  <si>
    <t>['pelaku', 'tertembak', 'anggota', 'penembakan', 'dunia', 'penyelidikan', 'metro jaya', 'korban', 'metro', 'dita', 'kapan', 'era', 'jumat', 'ribu', 'nggara', 'aksi', 'nja', 'per', 'erg', 'pora']</t>
  </si>
  <si>
    <t>[0.31461707]</t>
  </si>
  <si>
    <t>['pelaku', 'tersangka', 'anggota', 'korban', 'dita', 'kapan', 'era', 'aksi', 'nja', 'kalinya', 'kend', 'per', 'pora']</t>
  </si>
  <si>
    <t>[0.68797207]</t>
  </si>
  <si>
    <t>['tersangka', 'anggota', 'pagi', 'dita', 'jam', 'era', 'jumat', 'buka', 'digelar', 'nja', 'sidang', 'per', 'esok', 'diproses', 'situ']</t>
  </si>
  <si>
    <t>[0.21685499]</t>
  </si>
  <si>
    <t>['pelaku', 'tersangka', 'korban', 'aksinya', 'imbang', 'minggu', 'jam', 'era', 'tanggal', 'aksi', 'nja', 'sidang', 'kurun', 'per', 'pon']</t>
  </si>
  <si>
    <t>[0.5303827]</t>
  </si>
  <si>
    <t>['pelaku', 'dunia', 'sang ayah', 'korban', 'kemarin', 'era', 'aksi', 'nja', 'aruh', 'udy', 'ternak', 'per', 'maksimal']</t>
  </si>
  <si>
    <t>[0.65490795]</t>
  </si>
  <si>
    <t>['penembakan', 'dunia', 'korban', 'sabtu', 'jam', 'era', 'jumat', 'kala', 'per', 'selama', 'turah', 'pon', 'kst']</t>
  </si>
  <si>
    <t>[0.30741945]</t>
  </si>
  <si>
    <t>['pelaku', 'tersangka', 'dunia', 'penyelidikan', 'pekan', 'dita', 'kapan', 'minggu', 'jam', 'era', 'jumat', 'nja', 'kapolresta', 'per']</t>
  </si>
  <si>
    <t>[0.27409932]</t>
  </si>
  <si>
    <t>['pelaku', 'tersangka', 'anggota', 'korban', 'sempat', 'aksi', 'nja', 'kend', 'sehar', 'per', 'maksimal', 'sana']</t>
  </si>
  <si>
    <t>[0.35698018]</t>
  </si>
  <si>
    <t>['pelaku', 'berboncengan', 'motor berboncengan', 'korban', 'jam', 'era', 'pada', 'aksi', 'nja', 'kend', 'per', 'maksimal', 'selama', 'erg', 'curhat', 'pon', 'kecepatan']</t>
  </si>
  <si>
    <t>[0.17561858]</t>
  </si>
  <si>
    <t>['per', 'pon', 'pora']</t>
  </si>
  <si>
    <t>[0.3855498]</t>
  </si>
  <si>
    <t>['metro', 'dita', 'kapan', 'minggu', 'jam', 'era', 'nja', 'malam', 'pora']</t>
  </si>
  <si>
    <t>[0.18870735]</t>
  </si>
  <si>
    <t>['pelaku', 'jam', 'era', 'puluhan', 'nja', 'rasio', 'per', 'malam']</t>
  </si>
  <si>
    <t>[0.18003049]</t>
  </si>
  <si>
    <t>['pelaku', 'korban', 'metro', 'jam', 'era', 'nja', 'per']</t>
  </si>
  <si>
    <t>[0.58499877]</t>
  </si>
  <si>
    <t>['pelaku', 'tersangka', 'hubungan', 'korban', 'masa', 'era', 'jumat', 'durasi', 'per', 'erg', 'diproses']</t>
  </si>
  <si>
    <t>[0.61949328]</t>
  </si>
  <si>
    <t>['menunggu', 'pelaku', 'penembakan', 'era', 'pora']</t>
  </si>
  <si>
    <t>[0.26590801]</t>
  </si>
  <si>
    <t>['menunggu', 'pelaku', 'waktu', 'penyelidikan', 'korban', 'waktu', 'kemarin', 'sabtu', 'jam', 'era', 'jumat', 'aksi', 'abat', 'osis', 'kend', 'per', 'erg']</t>
  </si>
  <si>
    <t>[0.37298899]</t>
  </si>
  <si>
    <t>['korban', 'harinya', 'hari', 'sehari', 'pagi', 'sabtu', 'era', 'berangka', 'jumat', 'sehar', 'pulogadung', 'per', 'malam', 'pon', 'sore']</t>
  </si>
  <si>
    <t>[0.58024946]</t>
  </si>
  <si>
    <t>['pelaku', 'penyelidikan', 'korban', 'sabtu', 'era', 'teks', 'aksi', 'nja', 'per']</t>
  </si>
  <si>
    <t>[0.43467038]</t>
  </si>
  <si>
    <t>['korban', 'metro', 'jam', 'per']</t>
  </si>
  <si>
    <t>[0.18956823]</t>
  </si>
  <si>
    <t>['tersangka', 'ditembak', 'era', 'semalam', 'lesti', 'kend', 'per', 'malam', 'pora']</t>
  </si>
  <si>
    <t>[0.25048972]</t>
  </si>
  <si>
    <t>['pelaku', 'korban', 'dita', 'era', 'ribu', 'temui', 'aksi', 'per', 'erg']</t>
  </si>
  <si>
    <t>[0.30464244]</t>
  </si>
  <si>
    <t>['tersangka', 'metro jaya', 'metro', 'sabtu', 'dita', 'minggu', 'era', 'nja', 'per']</t>
  </si>
  <si>
    <t>[0.26475169]</t>
  </si>
  <si>
    <t>['pelaku', 'metro', 'kemarin', 'era', 'kerap', 'aksi', 'per', 'lumpuh', 'pon', 'tawur', 'tawuran']</t>
  </si>
  <si>
    <t>[0.40956099]</t>
  </si>
  <si>
    <t>['pelaku', 'korban', 'era', 'per', 'pon']</t>
  </si>
  <si>
    <t>[0.52150751]</t>
  </si>
  <si>
    <t>['tersangka', 'ribu', 'per']</t>
  </si>
  <si>
    <t>[0.49099025]</t>
  </si>
  <si>
    <t>['anggota', 'dunia', 'publik', 'hari', 'sehari', 'masa', 'bermasa', 'pagi', 'sabtu', 'dita', 'tayangan', 'menit', 'minggu', 'jam', 'era', 'arakan', 'tanggal', 'pada', 'cet', 'aksi', 'nja', 'acara', 'durasi', 'kend', 'pertemuan', 'sehar', 'per', 'maksimal', 'seri', 'sekul', 'kecepatan', 'tayang']</t>
  </si>
  <si>
    <t>[0.17480882]</t>
  </si>
  <si>
    <t>['keberadaan', 'pelaku', 'korban', 'dita', 'era', 'jateng', 'aksi', 'nja', 'per', 'erg', 'malam', 'kontrakan', 'tangis']</t>
  </si>
  <si>
    <t>[0.30039098]</t>
  </si>
  <si>
    <t>['pelaku', 'anggota', 'penyelidikan', 'metro jaya', 'korban', 'metro', 'jam', 'era', 'aksi', 'nja', 'per']</t>
  </si>
  <si>
    <t>[0.58474226]</t>
  </si>
  <si>
    <t>['pelaku', 'tersangka', 'berboncengan', 'ditembak', 'pusat', 'korban', 'metro', 'dita', 'kapan', 'minggu', 'jam', 'era', 'tanggal', 'per', 'lumpuh', 'sore', 'kontrakan']</t>
  </si>
  <si>
    <t>[0.41141264]</t>
  </si>
  <si>
    <t>['pelaku', 'anggota', 'ditembak', 'penembakan', 'korban', 'anggota tni', 'siang', 'dita', 'kapan', 'jam', 'era', 'per']</t>
  </si>
  <si>
    <t>[0.35856858]</t>
  </si>
  <si>
    <t>['pelaku', 'berboncengan', 'korban', 'subuh', 'jam', 'era', 'berangka', 'aksi', 'nja', 'per']</t>
  </si>
  <si>
    <t>[0.61495791]</t>
  </si>
  <si>
    <t>['pelaku', 'tertembak', 'korban', 'era', 'pora']</t>
  </si>
  <si>
    <t>[0.47209146]</t>
  </si>
  <si>
    <t>['pelaku', 'korban', 'dita', 'jam', 'era', 'maret', 'aksi', 'kend']</t>
  </si>
  <si>
    <t>[0.29728218]</t>
  </si>
  <si>
    <t>['pelaku', 'tersangka', 'berboncengan', 'penyelidikan', 'korban', 'aksinya', 'kapan', 'jam', 'era', 'aksi', 'nja', 'per']</t>
  </si>
  <si>
    <t>[0.54742103]</t>
  </si>
  <si>
    <t>['keberadaan', 'pelaku', 'tersangka', 'berboncengan', 'metro jaya', 'motor berboncengan', 'korban', 'metro', 'kapan', 'minggu', 'jam', 'era', 'nja', 'per', 'pon', 'lima', 'sana']</t>
  </si>
  <si>
    <t>[0.63416214]</t>
  </si>
  <si>
    <t>['pangestu', 'tersangka', 'anggota', 'aksinya', 'dita', 'jam', 'era', 'aksi', 'nja', 'kend', 'per', 'maksimal']</t>
  </si>
  <si>
    <t>[0.32483163]</t>
  </si>
  <si>
    <t>['mengidentifikasi', 'pelaku', 'korban', 'kapan', 'menit', 'jam', 'era', 'ribu', 'menyekap', 'aksi', 'nja', 'per', 'rebo']</t>
  </si>
  <si>
    <t>[0.31669076]</t>
  </si>
  <si>
    <t>['waktu', 'berjarak', 'waktu', 'jam', 'era', 'ribu', 'digelar', 'sidang', 'per', 'lte']</t>
  </si>
  <si>
    <t>[0.19015971]</t>
  </si>
  <si>
    <t>['pusat', 'era', 'kli', 'per', 'lte', 'seri']</t>
  </si>
  <si>
    <t>[0.19051587]</t>
  </si>
  <si>
    <t>['pelaku', 'korban', 'minggu', 'era', 'menyekap', 'aksi', 'pingsan', 'per', 'odas']</t>
  </si>
  <si>
    <t>[0.67870375]</t>
  </si>
  <si>
    <t>['pelaku', 'korban', 'metro', 'pagi', 'dita', 'nja', 'per']</t>
  </si>
  <si>
    <t>[0.49764978]</t>
  </si>
  <si>
    <t>['pelaku', 'pelaku membunuh', 'hubungan', 'dunia', 'membunuh', 'korban', 'era', 'berujung', 'aksi', 'kend', 'malam', 'genap', 'sana']</t>
  </si>
  <si>
    <t>[0.46984329]</t>
  </si>
  <si>
    <t>['pelaku', 'anggota', 'tugasnya', 'waktu', 'waktu', 'sabtu', 'dita', 'kapan', 'era', 'aruh', 'per', 'pon', 'sore']</t>
  </si>
  <si>
    <t>[0.35166959]</t>
  </si>
  <si>
    <t>['pelaku', 'aksinya', 'sabtu', 'era', 'aksi', 'nja', 'kend', 'kli', 'per', 'erg']</t>
  </si>
  <si>
    <t>[0.44149875]</t>
  </si>
  <si>
    <t>['keempat', 'minggu', 'era', 'ribu', 'aksi', 'dipan', 'per', 'pon']</t>
  </si>
  <si>
    <t>[0.23036491]</t>
  </si>
  <si>
    <t>['pelaku', 'korban', 'dita', 'era', 'prov', 'aksi', 'acara', 'per']</t>
  </si>
  <si>
    <t>[0.51704449]</t>
  </si>
  <si>
    <t>['penyelidikan', 'puluhan', 'kend', 'mudik']</t>
  </si>
  <si>
    <t>[0.33407655]</t>
  </si>
  <si>
    <t>['pelaku', 'waktu', 'penyelidikan', 'korban', 'waktu', 'kemarin', 'aksinya', 'jam', 'era', 'jumat', 'maret', 'aksi', 'kala', 'per', 'kontrakan', 'pora', 'situ']</t>
  </si>
  <si>
    <t>[0.32193675]</t>
  </si>
  <si>
    <t>['mengirimkan', 'tergeletak', 'pelaku', 'korban', 'jam', 'era', 'aksi', 'nja', 'tergeletak', 'per', 'erg', 'malam', 'pora']</t>
  </si>
  <si>
    <t>[0.3796729]</t>
  </si>
  <si>
    <t>['pelaku', 'korban', 'minggu', 'jam', 'era', 'aksi', 'nja', 'per', 'pasca']</t>
  </si>
  <si>
    <t>[0.50462056]</t>
  </si>
  <si>
    <t>['korban', 'masa', 'dita', 'imbang', 'era', 'tanggal', 'aksi', 'poin', 'abut', 'per', 'pora']</t>
  </si>
  <si>
    <t>[0.12413221]</t>
  </si>
  <si>
    <t>['dita', 'era', 'kerap', 'abut', 'per', 'selama', 'pora', 'tahap']</t>
  </si>
  <si>
    <t>[0.12484087]</t>
  </si>
  <si>
    <t>['pelaku', 'tersangka', 'hubungan', 'membunuh', 'berjanji', 'korban', 'dita', 'minggu', 'era', 'jumat', 'berujung', 'jateng', 'maret', 'nja', 'malam']</t>
  </si>
  <si>
    <t>[0.38150453]</t>
  </si>
  <si>
    <t>['tersangka', 'waktu', 'penyelidikan', 'metro', 'waktu', 'dita', 'persin', 'per']</t>
  </si>
  <si>
    <t>[0.28867513]</t>
  </si>
  <si>
    <t>['pelaku', 'anggota', 'hubungan', 'publik', 'korban', 'anggota tni', 'menit', 'imbang', 'minggu', 'jam', 'era', 'awal', 'aksi', 'nja', 'sidang', 'per', 'sana']</t>
  </si>
  <si>
    <t>[0.41121273]</t>
  </si>
  <si>
    <t>['pelaku', 'korban', 'sabtu', 'minggu', 'era', 'buka', 'aksi', 'per', 'maksimal', 'pon', 'pora', 'seri']</t>
  </si>
  <si>
    <t>[0.24717366]</t>
  </si>
  <si>
    <t>['pelaku', 'korban', 'harinya', 'hari', 'jamannya', 'jaman', 'minggu', 'jam', 'era', 'ribu', 'aksi', 'nja', 'per', 'hilir', 'malam', 'pon']</t>
  </si>
  <si>
    <t>[0.68148739]</t>
  </si>
  <si>
    <t>['korban', 'jam', 'buka', 'aksi', 'adar', 'per']</t>
  </si>
  <si>
    <t>[0.50917508]</t>
  </si>
  <si>
    <t>['sabtu', 'dita', 'era', 'per', 'erg', 'kst']</t>
  </si>
  <si>
    <t>[0.242124]</t>
  </si>
  <si>
    <t>['pelaku', 'tertembak', 'ditembak', 'dunia', 'metro jaya', 'korban', 'metro', 'aksinya', 'dita', 'era', 'aksi', 'per']</t>
  </si>
  <si>
    <t>[0.5836164]</t>
  </si>
  <si>
    <t>['pelaku', 'penyelidikan', 'korban', 'minggu', 'jam', 'era', 'aksi', 'nja', 'per']</t>
  </si>
  <si>
    <t>[0.6652544]</t>
  </si>
  <si>
    <t>['era', 'jumat', 'bermalam', 'per', 'selama', 'mudik', 'malam']</t>
  </si>
  <si>
    <t>[0.31622777]</t>
  </si>
  <si>
    <t>['pelaku', 'tersangka', 'pusat', 'metro', 'aksinya', 'dita', 'kapan', 'minggu', 'epok', 'aksi', 'inci', 'per', 'lumpuh', 'kontrakan']</t>
  </si>
  <si>
    <t>[0.44050933]</t>
  </si>
  <si>
    <t>['berboncengan', 'metro jaya', 'korban', 'metro', 'subuh', 'minggu', 'era', 'nja', 'per']</t>
  </si>
  <si>
    <t>[0.35432316]</t>
  </si>
  <si>
    <t>['pelaku', 'tersangka', 'penyelidikan', 'korban', 'dita', 'pon', 'pora']</t>
  </si>
  <si>
    <t>[0.19943101]</t>
  </si>
  <si>
    <t>['hari', 'kemarin', 'era', 'tanggal', 'nggara', 'per', 'seri', 'sana', 'situ']</t>
  </si>
  <si>
    <t>[0.11704115]</t>
  </si>
  <si>
    <t>['tersangka', 'dita', 'era', 'jumat', 'nja', 'abut', 'per']</t>
  </si>
  <si>
    <t>[0.1754656]</t>
  </si>
  <si>
    <t>['panggilan', 'pelaku', 'tersangka', 'dita', 'kapan', 'minggu', 'era', 'acara', 'pertemuan', 'kli', 'per', 'pon', 'situ']</t>
  </si>
  <si>
    <t>[0.18576208]</t>
  </si>
  <si>
    <t>['waktu', 'korban', 'waktu', 'subuh', 'pekan', 'era', 'buka', 'sepekan', 'aksi', 'per', 'pon', 'pora', 'kecepatan']</t>
  </si>
  <si>
    <t>[0.34503278]</t>
  </si>
  <si>
    <t>['pelaku', 'korban', 'kemarin', 'jam', 'era', 'berangka', 'supratman', 'nja', 'osis', 'per', 'erg', 'pora']</t>
  </si>
  <si>
    <t>[0.45509567]</t>
  </si>
  <si>
    <t>['menunggu', 'tersangka', 'dita', 'kapan', 'jam', 'era', 'nja', 'malam']</t>
  </si>
  <si>
    <t>[0.37918478]</t>
  </si>
  <si>
    <t>['pelaku', 'tersangka', 'korban', 'dita', 'jam', 'era', 'maret', 'aksi', 'kend', 'malam']</t>
  </si>
  <si>
    <t>[0.41436318]</t>
  </si>
  <si>
    <t>['mengirimkan', 'pelaku', 'hubungan', 'korban', 'pagi', 'kapan', 'era', 'aksi', 'acaranya', 'acara', 'per', 'esok', 'pora', 'diproses']</t>
  </si>
  <si>
    <t>[0.38085644]</t>
  </si>
  <si>
    <t>['melepaskan', 'aksinya', 'kapan', 'era', 'kerap', 'paska', 'aksi', 'kend', 'per']</t>
  </si>
  <si>
    <t>[0.26178516]</t>
  </si>
  <si>
    <t>['pelaku', 'metro jaya', 'korban', 'metro', 'pagi', 'dita', 'jam', 'era', 'babak']</t>
  </si>
  <si>
    <t>[0.5307965]</t>
  </si>
  <si>
    <t>['mengidentifikasi', 'mengidentifikasi pelaku', 'pelaku', 'waktu', 'waktu', 'era', 'awal', 'nja', 'sana']</t>
  </si>
  <si>
    <t>[0.16469484]</t>
  </si>
  <si>
    <t>['berboncengan', 'waktu', 'korban', 'waktu', 'subuh', 'dita', 'minggu', 'per']</t>
  </si>
  <si>
    <t>[0.3020048]</t>
  </si>
  <si>
    <t>['tega membunuh', 'pelaku', 'membunuh', 'korban', 'dita', 'jam', 'era', 'jumat', 'nja', 'kurun', 'per', 'pon', 'sore']</t>
  </si>
  <si>
    <t>[0.44585495]</t>
  </si>
  <si>
    <t>['kapan', 'era', 'epok', 'buka', 'nggara', 'temui', 'aksi', 'nja', 'selang', 'abat', 'per', 'pora']</t>
  </si>
  <si>
    <t>[0.12239801]</t>
  </si>
  <si>
    <t>['pelaku', 'korban', 'era', 'aksi', 'nja', 'erg', 'malam', 'pon', 'situ']</t>
  </si>
  <si>
    <t>['pelaku', 'anggota', 'metro jaya', 'publik', 'korban', 'metro', 'dita', 'kapan', 'awaludin', 'era', 'jumat', 'awal', 'nja', 'pulogadung', 'sidang', 'per', 'pora']</t>
  </si>
  <si>
    <t>[0.32625142]</t>
  </si>
  <si>
    <t>['pelaku', 'tersangka', 'waktu', 'korban', 'waktu', 'sabtu', 'dita', 'era', 'kerap', 'aksi', 'kurun', 'malam']</t>
  </si>
  <si>
    <t>[0.44593087]</t>
  </si>
  <si>
    <t>['tersangka', 'korban', 'jam', 'era', 'buka', 'aksi', 'nja', 'kapolresta', 'kli', 'per', 'pasca', 'malam']</t>
  </si>
  <si>
    <t>[0.18525579]</t>
  </si>
  <si>
    <t>['pelaku', 'korban', 'minggu', 'era', 'puluhan', 'aksi', 'nja', 'per', 'pon']</t>
  </si>
  <si>
    <t>[0.59830969]</t>
  </si>
  <si>
    <t>['keberadaan', 'tersangka', 'waktu', 'metro', 'waktu', 'kemarin', 'dita', 'era', 'abat', 'per', 'erg', 'malam', 'sana']</t>
  </si>
  <si>
    <t>[0.31426968]</t>
  </si>
  <si>
    <t>['korban', 'dita', 'era', 'epok', 'kend', 'per']</t>
  </si>
  <si>
    <t>[0.40006613]</t>
  </si>
  <si>
    <t>['tersangka', 'pusat', 'korban', 'sabtu', 'era', 'jumat', 'cet', 'per', 'erg', 'lima']</t>
  </si>
  <si>
    <t>[0.18423109]</t>
  </si>
  <si>
    <t>['pelaku', 'korban', 'era', 'aksi', 'durasi', 'per', 'lima']</t>
  </si>
  <si>
    <t>[0.4272367]</t>
  </si>
  <si>
    <t>['pelaku', 'korban', 'sabtu', 'era', 'tersedu', 'jumat', 'abat', 'per', 'malam']</t>
  </si>
  <si>
    <t>[0.49854802]</t>
  </si>
  <si>
    <t>['pelaku', 'penyelidikan', 'metro jaya', 'korban', 'metro', 'dita', 'era', 'cet', 'aksi', 'nja', 'per', 'ndas', 'rebo']</t>
  </si>
  <si>
    <t>[0.52708017]</t>
  </si>
  <si>
    <t>['siang', 'dita', 'minggu', 'era', 'ribu', 'aksi', 'nja', 'jabar', 'per', 'sana', 'situ']</t>
  </si>
  <si>
    <t>[0.15167004]</t>
  </si>
  <si>
    <t>['pagi', 'era', 'acara', 'sesi', 'per']</t>
  </si>
  <si>
    <t>[0.1812573]</t>
  </si>
  <si>
    <t>['pekan', 'minggu', 'era', 'kerap', 'penurun', 'kend', 'inci', 'per', 'pon']</t>
  </si>
  <si>
    <t>[0.27764689]</t>
  </si>
  <si>
    <t>['penyelidikan', 'korban', 'kapan', 'era', 'nja', 'aruh', 'adar', 'per', 'erg', 'kepergian']</t>
  </si>
  <si>
    <t>[0.24044252]</t>
  </si>
  <si>
    <t>['pelaku', 'korban', 'pekan', 'era', 'aksi', 'nja', 'kend', 'adar', 'per']</t>
  </si>
  <si>
    <t>[0.58302158]</t>
  </si>
  <si>
    <t>['keberadaan', 'pelaku', 'anggota', 'penyelidikan', 'korban', 'aksinya', 'jam', 'era', 'jumat', 'kerap', 'aksi', 'nja', 'kend', 'per', 'ukuran', 'diproses']</t>
  </si>
  <si>
    <t>[0.63407514]</t>
  </si>
  <si>
    <t>['menunggu', 'minggu', 'berselang', 'selang', 'malam']</t>
  </si>
  <si>
    <t>[0.24072846]</t>
  </si>
  <si>
    <t>['pelaku', 'tersangka', 'korban', 'kapan', 'era', 'durasi', 'kli', 'per', 'erg']</t>
  </si>
  <si>
    <t>[0.6479516]</t>
  </si>
  <si>
    <t>['pelaku', 'tersangka', 'metro jaya', 'korban', 'metro', 'siang', 'dita', 'era', 'tanggal', 'aksi', 'nja', 'per', 'sana']</t>
  </si>
  <si>
    <t>[0.43784137]</t>
  </si>
  <si>
    <t>['keberadaan', 'pelaku', 'penyelidikan', 'korban', 'sabtu', 'dita', 'jam', 'era', 'jumat', 'kerap', 'guntur', 'aksi', 'per', 'seri', 'situ']</t>
  </si>
  <si>
    <t>[0.74135607]</t>
  </si>
  <si>
    <t>['pelaku', 'tersangka', 'korban', 'keempat', 'sabtu', 'era', 'jumat', 'digelar', 'aksi', 'kalinya', 'rasio', 'diperagakan', 'per', 'pon']</t>
  </si>
  <si>
    <t>[0.42095243]</t>
  </si>
  <si>
    <t>['dunia', 'korban', 'kapan', 'jam', 'era', 'kerap', 'ribu', 'nja', 'aruh', 'kala', 'per', 'erg', 'ndas', 'seri', 'abad', 'kepergian', 'tahap']</t>
  </si>
  <si>
    <t>[0.10431789]</t>
  </si>
  <si>
    <t>['menghubungi', 'pelaku', 'tersangka', 'berboncengan', 'metro', 'pagi', 'dita', 'jam', 'era', 'berangka', 'kend', 'per', 'pon']</t>
  </si>
  <si>
    <t>[0.36479395]</t>
  </si>
  <si>
    <t>['pelaku', 'tersangka', 'korban', 'dita', 'kapan', 'era', 'aksi', 'nja', 'per', 'maksimal', 'rebo']</t>
  </si>
  <si>
    <t>[0.61168932]</t>
  </si>
  <si>
    <t>['melepaskan', 'pelaku', 'tertembak', 'berboncengan', 'korban', 'awal', 'paska', 'nja', 'per', 'kecepatan']</t>
  </si>
  <si>
    <t>[0.50332588]</t>
  </si>
  <si>
    <t>['digelar', 'nja', 'jabar', 'sidang', 'per', 'esok']</t>
  </si>
  <si>
    <t>[0.25607376]</t>
  </si>
  <si>
    <t>['korban', 'era', 'per', 'pon']</t>
  </si>
  <si>
    <t>[0.11514809]</t>
  </si>
  <si>
    <t>['pelaku', 'tersangka', 'korban', 'aksinya', 'jam', 'era', 'kerap', 'aksi', 'nja', 'kend']</t>
  </si>
  <si>
    <t>[0.60890288]</t>
  </si>
  <si>
    <t>['era', 'nja', 'pora']</t>
  </si>
  <si>
    <t>[0.36514837]</t>
  </si>
  <si>
    <t>['penyelidikan', 'pagi', 'dita', 'era', 'jumat', 'aksi', 'malam', 'pora']</t>
  </si>
  <si>
    <t>[0.30778392]</t>
  </si>
  <si>
    <t>['dunia', 'masa', 'bermasa', 'jam', 'era', 'kerap', 'arakan', 'nggara', 'nja', 'abut', 'selenggarakan', 'kala', 'sehar', 'per', 'erg', 'pora', 'lima', 'seri', 'sana']</t>
  </si>
  <si>
    <t>[0.13247695]</t>
  </si>
  <si>
    <t>['pelaku', 'hubungan', 'korban', 'masa', 'dita', 'buka', 'cet', 'aksi', 'per', 'erg', 'pora']</t>
  </si>
  <si>
    <t>[0.14461119]</t>
  </si>
  <si>
    <t>['kapan', 'aksi']</t>
  </si>
  <si>
    <t>[0.38490018]</t>
  </si>
  <si>
    <t>['keberadaan', 'pelaku', 'tersangka', 'korban', 'aksinya', 'era', 'aksi', 'per', 'erg', 'pon', 'kontrakan', 'pora']</t>
  </si>
  <si>
    <t>[0.57370702]</t>
  </si>
  <si>
    <t>['pelaku', 'anggota', 'penyelidikan', 'korban', 'kemarin', 'era', 'per', 'pora']</t>
  </si>
  <si>
    <t>[0.2584334]</t>
  </si>
  <si>
    <t>['pelaku', 'tersangka', 'waktu', 'waktu', 'sabtu', 'dita', 'kapan', 'era', 'jumat', 'kurun', 'pon', 'kontrakan']</t>
  </si>
  <si>
    <t>[0.23520916]</t>
  </si>
  <si>
    <t>['menunggu', 'pelaku', 'anggota', 'korban', 'era', 'nja', 'per', 'erg']</t>
  </si>
  <si>
    <t>[0.32759142]</t>
  </si>
  <si>
    <t>['pelaku', 'era', 'ribu', 'aksi']</t>
  </si>
  <si>
    <t>[0.14805502]</t>
  </si>
  <si>
    <t>['minggu', 'era', 'jateng', 'awal', 'rasio', 'kala', 'per', 'siaran']</t>
  </si>
  <si>
    <t>[0.21889454]</t>
  </si>
  <si>
    <t>['anggota', 'penembakan', 'metro jaya', 'korban', 'metro', 'dita', 'era', 'jumat', 'ribu', 'aksi', 'abat', 'keributan', 'per', 'pora']</t>
  </si>
  <si>
    <t>[0.36279073]</t>
  </si>
  <si>
    <t>['menunggu', 'pelaku', 'waktu', 'penyelidikan', 'korban', 'waktu', 'kemarin', 'imbang', 'era', 'aksi', 'rasio', 'abat', 'kend', 'kli', 'per', 'pora', 'diproses']</t>
  </si>
  <si>
    <t>[0.39784481]</t>
  </si>
  <si>
    <t>['penyelidikan', 'korban', 'pagi', 'sabtu', 'kapan', 'era', 'jumat', 'pakan', 'ternak', 'per', 'malam', 'pora', 'kandang']</t>
  </si>
  <si>
    <t>[0.48418203]</t>
  </si>
  <si>
    <t>['menunggu', 'keberadaan', 'pelaku', 'waktu', 'dunia', 'membunuh', 'korban', 'siang', 'waktu', 'kemarin', 'era', 'jumat', 'aksi', 'pon', 'sore', 'pora']</t>
  </si>
  <si>
    <t>[0.3893508]</t>
  </si>
  <si>
    <t>['pelaku', 'korban', 'metro', 'dita', 'minggu', 'era', 'aksi', 'per', 'pon']</t>
  </si>
  <si>
    <t>[0.57156248]</t>
  </si>
  <si>
    <t>['pelaku', 'korban', 'dita', 'jam', 'era', 'nja', 'aruh', 'per', 'pon', 'sore']</t>
  </si>
  <si>
    <t>[0.49355932]</t>
  </si>
  <si>
    <t>['pusat', 'minggu', 'era', 'jumat', 'lesti', 'aksi', 'pertemuan', 'per', 'rebo']</t>
  </si>
  <si>
    <t>[0.20106975]</t>
  </si>
  <si>
    <t>['pelaku', 'penembakan', 'korban', 'kapan', 'era', 'ribu', 'cet', 'abat', 'kend', 'keributan', 'per']</t>
  </si>
  <si>
    <t>[0.26593488]</t>
  </si>
  <si>
    <t>['pelaku', 'korban', 'dita', 'era', 'per', 'esok', 'pora']</t>
  </si>
  <si>
    <t>[0.41575658]</t>
  </si>
  <si>
    <t>['pelaku', 'aksi', 'per', 'pora']</t>
  </si>
  <si>
    <t>[0.11508707]</t>
  </si>
  <si>
    <t>['dunia', 'korban', 'sabtu', 'jam', 'era', 'tanggal', 'maret', 'nja', 'per', 'selama']</t>
  </si>
  <si>
    <t>[0.46153846]</t>
  </si>
  <si>
    <t>['pelaku', 'dita', 'jam', 'era', 'buka', 'aksi', 'nja', 'per', 'pora']</t>
  </si>
  <si>
    <t>[0.23006243]</t>
  </si>
  <si>
    <t>['pelaku', 'anggota', 'era']</t>
  </si>
  <si>
    <t>[0.3043425]</t>
  </si>
  <si>
    <t>['pelaku', 'dunia', 'korban', 'kemarin', 'jumat', 'aksi', 'acara', 'per']</t>
  </si>
  <si>
    <t>[0.44356088]</t>
  </si>
  <si>
    <t>['pelaku', 'tersangka', 'masa', 'kisaran', 'kapan', 'ribu', 'tanggal', 'aksi', 'nja', 'per', 'kst']</t>
  </si>
  <si>
    <t>[0.17702833]</t>
  </si>
  <si>
    <t>['korban', 'sabtu', 'era', 'temui', 'nja', 'acara', 'aruh', 'kend', 'per']</t>
  </si>
  <si>
    <t>[0.14773421]</t>
  </si>
  <si>
    <t>['pelaku', 'tersangka', 'dunia', 'penyelidikan', 'pusat', 'korban', 'harinya', 'hari', 'pagi', 'dita', 'jam', 'era', 'nja', 'idil', 'per', 'malam', 'pora']</t>
  </si>
  <si>
    <t>[0.66054417]</t>
  </si>
  <si>
    <t>['tersangka', 'penyelidikan', 'metro', 'sabtu', 'kapan', 'era', 'teks', 'nja', 'kend', 'per', 'erg']</t>
  </si>
  <si>
    <t>[0.18005965]</t>
  </si>
  <si>
    <t>['tersangka', 'dita', 'era', 'kerap', 'maret', 'aksi', 'nja', 'per', 'maksimal', 'pora']</t>
  </si>
  <si>
    <t>['pelaku', 'tersangka', 'publik', 'korban', 'dita', 'era', 'jumat', 'nggara', 'nja', 'pendampingan', 'sidang', 'per', 'erg', 'ndas']</t>
  </si>
  <si>
    <t>[0.21978307]</t>
  </si>
  <si>
    <t>['pelaku', 'korban', 'minggu', 'era', 'aksi', 'nja', 'per', 'pon']</t>
  </si>
  <si>
    <t>[0.51815139]</t>
  </si>
  <si>
    <t>['penyelidikan', 'jumat', 'nja', 'adar', 'per']</t>
  </si>
  <si>
    <t>[0.26413527]</t>
  </si>
  <si>
    <t>['menghubungi', 'pelaku', 'tersangka', 'korban', 'pekan', 'kapan', 'jam', 'era', 'nja', 'per', 'pon', 'pora']</t>
  </si>
  <si>
    <t>[0.44400772]</t>
  </si>
  <si>
    <t>['anggota', 'imbang', 'era', 'temui', 'nja', 'sidang', 'per']</t>
  </si>
  <si>
    <t>[0.11952286]</t>
  </si>
  <si>
    <t>['metro jaya', 'metro', 'jam', 'era', 'pada', 'nja', 'kend', 'per', 'kst']</t>
  </si>
  <si>
    <t>[0.25785531]</t>
  </si>
  <si>
    <t>['pelaku', 'tersangka', 'dunia', 'penyelidikan', 'korban', 'siang', 'minggu', 'era', 'berujung']</t>
  </si>
  <si>
    <t>[0.48354811]</t>
  </si>
  <si>
    <t>['mengembuskan', 'menunggu', 'pelaku', 'mengembuskan napas', 'waktu', 'penembakan', 'dunia', 'penyelidikan', 'korban', 'waktu', 'dita', 'menit', 'era', 'nggara', 'acara', 'per', 'erg', 'sore']</t>
  </si>
  <si>
    <t>[0.30963969]</t>
  </si>
  <si>
    <t>['pelaku', 'membunuh', 'korban', 'era', 'per', 'menusuk', 'sana']</t>
  </si>
  <si>
    <t>[0.52174919]</t>
  </si>
  <si>
    <t>[0.55595945]</t>
  </si>
  <si>
    <t>['keberadaan', 'pelaku', 'membunuh', 'korban', 'dita', 'jam', 'era', 'menyekap', 'aksi', 'nja', 'per', 'pon', 'pora']</t>
  </si>
  <si>
    <t>[0.66287793]</t>
  </si>
  <si>
    <t>['pelaku', 'anggota', 'pagi', 'sabtu', 'minggu', 'era', 'jumat', 'kerap', 'nja', 'malam', 'sore', 'pora']</t>
  </si>
  <si>
    <t>[0.29046646]</t>
  </si>
  <si>
    <t>['anggota', 'keempat', 'kemarin', 'dita', 'kapan', 'era', 'nja', 'per', 'pora', 'lima', 'seri', 'diproses']</t>
  </si>
  <si>
    <t>[0.36454878]</t>
  </si>
  <si>
    <t>['pelaku', 'anggota', 'metro jaya', 'korban', 'metro', 'kemarin', 'era', 'nggara', 'nja', 'abat', 'pulogadung', 'sidang', 'per', 'pora', 'seri']</t>
  </si>
  <si>
    <t>[0.46964143]</t>
  </si>
  <si>
    <t>['nja', 'per', 'erg']</t>
  </si>
  <si>
    <t>['pelaku', 'anggota', 'tugasnya', 'waktu', 'waktu', 'tikungan', 'nja', 'kend']</t>
  </si>
  <si>
    <t>[0.16662821]</t>
  </si>
  <si>
    <t>['pelaku', 'tersangka', 'korban', 'dita', 'imbang', 'era', 'aksi', 'durasi', 'per', 'erg']</t>
  </si>
  <si>
    <t>[0.47665633]</t>
  </si>
  <si>
    <t>['berboncengan', 'penyelidikan', 'korban', 'siang', 'kemarin', 'minggu', 'era', 'berangka', 'semalam', 'aksi', 'nja', 'per', 'selama', 'erg', 'malam', 'sana']</t>
  </si>
  <si>
    <t>[0.44220839]</t>
  </si>
  <si>
    <t>['penembakan', 'nja', 'per', 'pon']</t>
  </si>
  <si>
    <t>[0.38254603]</t>
  </si>
  <si>
    <t>['ditembak', 'penembakan', 'jam', 'era', 'nja', 'per']</t>
  </si>
  <si>
    <t>[0.38437111]</t>
  </si>
  <si>
    <t>['menghubungi', 'pelaku', 'waktu', 'pusat', 'korban', 'waktu', 'detik', 'sabtu', 'jam', 'era', 'pada', 'abat', 'osis', 'kend', 'per', 'malam']</t>
  </si>
  <si>
    <t>[0.25341701]</t>
  </si>
  <si>
    <t>['tersangka', 'anggota', 'penembakan', 'dunia', 'penyelidikan', 'metro jaya', 'korban', 'metro', 'dita', 'kapan', 'nggara', 'per', 'erg', 'pora']</t>
  </si>
  <si>
    <t>[0.36132472]</t>
  </si>
  <si>
    <t>['pelaku', 'tersangka', 'dunia', 'korban', 'kisaran', 'minggu', 'era', 'menyiram', 'maret', 'nja', 'per', 'pasca', 'pon']</t>
  </si>
  <si>
    <t>[0.53214004]</t>
  </si>
  <si>
    <t>['hubungan', 'dunia', 'penyelidikan', 'publik', 'korban', 'tahunnya', 'tahun', 'imbang', 'era', 'publikasi', 'abat', 'aruh', 'per', 'merilis', 'pora']</t>
  </si>
  <si>
    <t>[0.27344499]</t>
  </si>
  <si>
    <t>['melepaskan', 'pelaku', 'metro', 'dita', 'kapan', 'era', 'epok', 'paska', 'aksi', 'kend', 'per', 'situ']</t>
  </si>
  <si>
    <t>[0.51283924]</t>
  </si>
  <si>
    <t>['pelaku', 'penyelidikan', 'metro jaya', 'korban', 'metro', 'dita', 'minggu', 'era', 'nja', 'jabar', 'kapolresta', 'per']</t>
  </si>
  <si>
    <t>[0.27363873]</t>
  </si>
  <si>
    <t>['pelaku', 'waktu', 'korban', 'waktu', 'dita', 'era', 'abat', 'per', 'pon', 'pora', 'perseteruan']</t>
  </si>
  <si>
    <t>[0.27498597]</t>
  </si>
  <si>
    <t>['pelaku', 'penyelidikan', 'korban', 'aksinya', 'dita', 'kapan', 'era', 'kerap', 'tanggal', 'maret', 'aksi', 'inci', 'adar', 'per', 'ukuran', 'pora', 'situ']</t>
  </si>
  <si>
    <t>[0.47498033]</t>
  </si>
  <si>
    <t>['dunia', 'korban', 'jumat', 'osis', 'per']</t>
  </si>
  <si>
    <t>[0.31079078]</t>
  </si>
  <si>
    <t>['korban anggota', 'anggota', 'penyelidikan', 'korban', 'aksi', 'per', 'pora', 'lima']</t>
  </si>
  <si>
    <t>[0.40771775]</t>
  </si>
  <si>
    <t>['per', 'pora']</t>
  </si>
  <si>
    <t>[0.18677184]</t>
  </si>
  <si>
    <t>['pelaku', 'hubungan', 'korban', 'kemarin', 'era', 'per', 'kontrakan']</t>
  </si>
  <si>
    <t>[0.64140214]</t>
  </si>
  <si>
    <t>['pelaku', 'tersangka', 'metro jaya', 'korban', 'metro', 'sabtu', 'jam', 'era', 'aksi', 'nja']</t>
  </si>
  <si>
    <t>[0.2593085]</t>
  </si>
  <si>
    <t>['pelaku', 'korban', 'pagi', 'kemarin', 'minggu', 'jam', 'era', 'per', 'pora']</t>
  </si>
  <si>
    <t>[0.30239909]</t>
  </si>
  <si>
    <t>['pelaku', 'tersangka', 'hubungan', 'penyelidikan', 'berjarak', 'korban', 'sabtu', 'era', 'buka', 'per']</t>
  </si>
  <si>
    <t>[0.37256164]</t>
  </si>
  <si>
    <t>['pelaku', 'tersangka', 'korban', 'aksinya', 'dita', 'era', 'jumat', 'ribu', 'buka', 'aksi', 'nja', 'kurun', 'per', 'maksimal', 'pora']</t>
  </si>
  <si>
    <t>[0.45036055]</t>
  </si>
  <si>
    <t>['pelaku', 'anggota', 'mengklaim', 'salah anggota', 'metro', 'era']</t>
  </si>
  <si>
    <t>[0.58963966]</t>
  </si>
  <si>
    <t>['tersangka', 'penyelidikan', 'korban', 'dita', 'era', 'aksi', 'nja', 'selang', 'per', 'maksimal']</t>
  </si>
  <si>
    <t>[0.45550681]</t>
  </si>
  <si>
    <t>['pelaku', 'penyelidikan', 'siang', 'jam', 'era', 'jumat', 'aksi', 'jabar', 'per']</t>
  </si>
  <si>
    <t>[0.2247765]</t>
  </si>
  <si>
    <t>['pelaku', 'korban', 'aksi', 'durasi', 'per', 'pora']</t>
  </si>
  <si>
    <t>[0.22999168]</t>
  </si>
  <si>
    <t>['pelaku', 'tersangka', 'jam', 'puluhan', 'gubuk', 'kend', 'kli', 'per', 'sore']</t>
  </si>
  <si>
    <t>[0.4020201]</t>
  </si>
  <si>
    <t>['pelaku', 'berboncengan', 'penyelidikan', 'korban', 'era', 'jumat', 'nja', 'per']</t>
  </si>
  <si>
    <t>[0.7260936]</t>
  </si>
  <si>
    <t>['pelaku', 'waktu', 'korban', 'metro', 'waktu', 'dita', 'minggu', 'era', 'jumat', 'kerap', 'nja', 'per']</t>
  </si>
  <si>
    <t>[0.57004634]</t>
  </si>
  <si>
    <t>['pelaku', 'ditembak', 'penyelidikan', 'korban', 'era', 'aksi', 'nja', 'per']</t>
  </si>
  <si>
    <t>[0.53866078]</t>
  </si>
  <si>
    <t>['pelaku', 'hubungan', 'penyelidikan', 'dibawa petugas', 'korban', 'dita', 'minggu', 'era', 'aksi', 'acara', 'durasi', 'per', 'erg', 'pon']</t>
  </si>
  <si>
    <t>[0.38645023]</t>
  </si>
  <si>
    <t>['pelaku', 'korban', 'metro', 'epok', 'tanggal', 'per', 'pora']</t>
  </si>
  <si>
    <t>[0.31271851]</t>
  </si>
  <si>
    <t>['anggota', 'pekan', 'jam', 'era', 'menjelang', 'jumat', 'puasa', 'kli', 'per', 'situ']</t>
  </si>
  <si>
    <t>[0.20532913]</t>
  </si>
  <si>
    <t>['pelaku', 'tersangka', 'membunuh', 'penyelidikan', 'korban', 'dita', 'era', 'kerap', 'aksi', 'nja', 'abut', 'abat', 'per', 'maksimal', 'pora']</t>
  </si>
  <si>
    <t>[0.42587996]</t>
  </si>
  <si>
    <t>['pelaku', 'anggota', 'penembakan', 'penyelidikan', 'metro jaya', 'metro', 'dita', 'era', 'per', 'pora']</t>
  </si>
  <si>
    <t>[0.29753082]</t>
  </si>
  <si>
    <t>['pelaku', 'tersangka', 'hubungan', 'metro jaya', 'korban', 'metro', 'era', 'jumat', 'acara', 'per']</t>
  </si>
  <si>
    <t>[0.49326096]</t>
  </si>
  <si>
    <t>['tersangka', 'kapan', 'imbang', 'era', 'aksi', 'nja', 'per', 'maksimal', 'erg', 'pora']</t>
  </si>
  <si>
    <t>[0.30265996]</t>
  </si>
  <si>
    <t>['pelaku', 'tersangka', 'metro jaya', 'metro', 'hari', 'era', 'kala', 'tingkatan', 'per']</t>
  </si>
  <si>
    <t>[0.34944134]</t>
  </si>
  <si>
    <t>['pelaku', 'tersangka', 'hari', 'sehari', 'seharian', 'dita', 'era', 'jateng', 'sehar', 'per', 'erg', 'malam', 'kontrakan']</t>
  </si>
  <si>
    <t>[0.1451908]</t>
  </si>
  <si>
    <t>Pertanyaan</t>
  </si>
  <si>
    <t>era</t>
  </si>
  <si>
    <t>jam</t>
  </si>
  <si>
    <t>hari</t>
  </si>
  <si>
    <t>tanggal</t>
  </si>
  <si>
    <t>Kategori : kriminalitas</t>
  </si>
  <si>
    <t>Hasil W</t>
  </si>
  <si>
    <t>Rata-rata presisi</t>
  </si>
  <si>
    <t>What</t>
  </si>
  <si>
    <t>Where</t>
  </si>
  <si>
    <t>Who</t>
  </si>
  <si>
    <t>When</t>
  </si>
  <si>
    <t>kriminalitas apa yang terjadi pada berita tersebut</t>
  </si>
  <si>
    <t>['kriminalitas', 'kriminal', 'pidana', 'jurnalistik', 'kriminalisasi', 'investigatif', 'pidananya', 'liputan', 'forensik', 'penjahat', 'investigasi', 'editorial', 'pelanggaran', 'kekerasan', 'politis', 'kebrutalan', 'persekusi', 'penganiaya', 'ditipu', 'malapetaka', 'pembocoran', 'polisi', 'penertiban', 'intimidasi', 'penyeludupan', 'kecurangan', 'persekongkolan', 'peritiwa', 'propaganda', 'kekejaman', 'pencurian', 'pemalsuan', 'kritik', 'penyadapan', 'pelecehan', 'penganiayaan', 'pornografi', 'fitnah', 'konspirasi', 'kecurigaan', 'pengetatan', 'korupsi', 'kecerobohan', 'penyidikan', 'penindakan', 'penindasan', 'praperadilan', 'lugu', 'penuntutan', 'corruption', 'tapabrata', 'perampokan', 'reklamasi', 'interogasi', 'indulgensi', 'kesewenang', 'patroli', 'penyelidik', 'perselingkuhan', 'penalaran', 'pengusutan', 'pengelasan', 'kelalaian', 'selundupan', 'penipuan', 'pemotretan', 'pembunuhan', 'intrik', 'agresi', 'musibah', 'kedurhakaan', 'kekudusan', 'penyangkalan', 'diarinya', 'penjinakan', 'penangkapan', 'kevakuman', 'penyelewengan', 'ketertiban', 'kemusyrikan', 'tunawisma', 'skandal', 'pengungkapan', 'pelacakan', 'penyataan', 'pengkajian', 'reportase', 'penandaan', 'polemik', 'narapidana', 'penyerbuan', 'ketamakan', 'plagiat', 'perjudian', 'penyangkal', 'kepegawaian', 'hukum', 'pemantauan', 'memvonis', 'pengeditan', 'penyamaran', 'spionase', 'provokasi', 'kerusuhan', 'merampok', 'pengetesan', 'gondrong', 'kelangkaan', 'pendusta', 'gesekan', 'perselisihan', 'pemberlakuan', 'penyelundupan', 'misogi', 'tersangka', 'fiksasi', 'persekutukan', 'kecaman', 'kejahatan', 'kezaliman', 'pengajuan', 'penyelidikan', 'peradilan', 'penculikan', 'dakwaan', 'penghambatan', 'terorisme', 'terdakwa', 'dirampok', 'peristirahatan', 'pengancaman', 'kesukaran', 'wiranto', 'segregasi', 'sekuritas', 'kemartiran', 'keabsahan', 'pencitraan', 'penjaminan', 'mencelakai', 'pengimporan', 'kejagung', 'pembelotan', 'kerakusan', 'juragan', 'malafungsi', 'pembebas', 'pemerasan', 'ofensif', 'litigasi', 'malfungsi', 'keributan', 'dipidana', 'kepabeanan', 'narkoba', 'penyisiran', 'kegelisahan', 'korsleting', 'pengaduan', 'perhutanan', 'pengamen', 'penakut', 'memosisikan', 'menyelidiki', 'plagiarisme', 'hasutan', 'pemerkosaan', 'tabiat', 'menyalahgunakan', 'pembenaran', 'kekaguman', 'pembasmian', 'penangkapannya', 'penyusupan', 'kericuhan', 'pewira', 'pembajakan', 'reliabilitas', 'perompakan', 'pencuri', 'preventif', 'kreditur', 'dekripsi', 'kelestarian', 'penganggaran', 'kekafiran', 'pertobatan', 'pengabaian', 'persengketaan', 'vandalisme', 'memperalat', 'pembiaran', 'penyalahguna', 'pendahagi', 'pengecatan', 'teror', 'berpatroli', 'kebutaan', 'grodno', 'tebusan', 'warung', 'penyusutan', 'defisiensi', 'penjarahan', 'premi', 'peniadaan', 'memotret', 'aktivasi', 'kemunafikan', 'pembenahan', 'kesesakan', 'pergolakan', 'narkotika', 'pengunduhan', 'diinterogasi', 'sengketa', 'peristiwa', 'pencekalan', 'mewawancarai', 'disandera', 'bentrok', 'berlindung', 'deviden', 'perampok', 'pemberantasan', 'dirampas', 'resesi', 'optimasi', 'belzec', 'defile', 'keanehan', 'penyimpangan', 'studi', 'infiltrasi', 'penyiksaan', 'permusuhan', 'pembreidelan', 'pelayuan', 'kejaran', 'direklamasi', 'dicegat', 'kesumat', 'tuduhan', 'akuisisi', 'keruntuhan', 'survei', 'kritikan', 'penghukuman', 'pembelaan', 'pemujaan', 'pengendapan', 'penelantaran', 'agitasi', 'sanksi', 'dendam', 'dioperasi', 'pengedaran', 'menyindir', 'penyalinan', 'napza', 'hukuman', 'peledakan', 'antiteror', 'pengeroyokan', 'keretakan', 'dieksekusi', 'diinvasi', 'penelaahan', 'insiden', 'pungutan', 'domestikasi', 'keberanian', 'penyergapan', 'raguan', 'menginvestigasi', 'deregulasi', 'dicuri', 'utang', 'penguduran', 'merobohkan', 'dikawal', 'defisit', 'reforestasi', 'editan', 'pengusahaan', 'kejadian', 'rawagede', 'dikejar', 'pemakzulan', 'pengucilan', 'kemurtadan', 'pemindaian', 'tawuran', 'kegemparan', 'seksisme', 'kognisi', 'melarat', 'narkotik', 'penyelamatan', 'pengintaian', 'penyandera', 'memberontak', 'temui', 'pengayakan', 'homofobia', 'melukai', 'rojak', 'pondasionalisme', 'dijatuhi', 'kontroversi', 'yudisial', 'wenangan', 'novanto', 'menjodohkan', 'stimulasi', 'pemenjaraan', 'kecemasan', 'diterjunkan', 'adiktif', 'penataan', 'curiga', 'hardjana', 'dibenci', 'benturan', 'pelanggar', 'komplotan', 'perdata', 'penipu', 'memusuhi', 'penghematan', 'mengintimidasi', 'menetralisir', 'kebejatan', 'jiplakan', 'obstruksi', 'perseteruan', 'postumus', 'penulisan', 'tudingan', 'vigilante', 'malapraktik', 'histeris', 'menebus', 'memarahi', 'penjudi', 'kekisruhan', 'pelarangan', 'penggundulan', 'direnovasi', 'penukaran', 'penyanderaan', 'perkosaan', 'penanaman', 'penggulingan', 'kekhilafan', 'kemalangan', 'pengesahan', 'konflik', 'liburan', 'penyalahgunaan', 'dipesan', 'tubrukan', 'penjarah', 'penyelundup', 'dikeroyok', 'menghukum', 'penangguhan', 'penundaan', 'pengejaran', 'rentetan', 'percekcokan', 'pendangkalan', 'pembalikan', 'penahanan', 'oprasi', 'pengecekan', 'endapan', 'menjiplak', 'perzinahan', 'wafat', 'fasilitasi', 'diskriminasi', 'ekstremis', 'pengamanan', 'rongsokan', 'nyuruh', 'gangster', 'pengelakan', 'mangkat', 'pencabutan', 'keluhan', 'memoriae', 'antipati', 'merekrut', 'kesialan', 'pembalakan', 'mematahkan', 'pemukulan', 'rasial', 'penjelajahan', 'gemetar', 'peretasan', 'mengintai', 'kemerosotan', 'ideologis', 'ditangkap', 'ketetapan', 'pembubaran', 'penguraian', 'rehabilitasi', 'peribadatan', 'mencegat', 'kebinasaan', 'penumpukan', 'pemboikotan', 'lontak', 'pencangkulan', 'mempersekutukan', 'menguras', 'ketidaksetiaan', 'penyeludup', 'tertipu', 'gejolak', 'keserakahan', 'kodein', 'tabrakan', 'terlunta', 'pencairan', 'residivis', 'ganja', 'duplikasi', 'kusno', 'jatung', 'eksekusi', 'kesusahan', 'sundel', 'penikaman', 'pengacau', 'pemusnahan', 'menerkam', 'pemecatan', 'pembabatan', 'fasisme', 'konkupisensi', 'kisruh', 'memboroskan', 'menggerogoti', 'dipadati', 'kejelasan', 'pemugaran', 'penagih', 'sitokin', 'intrusi', 'ibadah', 'naiki', 'kesombongan', 'tertabrak', 'ketidakadilan', 'represi', 'pengunggahan', 'terpidana', 'perburuan', 'terpingkal', 'pembangkangan', 'aidit', 'semburan', 'susno', 'dirusak', 'hadapi', 'persinggahan', 'paksaan', 'perizinan', 'gegana', 'pertikaian', 'stereotip', 'penangkaran', 'napi', 'meneliti', 'suntingan', 'gentayangan', 'bencana', 'pembibitan', 'pembelahan', 'berzina', 'otentikasi', 'melunasi', 'penghujatan', 'gelandangan', 'vonis', 'pembusukan', 'represif', 'penyintas', 'spekulan', 'keangkuhan', 'jijik', 'monopoli', 'kebuntuan', 'denjaka', 'ditabrak', 'analisis', 'kewalahan', 'hidupan', 'pusdikintel', 'meniduri', 'persitiwa', 'mengejek', 'diagnostik', 'bergejolak', 'penegakan', 'penanggulangan', 'penerjunan', 'gultor', 'seksualitas', 'antikorupsi', 'sekarat', 'membereskan', 'meneror', 'nekrosis', 'nafsu', 'murka', 'cengkeraman', 'kajian', 'erupsi', 'pristiwa', 'pembangkang', 'penyitaan', 'pengerukan', 'ujimasa', 'penggugat', 'penggalangan', 'penyelidikannya', 'lapd', 'peralihan', 'berucap', 'memojokkan', 'margasatwa', 'petugas', 'ditikam', 'pingsan', 'perusuh', 'kesengsaraan', 'budiman', 'dirajam', 'dicekik', 'menerobos', 'dispensasi', 'korbannya', 'masturbasi', 'keburukan', 'transpirasi', 'kepanikan', 'percabulan', 'biblikal', 'penghinaan', 'perkembangan', 'menagih', 'arakan', 'kalung', 'kemurkaan', 'keakuratan', 'komplikasi', 'keji', 'dipergoki', 'penaklukkan', 'pemalsu', 'genosida', 'piutang', 'geng', 'meremehkan', 'pencegahan', 'kekejian', 'retakan', 'remisi', 'pitung', 'penyebaran', 'penghindaran', 'cekcok', 'embargo', 'dijebak', 'gugatan', 'menganiaya', 'terhunus', 'dibajak', 'menggugah', 'pembalasan', 'mengoyak', 'replikasi', 'dinaiki', 'pelampiasan', 'dihantam', 'dihabisi', 'mutasi', 'ekskavasi', 'gratifikasi', 'sindikat', 'meracuni', 'membasmi', 'komdis', 'spekulasi', 'diziarahi', 'dibantai', 'pemurtadan', 'melecehkan', 'penguapan', 'sobibor', 'ekskresi', 'inflamasi', 'hasrat', 'azab', 'navigasi', 'tipuan', 'pembangunan', 'stigma', 'sekresi', 'mencuri', 'bermabuk', 'sentimen', 'interpretasi', 'penebusan', 'dihantui', 'pajak', 'pingkal', 'pemburuan', 'stereotipe', 'mengelabui', 'menggelandang', 'nazi', 'pemogokan', 'memarkir', 'mempersunting', 'mengecoh', 'godaan', 'pendeteksian', 'fanatisme', 'likuiditas', 'codec', 'nakuti', 'ngopi', 'kebencian', 'tongkat', 'perulangan', 'rasulku', 'alkohol', 'mazmurku', 'memanipulasi', 'hengky', 'harunaga', 'bergelimang', 'pembelot', 'kabur', 'proliferasi', 'setoran', 'menumpas', 'disegel', 'memburu', 'penampakan', 'ceroboh', 'kematian', 'biaÅ‚ystok', 'pemerkosa', 'kecelakaan', 'rimbun', 'setahu', 'dorongan', 'penyumbatan', 'larangan', 'menabrak', 'berwisata', 'tragedi', 'pelengseran', 'terdesak', 'rintangan', 'abstinensi', 'didatangi', 'penegakkan', 'memberkati', 'siksaan', 'percikan', 'peretas', 'gembong', 'illegal', 'mencopot', 'ditumpas', 'membelot', 'pengikisan', 'penelitian', 'roji', 'bergentayangan', 'penyelaman', 'penyandian', 'digempur', 'dihamili', 'nasrudin', 'menyedot', 'pelit', 'gempuran', 'keaslian', 'pamrih', 'kekeliruan', 'menguak', 'pengadaan', 'penebaran', 'abrasi', 'keterlibatan', 'kemunduran', 'pemberangusan', 'pengkhianatan', 'ketelanjangan', 'kuretes', 'fangire', 'penggeledahan', 'ditembaki', 'kelicikan', 'ketidaksukaan', 'erinya', 'pembengkakan', 'pemungut', 'fiskal', 'menerjunkan', 'dengki', 'homoseksualitas', 'penelitan', 'tertindas', 'mengikhlaskan', 'perasawahan', 'membuntuti', 'menziarahi', 'biaÅ‚owieÅ¼a', 'mengakali', 'hermawan', 'kecamannya', 'koreksi', 'pemuaian', 'peliputan', 'mengkudeta', 'menyeludupkan', 'penghianatan', 'iritasi', 'menundukkan', 'bergegas', 'getaran', 'gambut', 'debu', 'nemisa', 'keringanan', 'dihasut', 'sitokina', 'penggurunan', 'menelan', 'olokkan', 'penakhtaan', 'eksepsi', 'peminjaman', 'toleransi', 'menanggulangi', 'kekacauan', 'skors', 'pengharapan', 'mogok', 'egois', 'perombakan', 'imbalan', 'intoleransi', 'kontaminasi', 'kpr', 'kejahatannya', 'pelaku', 'gannen', 'mengganas', 'penggelapan', 'menaiki', 'merusak', 'perisitiwa', 'diskon', 'menyibak', 'pengalihan', 'merampas', 'aksi', 'urakan', 'membebani', 'meratap', 'latuharhari', 'kelowongan', 'kenajisan', 'terjemahan', 'menyabotase', 'tertuduh', 'ketidak', 'pelucutan', 'menjanda', 'menyulut', 'diancam', 'penipisan', 'bentrokan', 'melucuti', 'jahil', 'dikurung', 'mengontak', 'pemuasan', 'diusir', 'penyidik', 'antik', 'stipendium', 'penyerahan', 'requesens', 'hÃ¼rtgen', 'warkat', 'asusila', 'berziarah', 'kebodohan', 'pembunuhannya', 'penjinak', 'kaombo', 'memperdaya', 'pemulung', 'kalibrasi', 'dagangan', 'inventarisasi', 'pengisian', 'vaksinasi', 'bujukan', 'pengulangan', 'segerombolan', 'kspan', 'keberpihakan', 'pengurukan', 'perlawanan', 'tunjangan', 'belantara', 'kuntilanak', 'satgas', 'menyerbu', 'menetap', 'disergap', 'dilelang', 'kutang', 'kaget', 'rpkad', 'ditenggelamkan', 'penghadangan', 'pencopet', 'dipukuli', 'ketidaksamaan', 'pelarian', 'diternakkan', 'penindas', 'menjajah', 'pengemis', 'penentangan', 'dijajah', 'dipatahkan', 'hartanya', 'lumpuh', 'persembunyian', 'terlindas', 'kefasikan', 'keresahan', 'terlontar', 'pencoleng', 'menyelinap', 'birang', 'wibisono', 'petapa', 'manipulasi', 'memaki', 'sipir', 'pelontar', 'perbuatan', 'mereda', 'rasisme', 'prasangka', 'lebat', 'memergoki', 'dibeli', 'dipenjara', 'perjodohan', 'hekatonkheire', 'restorasi', 'lapar', 'gerilyawan', 'pecandu', 'bersekongkol', 'kritikusnya', 'ditolong', 'tertimpa', 'meleset', 'rongrongan', 'begal', 'arroio', 'centeng', 'menyombongkan', 'mengerang', 'pengumpulan', 'berapi', 'pengenaan', 'pengrusakan', 'ditundukkan', 'pengerjaan', 'didakwa', 'mendandani', 'penggerebekan', 'pengepul', 'mengontrak', 'ikonoklasme', 'tumbukan', 'kilatan', 'anjuran', 'pedofilia', 'bestialitas', 'abdikasi', 'menemani', 'srebrenica', 'pencandu', 'menggadaikan', 'pemulangan', 'perampasan', 'grasi', 'gundah', 'menginterogasi', 'kejati', 'pemrosesan', 'belanjaan', 'sontak', 'rasionalitas', 'menusuk', 'ditimpa', 'persembahkan', 'diringkus', 'tersedu', 'hipotek', 'peremajaan', 'kepungan', 'mengurung', 'pukulan', 'mensejajarkan', 'tentangan', 'melacak', 'klinis', 'menakuti', 'mengimpor', 'balasan', 'germo', 'mengacau', 'menegur', 'menghina', 'muak', 'sergapan', 'menginjili', 'todak', 'memerdekakan', 'menyergap', 'menggagalkan', 'panik', 'jimat', 'pemadaman', 'menghadang', 'dihukum', 'memenjarakan', 'stagnasi', 'kerugian', 'menghujani', 'niis', 'penegak', 'lemadang', 'menumpuk', 'kelud', 'lunta', 'freatik', 'taktik', 'pajaknya', 'audit', 'pencaplokan', 'meledek', 'pembatasan', 'berfoto', 'antarperang', 'usil', 'pantangan', 'pendarat', 'pengirikan', 'legalisasi', 'serakah', 'menampar', 'hidenaga', 'menjarah', 'memperkosa', 'arogan', 'palsu', 'serentetan', 'seksual', 'membantai', 'nagant', 'ditawan', 'klaim', 'kehancuran', 'suntik', 'dosa', 'dibakar', 'skorsing', 'pengoperasian']</t>
  </si>
  <si>
    <t>[['patroli malam', 'polisi', 'pelaku', 'pandemi virus', 'virus corona', 'bergeser perumahan', 'perumahan jalanan', 'jalanan aparat', 'meningkatkan patroli', 'aksi kriminalitas', 'kriminalitas pandemi', 'laporan', 'menyebut kejahatan', 'kejahatan bergeser', 'kejahatan meningkatkan', 'corona kepolisian', 'kepolisian menyebut', 'aparat kepolisian', 'kepolisian mengejar', 'mengejar pelaku', 'anggota', 'korban', 'anggota polisi', 'berita', 'prof udi', 'kejahatan', 'lokasi', 'tersangka', 'operasi', 'polisi militer', 'prof', 'anak', 'laporan polisi', 'tewas lokasi', 'kepolisian', 'kriminalitas', 'kriminalitas laporan', 'keamanan kriminalitas', 'kejadian', 'polsek', 'militer', 'anak anak', 'pelaku membegal', 'adi prasetio', 'pengembangan anggota', 'satunya solusi', 'solusi pendidikan', 'adi', 'udi', 'solusi'], ['aksi', 'pandemi', 'virus', 'corona', 'menyebut', 'bergeser', 'perumahan', 'jalanan', 'aparat', 'mengejar', 'meningkatkan', 'patroli', 'malam', 'detail', 'kronologi', 'menyelidikinya', 'arahkan', 'kronologinya', 'menyimpulkan', 'kembangkan', 'semalam', 'pembegalan', 'jumat', 'kabar', 'kekhawatiran', 'kades', 'ploso', 'mas', 'ud', 'terkait', 'pemadaman', 'lampu', 'penerangan', 'jalan', 'lpju'], ['virus', 'virus corona', 'meningkatkan', 'pandemi virus', 'menggerebek', 'menyelidikinya pengembangan', 'menanggapi', 'kriminalitas pandemi', 'menyelidikinya', 'kejahatan meningkatkan', 'kriminalitas', 'kejahatan bergeser', 'dihubungi', 'menggerebek lokasi', 'pengembangan', 'polisi menyelidikinya', 'melindungi', 'pengembangan anggota', 'dilaporkan', 'tersangka dilaporkan', 'pendidikan', 'polisi menggerebek', 'mengejar', 'menyebut kejahatan', 'menyimpulkan', 'keamanan kriminalitas', 'dr', 'polisi pengembangan', 'kembangkan', 'mengejar pelaku', 'terlacaknya', 'virus', 'ditindaklanjuti', 'puluh anggota', 'keberadaan', 'dengar berisik', 'kejahatan', 'militer menanggapi', 'mengurusi', 'keberadaan pelaku', 'melibatkan', 'ditindaklanjuti lapangan', 'tugas', 'pengembangan laporan', 'cinere', 'mengurusi laporannya', 'bengkelnya', 'terlacaknya pelaku', 'merampok', 'bergeser perumahan', 'dengar', 'menanggapi serangan', 'brunnela', 'surabaya terlacaknya', 'berharap', 'kriminalitas laporan', 'lapangan', 'menyimpulkan korban', 'pelaku', 'serangan melindungi', 'puluh', 'laporan menyimpulkan', 'langsung', 'polisi melibatkan', 'pembegalan', 'laporan puluh', 'kekhawatiran', 'polisi pelaku', 'morotti', 'melibatkan petugas', 'kemarin', 'udisubakti ciptomulyono', 'anggota', 'dihubungi karyawannya', 'menyebut', 'terlacak pelaku', 'bengkel', 'kesadaran dokumen', 'diterbitkan', 'korban kembangkan', 'terlacak', 'langsung bergerak', 'sidoarjo', 'operasi polisi', 'surabaya', 'kronologinya laporan', 'bergeser', 'kepolisian mengejar', 'david', 'surabaya sidoarjo', 'bergegar', 'dihubungi kamis', 'menangani', 'kembangkan korban', 'kinerja', 'pelaku keberadaan', 'menyatroni', 'berharap pelaku', 'batalyon', 'perumahan jalanan']]</t>
  </si>
  <si>
    <t>['menyebut', 'polisi', 'laporan', 'polisi', 'klaim']</t>
  </si>
  <si>
    <t>['pelaku', 'pengembangan', 'dr', 'polisi', 'langsung', 'polisi', 'perampokan', 'penyelidik', 'penyelidikan', 'juragan', 'disandera', 'perampok', 'menguras', 'kalung', 'kabur', 'memburu', 'pelaku', 'merusak', 'memperdaya', 'lumpuh']</t>
  </si>
  <si>
    <t>['tugas', 'kekerasan', 'perampokan', 'perampok', 'kejadian', 'petugas', 'menerobos', 'geng', 'kebencian', 'antik']</t>
  </si>
  <si>
    <t>['pelaku', 'polisi', 'aksi', 'pidana', 'polisi', 'pencurian', 'hukum', 'tersangka', 'pencuri', 'hukuman', 'komplotan', 'oprasi', 'residivis', 'perburuan', 'mencuri', 'pelaku', 'merusak', 'aksi', 'dibeli']</t>
  </si>
  <si>
    <t>['dilaporkan', 'anggota', 'polisi', 'pembegalan', 'aksi', 'polisi', 'praperadilan', 'penangkapan', 'tersangka', 'peradilan', 'terdakwa', 'pengaduan', 'kejadian', 'yudisial', 'keluhan', 'ditangkap', 'penyitaan', 'roji', 'eksepsi', 'aksi', 'begal']</t>
  </si>
  <si>
    <t>['pelaku', 'dr', 'polisi', 'laporan', 'penganiaya', 'polisi', 'penganiayaan', 'penyelidik', 'penyelidikan', 'pelaku']</t>
  </si>
  <si>
    <t>['pelaku', 'polisi', 'polisi', 'perampokan', 'interogasi', 'dirampok', 'menyelidiki', 'diinterogasi', 'perampok', 'kejadian', 'diterjunkan', 'curiga', 'komplotan', 'pengecekan', 'pingsan', 'mengelabui', 'kabur', 'pelaku', 'merampas', 'perbuatan']</t>
  </si>
  <si>
    <t>['pelaku', 'aksi', 'pidana', 'pelanggaran', 'pelanggar', 'pelaku', 'aksi']</t>
  </si>
  <si>
    <t>['pelaku', 'polisi', 'langsung', 'polisi', 'peristiwa', 'pelaku', 'begal']</t>
  </si>
  <si>
    <t>['pelaku', 'polisi', 'polisi', 'penyelidik', 'penyelidikan', 'menyelidiki', 'kejadian', 'pelaku']</t>
  </si>
  <si>
    <t>['pelaku', 'perselingkuhan', 'pembunuhan', 'tersangka', 'cekcok', 'pelaku', 'penyidik']</t>
  </si>
  <si>
    <t>['menyebut', 'langsung', 'hukum', 'tersangka', 'narkoba', 'penyalahguna', 'narkotika', 'narkotik', 'penyalahgunaan', 'ganja', 'pemusnahan', 'merusak']</t>
  </si>
  <si>
    <t>['pelaku', 'kejahatan', 'menyebut', 'polisi', 'aksi', 'polisi', 'tersangka', 'kejahatan', 'kejadian', 'pengadaan', 'pelaku', 'penggelapan', 'aksi', 'perbuatan', 'kerugian']</t>
  </si>
  <si>
    <t>['dr', 'aksi', 'pidana', 'terdakwa', 'narkotika', 'dirampas', 'narkotik', 'vonis', 'aksi', 'menetap', 'hartanya']</t>
  </si>
  <si>
    <t>['pelaku', 'dengar', 'polisi', 'aksi', 'polisi', 'pembunuhan', 'tersangka', 'kejadian', 'pelaku', 'aksi']</t>
  </si>
  <si>
    <t>['pelaku', 'dr', 'dengar', 'penganiaya', 'penganiayaan', 'temui', 'ditangkap', 'menganiaya', 'pelaku', 'begal']</t>
  </si>
  <si>
    <t>['pelaku', 'dihubungi', 'polisi', 'aksi', 'polisi', 'tersangka', 'pencuri', 'studi', 'dicuri', 'curiga', 'komplotan', 'ditangkap', 'kabur', 'pelaku', 'aksi', 'sontak', 'menegur']</t>
  </si>
  <si>
    <t>['polisi', 'kekerasan', 'polisi', 'menyelidiki']</t>
  </si>
  <si>
    <t>['mengejar', 'dihubungi', 'polisi', 'kepolisian mengejar', 'laporan', 'polisi', 'penangkapan', 'tersangka', 'pengajuan', 'penyalahguna', 'narkotika', 'narkotik', 'penyalahgunaan', 'ditangkap', 'rehabilitasi', 'dibeli']</t>
  </si>
  <si>
    <t>['hukum', 'pemerkosaan', 'hukuman', 'hadapi', 'vonis', 'pemerkosa', 'kejati', 'memperkosa']</t>
  </si>
  <si>
    <t>['pelaku', 'kembangkan', 'aksi', 'perampokan', 'peristiwa', 'perampok', 'kejadian', 'pengejaran', 'korbannya', 'pelaku', 'aksi']</t>
  </si>
  <si>
    <t>['pelaku', 'anggota', 'langsung', 'aksi', 'penangkapan', 'kejadian', 'mematahkan', 'ibadah', 'korbannya', 'pembangunan', 'pelaku', 'aksi']</t>
  </si>
  <si>
    <t>['mengejar', 'mengejar pelaku', 'pelaku', 'anggota', 'polisi', 'laporan', 'aksi', 'polisi', 'menyelidiki', 'dirampas', 'kejadian', 'geng', 'mengecoh', 'memburu', 'pelaku', 'merampas', 'aksi', 'begal']</t>
  </si>
  <si>
    <t>['pelaku', 'tugas', 'polisi', 'berharap', 'polisi', 'penyelidik', 'penyelidikan', 'menyelidiki', 'kejadian', 'petugas', 'kabur', 'pelaku', 'begal']</t>
  </si>
  <si>
    <t>['pelaku', 'tugas', 'polisi', 'polisi', 'insiden', 'menetralisir', 'penikaman', 'petugas', 'pelaku']</t>
  </si>
  <si>
    <t>['pelaku', 'dihubungi', 'laporan', 'langsung', 'aksi', 'penyelidik', 'penyelidikan', 'pengancaman', 'pelaku', 'aksi', 'penyidik', 'memperkosa', 'klaim']</t>
  </si>
  <si>
    <t>['pelaku', 'dengar', 'polisi', 'aksi', 'polisi', 'hukum', 'tersangka', 'hukuman', 'kejadian', 'pelaku', 'aksi', 'perbuatan']</t>
  </si>
  <si>
    <t>['pelaku', 'dilaporkan', 'melibatkan', 'tugas', 'anggota', 'polisi', 'laporan', 'aksi', 'kriminal', 'pelanggaran', 'polisi', 'penyelidik', 'pengusutan', 'hukum', 'penyelidikan', 'peristiwa', 'insiden', 'pelanggar', 'pelaku', 'aksi', 'pengumpulan']</t>
  </si>
  <si>
    <t>['pelaku', 'anggota', 'polisi', 'laporan', 'aksi', 'polisi', 'penangkapan', 'hukum', 'tersangka', 'hukuman', 'ditangkap', 'pelaku', 'aksi', 'perlawanan', 'begal']</t>
  </si>
  <si>
    <t>['dihubungi', 'anggota', 'langsung', 'pidana', 'hukum', 'tersangka', 'pemerkosaan', 'tuduhan', 'sanksi', 'hukuman', 'dijatuhi', 'penahanan', 'hadapi', 'pemerkosa', 'penyidik', 'diringkus']</t>
  </si>
  <si>
    <t>['pelaku', 'polisi', 'langsung', 'aksi', 'kekerasan', 'polisi', 'pencurian', 'tersangka', 'pencuri', 'peristiwa', 'kejadian', 'geng', 'pembangunan', 'membuntuti', 'pelaku', 'merampas', 'aksi', 'diancam', 'perbuatan']</t>
  </si>
  <si>
    <t>['pelaku', 'menyebut', 'polisi', 'aksi', 'polisi', 'hukum', 'hukuman', 'pelaku', 'aksi', 'perbuatan', 'memperkosa']</t>
  </si>
  <si>
    <t>['pendidikan', 'berharap', 'langsung', 'kekerasan', 'musibah', 'teror', 'peristiwa', 'kejadian', 'kecelakaan']</t>
  </si>
  <si>
    <t>['pelaku', 'pengembangan', 'polisi', 'lapangan', 'pidana', 'kekerasan', 'polisi', 'pencurian', 'penyelidik', 'pengungkapan', 'hukum', 'tersangka', 'penyelidikan', 'pencuri', 'ditangkap', 'pelaku', 'perlawanan', 'begal']</t>
  </si>
  <si>
    <t>['mengejar', 'pelaku', 'kejahatan', 'tugas', 'anggota', 'polisi', 'aksi', 'pidana', 'polisi', 'pencurian', 'patroli', 'tersangka', 'kejahatan', 'pencuri', 'peristiwa', 'dicuri', 'residivis', 'petugas', 'mencuri', 'keterlibatan', 'pelaku', 'aksi', 'perbuatan', 'menggagalkan']</t>
  </si>
  <si>
    <t>['pelaku', 'kejahatan', 'aksi', 'kejahatan', 'kejadian', 'curiga', 'mencuri', 'kecelakaan', 'pelaku', 'aksi']</t>
  </si>
  <si>
    <t>['tugas', 'laporan', 'langsung', 'konflik', 'petugas', 'pembangunan']</t>
  </si>
  <si>
    <t>['menyebut', 'laporan', 'penangkapan', 'narkoba', 'ditangkap', 'ganja', 'penyidik']</t>
  </si>
  <si>
    <t>['menggerebek', 'pelaku', 'pengembangan', 'tugas', 'polisi', 'puluh', 'polisi', 'pemberlakuan', 'narkoba', 'petugas', 'pelaku', 'pembatasan']</t>
  </si>
  <si>
    <t>['pelaku', 'dilaporkan', 'tugas', 'polisi', 'pembegalan', 'langsung', 'polisi', 'peristiwa', 'petugas', 'kabur', 'pelaku', 'ditolong', 'begal']</t>
  </si>
  <si>
    <t>['pelaku', 'melindungi', 'hukum', 'tersangka', 'pelaku']</t>
  </si>
  <si>
    <t>['pelaku', 'laporan', 'menyelidiki', 'insiden', 'pelaku']</t>
  </si>
  <si>
    <t>['pelaku', 'menyebut', 'polisi', 'langsung', 'aksi', 'polisi', 'penyelidik', 'pembunuhan', 'penyelidikan', 'menyelidiki', 'warung', 'kejadian', 'kematian', 'pelaku', 'aksi', 'penyidik']</t>
  </si>
  <si>
    <t>['dilaporkan', 'polisi', 'kriminal', 'polisi', 'dirampok', 'curiga', 'benturan', 'mengontak', 'begal']</t>
  </si>
  <si>
    <t>['pelaku', 'polisi', 'aksi', 'polisi', 'perampokan', 'penyelidik', 'hukum', 'penyelidikan', 'perampok', 'hukuman', 'residivis', 'pelaku', 'merusak', 'aksi', 'antik', 'perbuatan', 'kerugian']</t>
  </si>
  <si>
    <t>['menanggapi', 'polisi', 'polisi', 'patroli', 'kelalaian', 'peristiwa', 'kejadian', 'korbannya', 'kecelakaan', 'begal']</t>
  </si>
  <si>
    <t>['laporan', 'hukum', 'tersangka', 'bentrok', 'curiga', 'mencuri', 'bentrokan']</t>
  </si>
  <si>
    <t>['pelaku', 'polisi', 'aksi', 'polisi', 'pencuri', 'temui', 'ditangkap', 'mencuri', 'pelaku', 'aksi', 'pengemis']</t>
  </si>
  <si>
    <t>['dr', 'polisi', 'kekerasan', 'polisi', 'tersangka', 'narkoba', 'penyalahguna', 'narkotika', 'narkotik', 'penyalahgunaan', 'ditangkap', 'rehabilitasi', 'begal']</t>
  </si>
  <si>
    <t>['pelaku', 'polisi', 'aksi', 'polisi', 'tawuran', 'pelaku', 'aksi', 'lumpuh', 'begal', 'perampasan']</t>
  </si>
  <si>
    <t>['pelaku', 'peristiwa', 'pelaku', 'merampas', 'begal', 'kerugian']</t>
  </si>
  <si>
    <t>['tersangka']</t>
  </si>
  <si>
    <t>['dr', 'anggota', 'menyebut', 'polisi', 'berharap', 'aksi', 'polisi', 'propaganda', 'fitnah', 'penumpukan', 'erupsi', 'arakan', 'kebencian', 'aksi', 'antik', 'begal', 'menghina', 'palsu']</t>
  </si>
  <si>
    <t>['pelaku', 'keberadaan', 'dengar', 'polisi', 'aksi', 'polisi', 'kecurigaan', 'pembunuhan', 'hukum', 'hukuman', 'curiga', 'ditangkap', 'pelaku', 'aksi', 'perbuatan']</t>
  </si>
  <si>
    <t>['pelaku', 'dihubungi', 'kembangkan', 'dr', 'anggota', 'polisi', 'aksi', 'polisi', 'penyelidik', 'penyelidikan', 'pelaku', 'merampas', 'aksi', 'begal']</t>
  </si>
  <si>
    <t>['pelaku', 'tugas', 'cinere', 'penangkapan', 'tersangka', 'ditangkap', 'petugas', 'pelaku', 'perlawanan', 'lumpuh', 'begal']</t>
  </si>
  <si>
    <t>['pelaku', 'tugas', 'anggota', 'penangkapan', 'kejadian', 'ditangkap', 'pelaku']</t>
  </si>
  <si>
    <t>['pelaku', 'dihubungi', 'aksi', 'peristiwa', 'kejadian', 'nakuti', 'pelaku', 'aksi', 'begal', 'menakuti']</t>
  </si>
  <si>
    <t>['pelaku', 'polisi', 'laporan', 'langsung', 'polisi', 'kabur', 'memburu', 'pelaku']</t>
  </si>
  <si>
    <t>['pelaku', 'pengembangan', 'dr', 'tugas', 'polisi', 'aksi', 'polisi', 'pencurian', 'pencuri', 'ditangkap', 'petugas', 'pelaku', 'aksi']</t>
  </si>
  <si>
    <t>['pelaku', 'polisi', 'aksi', 'polisi', 'penyelidik', 'penangkapan', 'tersangka', 'penyelidikan', 'peristiwa', 'kejadian', 'komplotan', 'pengejaran', 'kabur', 'pelaku', 'aksi', 'begal']</t>
  </si>
  <si>
    <t>['pelaku', 'keberadaan', 'polisi', 'langsung', 'polisi', 'penangkapan', 'tersangka', 'peristiwa', 'dirampas', 'pelaku', 'diancam', 'begal', 'melacak', 'menghadang']</t>
  </si>
  <si>
    <t>['dihubungi', 'anggota', 'polisi', 'aksi', 'pidana', 'polisi', 'tersangka', 'pengejaran', 'ditangkap', 'memburu', 'aksi', 'perbuatan']</t>
  </si>
  <si>
    <t>['pelaku', 'tugas', 'polisi', 'aksi', 'polisi', 'perampokan', 'perampok', 'kejadian', 'komplotan', 'petugas', 'pelaku', 'aksi', 'kerugian']</t>
  </si>
  <si>
    <t>['polisi', 'kekerasan', 'polisi', 'pembunuhan', 'hukum', 'dakwaan', 'pembebas', 'kematian', 'dihukum']</t>
  </si>
  <si>
    <t>['dr', 'tugas', 'pembunuhan', 'pemerkosaan', 'petugas', 'alkohol', 'pemerkosa', 'pecandu']</t>
  </si>
  <si>
    <t>['pelaku', 'aksi', 'peristiwa', 'pingsan', 'pelaku', 'aksi', 'panik']</t>
  </si>
  <si>
    <t>['pelaku', 'dihubungi', 'interogasi', 'pemerkosaan', 'diinterogasi', 'kejadian', 'ditangkap', 'pemerkosa', 'didatangi', 'pelaku', 'dipenjara', 'memperkosa']</t>
  </si>
  <si>
    <t>['kriminalitas', 'pelaku', 'kejahatan', 'dihubungi', 'polisi', 'aksi', 'kriminalitas', 'kriminal', 'kekerasan', 'polisi', 'pembunuhan', 'kejahatan', 'konflik', 'kejahatannya', 'pelaku', 'aksi']</t>
  </si>
  <si>
    <t>['pelaku', 'tugas', 'anggota', 'dengar', 'polisi', 'kriminal', 'polisi', 'penangkapan', 'peristiwa', 'kejadian', 'ditangkap', 'petugas', 'pelaku', 'dagangan']</t>
  </si>
  <si>
    <t>['pelaku', 'tugas', 'menyebut', 'aksi', 'pencurian', 'hukum', 'pencuri', 'hukuman', 'kejadian', 'petugas', 'mencuri', 'pelaku', 'aksi', 'perbuatan']</t>
  </si>
  <si>
    <t>['aksi', 'hukum', 'peristiwa', 'nyuruh', 'mencuri', 'aksi']</t>
  </si>
  <si>
    <t>['pelaku', 'polisi', 'aksi', 'polisi', 'hukum', 'provokasi', 'pengejaran', 'ditangkap', 'pelaku', 'aksi']</t>
  </si>
  <si>
    <t>['tugas', 'puluh', 'langsung', 'patroli', 'penyelidik', 'penyelidikan', 'narkoba', 'curiga', 'petugas', 'mencuri', 'kecelakaan']</t>
  </si>
  <si>
    <t>['pelaku', 'kejahatan', 'polisi', 'laporan', 'langsung', 'aksi', 'polisi', 'pencurian', 'interogasi', 'penyelidik', 'kejahatan', 'penyelidikan', 'pencuri', 'kejadian', 'pengecekan', 'mencuri', 'kejahatannya', 'pelaku', 'aksi', 'menyelinap', 'perbuatan']</t>
  </si>
  <si>
    <t>['pelaku', 'polisi', 'laporan', 'aksi', 'kekerasan', 'polisi', 'perampokan', 'perampok', 'kejadian', 'pengecekan', 'pelaku', 'aksi']</t>
  </si>
  <si>
    <t>['pelaku', 'dihubungi', 'polisi', 'langsung', 'aksi', 'polisi', 'insiden', 'pelaku', 'aksi', 'begal']</t>
  </si>
  <si>
    <t>['dilaporkan', 'menyebut', 'laporan', 'aksi', 'penganiaya', 'penganiayaan', 'pengaduan', 'peristiwa', 'insiden', 'pencabutan', 'pemukulan', 'paksaan', 'aksi', 'dipukuli']</t>
  </si>
  <si>
    <t>['tugas', 'polisi', 'laporan', 'kekerasan', 'polisi', 'kejadian', 'petugas']</t>
  </si>
  <si>
    <t>['pelaku', 'dr', 'polisi', 'kriminal', 'polisi', 'pembunuhan', 'tersangka', 'ditangkap', 'keji', 'pelaku']</t>
  </si>
  <si>
    <t>['dihubungi', 'polisi', 'berharap', 'polisi', 'penyelidik', 'tersangka', 'penyelidikan', 'menyelidiki', 'ditangkap', 'persinggahan']</t>
  </si>
  <si>
    <t>['pelaku', 'dr', 'tugas', 'anggota', 'polisi', 'aksi', 'pidana', 'jurnalistik', 'liputan', 'kekerasan', 'penganiaya', 'polisi', 'penganiayaan', 'interogasi', 'patroli', 'pembunuhan', 'hukum', 'dipidana', 'memotret', 'diinterogasi', 'pengeroyokan', 'kejadian', 'pemukulan', 'penegakan', 'keterlibatan', 'pelaku', 'aksi', 'pengrusakan', 'perampasan', 'penegak']</t>
  </si>
  <si>
    <t>['pelaku', 'kejahatan', 'dilaporkan', 'laporan', 'aksi', 'pidana', 'investigasi', 'kekerasan', 'pelecehan', 'hukum', 'kejahatan', 'hukuman', 'pelaku', 'aksi', 'perbuatan', 'seksual']</t>
  </si>
  <si>
    <t>['mengejar', 'mengejar pelaku', 'pelaku', 'polisi', 'langsung', 'aksi', 'polisi', 'interogasi', 'utang', 'curiga', 'mencuri', 'pelaku', 'aksi', 'perbuatan']</t>
  </si>
  <si>
    <t>['polisi', 'langsung', 'aksi', 'penganiaya', 'polisi', 'penganiayaan', 'menyelidiki', 'peristiwa', 'curiga', 'kabur', 'aksi']</t>
  </si>
  <si>
    <t>['kembangkan', 'dr', 'polisi', 'langsung', 'polisi', 'interogasi', 'narkoba', 'narkotika', 'narkotik', 'ditangkap', 'napi', 'perkembangan', 'disergap', 'diringkus']</t>
  </si>
  <si>
    <t>['pelaku', 'kejahatan', 'dr', 'menyebut', 'polisi', 'pembegalan', 'aksi', 'polisi', 'kejahatan', 'komplotan', 'ditangkap', 'pelaku', 'aksi', 'begal']</t>
  </si>
  <si>
    <t>['mengejar', 'mengejar pelaku', 'pelaku', 'kejahatan', 'tugas', 'polisi', 'aksi', 'pidana', 'polisi', 'penyidikan', 'penyelidik', 'kejahatan', 'penyelidikan', 'dikejar', 'pelaku', 'aksi', 'penyidik']</t>
  </si>
  <si>
    <t>['dr', 'polisi', 'pidana', 'kekerasan', 'polisi', 'pencurian', 'pencuri', 'peristiwa', 'kejadian']</t>
  </si>
  <si>
    <t>['pelaku', 'cinere', 'polisi', 'aksi', 'pidana', 'polisi', 'penangkapan', 'tersangka', 'kejaran', 'pengejaran', 'ditangkap', 'pelaku', 'aksi', 'perlawanan', 'lumpuh']</t>
  </si>
  <si>
    <t>['dr', 'tugas', 'dicegat', 'insiden', 'begal']</t>
  </si>
  <si>
    <t>['pelaku', 'polisi', 'laporan', 'polisi', 'pencurian', 'penyelidik', 'tersangka', 'penyelidikan', 'pencuri', 'pelaku']</t>
  </si>
  <si>
    <t>['menyebut', 'polisi', 'polisi', 'korupsi', 'narkoba', 'rehabilitasi', 'penanggulangan', 'kejati']</t>
  </si>
  <si>
    <t>['menyebut', 'polisi', 'polisi', 'hukum', 'tersangka', 'narkotika', 'hukuman', 'narkotik', 'ditangkap', 'perbuatan']</t>
  </si>
  <si>
    <t>['pelaku', 'kembangkan', 'dr', 'dengar', 'polisi', 'polisi', 'penangkapan', 'tersangka', 'narkoba', 'ditangkap', 'residivis', 'penyitaan', 'sindikat', 'pelaku', 'antik', 'diringkus']</t>
  </si>
  <si>
    <t>['kejahatan', 'dihubungi', 'dr', 'tugas', 'puluh', 'laporan', 'aksi', 'kejahatan', 'kejadian', 'merampas', 'aksi', 'begal']</t>
  </si>
  <si>
    <t>['pelaku', 'polisi', 'laporan', 'langsung', 'polisi', 'peristiwa', 'kejadian', 'kabur', 'pelaku', 'begal']</t>
  </si>
  <si>
    <t>['dengar', 'polisi', 'polisi', 'penangkapan', 'hukum', 'tersangka', 'narkoba', 'narkotika', 'narkotik', 'ditangkap', 'kejelasan']</t>
  </si>
  <si>
    <t>['pelaku', 'pengembangan', 'polisi', 'langsung', 'aksi', 'polisi', 'pencurian', 'tersangka', 'pencuri', 'ditangkap', 'pelaku', 'aksi']</t>
  </si>
  <si>
    <t>['pelaku', 'laporan', 'aksi', 'pidana', 'hukum', 'dipidana', 'pemerkosaan', 'peristiwa', 'sanksi', 'kejadian', 'pemerkosa', 'pelaku', 'aksi', 'penyidik']</t>
  </si>
  <si>
    <t>['polisi', 'aksi', 'polisi', 'penangkapan', 'pencuri', 'peristiwa', 'kematian', 'membuntuti', 'aksi']</t>
  </si>
  <si>
    <t>['kriminalitas', 'mengejar', 'pelaku', 'menyebut', 'polisi', 'pembegalan', 'kepolisian mengejar', 'kriminalitas', 'kriminal', 'polisi', 'ditangkap', 'kabur', 'pelaku', 'merampas', 'begal']</t>
  </si>
  <si>
    <t>['pelaku', 'dilaporkan', 'tugas', 'polisi', 'polisi', 'pelaku', 'penyidik']</t>
  </si>
  <si>
    <t>['langsung', 'peristiwa', 'kejadian', 'ditabrak', 'dipukuli', 'pukulan']</t>
  </si>
  <si>
    <t>['pelaku', 'polisi', 'langsung', 'polisi', 'pembunuhan', 'hukum', 'peristiwa', 'hukuman', 'kejadian', 'ditangkap', 'cekcok', 'menganiaya', 'kecelakaan', 'pelaku', 'persembunyian']</t>
  </si>
  <si>
    <t>['berharap', 'laporan', 'langsung', 'aksi', 'pidana', 'investigasi', 'pelanggaran', 'kekerasan', 'intimidasi', 'kritik', 'pengungkapan', 'narapidana', 'menyelidiki', 'narkotika', 'penyiksaan', 'kritikan', 'narkotik', 'temui', 'pelanggar', 'napi', 'aksi', 'diancam', 'dipukuli']</t>
  </si>
  <si>
    <t>['pelaku', 'dihubungi', 'dr', 'tugas', 'dengar', 'aksi', 'pencurian', 'pencuri', 'curiga', 'mencuri', 'kabur', 'pelaku', 'aksi', 'menyelinap']</t>
  </si>
  <si>
    <t>['pelaku', 'dr', 'anggota', 'polisi', 'laporan', 'polisi', 'perampokan', 'penangkapan', 'perampok', 'sanksi', 'dijatuhi', 'pelanggar', 'ditangkap', 'pelaku', 'perbuatan']</t>
  </si>
  <si>
    <t>['pelaku', 'dr', 'aksi', 'kekerasan', 'penganiaya', 'penganiayaan', 'tersangka', 'pemukulan', 'ditangkap', 'pelaku', 'aksi', 'dikurung']</t>
  </si>
  <si>
    <t>['dr', 'menyebut', 'polisi', 'langsung', 'aksi', 'pidana', 'kekerasan', 'penganiaya', 'polisi', 'penganiayaan', 'praperadilan', 'hukum', 'tersangka', 'peradilan', 'peristiwa', 'aksi']</t>
  </si>
  <si>
    <t>['pelaku', 'puluh', 'langsung', 'aksi', 'hukum', 'pemerkosaan', 'peristiwa', 'hukuman', 'nafsu', 'pemerkosa', 'pelaku', 'aksi', 'memperkosa']</t>
  </si>
  <si>
    <t>['kejahatan', 'keberadaan', 'polisi', 'polisi', 'tersangka', 'kejahatan', 'menyelidiki', 'kejaran', 'dikejar', 'ditangkap', 'pelarian', 'begal']</t>
  </si>
  <si>
    <t>['pembegalan', 'kekerasan', 'pencurian', 'pencuri', 'begal']</t>
  </si>
  <si>
    <t>['polisi', 'berharap', 'pidana', 'penganiaya', 'polisi', 'penganiayaan', 'hukum', 'tersangka', 'narkoba', 'sanksi', 'kejadian', 'penegakan', 'penegak']</t>
  </si>
  <si>
    <t>['pelaku', 'melindungi', 'polisi', 'aksi', 'kekerasan', 'polisi', 'kejadian', 'pelaku', 'aksi']</t>
  </si>
  <si>
    <t>['pelaku', 'tugas', 'polisi', 'polisi', 'pembunuhan', 'hukum', 'peristiwa', 'kejadian', 'petugas', 'pelaku', 'tersedu', 'dihukum']</t>
  </si>
  <si>
    <t>['pelaku', 'kejahatan', 'polisi', 'aksi', 'polisi', 'penyelidik', 'kejahatan', 'penyelidikan', 'perampok', 'komplotan', 'ditangkap', 'keterlibatan', 'pelaku', 'aksi']</t>
  </si>
  <si>
    <t>['dihubungi', 'tugas', 'dengar', 'polisi', 'aksi', 'polisi', 'peristiwa', 'sanksi', 'kejadian', 'petugas', 'berwisata', 'aksi', 'menetap', 'kaget', 'perbuatan']</t>
  </si>
  <si>
    <t>['menyebut']</t>
  </si>
  <si>
    <t>['kejahatan', 'dilaporkan', 'kekerasan', 'pencurian', 'kejahatan', 'pencuri', 'narkotika', 'kejadian', 'narkotik', 'penggelapan']</t>
  </si>
  <si>
    <t>['tugas', 'menyebut', 'polisi', 'polisi', 'penyelidik', 'penyelidikan', 'melukai', 'petugas', 'kecelakaan', 'tragedi', 'penyidik']</t>
  </si>
  <si>
    <t>['pelaku', 'ditindaklanjuti', 'polisi', 'langsung', 'aksi', 'polisi', 'peristiwa', 'kejadian', 'pelaku', 'aksi', 'kaget', 'begal']</t>
  </si>
  <si>
    <t>['pelaku', 'keberadaan', 'anggota', 'polisi', 'langsung', 'aksi', 'pidana', 'polisi', 'pencurian', 'penyelidik', 'hukum', 'penyelidikan', 'pencuri', 'dicuri', 'pelaku', 'aksi']</t>
  </si>
  <si>
    <t>['dihubungi', 'polisi', 'polisi', 'kematian']</t>
  </si>
  <si>
    <t>['pelaku', 'melindungi', 'polisi', 'polisi', 'penangkapan', 'tersangka', 'pelaku']</t>
  </si>
  <si>
    <t>['pelaku', 'dr', 'polisi', 'aksi', 'polisi', 'perampokan', 'hukum', 'tersangka', 'perampok', 'kejadian', 'korbannya', 'pelaku', 'aksi']</t>
  </si>
  <si>
    <t>['pelaku', 'keberadaan', 'polisi', 'aksi', 'polisi', 'penyelidik', 'pembunuhan', 'penyelidikan', 'curiga', 'ditangkap', 'dirusak', 'cekcok', 'mencuri', 'pelaku', 'aksi']</t>
  </si>
  <si>
    <t>['pelaku', 'polisi', 'aksi', 'kekerasan', 'polisi', 'penyidikan', 'pembunuhan', 'tersangka', 'kejadian', 'kematian', 'pelaku', 'aksi', 'penyidik']</t>
  </si>
  <si>
    <t>['tugas', 'menyebut', 'dengar', 'polisi', 'kekerasan', 'polisi', 'hukum', 'peristiwa', 'keretakan', 'konflik', 'menghukum', 'eksekusi', 'geng', 'retakan', 'kebencian', 'dosa']</t>
  </si>
  <si>
    <t>['pelaku', 'polisi', 'polisi', 'tersangka', 'pemerasan', 'narkoba', 'dicegat', 'kejadian', 'komplotan', 'ditangkap', 'pelaku', 'dipukuli', 'begal']</t>
  </si>
  <si>
    <t>['pelaku', 'dilaporkan', 'polisi', 'aksi', 'polisi', 'penangkapan', 'hukum', 'tersangka', 'peristiwa', 'hukuman', 'kejadian', 'pelaku', 'aksi', 'diancam', 'perbuatan']</t>
  </si>
  <si>
    <t>['pelaku', 'kejahatan', 'dengar', 'polisi', 'polisi', 'patroli', 'kejahatan', 'berpatroli', 'dirampas', 'kejadian', 'pengejaran', 'korbannya', 'pelaku', 'diancam', 'begal']</t>
  </si>
  <si>
    <t>['dengar', 'langsung', 'hukum', 'terdakwa', 'pemerkosaan', 'hukuman', 'hadapi', 'vonis', 'pemerkosa', 'perbuatan', 'kejati', 'memperkosa']</t>
  </si>
  <si>
    <t>['menanggapi', 'polemik', 'hukum', 'terdakwa', 'pemerkosaan', 'hukuman', 'pemerkosa', 'perbuatan', 'kejati', 'tentangan', 'memperkosa']</t>
  </si>
  <si>
    <t>['pelaku', 'polisi', 'aksi', 'pidana', 'polisi', 'pencurian', 'tersangka', 'pencuri', 'nakuti', 'pelaku', 'aksi']</t>
  </si>
  <si>
    <t>['mengejar', 'dr', 'polisi', 'laporan', 'polisi', 'insiden', 'dikejar', 'kepanikan', 'kabur', 'kekacauan', 'panik']</t>
  </si>
  <si>
    <t>['polisi', 'laporan', 'aksi', 'polisi', 'pencurian', 'penyelidik', 'penyelidikan', 'pencuri', 'dicuri', 'aksi']</t>
  </si>
  <si>
    <t>['laporan', 'pencurian', 'hukum', 'pencuri', 'hukuman', 'kejadian', 'menghukum', 'arakan', 'dijebak', 'mencuri', 'bergelimang', 'perbuatan', 'dipenjara']</t>
  </si>
  <si>
    <t>['pelaku', 'ditindaklanjuti', 'tugas', 'polisi', 'laporan', 'langsung', 'aksi', 'polisi', 'peristiwa', 'dendam', 'kejadian', 'petugas', 'cekcok', 'pelaku', 'aksi']</t>
  </si>
  <si>
    <t>['berharap', 'aksi', 'penangkapan', 'aksi', 'begal']</t>
  </si>
  <si>
    <t>['pelaku', 'kejahatan', 'dihubungi', 'keberadaan', 'keberadaan pelaku', 'tugas', 'polisi', 'lapangan', 'laporan', 'aksi', 'polisi', 'pencurian', 'penyidikan', 'tersangka', 'kejahatan', 'pencuri', 'warung', 'petugas', 'didatangi', 'pelaku', 'pengalihan', 'aksi', 'penyidik', 'melacak']</t>
  </si>
  <si>
    <t>['pelaku', 'dr', 'anggota', 'polisi', 'puluh', 'laporan', 'langsung', 'polisi', 'penyelidik', 'penyelidikan', 'menyelidiki', 'pelaku']</t>
  </si>
  <si>
    <t>['pelaku', 'menyebut', 'polisi', 'polisi', 'penangkapan', 'pengungkapan', 'tersangka', 'narkoba', 'penyalahguna', 'narkotika', 'pengedaran', 'narkotik', 'penyalahgunaan', 'ditangkap', 'geng', 'pelaku', 'diancam']</t>
  </si>
  <si>
    <t>['pelaku', 'dihubungi', 'tugas', 'anggota', 'polisi', 'pembegalan', 'polisi', 'peristiwa', 'kejadian', 'komplotan', 'petugas', 'memburu', 'pelaku', 'merampas', 'begal', 'melacak']</t>
  </si>
  <si>
    <t>['pelaku', 'dr', 'polisi', 'aksi', 'polisi', 'pencurian', 'patroli', 'pencuri', 'mencuri', 'membuntuti', 'pelaku', 'aksi']</t>
  </si>
  <si>
    <t>['tugas', 'polisi', 'pidana', 'polisi', 'narapidana', 'hukum', 'narkoba', 'pengamanan', 'napi', 'petugas', 'penegak']</t>
  </si>
  <si>
    <t>['melindungi', 'dr', 'anggota', 'laporan', 'aksi', 'keributan', 'ditabrak', 'korbannya', 'aksi', 'penyidik']</t>
  </si>
  <si>
    <t>['pelaku', 'dilaporkan', 'dr', 'polisi', 'laporan', 'aksi', 'polisi', 'penyelidik', 'hukum', 'penyelidikan', 'menyelidiki', 'pemerkosaan', 'nafsu', 'pemerkosa', 'pelaku', 'aksi', 'penyidik']</t>
  </si>
  <si>
    <t>['ditindaklanjuti', 'polisi', 'laporan', 'polisi', 'pencurian', 'penyelidik', 'penyelidikan', 'pencuri', 'peristiwa', 'kejadian', 'kaget', 'kerugian']</t>
  </si>
  <si>
    <t>['pelaku', 'keberadaan', 'keberadaan pelaku', 'laporan', 'langsung', 'aksi', 'forensik', 'pembunuhan', 'kejadian', 'pengejaran', 'cekcok', 'pelaku', 'aksi']</t>
  </si>
  <si>
    <t>['pelaku', 'dihubungi', 'polisi', 'langsung', 'aksi', 'polisi', 'menyelidiki', 'pemerkosaan', 'peristiwa', 'kejadian', 'ditangkap', 'pemerkosa', 'pelaku', 'aksi']</t>
  </si>
  <si>
    <t>['pelaku', 'polisi', 'langsung', 'polisi', 'pembunuhan', 'narkoba', 'peristiwa', 'ditangkap', 'cekcok', 'kecelakaan', 'pelaku', 'penyidik', 'persembunyian']</t>
  </si>
  <si>
    <t>['aksi', 'pencurian', 'terdakwa', 'pencuri', 'aksi', 'perbuatan', 'kejati']</t>
  </si>
  <si>
    <t>['pelaku', 'dengar', 'penangkapan', 'keributan', 'narkoba', 'peristiwa', 'pelaku']</t>
  </si>
  <si>
    <t>['pelaku', 'polisi', 'laporan', 'polisi', 'peristiwa', 'ditangkap', 'kabur', 'kematian', 'pelaku']</t>
  </si>
  <si>
    <t>['mengejar', 'pelaku', 'dihubungi', 'dengar', 'laporan', 'langsung', 'aksi', 'pencurian', 'menyelidiki', 'pencuri', 'peristiwa', 'kejaran', 'kejadian', 'pelaku', 'aksi']</t>
  </si>
  <si>
    <t>['polisi', 'langsung', 'polisi']</t>
  </si>
  <si>
    <t>['pelaku', 'dilaporkan', 'menyebut', 'laporan', 'aksi', 'pencurian', 'pencuri', 'kejadian', 'pelaku', 'aksi', 'kerugian']</t>
  </si>
  <si>
    <t>['pelaku', 'dihubungi', 'anggota', 'polisi', 'polisi', 'menyelidiki', 'rongsokan', 'pelaku']</t>
  </si>
  <si>
    <t>['pelaku', 'langsung', 'aksi', 'pidana', 'pembunuhan', 'peristiwa', 'kejadian', 'cekcok', 'pelaku', 'aksi']</t>
  </si>
  <si>
    <t>['pelaku', 'tugas', 'menyebut', 'polisi', 'aksi', 'polisi', 'penangkapan', 'penyamaran', 'tersangka', 'narkoba', 'narkotika', 'narkotik', 'curiga', 'ganja', 'petugas', 'mencuri', 'pelaku', 'aksi', 'penyidik', 'palsu']</t>
  </si>
  <si>
    <t>['penipuan', 'temui', 'penipu', 'didatangi', 'dagangan']</t>
  </si>
  <si>
    <t>['pelaku', 'menyebut', 'laporan', 'pidana', 'penganiaya', 'penganiayaan', 'penyelidik', 'tersangka', 'penyelidikan', 'peristiwa', 'pengeroyokan', 'kejadian', 'melukai', 'ditangkap', 'menganiaya', 'pelaku', 'perlawanan', 'begal']</t>
  </si>
  <si>
    <t>['mengejar', 'pengembangan', 'tugas', 'polisi', 'langsung', 'polisi', 'interogasi', 'penyelidik', 'penangkapan', 'pengungkapan', 'tersangka', 'penyelidikan', 'narkoba', 'narkotika', 'narkotik', 'ganja', 'perburuan', 'analisis', 'petugas', 'menabrak']</t>
  </si>
  <si>
    <t>['dihubungi', 'dr', 'polisi', 'laporan', 'aksi', 'kekerasan', 'polisi', 'hukum', 'tersangka', 'hukuman', 'penahanan', 'aksi', 'menetap']</t>
  </si>
  <si>
    <t>['pelaku', 'polisi', 'langsung', 'pelanggaran', 'polisi', 'hukum', 'tersangka', 'pemerkosaan', 'sanksi', 'pelanggar', 'perkosaan', 'pemerkosa', 'pelaku', 'penyidik', 'perbuatan']</t>
  </si>
  <si>
    <t>['pelaku', 'polisi', 'langsung', 'aksi', 'polisi', 'hukum', 'pemerkosaan', 'peristiwa', 'hukuman', 'pemerkosa', 'pelaku', 'aksi', 'perbuatan', 'memperkosa']</t>
  </si>
  <si>
    <t>['menyebut', 'polisi', 'investigasi', 'polisi', 'penyelidik', 'penyelidikan', 'insiden', 'larangan', 'penggeledahan']</t>
  </si>
  <si>
    <t>['pelaku', 'pengembangan', 'tugas', 'polisi', 'laporan', 'polisi', 'penyidikan', 'penipuan', 'penangkapan', 'hukum', 'tersangka', 'hukuman', 'penipu', 'petugas', 'didatangi', 'pelaku', 'penggelapan', 'penyidik', 'persembunyian', 'perbuatan']</t>
  </si>
  <si>
    <t>['virus', 'virus corona', 'pandemi virus', 'anggota', 'menyebut', 'pidana', 'kekerasan', 'hukum', 'hukuman', 'temui', 'dijatuhi', 'vonis', 'perbuatan']</t>
  </si>
  <si>
    <t>['dr', 'tugas', 'polisi', 'polisi', 'narkoba', 'narkotika', 'narkotik', 'ganja', 'petugas']</t>
  </si>
  <si>
    <t>['pelaku', 'menyebut', 'polisi', 'polisi', 'interogasi', 'penyelidik', 'tersangka', 'penyelidikan', 'diinterogasi', 'penikaman', 'ditikam', 'pelaku', 'penyidik']</t>
  </si>
  <si>
    <t>['pelaku', 'dr', 'polisi', 'polisi', 'penyelidik', 'penyelidikan', 'narkoba', 'kejadian', 'tragedi', 'pelaku']</t>
  </si>
  <si>
    <t>['pelaku', 'polisi', 'polisi', 'pembunuhan', 'peristiwa', 'dendam', 'utang', 'setoran', 'terdesak', 'pelaku', 'menggadaikan', 'menusuk']</t>
  </si>
  <si>
    <t>['menyebut', 'patroli', 'begal']</t>
  </si>
  <si>
    <t>['pelaku', 'dr', 'keberadaan', 'merampok', 'dengar', 'polisi', 'laporan', 'aksi', 'pidana', 'polisi', 'perampokan', 'hukum', 'merampok', 'perampok', 'kejadian', 'pengecekan', 'ditangkap', 'menguras', 'ganja', 'menganiaya', 'pelaku', 'aksi']</t>
  </si>
  <si>
    <t>['meningkatkan', 'kriminalitas', 'pelaku', 'dihubungi', 'anggota', 'menyebut', 'polisi', 'laporan', 'langsung', 'kriminalitas', 'kriminal', 'polisi', 'kejadian', 'diterjunkan', 'pengamanan', 'kecelakaan', 'menerjunkan', 'pelaku', 'merampas', 'begal']</t>
  </si>
  <si>
    <t>['dr', 'anggota', 'laporan', 'kriminal', 'penangkapan', 'hukum', 'menyelidiki', 'teror', 'curiga', 'ditangkap']</t>
  </si>
  <si>
    <t>['pelaku', 'dihubungi', 'anggota', 'menyebut', 'polisi', 'laporan', 'pelanggaran', 'polisi', 'pencurian', 'perampokan', 'pencuri', 'peristiwa', 'perampok', 'sanksi', 'insiden', 'kejadian', 'pelanggar', 'komplotan', 'mutasi', 'pelaku']</t>
  </si>
  <si>
    <t>['pelaku', 'tugas', 'anggota', 'menyebut', 'polisi', 'polisi', 'kejadian', 'petugas', 'pelaku', 'kaget']</t>
  </si>
  <si>
    <t>['pelaku', 'melindungi', 'aksi', 'tersangka', 'pelaku', 'aksi', 'penyidik']</t>
  </si>
  <si>
    <t>['dilaporkan', 'tugas', 'menyebut', 'polisi', 'aksi', 'polisi', 'penyelidik', 'pembunuhan', 'penyelidikan', 'penyisiran', 'menyelidiki', 'kejadian', 'liburan', 'petugas', 'aksi']</t>
  </si>
  <si>
    <t>['menyebut', 'polisi', 'polisi', 'peristiwa', 'kejadian']</t>
  </si>
  <si>
    <t>['polisi', 'polisi', 'peristiwa', 'perlawanan']</t>
  </si>
  <si>
    <t>['pelaku', 'kejahatan', 'dihubungi', 'dr', 'polisi', 'polisi', 'hukum', 'kejahatan', 'peristiwa', 'hadapi', 'percikan', 'pelaku', 'begal', 'panik']</t>
  </si>
  <si>
    <t>['melibatkan', 'anggota', 'polisi', 'laporan', 'kriminal', 'pelanggaran', 'polisi', 'patroli', 'penyelidik', 'pengusutan', 'tersangka', 'penyelidikan', 'menyelidiki', 'peristiwa', 'pelanggar', 'menetap', 'pengumpulan']</t>
  </si>
  <si>
    <t>['pelaku', 'menyebut', 'polisi', 'pidana', 'penganiaya', 'polisi', 'penganiayaan', 'tersangka', 'peristiwa', 'kejadian', 'pelaku', 'diancam', 'dibakar']</t>
  </si>
  <si>
    <t>['laporan', 'penganiaya', 'penganiayaan', 'penuntutan', 'penyelidik', 'hukum', 'penyelundupan', 'pengajuan', 'penyelidikan', 'penyalahguna', 'penyalahgunaan', 'penyelundup', 'ketidak', 'grasi']</t>
  </si>
  <si>
    <t>['mengejar', 'pelaku', 'tugas', 'polisi', 'langsung', 'aksi', 'polisi', 'pencurian', 'patroli', 'penangkapan', 'pencuri', 'warung', 'kejadian', 'curiga', 'pengejaran', 'ditangkap', 'petugas', 'mencuri', 'menabrak', 'pelaku', 'aksi']</t>
  </si>
  <si>
    <t>['pelaku', 'dihubungi', 'dr', 'pembegalan', 'penyelidik', 'penyelidikan', 'peristiwa', 'menyindir', 'kejadian', 'ditangkap', 'korbannya', 'pelaku', 'begal']</t>
  </si>
  <si>
    <t>['pelaku', 'menyebut', 'polisi', 'laporan', 'polisi', 'insiden', 'perseteruan', 'ditangkap', 'pelaku']</t>
  </si>
  <si>
    <t>['pelaku', 'tugas', 'menyebut', 'polisi', 'laporan', 'langsung', 'aksi', 'polisi', 'pencurian', 'penyelidik', 'ketertiban', 'pengungkapan', 'penyelidikan', 'pencuri', 'peristiwa', 'kejadian', 'ditangkap', 'petugas', 'pelaku', 'aksi', 'kerugian']</t>
  </si>
  <si>
    <t>['menyebut', 'polisi', 'polisi']</t>
  </si>
  <si>
    <t>['anggota', 'polisi', 'laporan', 'aksi', 'polisi', 'penyelidik', 'penyelidikan', 'menyelidiki', 'kejadian', 'aksi', 'begal']</t>
  </si>
  <si>
    <t>['menggerebek', 'tugas', 'polisi', 'laporan', 'polisi', 'hukum', 'narkoba', 'pengaduan', 'petugas', 'perlawanan', 'penggerebekan']</t>
  </si>
  <si>
    <t>['pelaku', 'perkosaan', 'nafsu', 'korbannya', 'kabur', 'pelaku', 'memperkosa']</t>
  </si>
  <si>
    <t>['pelaku', 'pembegalan', 'aksi', 'kekerasan', 'pencurian', 'tersangka', 'pencuri', 'pelaku', 'aksi', 'pencopet', 'begal']</t>
  </si>
  <si>
    <t>['pelaku', 'tugas', 'laporan', 'langsung', 'peristiwa', 'petugas', 'pelaku']</t>
  </si>
  <si>
    <t>['pelaku', 'pengembangan', 'polisi', 'langsung', 'polisi', 'interogasi', 'penyelidik', 'tersangka', 'penyelidikan', 'pemerkosaan', 'peristiwa', 'pemerkosa', 'pelaku', 'diancam', 'memperkosa']</t>
  </si>
  <si>
    <t>['pelaku', 'polisi', 'laporan', 'aksi', 'pidana', 'polisi', 'pornografi', 'hukum', 'tersangka', 'hukuman', 'kejadian', 'perkosaan', 'pelaku', 'aksi', 'diancam', 'asusila', 'perbuatan', 'usil']</t>
  </si>
  <si>
    <t>['pelaku', 'dihubungi', 'dr', 'anggota', 'menyebut', 'pelaku', 'klaim']</t>
  </si>
  <si>
    <t>['polisi', 'aksi', 'pidana', 'pidananya', 'kekerasan', 'penganiaya', 'polisi', 'penganiayaan', 'penyelidik', 'tersangka', 'penyelidikan', 'aksi']</t>
  </si>
  <si>
    <t>['pelaku', 'polisi', 'aksi', 'kriminal', 'polisi', 'perampokan', 'penyelidik', 'penyelidikan', 'dirampok', 'menyelidiki', 'peristiwa', 'perampok', 'kejadian', 'kabur', 'pelaku', 'aksi']</t>
  </si>
  <si>
    <t>['pelaku', 'dr', 'laporan', 'aksi', 'penganiaya', 'penganiayaan', 'hukum', 'pelaku', 'aksi']</t>
  </si>
  <si>
    <t>['menggerebek', 'pelaku', 'pengembangan', 'polisi menggerebek', 'dr', 'tugas', 'menyebut', 'polisi', 'puluh', 'polisi', 'tersangka', 'narkoba', 'menyelidiki', 'penyalahguna', 'penyalahgunaan', 'petugas', 'kabur', 'pelaku', 'penggerebekan', 'dibakar']</t>
  </si>
  <si>
    <t>['pelaku', 'dr', 'pembegalan', 'penyelidik', 'penyelidikan', 'peristiwa', 'kejadian', 'kabur', 'membuntuti', 'pelaku', 'diancam', 'begal']</t>
  </si>
  <si>
    <t>['pelaku', 'dengar', 'polisi', 'polisi', 'pemerkosaan', 'kejadian', 'nafsu', 'geng', 'pemerkosa', 'pelaku', 'diancam']</t>
  </si>
  <si>
    <t>['pelaku', 'menyebut', 'polisi', 'aksi', 'polisi', 'penyelidik', 'penyelidikan', 'peristiwa', 'kejadian', 'ngopi', 'pelaku', 'aksi']</t>
  </si>
  <si>
    <t>['pelaku', 'tugas', 'polisi', 'aksi', 'kekerasan', 'polisi', 'penyelidik', 'penyelidikan', 'peristiwa', 'kejadian', 'petugas', 'pelaku', 'aksi']</t>
  </si>
  <si>
    <t>['pelaku', 'dihubungi', 'polisi', 'laporan', 'langsung', 'polisi', 'tuduhan', 'kejadian', 'pelaku', 'diancam', 'perbuatan']</t>
  </si>
  <si>
    <t>['kriminalitas', 'dr', 'tugas', 'anggota', 'polisi', 'kriminalitas', 'kriminal', 'polisi', 'narkoba', 'narkotika', 'narkotik', 'petugas']</t>
  </si>
  <si>
    <t>['pelaku', 'dilaporkan', 'dr', 'polisi', 'laporan', 'aksi', 'kekerasan', 'polisi', 'penyidikan', 'penyelidik', 'hukum', 'tersangka', 'penyelidikan', 'hukuman', 'ditangkap', 'pelaku', 'aksi', 'penyidik', 'dihukum']</t>
  </si>
  <si>
    <t>['pelaku', 'anggota', 'polisi', 'laporan', 'polisi', 'penyelidik', 'penyelidikan', 'peristiwa', 'kejadian', 'terdesak', 'pelaku', 'penyidik']</t>
  </si>
  <si>
    <t>['pelaku', 'dilaporkan', 'tersangka', 'dijebak', 'pelaku', 'diancam', 'panik']</t>
  </si>
  <si>
    <t>['pengembangan', 'menyebut', 'polisi', 'laporan', 'aksi', 'polisi', 'penangkapan', 'hukum', 'tersangka', 'narkoba', 'narkotika', 'hukuman', 'narkotik', 'residivis', 'aksi']</t>
  </si>
  <si>
    <t>['menggerebek', 'pelaku', 'polisi menggerebek', 'dr', 'melibatkan', 'polisi', 'pidana', 'polisi', 'tersangka', 'narkoba', 'narkotika', 'narkotik', 'pelaku', 'penggerebekan']</t>
  </si>
  <si>
    <t>['pelaku', 'dr', 'polisi', 'polisi', 'pembunuhan', 'hukum', 'tersangka', 'hukuman', 'ditangkap', 'pelaku', 'perbuatan']</t>
  </si>
  <si>
    <t>[0.18993769]</t>
  </si>
  <si>
    <t>[0.32825547]</t>
  </si>
  <si>
    <t>[0.33043208]</t>
  </si>
  <si>
    <t>[0.2386061]</t>
  </si>
  <si>
    <t>[0.32122665]</t>
  </si>
  <si>
    <t>[0.14228618]</t>
  </si>
  <si>
    <t>[0.30261377]</t>
  </si>
  <si>
    <t>[0.29883444]</t>
  </si>
  <si>
    <t>[0.29611211]</t>
  </si>
  <si>
    <t>[0.29989231]</t>
  </si>
  <si>
    <t>[0.28879549]</t>
  </si>
  <si>
    <t>[0.23061318]</t>
  </si>
  <si>
    <t>[0.34189907]</t>
  </si>
  <si>
    <t>[0.47314563]</t>
  </si>
  <si>
    <t>[0.23272391]</t>
  </si>
  <si>
    <t>[0.2845408]</t>
  </si>
  <si>
    <t>[0.28632814]</t>
  </si>
  <si>
    <t>[0.25717225]</t>
  </si>
  <si>
    <t>[0.36901248]</t>
  </si>
  <si>
    <t>[0.3625793]</t>
  </si>
  <si>
    <t>[0.40898274]</t>
  </si>
  <si>
    <t>[0.45760432]</t>
  </si>
  <si>
    <t>[0.25784398]</t>
  </si>
  <si>
    <t>[0.49588954]</t>
  </si>
  <si>
    <t>[0.25967993]</t>
  </si>
  <si>
    <t>[0.40755185]</t>
  </si>
  <si>
    <t>[0.20112906]</t>
  </si>
  <si>
    <t>[0.58981318]</t>
  </si>
  <si>
    <t>[0.224]</t>
  </si>
  <si>
    <t>[0.39996553]</t>
  </si>
  <si>
    <t>[0.46054909]</t>
  </si>
  <si>
    <t>[0.19959982]</t>
  </si>
  <si>
    <t>[0.30237557]</t>
  </si>
  <si>
    <t>[0.43096339]</t>
  </si>
  <si>
    <t>[0.23493769]</t>
  </si>
  <si>
    <t>[0.25903974]</t>
  </si>
  <si>
    <t>[0.3255139]</t>
  </si>
  <si>
    <t>[0.15144954]</t>
  </si>
  <si>
    <t>[0.33445878]</t>
  </si>
  <si>
    <t>[0.51951704]</t>
  </si>
  <si>
    <t>[0.24002743]</t>
  </si>
  <si>
    <t>[0.36518113]</t>
  </si>
  <si>
    <t>[0.25723705]</t>
  </si>
  <si>
    <t>[0.42477356]</t>
  </si>
  <si>
    <t>[0.28454092]</t>
  </si>
  <si>
    <t>[0.26877278]</t>
  </si>
  <si>
    <t>[0.20320563]</t>
  </si>
  <si>
    <t>[0.42915087]</t>
  </si>
  <si>
    <t>[0.4159002]</t>
  </si>
  <si>
    <t>[0.08731964]</t>
  </si>
  <si>
    <t>[0.21399125]</t>
  </si>
  <si>
    <t>[0.46850459]</t>
  </si>
  <si>
    <t>[0.39019949]</t>
  </si>
  <si>
    <t>[0.2784097]</t>
  </si>
  <si>
    <t>[0.41903883]</t>
  </si>
  <si>
    <t>[0.2972942]</t>
  </si>
  <si>
    <t>[0.27185747]</t>
  </si>
  <si>
    <t>[0.49408066]</t>
  </si>
  <si>
    <t>[0.55981858]</t>
  </si>
  <si>
    <t>[0.41552602]</t>
  </si>
  <si>
    <t>[0.36288884]</t>
  </si>
  <si>
    <t>[0.3541688]</t>
  </si>
  <si>
    <t>[0.59745298]</t>
  </si>
  <si>
    <t>[0.58664695]</t>
  </si>
  <si>
    <t>[0.34138464]</t>
  </si>
  <si>
    <t>[0.40768313]</t>
  </si>
  <si>
    <t>[0.42245398]</t>
  </si>
  <si>
    <t>[0.12216944]</t>
  </si>
  <si>
    <t>[0.44243971]</t>
  </si>
  <si>
    <t>[0.32991444]</t>
  </si>
  <si>
    <t>[0.31711381]</t>
  </si>
  <si>
    <t>[0.30569834]</t>
  </si>
  <si>
    <t>[0.2773501]</t>
  </si>
  <si>
    <t>[0.20243731]</t>
  </si>
  <si>
    <t>[0.2393983]</t>
  </si>
  <si>
    <t>[0.2392485]</t>
  </si>
  <si>
    <t>[0.33900892]</t>
  </si>
  <si>
    <t>[0.23862823]</t>
  </si>
  <si>
    <t>[0.23583332]</t>
  </si>
  <si>
    <t>[0.45311401]</t>
  </si>
  <si>
    <t>[0.20333143]</t>
  </si>
  <si>
    <t>[0.33756998]</t>
  </si>
  <si>
    <t>[0.49251828]</t>
  </si>
  <si>
    <t>[0.51116656]</t>
  </si>
  <si>
    <t>[0.23904572]</t>
  </si>
  <si>
    <t>[0.6401844]</t>
  </si>
  <si>
    <t>[0.2409658]</t>
  </si>
  <si>
    <t>[0.2533202]</t>
  </si>
  <si>
    <t>[0.15724512]</t>
  </si>
  <si>
    <t>[0.26279317]</t>
  </si>
  <si>
    <t>[0.44421679]</t>
  </si>
  <si>
    <t>[0.23104951]</t>
  </si>
  <si>
    <t>[0.30508511]</t>
  </si>
  <si>
    <t>[0.44445664]</t>
  </si>
  <si>
    <t>[0.2595505]</t>
  </si>
  <si>
    <t>[0.2412182]</t>
  </si>
  <si>
    <t>[0.23245165]</t>
  </si>
  <si>
    <t>[0.40974072]</t>
  </si>
  <si>
    <t>[0.2218161]</t>
  </si>
  <si>
    <t>[0.31583808]</t>
  </si>
  <si>
    <t>[0.33933756]</t>
  </si>
  <si>
    <t>[0.26487017]</t>
  </si>
  <si>
    <t>[0.48206309]</t>
  </si>
  <si>
    <t>[0.28572441]</t>
  </si>
  <si>
    <t>[0.24133252]</t>
  </si>
  <si>
    <t>[0.53138743]</t>
  </si>
  <si>
    <t>[0.32659863]</t>
  </si>
  <si>
    <t>[0.46291005]</t>
  </si>
  <si>
    <t>[0.21093573]</t>
  </si>
  <si>
    <t>[0.35209091]</t>
  </si>
  <si>
    <t>[0.41749112]</t>
  </si>
  <si>
    <t>[0.35471303]</t>
  </si>
  <si>
    <t>[0.11040989]</t>
  </si>
  <si>
    <t>[0.05731859]</t>
  </si>
  <si>
    <t>[0.60313661]</t>
  </si>
  <si>
    <t>[0.13513295]</t>
  </si>
  <si>
    <t>[0.35235913]</t>
  </si>
  <si>
    <t>[0.54820872]</t>
  </si>
  <si>
    <t>[0.10925356]</t>
  </si>
  <si>
    <t>[0.48788131]</t>
  </si>
  <si>
    <t>[0.32841656]</t>
  </si>
  <si>
    <t>[0.56690945]</t>
  </si>
  <si>
    <t>[0.27754186]</t>
  </si>
  <si>
    <t>[0.0639101]</t>
  </si>
  <si>
    <t>[0.25798907]</t>
  </si>
  <si>
    <t>[0.4198321]</t>
  </si>
  <si>
    <t>[0.67164826]</t>
  </si>
  <si>
    <t>[0.30733932]</t>
  </si>
  <si>
    <t>[0.23697281]</t>
  </si>
  <si>
    <t>[0.41022453]</t>
  </si>
  <si>
    <t>[0.32646431]</t>
  </si>
  <si>
    <t>[0.25688908]</t>
  </si>
  <si>
    <t>[0.3216184]</t>
  </si>
  <si>
    <t>[0.24675825]</t>
  </si>
  <si>
    <t>[0.47628967]</t>
  </si>
  <si>
    <t>[0.47821549]</t>
  </si>
  <si>
    <t>[0.31985971]</t>
  </si>
  <si>
    <t>[0.27737308]</t>
  </si>
  <si>
    <t>[0.31428908]</t>
  </si>
  <si>
    <t>[0.25381501]</t>
  </si>
  <si>
    <t>[0.27884543]</t>
  </si>
  <si>
    <t>[0.18470625]</t>
  </si>
  <si>
    <t>[0.25230269]</t>
  </si>
  <si>
    <t>[0.1524679]</t>
  </si>
  <si>
    <t>[0.25851777]</t>
  </si>
  <si>
    <t>[0.48645827]</t>
  </si>
  <si>
    <t>[0.38753582]</t>
  </si>
  <si>
    <t>[0.24445766]</t>
  </si>
  <si>
    <t>[0.32700259]</t>
  </si>
  <si>
    <t>[0.3370093]</t>
  </si>
  <si>
    <t>[0.25319155]</t>
  </si>
  <si>
    <t>[0.22696032]</t>
  </si>
  <si>
    <t>[0.30968071]</t>
  </si>
  <si>
    <t>[0.40338954]</t>
  </si>
  <si>
    <t>[0.22703021]</t>
  </si>
  <si>
    <t>[0.39488844]</t>
  </si>
  <si>
    <t>[0.48472606]</t>
  </si>
  <si>
    <t>[0.24338965]</t>
  </si>
  <si>
    <t>[0.24325887]</t>
  </si>
  <si>
    <t>[0.16926545]</t>
  </si>
  <si>
    <t>[0.36184211]</t>
  </si>
  <si>
    <t>[0.27123313]</t>
  </si>
  <si>
    <t>[0.38534697]</t>
  </si>
  <si>
    <t>[0.21118547]</t>
  </si>
  <si>
    <t>[0.29911216]</t>
  </si>
  <si>
    <t>[0.41341775]</t>
  </si>
  <si>
    <t>[0.21449799]</t>
  </si>
  <si>
    <t>[0.44160445]</t>
  </si>
  <si>
    <t>[0.45340809]</t>
  </si>
  <si>
    <t>[0.3072096]</t>
  </si>
  <si>
    <t>[0.23036067]</t>
  </si>
  <si>
    <t>[0.36057512]</t>
  </si>
  <si>
    <t>[0.21533983]</t>
  </si>
  <si>
    <t>[0.50029753]</t>
  </si>
  <si>
    <t>[0.23547682]</t>
  </si>
  <si>
    <t>[0.48153577]</t>
  </si>
  <si>
    <t>[0.41812101]</t>
  </si>
  <si>
    <t>[0.17055526]</t>
  </si>
  <si>
    <t>[0.26455397]</t>
  </si>
  <si>
    <t>[0.40496071]</t>
  </si>
  <si>
    <t>[0.21181995]</t>
  </si>
  <si>
    <t>[0.48051246]</t>
  </si>
  <si>
    <t>[0.21919865]</t>
  </si>
  <si>
    <t>[0.26516504]</t>
  </si>
  <si>
    <t>[0.43315358]</t>
  </si>
  <si>
    <t>[0.22757478]</t>
  </si>
  <si>
    <t>[0.43863446]</t>
  </si>
  <si>
    <t>[0.29686242]</t>
  </si>
  <si>
    <t>[0.66416133]</t>
  </si>
  <si>
    <t>[0.35511937]</t>
  </si>
  <si>
    <t>[0.28116937]</t>
  </si>
  <si>
    <t>[0.30238125]</t>
  </si>
  <si>
    <t>[0.32094734]</t>
  </si>
  <si>
    <t>[0.51209156]</t>
  </si>
  <si>
    <t>[0.29230081]</t>
  </si>
  <si>
    <t>[0.24110551]</t>
  </si>
  <si>
    <t>[0.20908335]</t>
  </si>
  <si>
    <t>[0.26442669]</t>
  </si>
  <si>
    <t>[0.55540908]</t>
  </si>
  <si>
    <t>[0.34782671]</t>
  </si>
  <si>
    <t>[0.34078037]</t>
  </si>
  <si>
    <t>[0.28257439]</t>
  </si>
  <si>
    <t>[0.2766114]</t>
  </si>
  <si>
    <t>[0.41555557]</t>
  </si>
  <si>
    <t>[0.45773771]</t>
  </si>
  <si>
    <t>[0.28260925]</t>
  </si>
  <si>
    <t>[0.32089513]</t>
  </si>
  <si>
    <t>[0.25226513]</t>
  </si>
  <si>
    <t>[0.35684997]</t>
  </si>
  <si>
    <t>[0.18401868]</t>
  </si>
  <si>
    <t>pembunuhan</t>
  </si>
  <si>
    <t>perampokan</t>
  </si>
  <si>
    <t>narkoba</t>
  </si>
  <si>
    <t>pemerkosaan</t>
  </si>
  <si>
    <t>pidana</t>
  </si>
  <si>
    <t>[0.16641006]</t>
  </si>
  <si>
    <t>[0.23570226]</t>
  </si>
  <si>
    <t>kota</t>
  </si>
  <si>
    <t>kecamatan</t>
  </si>
  <si>
    <t>bekasi</t>
  </si>
  <si>
    <t>kalimantan</t>
  </si>
  <si>
    <t>sulsel</t>
  </si>
  <si>
    <t>jatim</t>
  </si>
  <si>
    <t>Rata2</t>
  </si>
  <si>
    <t>kota atau desa kejadian terjadi</t>
  </si>
  <si>
    <t>['kampungnya', 'perkampungan', 'kampung', 'kotanya', 'kotabumi', 'ibukotanya', 'kabupaten', 'kota', 'kecamatan', 'beribukota', 'sekampung', 'ibukota', 'komune', 'urban', 'walikota', 'padangsidimpuan', 'penduduknya', 'gemeente', 'pedesaan', 'padangsidempuan', 'komunitas', 'penduduk', 'masyarakatnya', 'tukadaya', 'munisipalitas', 'padangsambian', 'peninjawan', 'desanya', 'masyarakat', 'downtown', 'daerah', 'bumirejo', 'kusumanegara', 'dikampung', 'walikotamadya', 'tanahabang', 'perumahan', 'banjarnegara', 'campagatinggia', 'lembah', 'kembahang', 'sebidang', 'tasikmalaya', 'suburban', 'penghuninya', 'muntilan', 'gunungrejo', 'pasawahan', 'gadingasri', 'munisipal', 'sekitaran', 'kawasan', 'kadiri', 'saribu', 'bumiayu', 'kamandungan', 'daerahnya', 'runtuhan', 'lantibongan', 'napajoring', 'perbukitan', 'enklave', 'landschap', 'dilokasi', 'pademangan', 'rajegwesi', 'kertanegara', 'masayarakat', 'namora', 'jungutan', 'distriknya', 'rantau', 'kejauhan', 'gedungratu', 'hutan', 'gondangdia', 'queenstown', 'leuwigede', 'hatinggian', 'warganya', 'provinsi', 'pulau', 'kepangeranan', 'kawunganten', 'tarumajaya', 'kawasannya', 'tamanbaru', 'sukunya', 'sungailiat', 'situraja', 'bukittinggi', 'pulogadung', 'pajarakan', 'soekapoera', 'pemkab', 'simanjorang', 'talang', 'sekitarnya', 'konoha', 'alue', 'kelurahan', 'keshogunan', 'pesisir', 'pulaunya', 'tamanan', 'pandeyan', 'peradaban', 'bashkir', 'ngadirejo', 'daratannya', 'pepadun', 'medan', 'kahuripan', 'taraje', 'pengairan', 'kertajaya', 'berhijrah', 'pasirjambu', 'luasan', 'homestay', 'cicinde', 'almamaternya', 'ketanggan', 'telukbetung', 'pagedangan', 'kedungwuluh', 'pakunagara', 'kentungan', 'kesunanan', 'derawan', 'enklaf', 'sukabungah', 'persinggahan', 'mangkunegaran', 'pemukimannya', 'kasunanan', 'masaran', 'halaban', 'tapanuli', 'wargam', 'sagalaherang', 'paranginan', 'kertamandala', 'pemda', 'rawameneng', 'kemanggisan', 'pralana', 'sutisna', 'daratan', 'sukadamai', 'gadingrejo', 'sawangan', 'lumbantungkup', 'adiwerna', 'puseurjaya', 'bangsa', 'sawunggalih', 'kedungkandang', 'sambongrejo', 'lahan', 'dataran', 'perkotaan', 'dikecamatan', 'masyakat', 'tembilahan', 'pandaan', 'ladang', 'kerobokan', 'rumahorbo', 'pertapaan', 'chinatown', 'kebondalem', 'tampahan', 'sukaraja', 'simangumban', 'tempat', 'petanahan', 'lodaya', 'kejaksan', 'kemandalaan', 'kedungwaringin', 'tanahnya', 'majalaya', 'tuhannya', 'kalibalangan', 'bejana', 'darmaraja', 'berbudaya', 'temujin', 'randuagung', 'kotagede', 'talu', 'peusangan', 'sokaraja', 'watuagung', 'pesawahan', 'palembang', 'majene', 'kawedanan', 'keresidenan', 'peterongan', 'provinsinya', 'rerumputan', 'jailolo', 'panumbangan', 'lokasi', 'sukubangsa', 'kepualauan', 'tabanan', 'mayungan', 'waduk', 'gambringan', 'pamarayan', 'kauman', 'wilaya', 'ngaranan', 'bunaken', 'onderdistrict', 'ardahan', 'alaman', 'ngajaran', 'padang', 'fasharkan', 'wirabraja', 'pangkajene', 'pinayungan', 'bulusari', 'tebingtinggi', 'pelataran', 'berakar', 'haurkuning', 'padangtegal', 'meunasah', 'halomoan', 'berladang', 'hamparan', 'koweda', 'pakualaman', 'kancana', 'pandeglang', 'bernegara', 'waykanan', 'sidikalang', 'purwoharjo', 'plobangan', 'simandalahi', 'palangkaraya', 'tulungagung', 'kesejarahan', 'sumberejo', 'tokonya', 'gadingsari', 'cisurupan', 'pekandelan', 'perkebunannya', 'kewedanaan', 'dinegara', 'kutoarjo', 'permukiman', 'persebarannya', 'seputaran', 'paranala', 'istiadat', 'komplek', 'ngrawan', 'nologaten', 'tembalang', 'ternaknya', 'pakisaji', 'bangkalan', 'pandanaran', 'kualuh', 'persigo', 'varden', 'podomoro', 'cimanggu', 'siempat', 'peminggir', 'pemukim', 'kotamadya', 'obovata', 'apartemen', 'hopea', 'demangan', 'masyrakat', 'belayu', 'comarques', 'jakarta', 'sanggrahan', 'plumbungan', 'jumlahrumah', 'kamuning', 'moencang', 'sukahurip', 'perdesaan', 'pemkot', 'persebaya', 'masalembu', 'sukamakmur', 'asahan', 'karesidenan', 'lempuyangan', 'hektar', 'pakraman', 'kedesa', 'negeri', 'kalicilik', 'pasirmulya', 'ngasinan', 'maduretno', 'krajan', 'sumedang', 'mempawah', 'vatica', 'pangururan', 'blambanganpagar', 'pekalongan', 'tanah', 'kemranggen', 'rimbunnya', 'bergereja', 'petamburan', 'panglungan', 'bejalen', 'umat', 'kranggan', 'pengharepan', 'lumajang', 'terunyan', 'pluit', 'berawah', 'marabahan', 'tarempa', 'kedung', 'jatirejo', 'manyaran', 'hiruzen', 'buhit', 'danu', 'mancasan', 'gerejani', 'waikabubak', 'kauderni', 'batanghari', 'mualang', 'keluarahan', 'branjingan', 'mekarbakti', 'pangalengan', 'palalang', 'warga', 'tulungbuyut', 'raikage', 'tamparak', 'semplak', 'kramatwatu', 'pesurungan', 'namlea', 'mukomuko', 'pagergunung', 'terjajah', 'madiun', 'kemajemukan', 'pangatikan', 'pangaribuan', 'malangan', 'lawa', 'badui', 'wilayah', 'tatkala', 'nihuta', 'dikawasan', 'ciampea', 'wolu', 'peuduek', 'sukajati', 'mojowarno', 'majapahit', 'pinggiran', 'sarikuning', 'majakerta', 'sawah', 'purwawisesa', 'peguyangan', 'majau', 'pemandangan', 'slav', 'manggungsari', 'kedaerah', 'poltabes', 'kemranjen', 'wijayandanu', 'kalimalang', 'pucangan', 'bengkalis', 'glantengan', 'palbapang', 'kasepuhan', 'pundung', 'klepu', 'endapan', 'rukan', 'matarmaja', 'sumenep', 'mudiak', 'magelang', 'babelan', 'seberuang', 'bersawah', 'sekala', 'timna', 'tegalampel', 'sajau', 'yerusalem', 'silima', 'cinangsi', 'keyongan', 'belantara', 'kÃƒÂ¤rnten', 'kepaksian', 'jatibaru', 'kesesi', 'caseolaris', 'getasan', 'kalibanteng', 'pakuniran', 'sekincau', 'batujajar', 'kapolrestabes', 'berbangsa', 'pranara', 'suevi', 'widoro', 'kertosono', 'bertani', 'parambahan', 'nganjuk', 'sukamukti', 'prabumulih', 'onderdistrik', 'kebakalan', 'ngadirojo', 'buaran', 'pasarean', 'kalikidang', 'simangambat', 'landkreis', 'parepare', 'pejaten', 'poncowarno', 'pajajaran', 'kanaan', 'pomalaa', 'hambawang', 'palawija', 'ladangnya', 'ratanakiri', 'kepakisan', 'sebuku', 'sukaluyu', 'tolaki', 'peranakan', 'pekarangan', 'pekraman', 'wesi', 'mataram', 'pekojan', 'ratahan', 'sipangan', 'ngaran', 'pengda', 'duhiadaa', 'distrik', 'bakungan', 'prana', 'pasekan', 'magetan', 'sendangdawuhan', 'puak', 'pebayuran', 'bekasi', 'bojonegoro', 'kembayau', 'jatiluwih', 'disaat', 'buntok', 'polwiltabes', 'plawad', 'nauli', 'rejasa', 'bogowanti', 'sendangagung', 'loka', 'kwadungan', 'cekungan', 'pagaden', 'kesalehan', 'majegan', 'kampar', 'mandungan', 'kademangan', 'persemayaman', 'sakatiga', 'nagarajati', 'tahtanya', 'mentebah', 'pranalar', 'kadalan', 'kalimantan', 'plunjaran', 'kedusunan', 'bedagai', 'sukolilo', 'plaosan', 'kapolsek', 'ngabehi', 'labuanratu', 'pekauman', 'kembangsari', 'lamatti', 'jembangan', 'kepahiang', 'pilkada', 'tempayan', 'wapres', 'sukamantri', 'papringan', 'kedunggalar', 'menbanpur', 'petilasan', 'muktiharjo', 'pararungan', 'pomahan', 'pecheneg', 'singapadu', 'panimbang', 'sumarno', 'jayakerta', 'merbau', 'sukawening', 'kapolresta', 'trenggalek', 'ngemplak', 'pasarturi', 'jatiasih', 'waru', 'istana', 'waingapu', 'bupatinya', 'kemiren', 'plosoharjo', 'pilwali', 'hinalang', 'kertalangu', 'gubuk', 'temuguruh', 'ngaglik', 'pamenang', 'palokan', 'pilangrejo', 'baturaja', 'jagakarsa', 'tingalan', 'zabuza', 'akomodasi', 'selaparang', 'berlabuh', 'haurgeulis', 'desa', 'jarakan', 'lambangan', 'pengirikan', 'pendarungan', 'linggo', 'peukan', 'kerinci', 'pagaran', 'mertoyudan', 'penarungan', 'halmahera', 'morowali', 'prapatan', 'persibom', 'peulokan', 'berobat', 'benaya', 'dosanya', 'kemelaratan', 'ampana', 'kasun', 'gumulan', 'belukar', 'stisip', 'tanimbar', 'kediaman', 'sukalaksana', 'pakupatan', 'cikandang', 'padasuka', 'panala', 'kumpulrejo', 'suku', 'patuguran', 'khitan', 'boru', 'rajabasa', 'glempang', 'pulerejo', 'tegalharjo', 'ngablak', 'hadiprojo', 'cisoka', 'tegineneng', 'menhir', 'balaraja', 'cibadak', 'kalapatiga', 'krandegan', 'cisewu', 'sungkai', 'babontehu', 'avar', 'sikatan', 'kembangan', 'tumapel', 'ngala', 'kalitengah', 'penukal', 'sukamaju', 'randublatung', 'rugian', 'kidang', 'sendangmulyo', 'tjaranja', 'prupuk', 'demak', 'kunta', 'sumardi', 'torongrejo', 'katingan', 'mangli', 'rumpun', 'persiraja', 'lumban', 'mojotengah', 'malingkun', 'pranla', 'pakuran', 'bogorejo', 'kopaja', 'winongan', 'kebun', 'serasan', 'kenjeran', 'sidabungke', 'persada', 'dukuhan', 'pangkalpinang', 'saat', 'penatih', 'oirat', 'pekiringan', 'limbangan', 'lalabata', 'fakultas', 'pendapa', 'gresik', 'pasia', 'rurung', 'sebedang', 'menindas', 'pelaga', 'perbaungan', 'gunadarma', 'teritorialnya', 'mokta', 'samustida', 'peristirahatan', 'parmonangan', 'ngampel', 'bergegas', 'serdang', 'palapi', 'sarongan', 'pagongan', 'manyang', 'membiara', 'metromini', 'plalangan', 'pekon', 'watu', 'sevgein', 'jogja', 'sempu', 'kapalo', 'enem', 'ketapang', 'rogojampi', 'sidasuha', 'salapan', 'temuroso', 'dipantai', 'belitung', 'mekarsari', 'panju', 'bulus', 'guguk', 'pepas', 'sembungan', 'unyi', 'setren', 'setwilda', 'temurejo', 'elkana', 'mantingan', 'muharib', 'klumpu', 'sragen', 'kordoba', 'cigadung', 'penengahan', 'vihara', 'janggala', 'plataran', 'aizen', 'dikala', 'sidabalok', 'plosokerep', 'prameks', 'kakuluk', 'anabrang', 'takauji', 'biara', 'pinrang', 'rungus', 'celepuk', 'kangean', 'sanjak', 'berlindung', 'jajahan', 'jelutung', 'persemalra', 'bubutan', 'pucung', 'lenteng', 'nyalindung', 'maduri', 'negararatu', 'sidoharjo', 'mindanao', 'madurejo', 'grojogan', 'prembun', 'petilan', 'menziarahi', 'semidang', 'labuha', 'magelung', 'pucuak', 'kudarat', 'mangkunagaran', 'supadio', 'tegalan', 'mojoagung', 'seminung', 'garut', 'merangin', 'brebes', 'unja', 'masarakat', 'jomboran', 'padukuhan', 'rejotangan', 'bertapa', 'kedungjati', 'kerta', 'tapus', 'bangsal', 'carenang', 'rempoa', 'pamboang', 'pekuncen', 'gunuang', 'pagaralam', 'kaliuntu', 'cisaat', 'pamulang', 'batusitanduk', 'blambangan', 'bajawa', 'sitiadi', 'uuri', 'kalibaru', 'menyepi', 'pakemitan', 'lempeng', 'kandangan', 'malunda', 'rabaul', 'sirapan', 'arwahnya', 'geluntung', 'katapang', 'sijabat', 'pilkades', 'masyarkat', 'pegayaman', 'mukti', 'residen', 'surodadi', 'penglipuran', 'sujono', 'puyang', 'jogjakarta', 'ranca', 'pedalaman', 'karangdawa', 'rengat', 'kepuh', 'gedung', 'pepatih', 'galau', 'panjatan', 'ditepi', 'cijambe', 'matangnga', 'langkapura', 'cijeruk', 'bengkaung', 'mahli', 'kupen', 'kemauannya', 'kedungjaya', 'pekal', 'terasering', 'kewibawaan', 'lancok', 'balÃ„Â±kesir', 'ngrandu', 'rambah', 'jatimunggul', 'malaka', 'loteng', 'likupang', 'kesiman', 'slempung', 'depok', 'cihurip', 'manguntur', 'landeuh', 'kejari', 'muhajirin', 'gejagan', 'kerambitan', 'berziarah', 'marga', 'kamatari', 'julu', 'pundungan', 'ranuyoso', 'santowaan', 'tulo', 'nyerupa', 'gempol', 'sagala', 'everetti', 'cihaurkuning', 'wilayahnya', 'sidorejo', 'sewu', 'dusun', 'kringinan', 'sumberwadung', 'tabur', 'kancilan', 'langkaplancar', 'sukowono', 'cungkup', 'pesanggrahan', 'pertanian', 'umbulharjo', 'sihom', 'pusatnya', 'kedungrejo', 'jagalan', 'utbah', 'nangga', 'persma', 'pegunungan', 'pasirian', 'punan', 'girirejo', 'glodok', 'gerejawinya', 'tumenggung', 'sidoarjo', 'rasan', 'murut', 'hektare', 'cawagub', 'awang', 'cipete', 'ngares', 'juhar', 'fik', 'kebunnya', 'jepara', 'pilgub', 'citenjo', 'prov', 'brak', 'gatak', 'sesayap', 'kauh', 'enrekang', 'selat', 'darek', 'penghunian', 'kasur', 'sumarto', 'prambon', 'napitu', 'kaligending', 'malela', 'yebus', 'tabalong', 'tapen', 'panjalu', 'kaluppini', 'muktisari', 'benowo', 'krenceng', 'plantaran', 'simangunsong', 'prigi', 'cipendok', 'kalbar', 'rakyat', 'luwu', 'kemuning', 'cangkring', 'rindam', 'kangen', 'amalek', 'pakasa', 'sampung', 'tarakan', 'kutri', 'sivas', 'banyuresmi', 'tegallalang', 'pranalal', 'prabu', 'pucanganom', 'mamalu', 'seberkat', 'sanggaran', 'kasrem', 'keseharian', 'gunungbatu', 'tambakrejo', 'ngalian', 'pungkut', 'balang', 'cianjur', 'trakia', 'kaltara', 'wetan', 'sopandi', 'melingkari', 'balung', 'kuntu', 'rajeg', 'menghayati', 'selokan', 'larang', 'pemukiman', 'garung', 'asyur', 'sempalai', 'masumai', 'sigalingging', 'harjamukti', 'sudimoro', 'pedada', 'shumen', 'parani', 'homyel', 'gesikan', 'panghulu', 'melinggih', 'samirejo', 'persikota', 'paguyangan', 'negoro', 'kipan', 'menjebak', 'ginunggung', 'ngentak', 'damang']</t>
  </si>
  <si>
    <t>[['perbatasan desa', 'desa', 'membawa uang', 'dana bpnt', 'korban', 'korban pembegalan', 'pondoksalam korban', 'korban membawa', 'bpnt desa', 'bpnt membawa', 'desa hulaliu', 'bpnt non', 'roem', 'desa situ', 'kecamatan pondoksalam', 'pkh korban', 'korban mengambil', 'hitam korban', 'korban dibegal', 'korban terjatuh', 'saksi korban', 'dikendarai korban', 'korban diikuti', 'menganiaya korban', 'korban kabur', 'korban tergeletak', 'korban dilarikan', 'pembegalan korban', 'membawa dana', 'uang bank', 'uang bantuan', 'warga desa', 'polres serang', 'warga', 'tunai bpnt', 'bst bpnt', 'warga korban', 'serang kota', 'uang bst', 'mengambil uang', 'kabur membawa', 'pelaku', 'bpnt', 'perbatasan', 'akp edi', 'kelompok massa', 'edi tejo', 'desa desa', 'pembegalan dana', 'luka korban'], ['pelaku', 'yonaz', 'david', 'maluku', 'pegawai', 'bertugas', 'agen', 'pangan', 'tunai', 'bst', 'pkh', 'raib', 'gondol', 'kapolsek', 'tejo', 'sukmono', 'mengambil', 'rp', 'juta', 'disimpan', 'ransel', 'berwarna', 'hitam', 'dibegal', 'pulang', 'tepatnya', 'jalan', 'kampung', 'sawah', 'kidul', 'dibawanya', 'ditarik', 'terjatuh', 'suzuki', 'satria'], ['kecamatan', 'bantuan pangan', 'bantuan', 'desa kecamatan', 'dibuktikan', 'aboru kecamatan', 'kesalahpahaman', 'kecamatan pulau', 'purwakarta', 'lar kecamatan', 'penembakan', 'terlibat kemarin', 'mengimbau', 'kecamatan pondoksalam', 'dibantu', 'merinci kesalahpahaman', 'pemberatan', 'mengimbau masyarakat', 'akibatnya', 'kepolisian dibantu', 'ditangkap', 'pelaku pencurian', 'pembegalan', 'desa penembakan', 'mengaku', 'bertetangga pelaku', 'mengungkap', 'korban pembegalan', 'juta', 'situ kecamatan', 'dikenakan', 'pencurian pemberatan', 'keterangan', 'penembakan hubungannya', 'kurniawati', 'sukmono pembegalan', 'pegawai', 'kecamatan kasemen', 'mengamankan', 'pembegalan korban', 'ditembak', 'berkonflik maluku', 'kemarin', 'bukti keterangan', 'pulau', 'ditangkap sabtu', 'menganiaya', 'mengamankan barang', 'pangan', 'aboru kesalahpahaman', 'terlibat', 'dirkrimum kapolresta', 'mencegah', 'menurutnya pelaku', 'keterangannya', 'pembegalan warga', 'dibawanya', 'penembakan lantas', 'tertembak', 'rumahnya mengamankan', 'perbuatannya', 'pembegalan terekam', 'bertetangga', 'diterjunkan mencegah', 'disiagakan', 'penembakan polisi', 'dilaporkan', 'pelaku penembakan', 'mengambil', 'kejadian pembegalan', 'masyarakat', 'kota kecamatan', 'pelaku', 'perbuatannya pelaku', 'menurutnya', 'mengaku aksinya', 'merinci', 'tertembak warga', 'rakitan', 'polres purwakarta', 'tembakan', 'fakta penembakan', 'diterjunkan', 'mengungkap peristiwa', 'tambahkan', 'bantuan desa', 'pencurian', 'dibegal pulang', 'kampung', 'purwakarta kejadian', 'pulang', 'purwakarta akp', 'dikendarai', 'pelaku menurutnya', 'bukti', 'kesalahpahaman roem', 'menewaskan', 'xl kecamatan', 'meringkus', 'penembakan yonaz']]</t>
  </si>
  <si>
    <t>['mengaku', 'masyarakat', 'warga']</t>
  </si>
  <si>
    <t>[0.37553381]</t>
  </si>
  <si>
    <t>['kecamatan', 'juta', 'pelaku', 'desa', 'korban', 'kecamatan', 'kedung', 'warga', 'desa', 'lumban']</t>
  </si>
  <si>
    <t>[0.34839392]</t>
  </si>
  <si>
    <t>['juta', 'kota', 'tempat', 'umat', 'enem', 'unyi', 'julu', 'rasan']</t>
  </si>
  <si>
    <t>[0.19766648]</t>
  </si>
  <si>
    <t>['kecamatan', 'juta', 'pemberatan', 'mengungkap', 'pelaku', 'pencurian pemberatan', 'mengamankan', 'mengambil', 'desa', 'kampung', 'kabupaten', 'kecamatan', 'tasikmalaya', 'tempat', 'lokasi', 'wilaya', 'alaman', 'umat', 'wilayah', 'sawah', 'loka', 'desa', 'selat']</t>
  </si>
  <si>
    <t>[0.23323891]</t>
  </si>
  <si>
    <t>['ditangkap', 'pembegalan', 'masyarakat', 'lahan', 'tempat', 'lokasi', 'negeri', 'bekasi', 'loka', 'fik']</t>
  </si>
  <si>
    <t>[0.11939855]</t>
  </si>
  <si>
    <t>['kecamatan', 'pelaku', 'korban', 'kecamatan', 'daerah', 'kapolsek', 'kediaman']</t>
  </si>
  <si>
    <t>[0.2925219]</t>
  </si>
  <si>
    <t>['kecamatan', 'juta', 'mengaku', 'pelaku', 'keterangan', 'desa', 'perbuatannya', 'kecamatan', 'ngaran', 'desa', 'enem', 'janggala', 'sidoarjo']</t>
  </si>
  <si>
    <t>[0.17504312]</t>
  </si>
  <si>
    <t>['mengungkap', 'pelaku', 'keterangan', 'korban']</t>
  </si>
  <si>
    <t>[0.58392729]</t>
  </si>
  <si>
    <t>['kecamatan', 'pelaku', 'ditembak', 'mengambil', 'desa', 'korban', 'kabupaten', 'kota', 'kecamatan', 'demangan', 'warga', 'kademangan', 'desa', 'linggo', 'enem']</t>
  </si>
  <si>
    <t>[0.48196269]</t>
  </si>
  <si>
    <t>['penembakan', 'pelaku', 'keterangan', 'korban', 'jakarta', 'enem', 'selat']</t>
  </si>
  <si>
    <t>[0.55766794]</t>
  </si>
  <si>
    <t>['pelaku', 'korban', 'kota', 'daerah', 'kawasan', 'kapolrestabes', 'kapolresta', 'kediaman']</t>
  </si>
  <si>
    <t>[0.28024511]</t>
  </si>
  <si>
    <t>['keterangan', 'keterangannya', 'masyarakat', 'bangsa', 'lahan', 'tempat', 'lokasi', 'wilaya', 'jakarta', 'wilayah', 'loka']</t>
  </si>
  <si>
    <t>[0.35192785]</t>
  </si>
  <si>
    <t>['juta', 'mengaku', 'pelaku', 'mengambil', 'mencegah', 'magelang', 'ngala', 'rugian']</t>
  </si>
  <si>
    <t>['juta', 'keterangan', 'saribu', 'rantau', 'negeri', 'tanah', 'labuha', 'fik']</t>
  </si>
  <si>
    <t>[0.14804664]</t>
  </si>
  <si>
    <t>['mengaku', 'pelaku', 'mengambil', 'korban', 'kota', 'tempat', 'lokasi', 'umat', 'warga', 'bekasi', 'loka']</t>
  </si>
  <si>
    <t>[0.64206808]</t>
  </si>
  <si>
    <t>['kecamatan', 'ditangkap', 'mengaku', 'mengungkap', 'pelaku', 'kemarin', 'menganiaya', 'desa', 'korban', 'kabupaten', 'kecamatan', 'kawasan', 'hutan', 'lokasi', 'sumberejo', 'warga', 'lawa', 'loka', 'desa', 'ngala', 'limbangan', 'enem', 'dusun']</t>
  </si>
  <si>
    <t>[0.3390759]</t>
  </si>
  <si>
    <t>['ditangkap', 'mengaku', 'pelaku', 'lokasi', 'umat', 'warga', 'loka']</t>
  </si>
  <si>
    <t>[0.3043354]</t>
  </si>
  <si>
    <t>['rasan']</t>
  </si>
  <si>
    <t>['ditangkap', 'kemarin', 'masyarakat', 'mukti']</t>
  </si>
  <si>
    <t>[0.22728432]</t>
  </si>
  <si>
    <t>['pelaku', 'korban', 'kota', 'lokasi', 'loka', 'ngala']</t>
  </si>
  <si>
    <t>[0.25731434]</t>
  </si>
  <si>
    <t>['pelaku', 'keterangan', 'kemarin', 'desa', 'korban', 'komplek', 'warga', 'desa']</t>
  </si>
  <si>
    <t>[0.30190423]</t>
  </si>
  <si>
    <t>['pelaku', 'keterangan', 'korban', 'tempat', 'lokasi', 'jakarta', 'loka', 'ngala']</t>
  </si>
  <si>
    <t>[0.5547002]</t>
  </si>
  <si>
    <t>['bantuan', 'mengimbau', 'mengimbau masyarakat', 'pelaku', 'kabupaten', 'masyarakat', 'daerah', 'kawasan', 'umat', 'warga', 'selat']</t>
  </si>
  <si>
    <t>[0.2858843]</t>
  </si>
  <si>
    <t>['pelaku', 'mengamankan', 'ditembak', 'korban', 'kota', 'warga', 'fik']</t>
  </si>
  <si>
    <t>[0.23488809]</t>
  </si>
  <si>
    <t>['pelaku', 'keterangan', 'korban', 'perumahan', 'umat', 'kalimantan']</t>
  </si>
  <si>
    <t>[0.53123432]</t>
  </si>
  <si>
    <t>['kecamatan', 'bantuan', 'mengaku', 'pelaku', 'desa', 'korban', 'perbuatannya', 'kampung', 'kecamatan', 'kawasan', 'tempat', 'alaman', 'desa', 'marga']</t>
  </si>
  <si>
    <t>[0.41700372]</t>
  </si>
  <si>
    <t>['penembakan', 'mengungkap', 'pelaku', 'korban', 'tertembak', 'masyarakat', 'saribu', 'lokasi', 'wilaya', 'alaman', 'umat', 'warga', 'wilayah', 'loka', 'ngala', 'enem', 'ranca']</t>
  </si>
  <si>
    <t>[0.15533043]</t>
  </si>
  <si>
    <t>['ditangkap', 'pelaku', 'mengamankan', 'mengamankan barang', 'korban', 'kampung', 'tempat', 'palembang', 'alaman', 'umat', 'lawa', 'ranca', 'selat']</t>
  </si>
  <si>
    <t>[0.61684875]</t>
  </si>
  <si>
    <t>['kabupaten', 'umat']</t>
  </si>
  <si>
    <t>[0.07559289]</t>
  </si>
  <si>
    <t>['pelaku', 'keterangan', 'mengamankan', 'korban', 'perbuatannya', 'daerah', 'lokasi', 'wilaya', 'wilayah', 'loka', 'kapolsek', 'dusun', 'rasan']</t>
  </si>
  <si>
    <t>[0.51164328]</t>
  </si>
  <si>
    <t>['kecamatan', 'mengaku', 'pelaku', 'kemarin', 'korban', 'perbuatannya', 'kecamatan', 'kawedanan', 'warga', 'magetan', 'ngala', 'ranca']</t>
  </si>
  <si>
    <t>[0.46145959]</t>
  </si>
  <si>
    <t>['bantuan', 'penembakan', 'juta', 'keterangan', 'kurniawati', 'terlibat', 'korban', 'tempat', 'jakarta', 'umat', 'distrik', 'enem', 'rasan', 'fik']</t>
  </si>
  <si>
    <t>[0.2410087]</t>
  </si>
  <si>
    <t>['pemberatan', 'ditangkap', 'pangan', 'pelaku', 'pencurian pemberatan', 'terlibat', 'medan', 'wilaya', 'umat', 'warga', 'lawa', 'wilayah', 'kapolrestabes', 'kapolresta', 'enem', 'rasan']</t>
  </si>
  <si>
    <t>[0.31035636]</t>
  </si>
  <si>
    <t>['kecamatan', 'juta', 'mengaku', 'pelaku', 'terlibat', 'korban', 'perbuatannya', 'kota', 'kecamatan', 'jakarta', 'warga']</t>
  </si>
  <si>
    <t>[0.24563409]</t>
  </si>
  <si>
    <t>['pelaku', 'korban', 'tempat']</t>
  </si>
  <si>
    <t>[0.14734189]</t>
  </si>
  <si>
    <t>['bantuan', 'juta', 'tempat']</t>
  </si>
  <si>
    <t>[0.1898316]</t>
  </si>
  <si>
    <t>['ditangkap', 'keterangan', 'mengamankan', 'masyarakat', 'daerah', 'tempat', 'wilaya', 'jakarta', 'wilayah', 'selat']</t>
  </si>
  <si>
    <t>[0.38152873]</t>
  </si>
  <si>
    <t>['pelaku', 'mengamankan', 'masyarakat', 'medan', 'tempat', 'lokasi', 'wilaya', 'sumedang', 'wilayah', 'loka', 'enem', 'malaka', 'larang']</t>
  </si>
  <si>
    <t>[0.20430522]</t>
  </si>
  <si>
    <t>['pembegalan', 'pelaku', 'keterangan', 'korban', 'keterangannya', 'kampung', 'kranggan', 'bekasi', 'ngala']</t>
  </si>
  <si>
    <t>[0.55279406]</t>
  </si>
  <si>
    <t>['pelaku', 'korban', 'kota', 'lahan', 'umat', 'lawa']</t>
  </si>
  <si>
    <t>['penembakan', 'pelaku', 'kabupaten', 'warga', 'distrik', 'enem']</t>
  </si>
  <si>
    <t>[0.44383352]</t>
  </si>
  <si>
    <t>['kecamatan', 'mengungkap', 'pelaku', 'keterangan', 'kemarin', 'desa', 'korban', 'kampung', 'kabupaten', 'kota', 'kecamatan', 'kawasan', 'kelurahan', 'lokasi', 'pemukim', 'umat', 'warga', 'loka', 'waru', 'desa', 'enem', 'unyi', 'wetan', 'pemukiman']</t>
  </si>
  <si>
    <t>[0.23709224]</t>
  </si>
  <si>
    <t>['korban', 'pulogadung', 'jakarta', 'tanah', 'umat', 'warga', 'bekasi', 'kapolsek', 'kediaman', 'enem']</t>
  </si>
  <si>
    <t>[0.43271231]</t>
  </si>
  <si>
    <t>['juta', 'pelaku', 'korban', 'kapolsek', 'cibadak', 'rugian']</t>
  </si>
  <si>
    <t>[0.42970973]</t>
  </si>
  <si>
    <t>['pegawai', 'korban', 'jakarta', 'nangga']</t>
  </si>
  <si>
    <t>[0.15272071]</t>
  </si>
  <si>
    <t>['juta', 'ditembak', 'permukiman', 'warga', 'yerusalem']</t>
  </si>
  <si>
    <t>[0.49195204]</t>
  </si>
  <si>
    <t>['juta', 'ditangkap', 'mengaku', 'pelaku', 'korban', 'kabupaten', 'daerah', 'warga', 'kapolsek', 'selat']</t>
  </si>
  <si>
    <t>[0.33709993]</t>
  </si>
  <si>
    <t>['ditangkap', 'perumahan', 'jakarta', 'bekasi', 'ngala', 'julu', 'rasan', 'selat']</t>
  </si>
  <si>
    <t>[0.22325823]</t>
  </si>
  <si>
    <t>['pelaku', 'kemarin', 'jakarta']</t>
  </si>
  <si>
    <t>[0.29095719]</t>
  </si>
  <si>
    <t>['kecamatan', 'pelaku', 'mengambil', 'korban', 'kecamatan', 'kelurahan', 'rugian', 'selat']</t>
  </si>
  <si>
    <t>[0.43296589]</t>
  </si>
  <si>
    <t>['juta', 'mengaku']</t>
  </si>
  <si>
    <t>[0.17817416]</t>
  </si>
  <si>
    <t>['keterangan', 'kabupaten', 'komunitas', 'masyarakat', 'jakarta', 'negeri', 'ngala', 'pendapa', 'kerta', 'residen', 'marga', 'fik']</t>
  </si>
  <si>
    <t>[0.17785098]</t>
  </si>
  <si>
    <t>['kecamatan', 'ditangkap', 'pelaku', 'desa', 'korban', 'perbuatannya', 'kabupaten', 'kecamatan', 'warga', 'desa', 'ranca']</t>
  </si>
  <si>
    <t>[0.22225735]</t>
  </si>
  <si>
    <t>['pelaku', 'mengamankan', 'korban', 'kota', 'bekasi']</t>
  </si>
  <si>
    <t>[0.47475781]</t>
  </si>
  <si>
    <t>['ditangkap', 'pelaku', 'ditembak', 'korban', 'daerah', 'jakarta', 'lawa', 'selat']</t>
  </si>
  <si>
    <t>[0.31289136]</t>
  </si>
  <si>
    <t>['penembakan', 'ditangkap', 'mengaku', 'pelaku', 'keterangan', 'ditembak', 'korban', 'wilaya', 'wilayah', 'enem']</t>
  </si>
  <si>
    <t>[0.34687297]</t>
  </si>
  <si>
    <t>['kecamatan', 'pelaku', 'korban', 'kota', 'kecamatan', 'daerah', 'perumahan', 'bekasi']</t>
  </si>
  <si>
    <t>[0.49329338]</t>
  </si>
  <si>
    <t>['pelaku', 'korban', 'tertembak', 'enem']</t>
  </si>
  <si>
    <t>[0.47249649]</t>
  </si>
  <si>
    <t>['kecamatan', 'ditangkap', 'pelaku', 'desa', 'korban', 'kabupaten', 'kota', 'kecamatan', 'pandaan', 'lokasi', 'warga', 'loka', 'waru', 'desa', 'linggo', 'berobat', 'ngala', 'tegalan', 'dusun', 'sidoarjo']</t>
  </si>
  <si>
    <t>[0.45663896]</t>
  </si>
  <si>
    <t>['pelaku', 'keterangan', 'korban', 'kota']</t>
  </si>
  <si>
    <t>[0.44592516]</t>
  </si>
  <si>
    <t>['dibantu', 'pelaku', 'keterangan', 'korban', 'keterangannya', 'jakarta', 'lawa', 'selat']</t>
  </si>
  <si>
    <t>[0.58610357]</t>
  </si>
  <si>
    <t>['ditangkap', 'keterangan', 'keterangannya', 'perbuatannya', 'wilaya', 'wilayah']</t>
  </si>
  <si>
    <t>[0.16029264]</t>
  </si>
  <si>
    <t>['kecamatan', 'pegawai', 'juta', 'mengaku', 'pelaku', 'keterangan', 'korban', 'kabupaten', 'kota', 'kecamatan', 'tempat', 'rugian', 'fik']</t>
  </si>
  <si>
    <t>[0.28319693]</t>
  </si>
  <si>
    <t>['terlibat', 'warga', 'rasan']</t>
  </si>
  <si>
    <t>[0.13363062]</t>
  </si>
  <si>
    <t>['mengaku', 'tempat', 'julu', 'fik']</t>
  </si>
  <si>
    <t>[0.10540926]</t>
  </si>
  <si>
    <t>[0.55017196]</t>
  </si>
  <si>
    <t>['pegawai', 'ditangkap', 'mengaku', 'pelaku', 'korban', 'warga', 'bekasi', 'kapolsek']</t>
  </si>
  <si>
    <t>[0.5132497]</t>
  </si>
  <si>
    <t>['kecamatan', 'mengungkap', 'pelaku', 'desa', 'korban', 'kabupaten', 'kecamatan', 'desa', 'pendapa', 'rasan']</t>
  </si>
  <si>
    <t>[0.29890447]</t>
  </si>
  <si>
    <t>['ditangkap', 'mengaku', 'pelaku', 'mengamankan', 'bangsa', 'lokasi', 'warga', 'loka']</t>
  </si>
  <si>
    <t>[0.29815963]</t>
  </si>
  <si>
    <t>['pemberatan', 'pelaku', 'dikenakan', 'pencurian pemberatan', 'keterangan', 'mengamankan', 'perbuatannya', 'jakarta', 'kapolsek', 'ranca']</t>
  </si>
  <si>
    <t>[0.44198]</t>
  </si>
  <si>
    <t>['juta', 'keterangan', 'kota']</t>
  </si>
  <si>
    <t>[0.09463204]</t>
  </si>
  <si>
    <t>['mengimbau', 'ditangkap', 'pelaku', 'menurutnya pelaku', 'korban', 'tempat', 'wilaya', 'wilayah', 'prov']</t>
  </si>
  <si>
    <t>[0.43306557]</t>
  </si>
  <si>
    <t>['kecamatan', 'kecamatan', 'warga', 'enem']</t>
  </si>
  <si>
    <t>[0.11140623]</t>
  </si>
  <si>
    <t>['kecamatan', 'purwakarta', 'juta', 'mengaku', 'pelaku', 'keterangan', 'mengamankan', 'kemarin', 'desa', 'korban', 'perbuatannya', 'kampung', 'kabupaten', 'kecamatan', 'tempat', 'lokasi', 'umat', 'warga', 'loka', 'kapolsek', 'desa']</t>
  </si>
  <si>
    <t>[0.3809586]</t>
  </si>
  <si>
    <t>['juta', 'pelaku', 'korban', 'masyarakat', 'tempat', 'lokasi', 'wilaya', 'warga', 'wilayah', 'loka', 'kapolsek', 'rasan']</t>
  </si>
  <si>
    <t>[0.43683883]</t>
  </si>
  <si>
    <t>['pegawai', 'pelaku', 'korban', 'tempat', 'jakarta', 'kembangan', 'ngala']</t>
  </si>
  <si>
    <t>[0.56655772]</t>
  </si>
  <si>
    <t>['korban', 'medan', 'lahan']</t>
  </si>
  <si>
    <t>[0.12209828]</t>
  </si>
  <si>
    <t>['kecamatan', 'mengimbau', 'mengimbau masyarakat', 'mengaku', 'kampung', 'kota', 'kecamatan', 'masyarakat', 'kelurahan', 'tempat', 'warga', 'rasan']</t>
  </si>
  <si>
    <t>[0.13800225]</t>
  </si>
  <si>
    <t>['ditangkap', 'pelaku', 'korban', 'lokasi', 'umat', 'loka']</t>
  </si>
  <si>
    <t>[0.38211135]</t>
  </si>
  <si>
    <t>['ditangkap', 'kota', 'persinggahan', 'tempat', 'jakarta', 'selat']</t>
  </si>
  <si>
    <t>[0.34045882]</t>
  </si>
  <si>
    <t>['bantuan', 'mengaku', 'pelaku', 'keterangan', 'terlibat', 'korban', 'keterangannya', 'daerah', 'ngala', 'unyi', 'labuha', 'gedung', 'rasan']</t>
  </si>
  <si>
    <t>[0.56314264]</t>
  </si>
  <si>
    <t>['pelaku', 'korban', 'ngala', 'ranca', 'rasan']</t>
  </si>
  <si>
    <t>[0.28285176]</t>
  </si>
  <si>
    <t>['mengaku', 'pelaku', 'korban', 'perbuatannya', 'kampung', 'tempat', 'lokasi', 'warga', 'loka', 'kebun']</t>
  </si>
  <si>
    <t>[0.64867108]</t>
  </si>
  <si>
    <t>['mengaku', 'korban', 'tempat', 'warga', 'kapolsek', 'enem', 'janggala', 'brak', 'cianjur']</t>
  </si>
  <si>
    <t>[0.49582383]</t>
  </si>
  <si>
    <t>['ditangkap', 'mengaku', 'mengambil', 'alaman', 'warga', 'kembangan', 'luwu']</t>
  </si>
  <si>
    <t>[0.23055617]</t>
  </si>
  <si>
    <t>['ditangkap', 'pembegalan', 'pelaku', 'ditembak', 'korban', 'tertembak', 'masyarakat', 'daerah', 'wilaya', 'lawa', 'wilayah']</t>
  </si>
  <si>
    <t>[0.42857143]</t>
  </si>
  <si>
    <t>['dibantu', 'pelaku', 'mengamankan', 'korban', 'jakarta', 'warga', 'pekojan', 'kapolsek']</t>
  </si>
  <si>
    <t>[0.54746408]</t>
  </si>
  <si>
    <t>['jakarta', 'umat', 'ngala', 'rasan', 'garung']</t>
  </si>
  <si>
    <t>[0.17320508]</t>
  </si>
  <si>
    <t>['ditangkap', 'mengungkap', 'pelaku', 'jakarta', 'lawa', 'unyi', 'depok']</t>
  </si>
  <si>
    <t>[0.41531618]</t>
  </si>
  <si>
    <t>['korban', 'kota', 'tempat', 'jakarta', 'selat']</t>
  </si>
  <si>
    <t>[0.1500834]</t>
  </si>
  <si>
    <t>['pelaku pencurian', 'pelaku', 'korban']</t>
  </si>
  <si>
    <t>[0.21541011]</t>
  </si>
  <si>
    <t>['kemarin', 'medan', 'tanah']</t>
  </si>
  <si>
    <t>[0.15483088]</t>
  </si>
  <si>
    <t>['juta', 'ditangkap', 'dikenakan', 'desa', 'perbuatannya', 'umat', 'kapolsek', 'desa', 'ranca', 'fik']</t>
  </si>
  <si>
    <t>[0.19975354]</t>
  </si>
  <si>
    <t>['ditangkap', 'pelaku', 'keterangan', 'warga', 'loka', 'enem', 'unyi', 'selokan']</t>
  </si>
  <si>
    <t>[0.18085984]</t>
  </si>
  <si>
    <t>['desa', 'korban', 'kawasan', 'desa', 'kenjeran']</t>
  </si>
  <si>
    <t>[0.30797105]</t>
  </si>
  <si>
    <t>['kecamatan', 'pelaku', 'kemarin', 'mengambil', 'korban', 'kota', 'kecamatan', 'kejauhan', 'tanah', 'warga', 'bekasi']</t>
  </si>
  <si>
    <t>[0.30175492]</t>
  </si>
  <si>
    <t>['ditangkap', 'mengaku', 'mengamankan', 'mengamankan barang', 'kabupaten', 'kota']</t>
  </si>
  <si>
    <t>[0.24937733]</t>
  </si>
  <si>
    <t>['kecamatan', 'ditangkap', 'pelaku', 'mengambil', 'desa', 'korban', 'kabupaten', 'kota', 'kecamatan', 'pandaan', 'lokasi', 'warga', 'loka', 'waru', 'desa', 'linggo', 'ngala', 'tegalan', 'dusun', 'sidoarjo']</t>
  </si>
  <si>
    <t>[0.44290234]</t>
  </si>
  <si>
    <t>['mengaku', 'pelaku', 'korban', 'enem']</t>
  </si>
  <si>
    <t>[0.51766753]</t>
  </si>
  <si>
    <t>['daerah', 'warga']</t>
  </si>
  <si>
    <t>['juta', 'ditangkap', 'pembegalan', 'pelaku', 'menurutnya pelaku', 'korban', 'bekasi']</t>
  </si>
  <si>
    <t>[0.4451186]</t>
  </si>
  <si>
    <t>['pelaku', 'pulau', 'kota', 'pulau', 'ngala', 'fik']</t>
  </si>
  <si>
    <t>[0.24493648]</t>
  </si>
  <si>
    <t>['kecamatan', 'korban', 'kabupaten', 'kecamatan', 'warga', 'enem', 'brak']</t>
  </si>
  <si>
    <t>[0.19387964]</t>
  </si>
  <si>
    <t>['kecamatan', 'akibatnya', 'ditangkap', 'mengaku', 'pelaku', 'keterangan', 'menganiaya', 'mengambil', 'desa', 'korban', 'kampung', 'kabupaten', 'kecamatan', 'kawasan', 'tempat', 'umat', 'waru', 'desa', 'ngala', 'ketapang', 'unyi', 'pilkades', 'dusun']</t>
  </si>
  <si>
    <t>[0.56341201]</t>
  </si>
  <si>
    <t>['lahan', 'tempat', 'warga', 'depok', 'rasan']</t>
  </si>
  <si>
    <t>[0.1298227]</t>
  </si>
  <si>
    <t>['pelaku pencurian', 'pelaku', 'mengambil', 'korban', 'kabupaten', 'tempat']</t>
  </si>
  <si>
    <t>[0.42804964]</t>
  </si>
  <si>
    <t>['ditangkap', 'pelaku', 'keterangan', 'korban', 'pulogadung', 'jakarta', 'umat']</t>
  </si>
  <si>
    <t>[0.16072863]</t>
  </si>
  <si>
    <t>['ditangkap', 'mengaku', 'pelaku', 'korban', 'wilaya', 'warga', 'wilayah', 'rasan']</t>
  </si>
  <si>
    <t>[0.44501237]</t>
  </si>
  <si>
    <t>['pegawai', 'korban', 'kota', 'tempat', 'lokasi', 'loka', 'kapolresta', 'rasan']</t>
  </si>
  <si>
    <t>[0.17466083]</t>
  </si>
  <si>
    <t>['pelaku', 'mengambil', 'korban', 'kabupaten', 'kawasan', 'tempat', 'lokasi', 'warga', 'bekasi', 'loka', 'kapolsek', 'ranca']</t>
  </si>
  <si>
    <t>[0.64287856]</t>
  </si>
  <si>
    <t>['ditangkap', 'keterangan', 'kemarin', 'masyarakat', 'wilaya', 'jakarta', 'wilayah', 'unyi']</t>
  </si>
  <si>
    <t>[0.26224403]</t>
  </si>
  <si>
    <t>['pembegalan', 'korban', 'depok', 'rasan']</t>
  </si>
  <si>
    <t>[0.39886202]</t>
  </si>
  <si>
    <t>['korban', 'jakarta', 'umat', 'kalimantan']</t>
  </si>
  <si>
    <t>[0.16131183]</t>
  </si>
  <si>
    <t>['pelaku', 'korban', 'kota', 'lawa', 'rasan']</t>
  </si>
  <si>
    <t>[0.45834925]</t>
  </si>
  <si>
    <t>['pelaku', 'korban', 'lokasi', 'umat', 'warga', 'loka']</t>
  </si>
  <si>
    <t>[0.49009803]</t>
  </si>
  <si>
    <t>['ditangkap', 'mengungkap', 'pelaku', 'terlibat', 'korban', 'tempat', 'jakarta', 'ngala']</t>
  </si>
  <si>
    <t>[0.48604112]</t>
  </si>
  <si>
    <t>['mengimbau', 'keterangan', 'mengamankan', 'desa', 'masyarakat', 'daerah', 'kawasan', 'lahan', 'tempat', 'lokasi', 'alaman', 'warga', 'loka', 'desa', 'ngala', 'fik', 'selat']</t>
  </si>
  <si>
    <t>[0.14791489]</t>
  </si>
  <si>
    <t>['keterangan', 'keterangannya', 'kampung', 'kabupaten', 'sukunya', 'tempat', 'lokasi', 'alaman', 'distrik', 'loka', 'suku']</t>
  </si>
  <si>
    <t>[0.3845048]</t>
  </si>
  <si>
    <t>['pemberatan', 'pencurian pemberatan', 'ngala', 'rasan']</t>
  </si>
  <si>
    <t>[0.130884]</t>
  </si>
  <si>
    <t>['mengaku', 'mengambil', 'korban', 'lokasi', 'loka', 'enem', 'larang']</t>
  </si>
  <si>
    <t>[0.09785129]</t>
  </si>
  <si>
    <t>['mengaku', 'pelaku', 'keterangan', 'korban', 'wilaya', 'wilayah', 'fik']</t>
  </si>
  <si>
    <t>[0.69973426]</t>
  </si>
  <si>
    <t>['pemberatan', 'pelaku', 'pencurian pemberatan', 'mengamankan', 'mengambil', 'korban', 'kabupaten', 'kota', 'lokasi', 'wilaya', 'alaman', 'umat', 'wilayah', 'loka']</t>
  </si>
  <si>
    <t>[0.52623481]</t>
  </si>
  <si>
    <t>['kabupaten', 'kapolsek']</t>
  </si>
  <si>
    <t>[0.10721125]</t>
  </si>
  <si>
    <t>['kecamatan', 'pelaku', 'mengamankan', 'desa', 'korban', 'kabupaten', 'kota', 'kecamatan', 'warga', 'lawa', 'desa']</t>
  </si>
  <si>
    <t>[0.45129504]</t>
  </si>
  <si>
    <t>['pegawai', 'juta', 'mengungkap', 'pelaku', 'korban', 'kota', 'tempat', 'wilaya', 'jakarta', 'wilayah', 'persada']</t>
  </si>
  <si>
    <t>[0.31032879]</t>
  </si>
  <si>
    <t>['ditangkap', 'pelaku', 'korban', 'kabupaten', 'daerah', 'kawasan', 'daerahnya', 'tempat', 'alaman', 'umat', 'warga', 'lawa', 'kebun', 'enem', 'merangin', 'pedalaman']</t>
  </si>
  <si>
    <t>[0.64671487]</t>
  </si>
  <si>
    <t>['mengaku', 'pelaku', 'korban', 'warganya', 'kelurahan', 'tempat', 'lokasi', 'umat', 'warga', 'loka', 'rasan']</t>
  </si>
  <si>
    <t>[0.38088663]</t>
  </si>
  <si>
    <t>['juta', 'mengaku', 'korban', 'penduduk', 'masyarakat', 'lembah', 'bangsa', 'tempat', 'bernegara', 'umat', 'warga', 'berbangsa', 'pendapa', 'residen', 'ranca', 'rasan', 'rakyat']</t>
  </si>
  <si>
    <t>[0.12092542]</t>
  </si>
  <si>
    <t>['juta', 'ditangkap', 'mengaku', 'pelaku', 'daerah', 'lokasi', 'jakarta', 'warga', 'bekasi', 'loka', 'sempu', 'rasan']</t>
  </si>
  <si>
    <t>[0.36214298]</t>
  </si>
  <si>
    <t>['kecamatan', 'desa kecamatan', 'pelaku', 'keterangan', 'desa', 'korban', 'perbuatannya', 'kabupaten', 'kecamatan', 'daerah', 'tempat', 'wilaya', 'wilayah', 'desa', 'kebun', 'gempol']</t>
  </si>
  <si>
    <t>[0.52294519]</t>
  </si>
  <si>
    <t>['pelaku', 'korban', 'tertembak', 'kampung', 'lokasi', 'jakarta', 'loka', 'enem', 'unyi']</t>
  </si>
  <si>
    <t>[0.42043748]</t>
  </si>
  <si>
    <t>['perbuatannya']</t>
  </si>
  <si>
    <t>[0.07392213]</t>
  </si>
  <si>
    <t>['mengaku', 'korban', 'kota', 'negeri', 'nangga']</t>
  </si>
  <si>
    <t>[0.11282163]</t>
  </si>
  <si>
    <t>['pemberatan', 'pelaku', 'pencurian pemberatan', 'korban', 'tarumajaya', 'tempat', 'wilaya', 'wilayah']</t>
  </si>
  <si>
    <t>[0.47280543]</t>
  </si>
  <si>
    <t>['ngala', 'fik']</t>
  </si>
  <si>
    <t>['kecamatan', 'desa kecamatan', 'mengaku', 'desa', 'kecamatan', 'umat', 'warga', 'desa', 'sidoarjo']</t>
  </si>
  <si>
    <t>[0.18229056]</t>
  </si>
  <si>
    <t>['dikenakan', 'keterangan', 'perbuatannya', 'daerah', 'larang']</t>
  </si>
  <si>
    <t>[0.20088153]</t>
  </si>
  <si>
    <t>['mengaku', 'pelaku', 'korban', 'lahan', 'palembang', 'ngala']</t>
  </si>
  <si>
    <t>[0.16414267]</t>
  </si>
  <si>
    <t>['warga']</t>
  </si>
  <si>
    <t>['kecamatan', 'pangan', 'mengaku', 'pelaku', 'desa', 'korban', 'kecamatan', 'lokasi', 'loka', 'waru', 'desa', 'enem', 'fik', 'selat']</t>
  </si>
  <si>
    <t>[0.33193996]</t>
  </si>
  <si>
    <t>['pelaku', 'kemarin', 'korban', 'kapolsek', 'kenjeran', 'labuha']</t>
  </si>
  <si>
    <t>[0.32262365]</t>
  </si>
  <si>
    <t>['ditangkap', 'pelaku', 'mengamankan', 'desa', 'kabupaten', 'kelurahan', 'lokasi', 'umat', 'loka', 'desa', 'awang', 'selat']</t>
  </si>
  <si>
    <t>[0.30268595]</t>
  </si>
  <si>
    <t>['pembegalan', 'pelaku', 'keterangan', 'korban', 'keterangannya', 'daerah', 'kelurahan', 'lokasi', 'loka', 'kapolsek', 'ngala']</t>
  </si>
  <si>
    <t>[0.30440563]</t>
  </si>
  <si>
    <t>['mengaku', 'pelaku', 'kota', 'warga', 'wesi', 'selat']</t>
  </si>
  <si>
    <t>[0.22522131]</t>
  </si>
  <si>
    <t>['masyarakat', 'kedung', 'warga', 'fik']</t>
  </si>
  <si>
    <t>[0.06104677]</t>
  </si>
  <si>
    <t>['penembakan', 'mengaku', 'keterangan', 'korban', 'alaman', 'jakarta', 'umat', 'warga', 'enem', 'ranca', 'brak']</t>
  </si>
  <si>
    <t>[0.3359264]</t>
  </si>
  <si>
    <t>['pelaku', 'keterangan', 'kemarin', 'korban', 'lokasi', 'umat', 'loka']</t>
  </si>
  <si>
    <t>[0.496908]</t>
  </si>
  <si>
    <t>['juta', 'akibatnya', 'korban', 'kabupaten', 'daerah', 'tempat', 'lokasi', 'umat', 'warga', 'loka', 'ngala', 'rugian', 'enem', 'dusun']</t>
  </si>
  <si>
    <t>[0.39285714]</t>
  </si>
  <si>
    <t>['pelaku', 'kemarin', 'terlibat', 'korban', 'umat', 'warga', 'kapolsek', 'kebun']</t>
  </si>
  <si>
    <t>[0.42798918]</t>
  </si>
  <si>
    <t>['ditangkap', 'pelaku', 'keterangan', 'mengambil', 'korban', 'keterangannya', 'kabupaten', 'kawasan', 'tempat', 'lokasi', 'warga', 'bekasi', 'loka', 'kapolsek']</t>
  </si>
  <si>
    <t>[0.63436739]</t>
  </si>
  <si>
    <t>['kecamatan', 'ditangkap', 'mengaku', 'pelaku', 'desa', 'korban', 'kampung', 'kabupaten', 'kecamatan', 'kawasan', 'tempat', 'desa', 'ngala', 'ketapang', 'unyi', 'pilkades', 'dusun']</t>
  </si>
  <si>
    <t>[0.55370615]</t>
  </si>
  <si>
    <t>['kecamatan', 'keterangan', 'desa', 'keterangannya', 'perbuatannya', 'kabupaten', 'kecamatan', 'tempat', 'lokasi', 'negeri', 'umat', 'loka', 'desa', 'kejari']</t>
  </si>
  <si>
    <t>[0.16336537]</t>
  </si>
  <si>
    <t>['kecamatan', 'penembakan', 'pelaku', 'korban', 'kecamatan', 'wilaya', 'wilayah', 'enem', 'pamulang', 'fik', 'selat']</t>
  </si>
  <si>
    <t>[0.26069757]</t>
  </si>
  <si>
    <t>['ditangkap', 'pelaku', 'korban', 'kelurahan', 'lokasi', 'loka', 'kenjeran', 'labuha']</t>
  </si>
  <si>
    <t>[0.46909709]</t>
  </si>
  <si>
    <t>['pelaku', 'kapolsek']</t>
  </si>
  <si>
    <t>[0.10918118]</t>
  </si>
  <si>
    <t>['korban', 'kampung', 'kabupaten', 'tempat', 'distrik']</t>
  </si>
  <si>
    <t>[0.43701422]</t>
  </si>
  <si>
    <t>['juta', 'pelaku', 'mengambil', 'ngasinan', 'rugian']</t>
  </si>
  <si>
    <t>[0.35949706]</t>
  </si>
  <si>
    <t>['pelaku', 'keterangan', 'wilaya', 'wilayah', 'bekasi', 'kapolsek']</t>
  </si>
  <si>
    <t>[0.33366255]</t>
  </si>
  <si>
    <t>['pelaku', 'kemarin', 'terlibat', 'korban', 'lokasi', 'umat', 'loka', 'kapolsek']</t>
  </si>
  <si>
    <t>[0.43771512]</t>
  </si>
  <si>
    <t>['mengaku', 'pelaku', 'masyarakat', 'lokasi', 'loka', 'kerta', 'nyerupa']</t>
  </si>
  <si>
    <t>['mengaku', 'mengambil', 'membawa uang', 'korban', 'daerah', 'alaman', 'lawa', 'ngala']</t>
  </si>
  <si>
    <t>[0.19462474]</t>
  </si>
  <si>
    <t>['ditangkap', 'mengaku', 'pelaku', 'dikenakan', 'keterangan', 'menganiaya', 'korban', 'kota', 'palembang', 'warga', 'lawa', 'kapolsek', 'kediaman', 'ngala']</t>
  </si>
  <si>
    <t>[0.55887075]</t>
  </si>
  <si>
    <t>['mengungkap', 'mengamankan', 'mengambil', 'wilaya', 'jakarta', 'warga', 'wilayah', 'serdang', 'brak', 'selat', 'wetan']</t>
  </si>
  <si>
    <t>[0.2150662]</t>
  </si>
  <si>
    <t>['mengaku', 'ranca', 'rasan', 'selat']</t>
  </si>
  <si>
    <t>[0.13130643]</t>
  </si>
  <si>
    <t>['pelaku', 'dikenakan', 'korban', 'umat', 'enem']</t>
  </si>
  <si>
    <t>[0.22771926]</t>
  </si>
  <si>
    <t>['pelaku', 'mengambil', 'korban', 'perbuatannya', 'kabupaten', 'kawasan', 'tempat', 'lokasi', 'jakarta', 'warga', 'bekasi', 'loka', 'kapolsek']</t>
  </si>
  <si>
    <t>[0.56195149]</t>
  </si>
  <si>
    <t>['lokasi', 'umat', 'loka', 'enem', 'larang']</t>
  </si>
  <si>
    <t>['kecamatan', 'juta', 'pelaku', 'mengambil', 'desa', 'korban', 'perbuatannya', 'kabupaten', 'kecamatan', 'palembang', 'wilaya', 'warga', 'wilayah', 'desa', 'unyi']</t>
  </si>
  <si>
    <t>[0.49820158]</t>
  </si>
  <si>
    <t>['mengaku', 'perbuatannya', 'kota', 'negeri', 'pekalongan', 'pekal', 'rasan']</t>
  </si>
  <si>
    <t>[0.25354628]</t>
  </si>
  <si>
    <t>['juta', 'lokasi', 'loka']</t>
  </si>
  <si>
    <t>[0.41684393]</t>
  </si>
  <si>
    <t>['mengaku', 'pelaku', 'keterangan', 'terlibat', 'korban', 'keterangannya', 'kota', 'kapolsek']</t>
  </si>
  <si>
    <t>[0.40634295]</t>
  </si>
  <si>
    <t>['penembakan', 'pelaku', 'korban', 'loka', 'ngala', 'enem']</t>
  </si>
  <si>
    <t>[0.18809603]</t>
  </si>
  <si>
    <t>['juta', 'pelaku', 'mengambil', 'desa', 'korban', 'desa']</t>
  </si>
  <si>
    <t>[0.57207755]</t>
  </si>
  <si>
    <t>[0.53935989]</t>
  </si>
  <si>
    <t>['kecamatan', 'ditangkap', 'pelaku', 'mengamankan', 'menganiaya', 'korban', 'kabupaten', 'kecamatan', 'kerobokan', 'tempat', 'lokasi', 'apartemen', 'warga', 'loka', 'ngala', 'selat']</t>
  </si>
  <si>
    <t>[0.45381831]</t>
  </si>
  <si>
    <t>['mengaku', 'pelaku', 'kawasan', 'lokasi', 'jakarta', 'umat', 'loka', 'kapolsek', 'ngala', 'selat']</t>
  </si>
  <si>
    <t>[0.22073016]</t>
  </si>
  <si>
    <t>['ditangkap', 'mengungkap', 'kemarin', 'kampung', 'masyarakat', 'warga', 'distrik']</t>
  </si>
  <si>
    <t>[0.18355577]</t>
  </si>
  <si>
    <t>['pelaku', 'kemarin', 'mengambil', 'mencegah', 'korban', 'masyarakat', 'pulogadung', 'jakarta']</t>
  </si>
  <si>
    <t>[0.55597664]</t>
  </si>
  <si>
    <t>['mengaku', 'pelaku', 'mengamankan', 'kawasan', 'bangsa', 'lokasi', 'warga', 'lawa', 'loka']</t>
  </si>
  <si>
    <t>[0.27484146]</t>
  </si>
  <si>
    <t>['pelaku', 'keterangan', 'korban', 'kota', 'lawa']</t>
  </si>
  <si>
    <t>[0.47639307]</t>
  </si>
  <si>
    <t>['mengungkap', 'keterangan', 'kemarin', 'desa', 'korban', 'kabupaten', 'muntilan', 'tempat', 'lokasi', 'warga', 'magelang', 'bekasi', 'loka', 'desa', 'jogja', 'enem', 'unja', 'fik', 'selat']</t>
  </si>
  <si>
    <t>[0.40978175]</t>
  </si>
  <si>
    <t>['kecamatan', 'penembakan', 'kecamatan', 'masyarakat', 'tempat', 'lokasi', 'loka', 'enem']</t>
  </si>
  <si>
    <t>[0.17515579]</t>
  </si>
  <si>
    <t>['penembakan', 'mengaku', 'ditembak', 'daerah', 'lokasi', 'warga', 'lawa', 'loka', 'enem']</t>
  </si>
  <si>
    <t>[0.45291081]</t>
  </si>
  <si>
    <t>['pelaku', 'korban', 'tempat', 'jakarta', 'ngala', 'unyi']</t>
  </si>
  <si>
    <t>[0.27777891]</t>
  </si>
  <si>
    <t>['penembakan', 'korban', 'alaman', 'jakarta', 'sanggrahan', 'warga', 'enem', 'pesanggrahan', 'selat']</t>
  </si>
  <si>
    <t>[0.12568317]</t>
  </si>
  <si>
    <t>['pelaku', 'mengamankan', 'korban', 'kabupaten', 'kota', 'asahan', 'kerta', 'ranca']</t>
  </si>
  <si>
    <t>[0.46110232]</t>
  </si>
  <si>
    <t>['korban', 'negeri']</t>
  </si>
  <si>
    <t>[0.2745509]</t>
  </si>
  <si>
    <t>['ditangkap', 'pelaku', 'kota', 'masyarakat', 'daerah', 'tempat', 'warga', 'bekasi', 'waru', 'enem', 'depok', 'brak']</t>
  </si>
  <si>
    <t>[0.48212604]</t>
  </si>
  <si>
    <t>['ditangkap', 'pembegalan', 'mengaku', 'mengungkap', 'pelaku', 'korban', 'kota', 'kawasan', 'jakarta', 'kapolrestabes', 'kapolresta', 'ngala', 'selat']</t>
  </si>
  <si>
    <t>[0.18109157]</t>
  </si>
  <si>
    <t>['ditangkap', 'pelaku', 'korban', 'warga', 'distrik', 'loka', 'fik']</t>
  </si>
  <si>
    <t>[0.29172502]</t>
  </si>
  <si>
    <t>['juta', 'ditangkap', 'pelaku', 'korban', 'masyarakat', 'kelurahan', 'medan', 'lokasi', 'umat', 'warga', 'loka', 'kapolsek', 'ngala', 'rugian']</t>
  </si>
  <si>
    <t>[0.54384479]</t>
  </si>
  <si>
    <t>['kecamatan', 'korban', 'kota', 'kecamatan', 'umat', 'warga']</t>
  </si>
  <si>
    <t>[0.21975199]</t>
  </si>
  <si>
    <t>['korban', 'tempat', 'jakarta', 'selat']</t>
  </si>
  <si>
    <t>[0.2514455]</t>
  </si>
  <si>
    <t>['mengaku', 'perkampungan', 'kampung', 'masyarakat', 'medan', 'wilaya', 'lawa', 'wilayah']</t>
  </si>
  <si>
    <t>[0.41937107]</t>
  </si>
  <si>
    <t>['pelaku', 'kemarin', 'korban', 'bertetangga']</t>
  </si>
  <si>
    <t>[0.52827054]</t>
  </si>
  <si>
    <t>['pembegalan', 'pelaku', 'keterangan', 'korban', 'kawasan', 'alaman', 'rasan']</t>
  </si>
  <si>
    <t>[0.20726151]</t>
  </si>
  <si>
    <t>['pelaku', 'keterangan', 'kemarin', 'korban', 'keterangannya', 'kota', 'kelurahan', 'medan', 'kapolsek']</t>
  </si>
  <si>
    <t>[0.34257905]</t>
  </si>
  <si>
    <t>['kecamatan', 'bantuan', 'akibatnya', 'mengaku', 'mengungkap', 'pelaku', 'korban', 'kabupaten', 'kecamatan', 'lahan']</t>
  </si>
  <si>
    <t>[0.30144284]</t>
  </si>
  <si>
    <t>['pelaku', 'mengamankan', 'korban', 'perbuatannya', 'masyarakat', 'komplek', 'negeri', 'umat', 'enem', 'kemauannya']</t>
  </si>
  <si>
    <t>[0.43059604]</t>
  </si>
  <si>
    <t>['pelaku', 'keterangan', 'keterangannya', 'masyarakat', 'bekasi']</t>
  </si>
  <si>
    <t>[0.50694478]</t>
  </si>
  <si>
    <t>['mengamankan', 'mengamankan barang', 'korban', 'warga', 'ranca', 'rasan']</t>
  </si>
  <si>
    <t>[0.34275308]</t>
  </si>
  <si>
    <t>['juta', 'pelaku', 'keterangan', 'kabupaten', 'kawasan', 'lokasi', 'umat', 'loka', 'awang']</t>
  </si>
  <si>
    <t>[0.28167474]</t>
  </si>
  <si>
    <t>['mengaku', 'pelaku', 'korban', 'wilaya', 'wilayah']</t>
  </si>
  <si>
    <t>[0.1992233]</t>
  </si>
  <si>
    <t>['pelaku', 'mengamankan', 'desa', 'kampung', 'kawasan', 'medan', 'tempat', 'lokasi', 'pinggiran', 'prana', 'loka', 'kapolsek', 'gubuk', 'desa', 'enem']</t>
  </si>
  <si>
    <t>[0.26548141]</t>
  </si>
  <si>
    <t>['pembegalan korban', 'pembegalan', 'pelaku', 'desa', 'korban', 'lokasi', 'umat', 'warga', 'loka', 'kapolsek', 'desa']</t>
  </si>
  <si>
    <t>[0.54462376]</t>
  </si>
  <si>
    <t>['mengaku', 'pelaku', 'keterangan', 'korban', 'jakarta', 'umat', 'ngala']</t>
  </si>
  <si>
    <t>[0.62722906]</t>
  </si>
  <si>
    <t>['mengungkap', 'pelaku', 'keterangan', 'ditembak', 'korban', 'kota', 'tempat', 'ngala']</t>
  </si>
  <si>
    <t>[0.59220979]</t>
  </si>
  <si>
    <t>['kecamatan', 'mengungkap', 'pelaku', 'desa', 'korban', 'kabupaten', 'kota', 'kecamatan', 'lokasi', 'warga', 'loka', 'kapolsek', 'desa', 'rasan', 'fik']</t>
  </si>
  <si>
    <t>[0.43518804]</t>
  </si>
  <si>
    <t>['mengaku', 'pelaku', 'korban', 'depok']</t>
  </si>
  <si>
    <t>[0.355694]</t>
  </si>
  <si>
    <t>['mengaku', 'keterangan', 'kabupaten', 'kota', 'daerah', 'tempat', 'umat', 'warga', 'enem']</t>
  </si>
  <si>
    <t>[0.23824568]</t>
  </si>
  <si>
    <t>['kecamatan', 'akibatnya', 'ditangkap', 'mengungkap', 'pelaku', 'korban', 'kecamatan', 'kelurahan', 'alaman', 'ngala', 'rasan']</t>
  </si>
  <si>
    <t>[0.3318612]</t>
  </si>
  <si>
    <t>['penembakan', 'pelaku', 'desa', 'masyarakat', 'tempat', 'jakarta', 'desa', 'enem', 'ranca']</t>
  </si>
  <si>
    <t>[0.2584057]</t>
  </si>
  <si>
    <t>['pelaku', 'korban', 'umat', 'enem']</t>
  </si>
  <si>
    <t>[0.54833278]</t>
  </si>
  <si>
    <t>['mengamankan', 'terlibat', 'kabupaten', 'kota', 'warga', 'bedagai', 'perbaungan', 'serdang', 'labuha', 'selat']</t>
  </si>
  <si>
    <t>[0.37640937]</t>
  </si>
  <si>
    <t>['pelaku', 'mengamankan', 'kampung', 'masyarakat', 'lokasi', 'wilaya', 'jakarta', 'wilayah', 'loka']</t>
  </si>
  <si>
    <t>[0.27694767]</t>
  </si>
  <si>
    <t>['kecamatan', 'ditangkap', 'pelaku', 'keterangan', 'desa', 'perbuatannya', 'kecamatan', 'desa', 'ranca', 'keseharian']</t>
  </si>
  <si>
    <t>[0.18872579]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</si>
</sst>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Border="0" applyAlignment="0" applyProtection="0"/>
  </cellStyleXfs>
  <cellXfs count="4">
    <xf numFmtId="0" fontId="0" fillId="0" borderId="0" xfId="0"/>
    <xf numFmtId="9" fontId="1" fillId="0" borderId="0" xfId="1"/>
    <xf numFmtId="9" fontId="0" fillId="0" borderId="0" xfId="0" applyNumberFormat="1"/>
    <xf numFmtId="9" fontId="1"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79"/>
  <sheetViews>
    <sheetView topLeftCell="O1" zoomScale="137" zoomScaleNormal="100" zoomScalePageLayoutView="60" workbookViewId="0">
      <selection activeCell="AB3" sqref="AB3"/>
    </sheetView>
  </sheetViews>
  <sheetFormatPr baseColWidth="10" defaultColWidth="11.5" defaultRowHeight="13" x14ac:dyDescent="0.15"/>
  <cols>
    <col min="1" max="1" width="4.6640625" customWidth="1"/>
    <col min="2" max="2" width="57.83203125" customWidth="1"/>
    <col min="3" max="3" width="5" customWidth="1"/>
    <col min="4" max="4" width="40.6640625" customWidth="1"/>
    <col min="5" max="5" width="21" customWidth="1"/>
    <col min="6" max="6" width="19" customWidth="1"/>
    <col min="7" max="7" width="36.5" customWidth="1"/>
    <col min="8" max="8" width="9" customWidth="1"/>
    <col min="9" max="9" width="10.6640625" customWidth="1"/>
    <col min="10" max="10" width="12.6640625" customWidth="1"/>
  </cols>
  <sheetData>
    <row r="1" spans="1:28" x14ac:dyDescent="0.15">
      <c r="A1" t="s">
        <v>0</v>
      </c>
      <c r="B1" t="s">
        <v>1</v>
      </c>
      <c r="C1" t="s">
        <v>2</v>
      </c>
      <c r="D1" t="s">
        <v>887</v>
      </c>
      <c r="E1" t="s">
        <v>3</v>
      </c>
      <c r="F1" t="s">
        <v>4</v>
      </c>
      <c r="G1" t="s">
        <v>5</v>
      </c>
      <c r="H1" t="s">
        <v>6</v>
      </c>
      <c r="I1" t="s">
        <v>7</v>
      </c>
      <c r="J1" t="s">
        <v>8</v>
      </c>
      <c r="L1" t="s">
        <v>445</v>
      </c>
      <c r="M1" t="s">
        <v>1329</v>
      </c>
      <c r="N1" t="s">
        <v>446</v>
      </c>
      <c r="O1" t="s">
        <v>447</v>
      </c>
      <c r="P1" t="s">
        <v>1330</v>
      </c>
      <c r="Q1" t="s">
        <v>1331</v>
      </c>
      <c r="R1" t="s">
        <v>1332</v>
      </c>
      <c r="S1" t="s">
        <v>1333</v>
      </c>
      <c r="T1" t="s">
        <v>445</v>
      </c>
      <c r="U1" t="s">
        <v>1329</v>
      </c>
      <c r="V1" t="s">
        <v>446</v>
      </c>
      <c r="W1" t="s">
        <v>447</v>
      </c>
      <c r="X1" t="s">
        <v>1330</v>
      </c>
      <c r="Y1" t="s">
        <v>1331</v>
      </c>
      <c r="Z1" t="s">
        <v>1332</v>
      </c>
      <c r="AA1" t="s">
        <v>1333</v>
      </c>
      <c r="AB1" t="s">
        <v>448</v>
      </c>
    </row>
    <row r="2" spans="1:28" x14ac:dyDescent="0.15">
      <c r="A2">
        <v>0</v>
      </c>
      <c r="B2" t="s">
        <v>9</v>
      </c>
      <c r="C2" t="s">
        <v>10</v>
      </c>
      <c r="D2" t="s">
        <v>899</v>
      </c>
      <c r="E2" t="s">
        <v>900</v>
      </c>
      <c r="F2" t="s">
        <v>901</v>
      </c>
      <c r="G2" t="s">
        <v>902</v>
      </c>
      <c r="H2" t="s">
        <v>1119</v>
      </c>
      <c r="I2">
        <f>IF(OR(T2=1,U2=1,V2=1,W2=1,X2=1,Y2=1,Z2=1,AA2=1),1,0)</f>
        <v>0</v>
      </c>
      <c r="J2">
        <f>IF(I2=1,0,1)</f>
        <v>1</v>
      </c>
      <c r="L2" t="b">
        <f>ISNUMBER(SEARCH("kejahatan",G2))</f>
        <v>0</v>
      </c>
      <c r="M2" t="b">
        <f>ISNUMBER(SEARCH("pembunuhan",G2))</f>
        <v>0</v>
      </c>
      <c r="N2" t="b">
        <f>ISNUMBER(SEARCH("kriminalitas",G2))</f>
        <v>0</v>
      </c>
      <c r="O2" t="b">
        <f>ISNUMBER(SEARCH("begal",G2))</f>
        <v>0</v>
      </c>
      <c r="P2" t="b">
        <f>ISNUMBER(SEARCH("perampokan",G2))</f>
        <v>0</v>
      </c>
      <c r="Q2" t="b">
        <f>ISNUMBER(SEARCH("narkoba",G2))</f>
        <v>0</v>
      </c>
      <c r="R2" t="b">
        <f>ISNUMBER(SEARCH("pemerkosaan",G2))</f>
        <v>0</v>
      </c>
      <c r="S2" t="b">
        <f>ISNUMBER(SEARCH("pidana",G2))</f>
        <v>0</v>
      </c>
      <c r="T2">
        <f>IF(AND(ISNUMBER(SEARCH("kejahatan",B2))=TRUE,L2=TRUE),1,0)</f>
        <v>0</v>
      </c>
      <c r="U2">
        <f>IF(AND(ISNUMBER(SEARCH("pembunuhan",B2))=TRUE,M2=TRUE),1,0)</f>
        <v>0</v>
      </c>
      <c r="V2">
        <f>IF(AND(ISNUMBER(SEARCH("kriminalitas",B2))=TRUE,N2=TRUE),1,0)</f>
        <v>0</v>
      </c>
      <c r="W2">
        <f>IF(AND(ISNUMBER(SEARCH("begal",B2))=TRUE,O2=TRUE),1,0)</f>
        <v>0</v>
      </c>
      <c r="X2">
        <f>IF(AND(ISNUMBER(SEARCH("perampokan",B2))=TRUE,P2=TRUE),1,0)</f>
        <v>0</v>
      </c>
      <c r="Y2">
        <f>IF(AND(ISNUMBER(SEARCH("narkoba",B2))=TRUE,Q2=TRUE),1,0)</f>
        <v>0</v>
      </c>
      <c r="Z2">
        <f>IF(AND(ISNUMBER(SEARCH("pemerkosaan",B2))=TRUE,R2=TRUE),1,0)</f>
        <v>0</v>
      </c>
      <c r="AA2">
        <f>IF(AND(ISNUMBER(SEARCH("pidana",B2))=TRUE,S2=TRUE),1,0)</f>
        <v>0</v>
      </c>
      <c r="AB2" s="1">
        <f>COUNTIF(I2:I219,1)/218</f>
        <v>0.82568807339449546</v>
      </c>
    </row>
    <row r="3" spans="1:28" x14ac:dyDescent="0.15">
      <c r="A3">
        <v>1</v>
      </c>
      <c r="B3" t="s">
        <v>12</v>
      </c>
      <c r="C3" t="s">
        <v>10</v>
      </c>
      <c r="D3" t="s">
        <v>899</v>
      </c>
      <c r="E3" t="s">
        <v>900</v>
      </c>
      <c r="F3" t="s">
        <v>901</v>
      </c>
      <c r="G3" t="s">
        <v>903</v>
      </c>
      <c r="H3" t="s">
        <v>1120</v>
      </c>
      <c r="I3">
        <f t="shared" ref="I3:I64" si="0">IF(OR(T3=1,U3=1,V3=1,W3=1,X3=1,Y3=1,Z3=1,AA3=1),1,0)</f>
        <v>1</v>
      </c>
      <c r="J3">
        <f t="shared" ref="J3:J64" si="1">IF(I3=1,0,1)</f>
        <v>0</v>
      </c>
      <c r="L3" t="b">
        <f t="shared" ref="L3:L64" si="2">ISNUMBER(SEARCH("kejahatan",G3))</f>
        <v>0</v>
      </c>
      <c r="M3" t="b">
        <f t="shared" ref="M3:M64" si="3">ISNUMBER(SEARCH("pembunuhan",G3))</f>
        <v>0</v>
      </c>
      <c r="N3" t="b">
        <f t="shared" ref="N3:N64" si="4">ISNUMBER(SEARCH("kriminalitas",G3))</f>
        <v>0</v>
      </c>
      <c r="O3" t="b">
        <f t="shared" ref="O3:O64" si="5">ISNUMBER(SEARCH("begal",G3))</f>
        <v>0</v>
      </c>
      <c r="P3" t="b">
        <f t="shared" ref="P3:P64" si="6">ISNUMBER(SEARCH("perampokan",G3))</f>
        <v>1</v>
      </c>
      <c r="Q3" t="b">
        <f t="shared" ref="Q3:Q64" si="7">ISNUMBER(SEARCH("narkoba",G3))</f>
        <v>0</v>
      </c>
      <c r="R3" t="b">
        <f t="shared" ref="R3:R64" si="8">ISNUMBER(SEARCH("pemerkosaan",G3))</f>
        <v>0</v>
      </c>
      <c r="S3" t="b">
        <f t="shared" ref="S3:S64" si="9">ISNUMBER(SEARCH("pidana",G3))</f>
        <v>0</v>
      </c>
      <c r="T3">
        <f t="shared" ref="T3:T64" si="10">IF(AND(ISNUMBER(SEARCH("kejahatan",B3))=TRUE,L3=TRUE),1,0)</f>
        <v>0</v>
      </c>
      <c r="U3">
        <f t="shared" ref="U3:U64" si="11">IF(AND(ISNUMBER(SEARCH("pembunuhan",B3))=TRUE,M3=TRUE),1,0)</f>
        <v>0</v>
      </c>
      <c r="V3">
        <f t="shared" ref="V3:V64" si="12">IF(AND(ISNUMBER(SEARCH("kriminalitas",B3))=TRUE,N3=TRUE),1,0)</f>
        <v>0</v>
      </c>
      <c r="W3">
        <f t="shared" ref="W3:W64" si="13">IF(AND(ISNUMBER(SEARCH("begal",B3))=TRUE,O3=TRUE),1,0)</f>
        <v>0</v>
      </c>
      <c r="X3">
        <f t="shared" ref="X3:X64" si="14">IF(AND(ISNUMBER(SEARCH("perampokan",B3))=TRUE,P3=TRUE),1,0)</f>
        <v>1</v>
      </c>
      <c r="Y3">
        <f t="shared" ref="Y3:Y64" si="15">IF(AND(ISNUMBER(SEARCH("narkoba",B3))=TRUE,Q3=TRUE),1,0)</f>
        <v>0</v>
      </c>
      <c r="Z3">
        <f t="shared" ref="Z3:Z64" si="16">IF(AND(ISNUMBER(SEARCH("pemerkosaan",B3))=TRUE,R3=TRUE),1,0)</f>
        <v>0</v>
      </c>
      <c r="AA3">
        <f t="shared" ref="AA3:AA64" si="17">IF(AND(ISNUMBER(SEARCH("pidana",B3))=TRUE,S3=TRUE),1,0)</f>
        <v>0</v>
      </c>
    </row>
    <row r="4" spans="1:28" x14ac:dyDescent="0.15">
      <c r="A4">
        <v>2</v>
      </c>
      <c r="B4" t="s">
        <v>13</v>
      </c>
      <c r="C4" t="s">
        <v>10</v>
      </c>
      <c r="D4" t="s">
        <v>899</v>
      </c>
      <c r="E4" t="s">
        <v>900</v>
      </c>
      <c r="F4" t="s">
        <v>901</v>
      </c>
      <c r="G4" t="s">
        <v>904</v>
      </c>
      <c r="H4" t="s">
        <v>14</v>
      </c>
      <c r="I4">
        <f t="shared" si="0"/>
        <v>1</v>
      </c>
      <c r="J4">
        <f t="shared" si="1"/>
        <v>0</v>
      </c>
      <c r="L4" t="b">
        <f t="shared" si="2"/>
        <v>0</v>
      </c>
      <c r="M4" t="b">
        <f t="shared" si="3"/>
        <v>0</v>
      </c>
      <c r="N4" t="b">
        <f t="shared" si="4"/>
        <v>0</v>
      </c>
      <c r="O4" t="b">
        <f t="shared" si="5"/>
        <v>0</v>
      </c>
      <c r="P4" t="b">
        <f t="shared" si="6"/>
        <v>1</v>
      </c>
      <c r="Q4" t="b">
        <f t="shared" si="7"/>
        <v>0</v>
      </c>
      <c r="R4" t="b">
        <f t="shared" si="8"/>
        <v>0</v>
      </c>
      <c r="S4" t="b">
        <f t="shared" si="9"/>
        <v>0</v>
      </c>
      <c r="T4">
        <f t="shared" si="10"/>
        <v>0</v>
      </c>
      <c r="U4">
        <f t="shared" si="11"/>
        <v>0</v>
      </c>
      <c r="V4">
        <f t="shared" si="12"/>
        <v>0</v>
      </c>
      <c r="W4">
        <f t="shared" si="13"/>
        <v>0</v>
      </c>
      <c r="X4">
        <f t="shared" si="14"/>
        <v>1</v>
      </c>
      <c r="Y4">
        <f t="shared" si="15"/>
        <v>0</v>
      </c>
      <c r="Z4">
        <f t="shared" si="16"/>
        <v>0</v>
      </c>
      <c r="AA4">
        <f t="shared" si="17"/>
        <v>0</v>
      </c>
    </row>
    <row r="5" spans="1:28" x14ac:dyDescent="0.15">
      <c r="A5">
        <v>3</v>
      </c>
      <c r="B5" t="s">
        <v>15</v>
      </c>
      <c r="C5" t="s">
        <v>10</v>
      </c>
      <c r="D5" t="s">
        <v>899</v>
      </c>
      <c r="E5" t="s">
        <v>900</v>
      </c>
      <c r="F5" t="s">
        <v>901</v>
      </c>
      <c r="G5" t="s">
        <v>905</v>
      </c>
      <c r="H5" t="s">
        <v>1121</v>
      </c>
      <c r="I5">
        <f t="shared" si="0"/>
        <v>1</v>
      </c>
      <c r="J5">
        <f t="shared" si="1"/>
        <v>0</v>
      </c>
      <c r="L5" t="b">
        <f t="shared" si="2"/>
        <v>0</v>
      </c>
      <c r="M5" t="b">
        <f t="shared" si="3"/>
        <v>0</v>
      </c>
      <c r="N5" t="b">
        <f t="shared" si="4"/>
        <v>0</v>
      </c>
      <c r="O5" t="b">
        <f t="shared" si="5"/>
        <v>0</v>
      </c>
      <c r="P5" t="b">
        <f t="shared" si="6"/>
        <v>0</v>
      </c>
      <c r="Q5" t="b">
        <f t="shared" si="7"/>
        <v>0</v>
      </c>
      <c r="R5" t="b">
        <f t="shared" si="8"/>
        <v>0</v>
      </c>
      <c r="S5" t="b">
        <f t="shared" si="9"/>
        <v>1</v>
      </c>
      <c r="T5">
        <f t="shared" si="10"/>
        <v>0</v>
      </c>
      <c r="U5">
        <f t="shared" si="11"/>
        <v>0</v>
      </c>
      <c r="V5">
        <f t="shared" si="12"/>
        <v>0</v>
      </c>
      <c r="W5">
        <f t="shared" si="13"/>
        <v>0</v>
      </c>
      <c r="X5">
        <f t="shared" si="14"/>
        <v>0</v>
      </c>
      <c r="Y5">
        <f t="shared" si="15"/>
        <v>0</v>
      </c>
      <c r="Z5">
        <f t="shared" si="16"/>
        <v>0</v>
      </c>
      <c r="AA5">
        <f t="shared" si="17"/>
        <v>1</v>
      </c>
    </row>
    <row r="6" spans="1:28" x14ac:dyDescent="0.15">
      <c r="A6">
        <v>4</v>
      </c>
      <c r="B6" t="s">
        <v>16</v>
      </c>
      <c r="C6" t="s">
        <v>10</v>
      </c>
      <c r="D6" t="s">
        <v>899</v>
      </c>
      <c r="E6" t="s">
        <v>900</v>
      </c>
      <c r="F6" t="s">
        <v>901</v>
      </c>
      <c r="G6" t="s">
        <v>906</v>
      </c>
      <c r="H6" t="s">
        <v>1122</v>
      </c>
      <c r="I6">
        <f t="shared" si="0"/>
        <v>1</v>
      </c>
      <c r="J6">
        <f t="shared" si="1"/>
        <v>0</v>
      </c>
      <c r="L6" t="b">
        <f t="shared" si="2"/>
        <v>0</v>
      </c>
      <c r="M6" t="b">
        <f t="shared" si="3"/>
        <v>0</v>
      </c>
      <c r="N6" t="b">
        <f t="shared" si="4"/>
        <v>0</v>
      </c>
      <c r="O6" t="b">
        <f t="shared" si="5"/>
        <v>1</v>
      </c>
      <c r="P6" t="b">
        <f t="shared" si="6"/>
        <v>0</v>
      </c>
      <c r="Q6" t="b">
        <f t="shared" si="7"/>
        <v>0</v>
      </c>
      <c r="R6" t="b">
        <f t="shared" si="8"/>
        <v>0</v>
      </c>
      <c r="S6" t="b">
        <f t="shared" si="9"/>
        <v>0</v>
      </c>
      <c r="T6">
        <f t="shared" si="10"/>
        <v>0</v>
      </c>
      <c r="U6">
        <f t="shared" si="11"/>
        <v>0</v>
      </c>
      <c r="V6">
        <f t="shared" si="12"/>
        <v>0</v>
      </c>
      <c r="W6">
        <f t="shared" si="13"/>
        <v>1</v>
      </c>
      <c r="X6">
        <f t="shared" si="14"/>
        <v>0</v>
      </c>
      <c r="Y6">
        <f t="shared" si="15"/>
        <v>0</v>
      </c>
      <c r="Z6">
        <f t="shared" si="16"/>
        <v>0</v>
      </c>
      <c r="AA6">
        <f t="shared" si="17"/>
        <v>0</v>
      </c>
    </row>
    <row r="7" spans="1:28" x14ac:dyDescent="0.15">
      <c r="A7">
        <v>5</v>
      </c>
      <c r="B7" t="s">
        <v>17</v>
      </c>
      <c r="C7" t="s">
        <v>10</v>
      </c>
      <c r="D7" t="s">
        <v>899</v>
      </c>
      <c r="E7" t="s">
        <v>900</v>
      </c>
      <c r="F7" t="s">
        <v>901</v>
      </c>
      <c r="G7" t="s">
        <v>907</v>
      </c>
      <c r="H7" t="s">
        <v>1123</v>
      </c>
      <c r="I7">
        <v>1</v>
      </c>
      <c r="J7">
        <f t="shared" si="1"/>
        <v>0</v>
      </c>
      <c r="L7" t="b">
        <f t="shared" si="2"/>
        <v>0</v>
      </c>
      <c r="M7" t="b">
        <f t="shared" si="3"/>
        <v>0</v>
      </c>
      <c r="N7" t="b">
        <f t="shared" si="4"/>
        <v>0</v>
      </c>
      <c r="O7" t="b">
        <f t="shared" si="5"/>
        <v>0</v>
      </c>
      <c r="P7" t="b">
        <f t="shared" si="6"/>
        <v>0</v>
      </c>
      <c r="Q7" t="b">
        <f t="shared" si="7"/>
        <v>0</v>
      </c>
      <c r="R7" t="b">
        <f t="shared" si="8"/>
        <v>0</v>
      </c>
      <c r="S7" t="b">
        <f t="shared" si="9"/>
        <v>0</v>
      </c>
      <c r="T7">
        <f t="shared" si="10"/>
        <v>0</v>
      </c>
      <c r="U7">
        <f t="shared" si="11"/>
        <v>0</v>
      </c>
      <c r="V7">
        <f t="shared" si="12"/>
        <v>0</v>
      </c>
      <c r="W7">
        <f t="shared" si="13"/>
        <v>0</v>
      </c>
      <c r="X7">
        <f t="shared" si="14"/>
        <v>0</v>
      </c>
      <c r="Y7">
        <f t="shared" si="15"/>
        <v>0</v>
      </c>
      <c r="Z7">
        <f t="shared" si="16"/>
        <v>0</v>
      </c>
      <c r="AA7">
        <f t="shared" si="17"/>
        <v>0</v>
      </c>
    </row>
    <row r="8" spans="1:28" x14ac:dyDescent="0.15">
      <c r="A8">
        <v>6</v>
      </c>
      <c r="B8" t="s">
        <v>18</v>
      </c>
      <c r="C8" t="s">
        <v>10</v>
      </c>
      <c r="D8" t="s">
        <v>899</v>
      </c>
      <c r="E8" t="s">
        <v>900</v>
      </c>
      <c r="F8" t="s">
        <v>901</v>
      </c>
      <c r="G8" t="s">
        <v>908</v>
      </c>
      <c r="H8" t="s">
        <v>1124</v>
      </c>
      <c r="I8">
        <f t="shared" si="0"/>
        <v>1</v>
      </c>
      <c r="J8">
        <f t="shared" si="1"/>
        <v>0</v>
      </c>
      <c r="L8" t="b">
        <f t="shared" si="2"/>
        <v>0</v>
      </c>
      <c r="M8" t="b">
        <f t="shared" si="3"/>
        <v>0</v>
      </c>
      <c r="N8" t="b">
        <f t="shared" si="4"/>
        <v>0</v>
      </c>
      <c r="O8" t="b">
        <f t="shared" si="5"/>
        <v>0</v>
      </c>
      <c r="P8" t="b">
        <f t="shared" si="6"/>
        <v>1</v>
      </c>
      <c r="Q8" t="b">
        <f t="shared" si="7"/>
        <v>0</v>
      </c>
      <c r="R8" t="b">
        <f t="shared" si="8"/>
        <v>0</v>
      </c>
      <c r="S8" t="b">
        <f t="shared" si="9"/>
        <v>0</v>
      </c>
      <c r="T8">
        <f t="shared" si="10"/>
        <v>0</v>
      </c>
      <c r="U8">
        <f t="shared" si="11"/>
        <v>0</v>
      </c>
      <c r="V8">
        <f t="shared" si="12"/>
        <v>0</v>
      </c>
      <c r="W8">
        <f t="shared" si="13"/>
        <v>0</v>
      </c>
      <c r="X8">
        <f t="shared" si="14"/>
        <v>1</v>
      </c>
      <c r="Y8">
        <f t="shared" si="15"/>
        <v>0</v>
      </c>
      <c r="Z8">
        <f t="shared" si="16"/>
        <v>0</v>
      </c>
      <c r="AA8">
        <f t="shared" si="17"/>
        <v>0</v>
      </c>
    </row>
    <row r="9" spans="1:28" x14ac:dyDescent="0.15">
      <c r="A9">
        <v>7</v>
      </c>
      <c r="B9" t="s">
        <v>19</v>
      </c>
      <c r="C9" t="s">
        <v>10</v>
      </c>
      <c r="D9" t="s">
        <v>899</v>
      </c>
      <c r="E9" t="s">
        <v>900</v>
      </c>
      <c r="F9" t="s">
        <v>901</v>
      </c>
      <c r="G9" t="s">
        <v>909</v>
      </c>
      <c r="H9" t="s">
        <v>1125</v>
      </c>
      <c r="I9">
        <f t="shared" si="0"/>
        <v>1</v>
      </c>
      <c r="J9">
        <f t="shared" si="1"/>
        <v>0</v>
      </c>
      <c r="L9" t="b">
        <f t="shared" si="2"/>
        <v>0</v>
      </c>
      <c r="M9" t="b">
        <f t="shared" si="3"/>
        <v>0</v>
      </c>
      <c r="N9" t="b">
        <f t="shared" si="4"/>
        <v>0</v>
      </c>
      <c r="O9" t="b">
        <f t="shared" si="5"/>
        <v>0</v>
      </c>
      <c r="P9" t="b">
        <f t="shared" si="6"/>
        <v>0</v>
      </c>
      <c r="Q9" t="b">
        <f t="shared" si="7"/>
        <v>0</v>
      </c>
      <c r="R9" t="b">
        <f t="shared" si="8"/>
        <v>0</v>
      </c>
      <c r="S9" t="b">
        <f t="shared" si="9"/>
        <v>1</v>
      </c>
      <c r="T9">
        <f t="shared" si="10"/>
        <v>0</v>
      </c>
      <c r="U9">
        <f t="shared" si="11"/>
        <v>0</v>
      </c>
      <c r="V9">
        <f t="shared" si="12"/>
        <v>0</v>
      </c>
      <c r="W9">
        <f t="shared" si="13"/>
        <v>0</v>
      </c>
      <c r="X9">
        <f t="shared" si="14"/>
        <v>0</v>
      </c>
      <c r="Y9">
        <f t="shared" si="15"/>
        <v>0</v>
      </c>
      <c r="Z9">
        <f t="shared" si="16"/>
        <v>0</v>
      </c>
      <c r="AA9">
        <f t="shared" si="17"/>
        <v>1</v>
      </c>
    </row>
    <row r="10" spans="1:28" x14ac:dyDescent="0.15">
      <c r="A10">
        <v>8</v>
      </c>
      <c r="B10" t="s">
        <v>21</v>
      </c>
      <c r="C10" t="s">
        <v>10</v>
      </c>
      <c r="D10" t="s">
        <v>899</v>
      </c>
      <c r="E10" t="s">
        <v>900</v>
      </c>
      <c r="F10" t="s">
        <v>901</v>
      </c>
      <c r="G10" t="s">
        <v>910</v>
      </c>
      <c r="H10" t="s">
        <v>1126</v>
      </c>
      <c r="I10">
        <f t="shared" si="0"/>
        <v>1</v>
      </c>
      <c r="J10">
        <f t="shared" si="1"/>
        <v>0</v>
      </c>
      <c r="L10" t="b">
        <f t="shared" si="2"/>
        <v>0</v>
      </c>
      <c r="M10" t="b">
        <f t="shared" si="3"/>
        <v>0</v>
      </c>
      <c r="N10" t="b">
        <f t="shared" si="4"/>
        <v>0</v>
      </c>
      <c r="O10" t="b">
        <f t="shared" si="5"/>
        <v>1</v>
      </c>
      <c r="P10" t="b">
        <f t="shared" si="6"/>
        <v>0</v>
      </c>
      <c r="Q10" t="b">
        <f t="shared" si="7"/>
        <v>0</v>
      </c>
      <c r="R10" t="b">
        <f t="shared" si="8"/>
        <v>0</v>
      </c>
      <c r="S10" t="b">
        <f t="shared" si="9"/>
        <v>0</v>
      </c>
      <c r="T10">
        <f t="shared" si="10"/>
        <v>0</v>
      </c>
      <c r="U10">
        <f t="shared" si="11"/>
        <v>0</v>
      </c>
      <c r="V10">
        <f t="shared" si="12"/>
        <v>0</v>
      </c>
      <c r="W10">
        <f t="shared" si="13"/>
        <v>1</v>
      </c>
      <c r="X10">
        <f t="shared" si="14"/>
        <v>0</v>
      </c>
      <c r="Y10">
        <f t="shared" si="15"/>
        <v>0</v>
      </c>
      <c r="Z10">
        <f t="shared" si="16"/>
        <v>0</v>
      </c>
      <c r="AA10">
        <f t="shared" si="17"/>
        <v>0</v>
      </c>
    </row>
    <row r="11" spans="1:28" x14ac:dyDescent="0.15">
      <c r="A11">
        <v>10</v>
      </c>
      <c r="B11" t="s">
        <v>24</v>
      </c>
      <c r="C11" t="s">
        <v>10</v>
      </c>
      <c r="D11" t="s">
        <v>899</v>
      </c>
      <c r="E11" t="s">
        <v>900</v>
      </c>
      <c r="F11" t="s">
        <v>901</v>
      </c>
      <c r="G11" t="s">
        <v>911</v>
      </c>
      <c r="H11" t="s">
        <v>1127</v>
      </c>
      <c r="I11">
        <v>1</v>
      </c>
      <c r="J11">
        <f t="shared" si="1"/>
        <v>0</v>
      </c>
      <c r="L11" t="b">
        <f t="shared" si="2"/>
        <v>0</v>
      </c>
      <c r="M11" t="b">
        <f t="shared" si="3"/>
        <v>0</v>
      </c>
      <c r="N11" t="b">
        <f t="shared" si="4"/>
        <v>0</v>
      </c>
      <c r="O11" t="b">
        <f t="shared" si="5"/>
        <v>0</v>
      </c>
      <c r="P11" t="b">
        <f t="shared" si="6"/>
        <v>0</v>
      </c>
      <c r="Q11" t="b">
        <f t="shared" si="7"/>
        <v>0</v>
      </c>
      <c r="R11" t="b">
        <f t="shared" si="8"/>
        <v>0</v>
      </c>
      <c r="S11" t="b">
        <f t="shared" si="9"/>
        <v>0</v>
      </c>
      <c r="T11">
        <f t="shared" si="10"/>
        <v>0</v>
      </c>
      <c r="U11">
        <f t="shared" si="11"/>
        <v>0</v>
      </c>
      <c r="V11">
        <f t="shared" si="12"/>
        <v>0</v>
      </c>
      <c r="W11">
        <f t="shared" si="13"/>
        <v>0</v>
      </c>
      <c r="X11">
        <f t="shared" si="14"/>
        <v>0</v>
      </c>
      <c r="Y11">
        <f t="shared" si="15"/>
        <v>0</v>
      </c>
      <c r="Z11">
        <f t="shared" si="16"/>
        <v>0</v>
      </c>
      <c r="AA11">
        <f t="shared" si="17"/>
        <v>0</v>
      </c>
    </row>
    <row r="12" spans="1:28" x14ac:dyDescent="0.15">
      <c r="A12">
        <v>11</v>
      </c>
      <c r="B12" t="s">
        <v>25</v>
      </c>
      <c r="C12" t="s">
        <v>10</v>
      </c>
      <c r="D12" t="s">
        <v>899</v>
      </c>
      <c r="E12" t="s">
        <v>900</v>
      </c>
      <c r="F12" t="s">
        <v>901</v>
      </c>
      <c r="G12" t="s">
        <v>912</v>
      </c>
      <c r="H12" t="s">
        <v>1128</v>
      </c>
      <c r="I12">
        <f t="shared" si="0"/>
        <v>1</v>
      </c>
      <c r="J12">
        <f t="shared" si="1"/>
        <v>0</v>
      </c>
      <c r="L12" t="b">
        <f t="shared" si="2"/>
        <v>0</v>
      </c>
      <c r="M12" t="b">
        <f t="shared" si="3"/>
        <v>1</v>
      </c>
      <c r="N12" t="b">
        <f t="shared" si="4"/>
        <v>0</v>
      </c>
      <c r="O12" t="b">
        <f t="shared" si="5"/>
        <v>0</v>
      </c>
      <c r="P12" t="b">
        <f t="shared" si="6"/>
        <v>0</v>
      </c>
      <c r="Q12" t="b">
        <f t="shared" si="7"/>
        <v>0</v>
      </c>
      <c r="R12" t="b">
        <f t="shared" si="8"/>
        <v>0</v>
      </c>
      <c r="S12" t="b">
        <f t="shared" si="9"/>
        <v>0</v>
      </c>
      <c r="T12">
        <f t="shared" si="10"/>
        <v>0</v>
      </c>
      <c r="U12">
        <f t="shared" si="11"/>
        <v>1</v>
      </c>
      <c r="V12">
        <f t="shared" si="12"/>
        <v>0</v>
      </c>
      <c r="W12">
        <f t="shared" si="13"/>
        <v>0</v>
      </c>
      <c r="X12">
        <f t="shared" si="14"/>
        <v>0</v>
      </c>
      <c r="Y12">
        <f t="shared" si="15"/>
        <v>0</v>
      </c>
      <c r="Z12">
        <f t="shared" si="16"/>
        <v>0</v>
      </c>
      <c r="AA12">
        <f t="shared" si="17"/>
        <v>0</v>
      </c>
    </row>
    <row r="13" spans="1:28" x14ac:dyDescent="0.15">
      <c r="A13">
        <v>12</v>
      </c>
      <c r="B13" t="s">
        <v>26</v>
      </c>
      <c r="C13" t="s">
        <v>10</v>
      </c>
      <c r="D13" t="s">
        <v>899</v>
      </c>
      <c r="E13" t="s">
        <v>900</v>
      </c>
      <c r="F13" t="s">
        <v>901</v>
      </c>
      <c r="G13" t="s">
        <v>913</v>
      </c>
      <c r="H13" t="s">
        <v>1129</v>
      </c>
      <c r="I13">
        <f t="shared" si="0"/>
        <v>1</v>
      </c>
      <c r="J13">
        <f t="shared" si="1"/>
        <v>0</v>
      </c>
      <c r="L13" t="b">
        <f t="shared" si="2"/>
        <v>0</v>
      </c>
      <c r="M13" t="b">
        <f t="shared" si="3"/>
        <v>0</v>
      </c>
      <c r="N13" t="b">
        <f t="shared" si="4"/>
        <v>0</v>
      </c>
      <c r="O13" t="b">
        <f t="shared" si="5"/>
        <v>0</v>
      </c>
      <c r="P13" t="b">
        <f t="shared" si="6"/>
        <v>0</v>
      </c>
      <c r="Q13" t="b">
        <f t="shared" si="7"/>
        <v>1</v>
      </c>
      <c r="R13" t="b">
        <f t="shared" si="8"/>
        <v>0</v>
      </c>
      <c r="S13" t="b">
        <f t="shared" si="9"/>
        <v>0</v>
      </c>
      <c r="T13">
        <f t="shared" si="10"/>
        <v>0</v>
      </c>
      <c r="U13">
        <f t="shared" si="11"/>
        <v>0</v>
      </c>
      <c r="V13">
        <f t="shared" si="12"/>
        <v>0</v>
      </c>
      <c r="W13">
        <f t="shared" si="13"/>
        <v>0</v>
      </c>
      <c r="X13">
        <f t="shared" si="14"/>
        <v>0</v>
      </c>
      <c r="Y13">
        <f t="shared" si="15"/>
        <v>1</v>
      </c>
      <c r="Z13">
        <f t="shared" si="16"/>
        <v>0</v>
      </c>
      <c r="AA13">
        <f t="shared" si="17"/>
        <v>0</v>
      </c>
    </row>
    <row r="14" spans="1:28" x14ac:dyDescent="0.15">
      <c r="A14">
        <v>13</v>
      </c>
      <c r="B14" t="s">
        <v>27</v>
      </c>
      <c r="C14" t="s">
        <v>10</v>
      </c>
      <c r="D14" t="s">
        <v>899</v>
      </c>
      <c r="E14" t="s">
        <v>900</v>
      </c>
      <c r="F14" t="s">
        <v>901</v>
      </c>
      <c r="G14" t="s">
        <v>914</v>
      </c>
      <c r="H14" t="s">
        <v>1130</v>
      </c>
      <c r="I14">
        <f t="shared" si="0"/>
        <v>1</v>
      </c>
      <c r="J14">
        <f t="shared" si="1"/>
        <v>0</v>
      </c>
      <c r="L14" t="b">
        <f t="shared" si="2"/>
        <v>1</v>
      </c>
      <c r="M14" t="b">
        <f t="shared" si="3"/>
        <v>0</v>
      </c>
      <c r="N14" t="b">
        <f t="shared" si="4"/>
        <v>0</v>
      </c>
      <c r="O14" t="b">
        <f t="shared" si="5"/>
        <v>0</v>
      </c>
      <c r="P14" t="b">
        <f t="shared" si="6"/>
        <v>0</v>
      </c>
      <c r="Q14" t="b">
        <f t="shared" si="7"/>
        <v>0</v>
      </c>
      <c r="R14" t="b">
        <f t="shared" si="8"/>
        <v>0</v>
      </c>
      <c r="S14" t="b">
        <f t="shared" si="9"/>
        <v>0</v>
      </c>
      <c r="T14">
        <f t="shared" si="10"/>
        <v>1</v>
      </c>
      <c r="U14">
        <f t="shared" si="11"/>
        <v>0</v>
      </c>
      <c r="V14">
        <f t="shared" si="12"/>
        <v>0</v>
      </c>
      <c r="W14">
        <f t="shared" si="13"/>
        <v>0</v>
      </c>
      <c r="X14">
        <f t="shared" si="14"/>
        <v>0</v>
      </c>
      <c r="Y14">
        <f t="shared" si="15"/>
        <v>0</v>
      </c>
      <c r="Z14">
        <f t="shared" si="16"/>
        <v>0</v>
      </c>
      <c r="AA14">
        <f t="shared" si="17"/>
        <v>0</v>
      </c>
    </row>
    <row r="15" spans="1:28" x14ac:dyDescent="0.15">
      <c r="A15">
        <v>14</v>
      </c>
      <c r="B15" t="s">
        <v>28</v>
      </c>
      <c r="C15" t="s">
        <v>10</v>
      </c>
      <c r="D15" t="s">
        <v>899</v>
      </c>
      <c r="E15" t="s">
        <v>900</v>
      </c>
      <c r="F15" t="s">
        <v>901</v>
      </c>
      <c r="G15" t="s">
        <v>915</v>
      </c>
      <c r="H15" t="s">
        <v>1131</v>
      </c>
      <c r="I15">
        <f t="shared" si="0"/>
        <v>1</v>
      </c>
      <c r="J15">
        <f t="shared" si="1"/>
        <v>0</v>
      </c>
      <c r="L15" t="b">
        <f t="shared" si="2"/>
        <v>0</v>
      </c>
      <c r="M15" t="b">
        <f t="shared" si="3"/>
        <v>0</v>
      </c>
      <c r="N15" t="b">
        <f t="shared" si="4"/>
        <v>0</v>
      </c>
      <c r="O15" t="b">
        <f t="shared" si="5"/>
        <v>0</v>
      </c>
      <c r="P15" t="b">
        <f t="shared" si="6"/>
        <v>0</v>
      </c>
      <c r="Q15" t="b">
        <f t="shared" si="7"/>
        <v>0</v>
      </c>
      <c r="R15" t="b">
        <f t="shared" si="8"/>
        <v>0</v>
      </c>
      <c r="S15" t="b">
        <f t="shared" si="9"/>
        <v>1</v>
      </c>
      <c r="T15">
        <f t="shared" si="10"/>
        <v>0</v>
      </c>
      <c r="U15">
        <f t="shared" si="11"/>
        <v>0</v>
      </c>
      <c r="V15">
        <f t="shared" si="12"/>
        <v>0</v>
      </c>
      <c r="W15">
        <f t="shared" si="13"/>
        <v>0</v>
      </c>
      <c r="X15">
        <f t="shared" si="14"/>
        <v>0</v>
      </c>
      <c r="Y15">
        <f t="shared" si="15"/>
        <v>0</v>
      </c>
      <c r="Z15">
        <f t="shared" si="16"/>
        <v>0</v>
      </c>
      <c r="AA15">
        <f t="shared" si="17"/>
        <v>1</v>
      </c>
    </row>
    <row r="16" spans="1:28" x14ac:dyDescent="0.15">
      <c r="A16">
        <v>15</v>
      </c>
      <c r="B16" t="s">
        <v>29</v>
      </c>
      <c r="C16" t="s">
        <v>10</v>
      </c>
      <c r="D16" t="s">
        <v>899</v>
      </c>
      <c r="E16" t="s">
        <v>900</v>
      </c>
      <c r="F16" t="s">
        <v>901</v>
      </c>
      <c r="G16" t="s">
        <v>916</v>
      </c>
      <c r="H16" t="s">
        <v>1132</v>
      </c>
      <c r="I16">
        <f t="shared" si="0"/>
        <v>1</v>
      </c>
      <c r="J16">
        <f t="shared" si="1"/>
        <v>0</v>
      </c>
      <c r="L16" t="b">
        <f t="shared" si="2"/>
        <v>0</v>
      </c>
      <c r="M16" t="b">
        <f t="shared" si="3"/>
        <v>1</v>
      </c>
      <c r="N16" t="b">
        <f t="shared" si="4"/>
        <v>0</v>
      </c>
      <c r="O16" t="b">
        <f t="shared" si="5"/>
        <v>0</v>
      </c>
      <c r="P16" t="b">
        <f t="shared" si="6"/>
        <v>0</v>
      </c>
      <c r="Q16" t="b">
        <f t="shared" si="7"/>
        <v>0</v>
      </c>
      <c r="R16" t="b">
        <f t="shared" si="8"/>
        <v>0</v>
      </c>
      <c r="S16" t="b">
        <f t="shared" si="9"/>
        <v>0</v>
      </c>
      <c r="T16">
        <f t="shared" si="10"/>
        <v>0</v>
      </c>
      <c r="U16">
        <f t="shared" si="11"/>
        <v>1</v>
      </c>
      <c r="V16">
        <f t="shared" si="12"/>
        <v>0</v>
      </c>
      <c r="W16">
        <f t="shared" si="13"/>
        <v>0</v>
      </c>
      <c r="X16">
        <f t="shared" si="14"/>
        <v>0</v>
      </c>
      <c r="Y16">
        <f t="shared" si="15"/>
        <v>0</v>
      </c>
      <c r="Z16">
        <f t="shared" si="16"/>
        <v>0</v>
      </c>
      <c r="AA16">
        <f t="shared" si="17"/>
        <v>0</v>
      </c>
    </row>
    <row r="17" spans="1:27" x14ac:dyDescent="0.15">
      <c r="A17">
        <v>16</v>
      </c>
      <c r="B17" t="s">
        <v>30</v>
      </c>
      <c r="C17" t="s">
        <v>10</v>
      </c>
      <c r="D17" t="s">
        <v>899</v>
      </c>
      <c r="E17" t="s">
        <v>900</v>
      </c>
      <c r="F17" t="s">
        <v>901</v>
      </c>
      <c r="G17" t="s">
        <v>917</v>
      </c>
      <c r="H17" t="s">
        <v>1133</v>
      </c>
      <c r="I17">
        <f t="shared" si="0"/>
        <v>1</v>
      </c>
      <c r="J17">
        <f t="shared" si="1"/>
        <v>0</v>
      </c>
      <c r="L17" t="b">
        <f t="shared" si="2"/>
        <v>0</v>
      </c>
      <c r="M17" t="b">
        <f t="shared" si="3"/>
        <v>0</v>
      </c>
      <c r="N17" t="b">
        <f t="shared" si="4"/>
        <v>0</v>
      </c>
      <c r="O17" t="b">
        <f t="shared" si="5"/>
        <v>1</v>
      </c>
      <c r="P17" t="b">
        <f t="shared" si="6"/>
        <v>0</v>
      </c>
      <c r="Q17" t="b">
        <f t="shared" si="7"/>
        <v>0</v>
      </c>
      <c r="R17" t="b">
        <f t="shared" si="8"/>
        <v>0</v>
      </c>
      <c r="S17" t="b">
        <f t="shared" si="9"/>
        <v>0</v>
      </c>
      <c r="T17">
        <f t="shared" si="10"/>
        <v>0</v>
      </c>
      <c r="U17">
        <f t="shared" si="11"/>
        <v>0</v>
      </c>
      <c r="V17">
        <f t="shared" si="12"/>
        <v>0</v>
      </c>
      <c r="W17">
        <f t="shared" si="13"/>
        <v>1</v>
      </c>
      <c r="X17">
        <f t="shared" si="14"/>
        <v>0</v>
      </c>
      <c r="Y17">
        <f t="shared" si="15"/>
        <v>0</v>
      </c>
      <c r="Z17">
        <f t="shared" si="16"/>
        <v>0</v>
      </c>
      <c r="AA17">
        <f t="shared" si="17"/>
        <v>0</v>
      </c>
    </row>
    <row r="18" spans="1:27" x14ac:dyDescent="0.15">
      <c r="A18">
        <v>17</v>
      </c>
      <c r="B18" t="s">
        <v>31</v>
      </c>
      <c r="C18" t="s">
        <v>10</v>
      </c>
      <c r="D18" t="s">
        <v>899</v>
      </c>
      <c r="E18" t="s">
        <v>900</v>
      </c>
      <c r="F18" t="s">
        <v>901</v>
      </c>
      <c r="G18" t="s">
        <v>918</v>
      </c>
      <c r="H18" t="s">
        <v>1134</v>
      </c>
      <c r="I18">
        <v>1</v>
      </c>
      <c r="J18">
        <f t="shared" si="1"/>
        <v>0</v>
      </c>
      <c r="L18" t="b">
        <f t="shared" si="2"/>
        <v>0</v>
      </c>
      <c r="M18" t="b">
        <f t="shared" si="3"/>
        <v>0</v>
      </c>
      <c r="N18" t="b">
        <f t="shared" si="4"/>
        <v>0</v>
      </c>
      <c r="O18" t="b">
        <f t="shared" si="5"/>
        <v>0</v>
      </c>
      <c r="P18" t="b">
        <f t="shared" si="6"/>
        <v>0</v>
      </c>
      <c r="Q18" t="b">
        <f t="shared" si="7"/>
        <v>0</v>
      </c>
      <c r="R18" t="b">
        <f t="shared" si="8"/>
        <v>0</v>
      </c>
      <c r="S18" t="b">
        <f t="shared" si="9"/>
        <v>0</v>
      </c>
      <c r="T18">
        <f t="shared" si="10"/>
        <v>0</v>
      </c>
      <c r="U18">
        <f t="shared" si="11"/>
        <v>0</v>
      </c>
      <c r="V18">
        <f t="shared" si="12"/>
        <v>0</v>
      </c>
      <c r="W18">
        <f t="shared" si="13"/>
        <v>0</v>
      </c>
      <c r="X18">
        <f t="shared" si="14"/>
        <v>0</v>
      </c>
      <c r="Y18">
        <f t="shared" si="15"/>
        <v>0</v>
      </c>
      <c r="Z18">
        <f t="shared" si="16"/>
        <v>0</v>
      </c>
      <c r="AA18">
        <f t="shared" si="17"/>
        <v>0</v>
      </c>
    </row>
    <row r="19" spans="1:27" x14ac:dyDescent="0.15">
      <c r="A19">
        <v>18</v>
      </c>
      <c r="B19" t="s">
        <v>32</v>
      </c>
      <c r="C19" t="s">
        <v>10</v>
      </c>
      <c r="D19" t="s">
        <v>899</v>
      </c>
      <c r="E19" t="s">
        <v>900</v>
      </c>
      <c r="F19" t="s">
        <v>901</v>
      </c>
      <c r="G19" t="s">
        <v>919</v>
      </c>
      <c r="H19" t="s">
        <v>1135</v>
      </c>
      <c r="I19">
        <v>1</v>
      </c>
      <c r="J19">
        <f t="shared" si="1"/>
        <v>0</v>
      </c>
      <c r="L19" t="b">
        <f t="shared" si="2"/>
        <v>0</v>
      </c>
      <c r="M19" t="b">
        <f t="shared" si="3"/>
        <v>0</v>
      </c>
      <c r="N19" t="b">
        <f t="shared" si="4"/>
        <v>0</v>
      </c>
      <c r="O19" t="b">
        <f t="shared" si="5"/>
        <v>0</v>
      </c>
      <c r="P19" t="b">
        <f t="shared" si="6"/>
        <v>0</v>
      </c>
      <c r="Q19" t="b">
        <f t="shared" si="7"/>
        <v>0</v>
      </c>
      <c r="R19" t="b">
        <f t="shared" si="8"/>
        <v>0</v>
      </c>
      <c r="S19" t="b">
        <f t="shared" si="9"/>
        <v>0</v>
      </c>
      <c r="T19">
        <f t="shared" si="10"/>
        <v>0</v>
      </c>
      <c r="U19">
        <f t="shared" si="11"/>
        <v>0</v>
      </c>
      <c r="V19">
        <f t="shared" si="12"/>
        <v>0</v>
      </c>
      <c r="W19">
        <f t="shared" si="13"/>
        <v>0</v>
      </c>
      <c r="X19">
        <f t="shared" si="14"/>
        <v>0</v>
      </c>
      <c r="Y19">
        <f t="shared" si="15"/>
        <v>0</v>
      </c>
      <c r="Z19">
        <f t="shared" si="16"/>
        <v>0</v>
      </c>
      <c r="AA19">
        <f t="shared" si="17"/>
        <v>0</v>
      </c>
    </row>
    <row r="20" spans="1:27" x14ac:dyDescent="0.15">
      <c r="A20">
        <v>19</v>
      </c>
      <c r="B20" t="s">
        <v>33</v>
      </c>
      <c r="C20" t="s">
        <v>10</v>
      </c>
      <c r="D20" t="s">
        <v>899</v>
      </c>
      <c r="E20" t="s">
        <v>900</v>
      </c>
      <c r="F20" t="s">
        <v>901</v>
      </c>
      <c r="G20" t="s">
        <v>920</v>
      </c>
      <c r="H20" t="s">
        <v>1136</v>
      </c>
      <c r="I20">
        <f t="shared" si="0"/>
        <v>0</v>
      </c>
      <c r="J20">
        <f t="shared" si="1"/>
        <v>1</v>
      </c>
      <c r="L20" t="b">
        <f t="shared" si="2"/>
        <v>0</v>
      </c>
      <c r="M20" t="b">
        <f t="shared" si="3"/>
        <v>0</v>
      </c>
      <c r="N20" t="b">
        <f t="shared" si="4"/>
        <v>0</v>
      </c>
      <c r="O20" t="b">
        <f t="shared" si="5"/>
        <v>0</v>
      </c>
      <c r="P20" t="b">
        <f t="shared" si="6"/>
        <v>0</v>
      </c>
      <c r="Q20" t="b">
        <f t="shared" si="7"/>
        <v>0</v>
      </c>
      <c r="R20" t="b">
        <f t="shared" si="8"/>
        <v>0</v>
      </c>
      <c r="S20" t="b">
        <f t="shared" si="9"/>
        <v>0</v>
      </c>
      <c r="T20">
        <f t="shared" si="10"/>
        <v>0</v>
      </c>
      <c r="U20">
        <f t="shared" si="11"/>
        <v>0</v>
      </c>
      <c r="V20">
        <f t="shared" si="12"/>
        <v>0</v>
      </c>
      <c r="W20">
        <f t="shared" si="13"/>
        <v>0</v>
      </c>
      <c r="X20">
        <f t="shared" si="14"/>
        <v>0</v>
      </c>
      <c r="Y20">
        <f t="shared" si="15"/>
        <v>0</v>
      </c>
      <c r="Z20">
        <f t="shared" si="16"/>
        <v>0</v>
      </c>
      <c r="AA20">
        <f t="shared" si="17"/>
        <v>0</v>
      </c>
    </row>
    <row r="21" spans="1:27" x14ac:dyDescent="0.15">
      <c r="A21">
        <v>20</v>
      </c>
      <c r="B21" t="s">
        <v>34</v>
      </c>
      <c r="C21" t="s">
        <v>10</v>
      </c>
      <c r="D21" t="s">
        <v>899</v>
      </c>
      <c r="E21" t="s">
        <v>900</v>
      </c>
      <c r="F21" t="s">
        <v>901</v>
      </c>
      <c r="G21" t="s">
        <v>921</v>
      </c>
      <c r="H21" t="s">
        <v>1137</v>
      </c>
      <c r="I21">
        <f t="shared" si="0"/>
        <v>1</v>
      </c>
      <c r="J21">
        <f t="shared" si="1"/>
        <v>0</v>
      </c>
      <c r="L21" t="b">
        <f t="shared" si="2"/>
        <v>0</v>
      </c>
      <c r="M21" t="b">
        <f t="shared" si="3"/>
        <v>0</v>
      </c>
      <c r="N21" t="b">
        <f t="shared" si="4"/>
        <v>0</v>
      </c>
      <c r="O21" t="b">
        <f t="shared" si="5"/>
        <v>0</v>
      </c>
      <c r="P21" t="b">
        <f t="shared" si="6"/>
        <v>0</v>
      </c>
      <c r="Q21" t="b">
        <f t="shared" si="7"/>
        <v>0</v>
      </c>
      <c r="R21" t="b">
        <f t="shared" si="8"/>
        <v>1</v>
      </c>
      <c r="S21" t="b">
        <f t="shared" si="9"/>
        <v>0</v>
      </c>
      <c r="T21">
        <f t="shared" si="10"/>
        <v>0</v>
      </c>
      <c r="U21">
        <f t="shared" si="11"/>
        <v>0</v>
      </c>
      <c r="V21">
        <f t="shared" si="12"/>
        <v>0</v>
      </c>
      <c r="W21">
        <f t="shared" si="13"/>
        <v>0</v>
      </c>
      <c r="X21">
        <f t="shared" si="14"/>
        <v>0</v>
      </c>
      <c r="Y21">
        <f t="shared" si="15"/>
        <v>0</v>
      </c>
      <c r="Z21">
        <f t="shared" si="16"/>
        <v>1</v>
      </c>
      <c r="AA21">
        <f t="shared" si="17"/>
        <v>0</v>
      </c>
    </row>
    <row r="22" spans="1:27" x14ac:dyDescent="0.15">
      <c r="A22">
        <v>21</v>
      </c>
      <c r="B22" t="s">
        <v>35</v>
      </c>
      <c r="C22" t="s">
        <v>10</v>
      </c>
      <c r="D22" t="s">
        <v>899</v>
      </c>
      <c r="E22" t="s">
        <v>900</v>
      </c>
      <c r="F22" t="s">
        <v>901</v>
      </c>
      <c r="G22" t="s">
        <v>922</v>
      </c>
      <c r="H22" t="s">
        <v>1138</v>
      </c>
      <c r="I22">
        <f t="shared" si="0"/>
        <v>1</v>
      </c>
      <c r="J22">
        <f t="shared" si="1"/>
        <v>0</v>
      </c>
      <c r="L22" t="b">
        <f t="shared" si="2"/>
        <v>0</v>
      </c>
      <c r="M22" t="b">
        <f t="shared" si="3"/>
        <v>0</v>
      </c>
      <c r="N22" t="b">
        <f t="shared" si="4"/>
        <v>0</v>
      </c>
      <c r="O22" t="b">
        <f t="shared" si="5"/>
        <v>0</v>
      </c>
      <c r="P22" t="b">
        <f t="shared" si="6"/>
        <v>1</v>
      </c>
      <c r="Q22" t="b">
        <f t="shared" si="7"/>
        <v>0</v>
      </c>
      <c r="R22" t="b">
        <f t="shared" si="8"/>
        <v>0</v>
      </c>
      <c r="S22" t="b">
        <f t="shared" si="9"/>
        <v>0</v>
      </c>
      <c r="T22">
        <f t="shared" si="10"/>
        <v>0</v>
      </c>
      <c r="U22">
        <f t="shared" si="11"/>
        <v>0</v>
      </c>
      <c r="V22">
        <f t="shared" si="12"/>
        <v>0</v>
      </c>
      <c r="W22">
        <f t="shared" si="13"/>
        <v>0</v>
      </c>
      <c r="X22">
        <f t="shared" si="14"/>
        <v>1</v>
      </c>
      <c r="Y22">
        <f t="shared" si="15"/>
        <v>0</v>
      </c>
      <c r="Z22">
        <f t="shared" si="16"/>
        <v>0</v>
      </c>
      <c r="AA22">
        <f t="shared" si="17"/>
        <v>0</v>
      </c>
    </row>
    <row r="23" spans="1:27" x14ac:dyDescent="0.15">
      <c r="A23">
        <v>22</v>
      </c>
      <c r="B23" t="s">
        <v>36</v>
      </c>
      <c r="C23" t="s">
        <v>10</v>
      </c>
      <c r="D23" t="s">
        <v>899</v>
      </c>
      <c r="E23" t="s">
        <v>900</v>
      </c>
      <c r="F23" t="s">
        <v>901</v>
      </c>
      <c r="G23" t="s">
        <v>923</v>
      </c>
      <c r="H23" t="s">
        <v>1139</v>
      </c>
      <c r="I23">
        <f t="shared" si="0"/>
        <v>0</v>
      </c>
      <c r="J23">
        <f t="shared" si="1"/>
        <v>1</v>
      </c>
      <c r="L23" t="b">
        <f t="shared" si="2"/>
        <v>0</v>
      </c>
      <c r="M23" t="b">
        <f t="shared" si="3"/>
        <v>0</v>
      </c>
      <c r="N23" t="b">
        <f t="shared" si="4"/>
        <v>0</v>
      </c>
      <c r="O23" t="b">
        <f t="shared" si="5"/>
        <v>0</v>
      </c>
      <c r="P23" t="b">
        <f t="shared" si="6"/>
        <v>0</v>
      </c>
      <c r="Q23" t="b">
        <f t="shared" si="7"/>
        <v>0</v>
      </c>
      <c r="R23" t="b">
        <f t="shared" si="8"/>
        <v>0</v>
      </c>
      <c r="S23" t="b">
        <f t="shared" si="9"/>
        <v>0</v>
      </c>
      <c r="T23">
        <f t="shared" si="10"/>
        <v>0</v>
      </c>
      <c r="U23">
        <f t="shared" si="11"/>
        <v>0</v>
      </c>
      <c r="V23">
        <f t="shared" si="12"/>
        <v>0</v>
      </c>
      <c r="W23">
        <f t="shared" si="13"/>
        <v>0</v>
      </c>
      <c r="X23">
        <f t="shared" si="14"/>
        <v>0</v>
      </c>
      <c r="Y23">
        <f t="shared" si="15"/>
        <v>0</v>
      </c>
      <c r="Z23">
        <f t="shared" si="16"/>
        <v>0</v>
      </c>
      <c r="AA23">
        <f t="shared" si="17"/>
        <v>0</v>
      </c>
    </row>
    <row r="24" spans="1:27" x14ac:dyDescent="0.15">
      <c r="A24">
        <v>23</v>
      </c>
      <c r="B24" t="s">
        <v>37</v>
      </c>
      <c r="C24" t="s">
        <v>10</v>
      </c>
      <c r="D24" t="s">
        <v>899</v>
      </c>
      <c r="E24" t="s">
        <v>900</v>
      </c>
      <c r="F24" t="s">
        <v>901</v>
      </c>
      <c r="G24" t="s">
        <v>924</v>
      </c>
      <c r="H24" t="s">
        <v>1140</v>
      </c>
      <c r="I24">
        <f t="shared" si="0"/>
        <v>1</v>
      </c>
      <c r="J24">
        <f t="shared" si="1"/>
        <v>0</v>
      </c>
      <c r="L24" t="b">
        <f t="shared" si="2"/>
        <v>0</v>
      </c>
      <c r="M24" t="b">
        <f t="shared" si="3"/>
        <v>0</v>
      </c>
      <c r="N24" t="b">
        <f t="shared" si="4"/>
        <v>0</v>
      </c>
      <c r="O24" t="b">
        <f t="shared" si="5"/>
        <v>1</v>
      </c>
      <c r="P24" t="b">
        <f t="shared" si="6"/>
        <v>0</v>
      </c>
      <c r="Q24" t="b">
        <f t="shared" si="7"/>
        <v>0</v>
      </c>
      <c r="R24" t="b">
        <f t="shared" si="8"/>
        <v>0</v>
      </c>
      <c r="S24" t="b">
        <f t="shared" si="9"/>
        <v>0</v>
      </c>
      <c r="T24">
        <f t="shared" si="10"/>
        <v>0</v>
      </c>
      <c r="U24">
        <f t="shared" si="11"/>
        <v>0</v>
      </c>
      <c r="V24">
        <f t="shared" si="12"/>
        <v>0</v>
      </c>
      <c r="W24">
        <f t="shared" si="13"/>
        <v>1</v>
      </c>
      <c r="X24">
        <f t="shared" si="14"/>
        <v>0</v>
      </c>
      <c r="Y24">
        <f t="shared" si="15"/>
        <v>0</v>
      </c>
      <c r="Z24">
        <f t="shared" si="16"/>
        <v>0</v>
      </c>
      <c r="AA24">
        <f t="shared" si="17"/>
        <v>0</v>
      </c>
    </row>
    <row r="25" spans="1:27" x14ac:dyDescent="0.15">
      <c r="A25">
        <v>24</v>
      </c>
      <c r="B25" t="s">
        <v>38</v>
      </c>
      <c r="C25" t="s">
        <v>10</v>
      </c>
      <c r="D25" t="s">
        <v>899</v>
      </c>
      <c r="E25" t="s">
        <v>900</v>
      </c>
      <c r="F25" t="s">
        <v>901</v>
      </c>
      <c r="G25" t="s">
        <v>925</v>
      </c>
      <c r="H25" t="s">
        <v>1141</v>
      </c>
      <c r="I25">
        <f t="shared" si="0"/>
        <v>1</v>
      </c>
      <c r="J25">
        <f t="shared" si="1"/>
        <v>0</v>
      </c>
      <c r="L25" t="b">
        <f t="shared" si="2"/>
        <v>0</v>
      </c>
      <c r="M25" t="b">
        <f t="shared" si="3"/>
        <v>0</v>
      </c>
      <c r="N25" t="b">
        <f t="shared" si="4"/>
        <v>0</v>
      </c>
      <c r="O25" t="b">
        <f t="shared" si="5"/>
        <v>1</v>
      </c>
      <c r="P25" t="b">
        <f t="shared" si="6"/>
        <v>0</v>
      </c>
      <c r="Q25" t="b">
        <f t="shared" si="7"/>
        <v>0</v>
      </c>
      <c r="R25" t="b">
        <f t="shared" si="8"/>
        <v>0</v>
      </c>
      <c r="S25" t="b">
        <f t="shared" si="9"/>
        <v>0</v>
      </c>
      <c r="T25">
        <f t="shared" si="10"/>
        <v>0</v>
      </c>
      <c r="U25">
        <f t="shared" si="11"/>
        <v>0</v>
      </c>
      <c r="V25">
        <f t="shared" si="12"/>
        <v>0</v>
      </c>
      <c r="W25">
        <f t="shared" si="13"/>
        <v>1</v>
      </c>
      <c r="X25">
        <f t="shared" si="14"/>
        <v>0</v>
      </c>
      <c r="Y25">
        <f t="shared" si="15"/>
        <v>0</v>
      </c>
      <c r="Z25">
        <f t="shared" si="16"/>
        <v>0</v>
      </c>
      <c r="AA25">
        <f t="shared" si="17"/>
        <v>0</v>
      </c>
    </row>
    <row r="26" spans="1:27" x14ac:dyDescent="0.15">
      <c r="A26">
        <v>25</v>
      </c>
      <c r="B26" t="s">
        <v>39</v>
      </c>
      <c r="C26" t="s">
        <v>10</v>
      </c>
      <c r="D26" t="s">
        <v>899</v>
      </c>
      <c r="E26" t="s">
        <v>900</v>
      </c>
      <c r="F26" t="s">
        <v>901</v>
      </c>
      <c r="G26" t="s">
        <v>926</v>
      </c>
      <c r="H26" t="s">
        <v>1142</v>
      </c>
      <c r="I26">
        <v>1</v>
      </c>
      <c r="J26">
        <f t="shared" si="1"/>
        <v>0</v>
      </c>
      <c r="L26" t="b">
        <f t="shared" si="2"/>
        <v>0</v>
      </c>
      <c r="M26" t="b">
        <f t="shared" si="3"/>
        <v>0</v>
      </c>
      <c r="N26" t="b">
        <f t="shared" si="4"/>
        <v>0</v>
      </c>
      <c r="O26" t="b">
        <f t="shared" si="5"/>
        <v>0</v>
      </c>
      <c r="P26" t="b">
        <f t="shared" si="6"/>
        <v>0</v>
      </c>
      <c r="Q26" t="b">
        <f t="shared" si="7"/>
        <v>0</v>
      </c>
      <c r="R26" t="b">
        <f t="shared" si="8"/>
        <v>0</v>
      </c>
      <c r="S26" t="b">
        <f t="shared" si="9"/>
        <v>0</v>
      </c>
      <c r="T26">
        <f t="shared" si="10"/>
        <v>0</v>
      </c>
      <c r="U26">
        <f t="shared" si="11"/>
        <v>0</v>
      </c>
      <c r="V26">
        <f t="shared" si="12"/>
        <v>0</v>
      </c>
      <c r="W26">
        <f t="shared" si="13"/>
        <v>0</v>
      </c>
      <c r="X26">
        <f t="shared" si="14"/>
        <v>0</v>
      </c>
      <c r="Y26">
        <f t="shared" si="15"/>
        <v>0</v>
      </c>
      <c r="Z26">
        <f t="shared" si="16"/>
        <v>0</v>
      </c>
      <c r="AA26">
        <f t="shared" si="17"/>
        <v>0</v>
      </c>
    </row>
    <row r="27" spans="1:27" x14ac:dyDescent="0.15">
      <c r="A27">
        <v>26</v>
      </c>
      <c r="B27" t="s">
        <v>40</v>
      </c>
      <c r="C27" t="s">
        <v>10</v>
      </c>
      <c r="D27" t="s">
        <v>899</v>
      </c>
      <c r="E27" t="s">
        <v>900</v>
      </c>
      <c r="F27" t="s">
        <v>901</v>
      </c>
      <c r="G27" t="s">
        <v>927</v>
      </c>
      <c r="H27" t="s">
        <v>1143</v>
      </c>
      <c r="I27">
        <v>1</v>
      </c>
      <c r="J27">
        <f t="shared" si="1"/>
        <v>0</v>
      </c>
      <c r="L27" t="b">
        <f t="shared" si="2"/>
        <v>0</v>
      </c>
      <c r="M27" t="b">
        <f t="shared" si="3"/>
        <v>0</v>
      </c>
      <c r="N27" t="b">
        <f t="shared" si="4"/>
        <v>0</v>
      </c>
      <c r="O27" t="b">
        <f t="shared" si="5"/>
        <v>0</v>
      </c>
      <c r="P27" t="b">
        <f t="shared" si="6"/>
        <v>0</v>
      </c>
      <c r="Q27" t="b">
        <f t="shared" si="7"/>
        <v>0</v>
      </c>
      <c r="R27" t="b">
        <f t="shared" si="8"/>
        <v>0</v>
      </c>
      <c r="S27" t="b">
        <f t="shared" si="9"/>
        <v>0</v>
      </c>
      <c r="T27">
        <f t="shared" si="10"/>
        <v>0</v>
      </c>
      <c r="U27">
        <f t="shared" si="11"/>
        <v>0</v>
      </c>
      <c r="V27">
        <f t="shared" si="12"/>
        <v>0</v>
      </c>
      <c r="W27">
        <f t="shared" si="13"/>
        <v>0</v>
      </c>
      <c r="X27">
        <f t="shared" si="14"/>
        <v>0</v>
      </c>
      <c r="Y27">
        <f t="shared" si="15"/>
        <v>0</v>
      </c>
      <c r="Z27">
        <f t="shared" si="16"/>
        <v>0</v>
      </c>
      <c r="AA27">
        <f t="shared" si="17"/>
        <v>0</v>
      </c>
    </row>
    <row r="28" spans="1:27" x14ac:dyDescent="0.15">
      <c r="A28">
        <v>27</v>
      </c>
      <c r="B28" t="s">
        <v>41</v>
      </c>
      <c r="C28" t="s">
        <v>10</v>
      </c>
      <c r="D28" t="s">
        <v>899</v>
      </c>
      <c r="E28" t="s">
        <v>900</v>
      </c>
      <c r="F28" t="s">
        <v>901</v>
      </c>
      <c r="G28" t="s">
        <v>928</v>
      </c>
      <c r="H28" t="s">
        <v>1144</v>
      </c>
      <c r="I28">
        <v>1</v>
      </c>
      <c r="J28">
        <f t="shared" si="1"/>
        <v>0</v>
      </c>
      <c r="L28" t="b">
        <f t="shared" si="2"/>
        <v>0</v>
      </c>
      <c r="M28" t="b">
        <f t="shared" si="3"/>
        <v>0</v>
      </c>
      <c r="N28" t="b">
        <f t="shared" si="4"/>
        <v>0</v>
      </c>
      <c r="O28" t="b">
        <f t="shared" si="5"/>
        <v>0</v>
      </c>
      <c r="P28" t="b">
        <f t="shared" si="6"/>
        <v>0</v>
      </c>
      <c r="Q28" t="b">
        <f t="shared" si="7"/>
        <v>0</v>
      </c>
      <c r="R28" t="b">
        <f t="shared" si="8"/>
        <v>0</v>
      </c>
      <c r="S28" t="b">
        <f t="shared" si="9"/>
        <v>0</v>
      </c>
      <c r="T28">
        <f t="shared" si="10"/>
        <v>0</v>
      </c>
      <c r="U28">
        <f t="shared" si="11"/>
        <v>0</v>
      </c>
      <c r="V28">
        <f t="shared" si="12"/>
        <v>0</v>
      </c>
      <c r="W28">
        <f t="shared" si="13"/>
        <v>0</v>
      </c>
      <c r="X28">
        <f t="shared" si="14"/>
        <v>0</v>
      </c>
      <c r="Y28">
        <f t="shared" si="15"/>
        <v>0</v>
      </c>
      <c r="Z28">
        <f t="shared" si="16"/>
        <v>0</v>
      </c>
      <c r="AA28">
        <f t="shared" si="17"/>
        <v>0</v>
      </c>
    </row>
    <row r="29" spans="1:27" x14ac:dyDescent="0.15">
      <c r="A29">
        <v>28</v>
      </c>
      <c r="B29" t="s">
        <v>42</v>
      </c>
      <c r="C29" t="s">
        <v>10</v>
      </c>
      <c r="D29" t="s">
        <v>899</v>
      </c>
      <c r="E29" t="s">
        <v>900</v>
      </c>
      <c r="F29" t="s">
        <v>901</v>
      </c>
      <c r="G29" t="s">
        <v>929</v>
      </c>
      <c r="H29" t="s">
        <v>1145</v>
      </c>
      <c r="I29">
        <v>1</v>
      </c>
      <c r="J29">
        <f t="shared" si="1"/>
        <v>0</v>
      </c>
      <c r="L29" t="b">
        <f t="shared" si="2"/>
        <v>0</v>
      </c>
      <c r="M29" t="b">
        <f t="shared" si="3"/>
        <v>0</v>
      </c>
      <c r="N29" t="b">
        <f t="shared" si="4"/>
        <v>0</v>
      </c>
      <c r="O29" t="b">
        <f t="shared" si="5"/>
        <v>0</v>
      </c>
      <c r="P29" t="b">
        <f t="shared" si="6"/>
        <v>0</v>
      </c>
      <c r="Q29" t="b">
        <f t="shared" si="7"/>
        <v>0</v>
      </c>
      <c r="R29" t="b">
        <f t="shared" si="8"/>
        <v>0</v>
      </c>
      <c r="S29" t="b">
        <f t="shared" si="9"/>
        <v>0</v>
      </c>
      <c r="T29">
        <f t="shared" si="10"/>
        <v>0</v>
      </c>
      <c r="U29">
        <f t="shared" si="11"/>
        <v>0</v>
      </c>
      <c r="V29">
        <f t="shared" si="12"/>
        <v>0</v>
      </c>
      <c r="W29">
        <f t="shared" si="13"/>
        <v>0</v>
      </c>
      <c r="X29">
        <f t="shared" si="14"/>
        <v>0</v>
      </c>
      <c r="Y29">
        <f t="shared" si="15"/>
        <v>0</v>
      </c>
      <c r="Z29">
        <f t="shared" si="16"/>
        <v>0</v>
      </c>
      <c r="AA29">
        <f t="shared" si="17"/>
        <v>0</v>
      </c>
    </row>
    <row r="30" spans="1:27" x14ac:dyDescent="0.15">
      <c r="A30">
        <v>29</v>
      </c>
      <c r="B30" t="s">
        <v>43</v>
      </c>
      <c r="C30" t="s">
        <v>10</v>
      </c>
      <c r="D30" t="s">
        <v>899</v>
      </c>
      <c r="E30" t="s">
        <v>900</v>
      </c>
      <c r="F30" t="s">
        <v>901</v>
      </c>
      <c r="G30" t="s">
        <v>930</v>
      </c>
      <c r="H30" t="s">
        <v>1146</v>
      </c>
      <c r="I30">
        <f t="shared" si="0"/>
        <v>1</v>
      </c>
      <c r="J30">
        <f t="shared" si="1"/>
        <v>0</v>
      </c>
      <c r="L30" t="b">
        <f t="shared" si="2"/>
        <v>0</v>
      </c>
      <c r="M30" t="b">
        <f t="shared" si="3"/>
        <v>0</v>
      </c>
      <c r="N30" t="b">
        <f t="shared" si="4"/>
        <v>0</v>
      </c>
      <c r="O30" t="b">
        <f t="shared" si="5"/>
        <v>1</v>
      </c>
      <c r="P30" t="b">
        <f t="shared" si="6"/>
        <v>0</v>
      </c>
      <c r="Q30" t="b">
        <f t="shared" si="7"/>
        <v>0</v>
      </c>
      <c r="R30" t="b">
        <f t="shared" si="8"/>
        <v>0</v>
      </c>
      <c r="S30" t="b">
        <f t="shared" si="9"/>
        <v>0</v>
      </c>
      <c r="T30">
        <f t="shared" si="10"/>
        <v>0</v>
      </c>
      <c r="U30">
        <f t="shared" si="11"/>
        <v>0</v>
      </c>
      <c r="V30">
        <f t="shared" si="12"/>
        <v>0</v>
      </c>
      <c r="W30">
        <f t="shared" si="13"/>
        <v>1</v>
      </c>
      <c r="X30">
        <f t="shared" si="14"/>
        <v>0</v>
      </c>
      <c r="Y30">
        <f t="shared" si="15"/>
        <v>0</v>
      </c>
      <c r="Z30">
        <f t="shared" si="16"/>
        <v>0</v>
      </c>
      <c r="AA30">
        <f t="shared" si="17"/>
        <v>0</v>
      </c>
    </row>
    <row r="31" spans="1:27" x14ac:dyDescent="0.15">
      <c r="A31">
        <v>30</v>
      </c>
      <c r="B31" t="s">
        <v>44</v>
      </c>
      <c r="C31" t="s">
        <v>10</v>
      </c>
      <c r="D31" t="s">
        <v>899</v>
      </c>
      <c r="E31" t="s">
        <v>900</v>
      </c>
      <c r="F31" t="s">
        <v>901</v>
      </c>
      <c r="G31" t="s">
        <v>931</v>
      </c>
      <c r="H31" t="s">
        <v>1147</v>
      </c>
      <c r="I31">
        <f t="shared" si="0"/>
        <v>1</v>
      </c>
      <c r="J31">
        <f t="shared" si="1"/>
        <v>0</v>
      </c>
      <c r="L31" t="b">
        <f t="shared" si="2"/>
        <v>0</v>
      </c>
      <c r="M31" t="b">
        <f t="shared" si="3"/>
        <v>0</v>
      </c>
      <c r="N31" t="b">
        <f t="shared" si="4"/>
        <v>0</v>
      </c>
      <c r="O31" t="b">
        <f t="shared" si="5"/>
        <v>0</v>
      </c>
      <c r="P31" t="b">
        <f t="shared" si="6"/>
        <v>0</v>
      </c>
      <c r="Q31" t="b">
        <f t="shared" si="7"/>
        <v>0</v>
      </c>
      <c r="R31" t="b">
        <f t="shared" si="8"/>
        <v>1</v>
      </c>
      <c r="S31" t="b">
        <f t="shared" si="9"/>
        <v>1</v>
      </c>
      <c r="T31">
        <f t="shared" si="10"/>
        <v>0</v>
      </c>
      <c r="U31">
        <f t="shared" si="11"/>
        <v>0</v>
      </c>
      <c r="V31">
        <f t="shared" si="12"/>
        <v>0</v>
      </c>
      <c r="W31">
        <f t="shared" si="13"/>
        <v>0</v>
      </c>
      <c r="X31">
        <f t="shared" si="14"/>
        <v>0</v>
      </c>
      <c r="Y31">
        <f t="shared" si="15"/>
        <v>0</v>
      </c>
      <c r="Z31">
        <f t="shared" si="16"/>
        <v>1</v>
      </c>
      <c r="AA31">
        <f t="shared" si="17"/>
        <v>1</v>
      </c>
    </row>
    <row r="32" spans="1:27" x14ac:dyDescent="0.15">
      <c r="A32">
        <v>31</v>
      </c>
      <c r="B32" t="s">
        <v>45</v>
      </c>
      <c r="C32" t="s">
        <v>10</v>
      </c>
      <c r="D32" t="s">
        <v>899</v>
      </c>
      <c r="E32" t="s">
        <v>900</v>
      </c>
      <c r="F32" t="s">
        <v>901</v>
      </c>
      <c r="G32" t="s">
        <v>932</v>
      </c>
      <c r="H32" t="s">
        <v>1148</v>
      </c>
      <c r="I32">
        <v>1</v>
      </c>
      <c r="J32">
        <f t="shared" si="1"/>
        <v>0</v>
      </c>
      <c r="L32" t="b">
        <f t="shared" si="2"/>
        <v>0</v>
      </c>
      <c r="M32" t="b">
        <f t="shared" si="3"/>
        <v>0</v>
      </c>
      <c r="N32" t="b">
        <f t="shared" si="4"/>
        <v>0</v>
      </c>
      <c r="O32" t="b">
        <f t="shared" si="5"/>
        <v>0</v>
      </c>
      <c r="P32" t="b">
        <f t="shared" si="6"/>
        <v>0</v>
      </c>
      <c r="Q32" t="b">
        <f t="shared" si="7"/>
        <v>0</v>
      </c>
      <c r="R32" t="b">
        <f t="shared" si="8"/>
        <v>0</v>
      </c>
      <c r="S32" t="b">
        <f t="shared" si="9"/>
        <v>0</v>
      </c>
      <c r="T32">
        <f t="shared" si="10"/>
        <v>0</v>
      </c>
      <c r="U32">
        <f t="shared" si="11"/>
        <v>0</v>
      </c>
      <c r="V32">
        <f t="shared" si="12"/>
        <v>0</v>
      </c>
      <c r="W32">
        <f t="shared" si="13"/>
        <v>0</v>
      </c>
      <c r="X32">
        <f t="shared" si="14"/>
        <v>0</v>
      </c>
      <c r="Y32">
        <f t="shared" si="15"/>
        <v>0</v>
      </c>
      <c r="Z32">
        <f t="shared" si="16"/>
        <v>0</v>
      </c>
      <c r="AA32">
        <f t="shared" si="17"/>
        <v>0</v>
      </c>
    </row>
    <row r="33" spans="1:27" x14ac:dyDescent="0.15">
      <c r="A33">
        <v>32</v>
      </c>
      <c r="B33" t="s">
        <v>46</v>
      </c>
      <c r="C33" t="s">
        <v>10</v>
      </c>
      <c r="D33" t="s">
        <v>899</v>
      </c>
      <c r="E33" t="s">
        <v>900</v>
      </c>
      <c r="F33" t="s">
        <v>901</v>
      </c>
      <c r="G33" t="s">
        <v>933</v>
      </c>
      <c r="H33" t="s">
        <v>1149</v>
      </c>
      <c r="I33">
        <v>1</v>
      </c>
      <c r="J33">
        <f t="shared" si="1"/>
        <v>0</v>
      </c>
      <c r="L33" t="b">
        <f t="shared" si="2"/>
        <v>0</v>
      </c>
      <c r="M33" t="b">
        <f t="shared" si="3"/>
        <v>0</v>
      </c>
      <c r="N33" t="b">
        <f t="shared" si="4"/>
        <v>0</v>
      </c>
      <c r="O33" t="b">
        <f t="shared" si="5"/>
        <v>0</v>
      </c>
      <c r="P33" t="b">
        <f t="shared" si="6"/>
        <v>0</v>
      </c>
      <c r="Q33" t="b">
        <f t="shared" si="7"/>
        <v>0</v>
      </c>
      <c r="R33" t="b">
        <f t="shared" si="8"/>
        <v>0</v>
      </c>
      <c r="S33" t="b">
        <f t="shared" si="9"/>
        <v>0</v>
      </c>
      <c r="T33">
        <f t="shared" si="10"/>
        <v>0</v>
      </c>
      <c r="U33">
        <f t="shared" si="11"/>
        <v>0</v>
      </c>
      <c r="V33">
        <f t="shared" si="12"/>
        <v>0</v>
      </c>
      <c r="W33">
        <f t="shared" si="13"/>
        <v>0</v>
      </c>
      <c r="X33">
        <f t="shared" si="14"/>
        <v>0</v>
      </c>
      <c r="Y33">
        <f t="shared" si="15"/>
        <v>0</v>
      </c>
      <c r="Z33">
        <f t="shared" si="16"/>
        <v>0</v>
      </c>
      <c r="AA33">
        <f t="shared" si="17"/>
        <v>0</v>
      </c>
    </row>
    <row r="34" spans="1:27" x14ac:dyDescent="0.15">
      <c r="A34">
        <v>33</v>
      </c>
      <c r="B34" t="s">
        <v>47</v>
      </c>
      <c r="C34" t="s">
        <v>10</v>
      </c>
      <c r="D34" t="s">
        <v>899</v>
      </c>
      <c r="E34" t="s">
        <v>900</v>
      </c>
      <c r="F34" t="s">
        <v>901</v>
      </c>
      <c r="G34" t="s">
        <v>934</v>
      </c>
      <c r="H34" t="s">
        <v>1150</v>
      </c>
      <c r="I34">
        <v>1</v>
      </c>
      <c r="J34">
        <f t="shared" si="1"/>
        <v>0</v>
      </c>
      <c r="L34" t="b">
        <f t="shared" si="2"/>
        <v>0</v>
      </c>
      <c r="M34" t="b">
        <f t="shared" si="3"/>
        <v>0</v>
      </c>
      <c r="N34" t="b">
        <f t="shared" si="4"/>
        <v>0</v>
      </c>
      <c r="O34" t="b">
        <f t="shared" si="5"/>
        <v>0</v>
      </c>
      <c r="P34" t="b">
        <f t="shared" si="6"/>
        <v>0</v>
      </c>
      <c r="Q34" t="b">
        <f t="shared" si="7"/>
        <v>0</v>
      </c>
      <c r="R34" t="b">
        <f t="shared" si="8"/>
        <v>0</v>
      </c>
      <c r="S34" t="b">
        <f t="shared" si="9"/>
        <v>0</v>
      </c>
      <c r="T34">
        <f t="shared" si="10"/>
        <v>0</v>
      </c>
      <c r="U34">
        <f t="shared" si="11"/>
        <v>0</v>
      </c>
      <c r="V34">
        <f t="shared" si="12"/>
        <v>0</v>
      </c>
      <c r="W34">
        <f t="shared" si="13"/>
        <v>0</v>
      </c>
      <c r="X34">
        <f t="shared" si="14"/>
        <v>0</v>
      </c>
      <c r="Y34">
        <f t="shared" si="15"/>
        <v>0</v>
      </c>
      <c r="Z34">
        <f t="shared" si="16"/>
        <v>0</v>
      </c>
      <c r="AA34">
        <f t="shared" si="17"/>
        <v>0</v>
      </c>
    </row>
    <row r="35" spans="1:27" x14ac:dyDescent="0.15">
      <c r="A35">
        <v>34</v>
      </c>
      <c r="B35" t="s">
        <v>48</v>
      </c>
      <c r="C35" t="s">
        <v>10</v>
      </c>
      <c r="D35" t="s">
        <v>899</v>
      </c>
      <c r="E35" t="s">
        <v>900</v>
      </c>
      <c r="F35" t="s">
        <v>901</v>
      </c>
      <c r="G35" t="s">
        <v>935</v>
      </c>
      <c r="H35" t="s">
        <v>1151</v>
      </c>
      <c r="I35">
        <f t="shared" si="0"/>
        <v>1</v>
      </c>
      <c r="J35">
        <f t="shared" si="1"/>
        <v>0</v>
      </c>
      <c r="L35" t="b">
        <f t="shared" si="2"/>
        <v>0</v>
      </c>
      <c r="M35" t="b">
        <f t="shared" si="3"/>
        <v>0</v>
      </c>
      <c r="N35" t="b">
        <f t="shared" si="4"/>
        <v>0</v>
      </c>
      <c r="O35" t="b">
        <f t="shared" si="5"/>
        <v>1</v>
      </c>
      <c r="P35" t="b">
        <f t="shared" si="6"/>
        <v>0</v>
      </c>
      <c r="Q35" t="b">
        <f t="shared" si="7"/>
        <v>0</v>
      </c>
      <c r="R35" t="b">
        <f t="shared" si="8"/>
        <v>0</v>
      </c>
      <c r="S35" t="b">
        <f t="shared" si="9"/>
        <v>1</v>
      </c>
      <c r="T35">
        <f t="shared" si="10"/>
        <v>0</v>
      </c>
      <c r="U35">
        <f t="shared" si="11"/>
        <v>0</v>
      </c>
      <c r="V35">
        <f t="shared" si="12"/>
        <v>0</v>
      </c>
      <c r="W35">
        <f t="shared" si="13"/>
        <v>1</v>
      </c>
      <c r="X35">
        <f t="shared" si="14"/>
        <v>0</v>
      </c>
      <c r="Y35">
        <f t="shared" si="15"/>
        <v>0</v>
      </c>
      <c r="Z35">
        <f t="shared" si="16"/>
        <v>0</v>
      </c>
      <c r="AA35">
        <f t="shared" si="17"/>
        <v>1</v>
      </c>
    </row>
    <row r="36" spans="1:27" x14ac:dyDescent="0.15">
      <c r="A36">
        <v>35</v>
      </c>
      <c r="B36" t="s">
        <v>49</v>
      </c>
      <c r="C36" t="s">
        <v>10</v>
      </c>
      <c r="D36" t="s">
        <v>899</v>
      </c>
      <c r="E36" t="s">
        <v>900</v>
      </c>
      <c r="F36" t="s">
        <v>901</v>
      </c>
      <c r="G36" t="s">
        <v>936</v>
      </c>
      <c r="H36" t="s">
        <v>1152</v>
      </c>
      <c r="I36">
        <f t="shared" si="0"/>
        <v>1</v>
      </c>
      <c r="J36">
        <f t="shared" si="1"/>
        <v>0</v>
      </c>
      <c r="L36" t="b">
        <f t="shared" si="2"/>
        <v>1</v>
      </c>
      <c r="M36" t="b">
        <f t="shared" si="3"/>
        <v>0</v>
      </c>
      <c r="N36" t="b">
        <f t="shared" si="4"/>
        <v>0</v>
      </c>
      <c r="O36" t="b">
        <f t="shared" si="5"/>
        <v>0</v>
      </c>
      <c r="P36" t="b">
        <f t="shared" si="6"/>
        <v>0</v>
      </c>
      <c r="Q36" t="b">
        <f t="shared" si="7"/>
        <v>0</v>
      </c>
      <c r="R36" t="b">
        <f t="shared" si="8"/>
        <v>0</v>
      </c>
      <c r="S36" t="b">
        <f t="shared" si="9"/>
        <v>1</v>
      </c>
      <c r="T36">
        <f t="shared" si="10"/>
        <v>1</v>
      </c>
      <c r="U36">
        <f t="shared" si="11"/>
        <v>0</v>
      </c>
      <c r="V36">
        <f t="shared" si="12"/>
        <v>0</v>
      </c>
      <c r="W36">
        <f t="shared" si="13"/>
        <v>0</v>
      </c>
      <c r="X36">
        <f t="shared" si="14"/>
        <v>0</v>
      </c>
      <c r="Y36">
        <f t="shared" si="15"/>
        <v>0</v>
      </c>
      <c r="Z36">
        <f t="shared" si="16"/>
        <v>0</v>
      </c>
      <c r="AA36">
        <f t="shared" si="17"/>
        <v>1</v>
      </c>
    </row>
    <row r="37" spans="1:27" x14ac:dyDescent="0.15">
      <c r="A37">
        <v>36</v>
      </c>
      <c r="B37" t="s">
        <v>50</v>
      </c>
      <c r="C37" t="s">
        <v>10</v>
      </c>
      <c r="D37" t="s">
        <v>899</v>
      </c>
      <c r="E37" t="s">
        <v>900</v>
      </c>
      <c r="F37" t="s">
        <v>901</v>
      </c>
      <c r="G37" t="s">
        <v>937</v>
      </c>
      <c r="H37" t="s">
        <v>1153</v>
      </c>
      <c r="I37">
        <f t="shared" si="0"/>
        <v>1</v>
      </c>
      <c r="J37">
        <f t="shared" si="1"/>
        <v>0</v>
      </c>
      <c r="L37" t="b">
        <f t="shared" si="2"/>
        <v>1</v>
      </c>
      <c r="M37" t="b">
        <f t="shared" si="3"/>
        <v>0</v>
      </c>
      <c r="N37" t="b">
        <f t="shared" si="4"/>
        <v>0</v>
      </c>
      <c r="O37" t="b">
        <f t="shared" si="5"/>
        <v>0</v>
      </c>
      <c r="P37" t="b">
        <f t="shared" si="6"/>
        <v>0</v>
      </c>
      <c r="Q37" t="b">
        <f t="shared" si="7"/>
        <v>0</v>
      </c>
      <c r="R37" t="b">
        <f t="shared" si="8"/>
        <v>0</v>
      </c>
      <c r="S37" t="b">
        <f t="shared" si="9"/>
        <v>0</v>
      </c>
      <c r="T37">
        <f t="shared" si="10"/>
        <v>1</v>
      </c>
      <c r="U37">
        <f t="shared" si="11"/>
        <v>0</v>
      </c>
      <c r="V37">
        <f t="shared" si="12"/>
        <v>0</v>
      </c>
      <c r="W37">
        <f t="shared" si="13"/>
        <v>0</v>
      </c>
      <c r="X37">
        <f t="shared" si="14"/>
        <v>0</v>
      </c>
      <c r="Y37">
        <f t="shared" si="15"/>
        <v>0</v>
      </c>
      <c r="Z37">
        <f t="shared" si="16"/>
        <v>0</v>
      </c>
      <c r="AA37">
        <f t="shared" si="17"/>
        <v>0</v>
      </c>
    </row>
    <row r="38" spans="1:27" x14ac:dyDescent="0.15">
      <c r="A38">
        <v>37</v>
      </c>
      <c r="B38" t="s">
        <v>51</v>
      </c>
      <c r="C38" t="s">
        <v>10</v>
      </c>
      <c r="D38" t="s">
        <v>899</v>
      </c>
      <c r="E38" t="s">
        <v>900</v>
      </c>
      <c r="F38" t="s">
        <v>901</v>
      </c>
      <c r="G38" t="s">
        <v>938</v>
      </c>
      <c r="H38" t="s">
        <v>1154</v>
      </c>
      <c r="I38">
        <v>1</v>
      </c>
      <c r="J38">
        <f t="shared" si="1"/>
        <v>0</v>
      </c>
      <c r="L38" t="b">
        <f t="shared" si="2"/>
        <v>0</v>
      </c>
      <c r="M38" t="b">
        <f t="shared" si="3"/>
        <v>0</v>
      </c>
      <c r="N38" t="b">
        <f t="shared" si="4"/>
        <v>0</v>
      </c>
      <c r="O38" t="b">
        <f t="shared" si="5"/>
        <v>0</v>
      </c>
      <c r="P38" t="b">
        <f t="shared" si="6"/>
        <v>0</v>
      </c>
      <c r="Q38" t="b">
        <f t="shared" si="7"/>
        <v>0</v>
      </c>
      <c r="R38" t="b">
        <f t="shared" si="8"/>
        <v>0</v>
      </c>
      <c r="S38" t="b">
        <f t="shared" si="9"/>
        <v>0</v>
      </c>
      <c r="T38">
        <f t="shared" si="10"/>
        <v>0</v>
      </c>
      <c r="U38">
        <f t="shared" si="11"/>
        <v>0</v>
      </c>
      <c r="V38">
        <f t="shared" si="12"/>
        <v>0</v>
      </c>
      <c r="W38">
        <f t="shared" si="13"/>
        <v>0</v>
      </c>
      <c r="X38">
        <f t="shared" si="14"/>
        <v>0</v>
      </c>
      <c r="Y38">
        <f t="shared" si="15"/>
        <v>0</v>
      </c>
      <c r="Z38">
        <f t="shared" si="16"/>
        <v>0</v>
      </c>
      <c r="AA38">
        <f t="shared" si="17"/>
        <v>0</v>
      </c>
    </row>
    <row r="39" spans="1:27" x14ac:dyDescent="0.15">
      <c r="A39">
        <v>38</v>
      </c>
      <c r="B39" t="s">
        <v>52</v>
      </c>
      <c r="C39" t="s">
        <v>10</v>
      </c>
      <c r="D39" t="s">
        <v>899</v>
      </c>
      <c r="E39" t="s">
        <v>900</v>
      </c>
      <c r="F39" t="s">
        <v>901</v>
      </c>
      <c r="G39" t="s">
        <v>939</v>
      </c>
      <c r="H39" t="s">
        <v>1155</v>
      </c>
      <c r="I39">
        <f t="shared" si="0"/>
        <v>1</v>
      </c>
      <c r="J39">
        <f t="shared" si="1"/>
        <v>0</v>
      </c>
      <c r="L39" t="b">
        <f t="shared" si="2"/>
        <v>0</v>
      </c>
      <c r="M39" t="b">
        <f t="shared" si="3"/>
        <v>0</v>
      </c>
      <c r="N39" t="b">
        <f t="shared" si="4"/>
        <v>0</v>
      </c>
      <c r="O39" t="b">
        <f t="shared" si="5"/>
        <v>0</v>
      </c>
      <c r="P39" t="b">
        <f t="shared" si="6"/>
        <v>0</v>
      </c>
      <c r="Q39" t="b">
        <f t="shared" si="7"/>
        <v>1</v>
      </c>
      <c r="R39" t="b">
        <f t="shared" si="8"/>
        <v>0</v>
      </c>
      <c r="S39" t="b">
        <f t="shared" si="9"/>
        <v>0</v>
      </c>
      <c r="T39">
        <f t="shared" si="10"/>
        <v>0</v>
      </c>
      <c r="U39">
        <f t="shared" si="11"/>
        <v>0</v>
      </c>
      <c r="V39">
        <f t="shared" si="12"/>
        <v>0</v>
      </c>
      <c r="W39">
        <f t="shared" si="13"/>
        <v>0</v>
      </c>
      <c r="X39">
        <f t="shared" si="14"/>
        <v>0</v>
      </c>
      <c r="Y39">
        <f t="shared" si="15"/>
        <v>1</v>
      </c>
      <c r="Z39">
        <f t="shared" si="16"/>
        <v>0</v>
      </c>
      <c r="AA39">
        <f t="shared" si="17"/>
        <v>0</v>
      </c>
    </row>
    <row r="40" spans="1:27" x14ac:dyDescent="0.15">
      <c r="A40">
        <v>39</v>
      </c>
      <c r="B40" t="s">
        <v>53</v>
      </c>
      <c r="C40" t="s">
        <v>10</v>
      </c>
      <c r="D40" t="s">
        <v>899</v>
      </c>
      <c r="E40" t="s">
        <v>900</v>
      </c>
      <c r="F40" t="s">
        <v>901</v>
      </c>
      <c r="G40" t="s">
        <v>940</v>
      </c>
      <c r="H40" t="s">
        <v>1156</v>
      </c>
      <c r="I40">
        <f t="shared" si="0"/>
        <v>1</v>
      </c>
      <c r="J40">
        <f t="shared" si="1"/>
        <v>0</v>
      </c>
      <c r="L40" t="b">
        <f t="shared" si="2"/>
        <v>0</v>
      </c>
      <c r="M40" t="b">
        <f t="shared" si="3"/>
        <v>0</v>
      </c>
      <c r="N40" t="b">
        <f t="shared" si="4"/>
        <v>0</v>
      </c>
      <c r="O40" t="b">
        <f t="shared" si="5"/>
        <v>0</v>
      </c>
      <c r="P40" t="b">
        <f t="shared" si="6"/>
        <v>0</v>
      </c>
      <c r="Q40" t="b">
        <f t="shared" si="7"/>
        <v>1</v>
      </c>
      <c r="R40" t="b">
        <f t="shared" si="8"/>
        <v>0</v>
      </c>
      <c r="S40" t="b">
        <f t="shared" si="9"/>
        <v>0</v>
      </c>
      <c r="T40">
        <f t="shared" si="10"/>
        <v>0</v>
      </c>
      <c r="U40">
        <f t="shared" si="11"/>
        <v>0</v>
      </c>
      <c r="V40">
        <f t="shared" si="12"/>
        <v>0</v>
      </c>
      <c r="W40">
        <f t="shared" si="13"/>
        <v>0</v>
      </c>
      <c r="X40">
        <f t="shared" si="14"/>
        <v>0</v>
      </c>
      <c r="Y40">
        <f t="shared" si="15"/>
        <v>1</v>
      </c>
      <c r="Z40">
        <f t="shared" si="16"/>
        <v>0</v>
      </c>
      <c r="AA40">
        <f t="shared" si="17"/>
        <v>0</v>
      </c>
    </row>
    <row r="41" spans="1:27" x14ac:dyDescent="0.15">
      <c r="A41">
        <v>40</v>
      </c>
      <c r="B41" t="s">
        <v>54</v>
      </c>
      <c r="C41" t="s">
        <v>10</v>
      </c>
      <c r="D41" t="s">
        <v>899</v>
      </c>
      <c r="E41" t="s">
        <v>900</v>
      </c>
      <c r="F41" t="s">
        <v>901</v>
      </c>
      <c r="G41" t="s">
        <v>941</v>
      </c>
      <c r="H41" t="s">
        <v>1157</v>
      </c>
      <c r="I41">
        <f t="shared" si="0"/>
        <v>1</v>
      </c>
      <c r="J41">
        <f t="shared" si="1"/>
        <v>0</v>
      </c>
      <c r="L41" t="b">
        <f t="shared" si="2"/>
        <v>0</v>
      </c>
      <c r="M41" t="b">
        <f t="shared" si="3"/>
        <v>0</v>
      </c>
      <c r="N41" t="b">
        <f t="shared" si="4"/>
        <v>0</v>
      </c>
      <c r="O41" t="b">
        <f t="shared" si="5"/>
        <v>1</v>
      </c>
      <c r="P41" t="b">
        <f t="shared" si="6"/>
        <v>0</v>
      </c>
      <c r="Q41" t="b">
        <f t="shared" si="7"/>
        <v>0</v>
      </c>
      <c r="R41" t="b">
        <f t="shared" si="8"/>
        <v>0</v>
      </c>
      <c r="S41" t="b">
        <f t="shared" si="9"/>
        <v>0</v>
      </c>
      <c r="T41">
        <f t="shared" si="10"/>
        <v>0</v>
      </c>
      <c r="U41">
        <f t="shared" si="11"/>
        <v>0</v>
      </c>
      <c r="V41">
        <f t="shared" si="12"/>
        <v>0</v>
      </c>
      <c r="W41">
        <f t="shared" si="13"/>
        <v>1</v>
      </c>
      <c r="X41">
        <f t="shared" si="14"/>
        <v>0</v>
      </c>
      <c r="Y41">
        <f t="shared" si="15"/>
        <v>0</v>
      </c>
      <c r="Z41">
        <f t="shared" si="16"/>
        <v>0</v>
      </c>
      <c r="AA41">
        <f t="shared" si="17"/>
        <v>0</v>
      </c>
    </row>
    <row r="42" spans="1:27" x14ac:dyDescent="0.15">
      <c r="A42">
        <v>41</v>
      </c>
      <c r="B42" t="s">
        <v>55</v>
      </c>
      <c r="C42" t="s">
        <v>10</v>
      </c>
      <c r="D42" t="s">
        <v>899</v>
      </c>
      <c r="E42" t="s">
        <v>900</v>
      </c>
      <c r="F42" t="s">
        <v>901</v>
      </c>
      <c r="G42" t="s">
        <v>942</v>
      </c>
      <c r="H42" t="s">
        <v>1158</v>
      </c>
      <c r="I42">
        <v>1</v>
      </c>
      <c r="J42">
        <f t="shared" si="1"/>
        <v>0</v>
      </c>
      <c r="L42" t="b">
        <f t="shared" si="2"/>
        <v>0</v>
      </c>
      <c r="M42" t="b">
        <f t="shared" si="3"/>
        <v>0</v>
      </c>
      <c r="N42" t="b">
        <f t="shared" si="4"/>
        <v>0</v>
      </c>
      <c r="O42" t="b">
        <f t="shared" si="5"/>
        <v>0</v>
      </c>
      <c r="P42" t="b">
        <f t="shared" si="6"/>
        <v>0</v>
      </c>
      <c r="Q42" t="b">
        <f t="shared" si="7"/>
        <v>0</v>
      </c>
      <c r="R42" t="b">
        <f t="shared" si="8"/>
        <v>0</v>
      </c>
      <c r="S42" t="b">
        <f t="shared" si="9"/>
        <v>0</v>
      </c>
      <c r="T42">
        <f t="shared" si="10"/>
        <v>0</v>
      </c>
      <c r="U42">
        <f t="shared" si="11"/>
        <v>0</v>
      </c>
      <c r="V42">
        <f t="shared" si="12"/>
        <v>0</v>
      </c>
      <c r="W42">
        <f t="shared" si="13"/>
        <v>0</v>
      </c>
      <c r="X42">
        <f t="shared" si="14"/>
        <v>0</v>
      </c>
      <c r="Y42">
        <f t="shared" si="15"/>
        <v>0</v>
      </c>
      <c r="Z42">
        <f t="shared" si="16"/>
        <v>0</v>
      </c>
      <c r="AA42">
        <f t="shared" si="17"/>
        <v>0</v>
      </c>
    </row>
    <row r="43" spans="1:27" x14ac:dyDescent="0.15">
      <c r="A43">
        <v>42</v>
      </c>
      <c r="B43" t="s">
        <v>56</v>
      </c>
      <c r="C43" t="s">
        <v>10</v>
      </c>
      <c r="D43" t="s">
        <v>899</v>
      </c>
      <c r="E43" t="s">
        <v>900</v>
      </c>
      <c r="F43" t="s">
        <v>901</v>
      </c>
      <c r="G43" t="s">
        <v>943</v>
      </c>
      <c r="H43" t="s">
        <v>1159</v>
      </c>
      <c r="I43">
        <v>1</v>
      </c>
      <c r="J43">
        <f t="shared" si="1"/>
        <v>0</v>
      </c>
      <c r="L43" t="b">
        <f t="shared" si="2"/>
        <v>0</v>
      </c>
      <c r="M43" t="b">
        <f t="shared" si="3"/>
        <v>0</v>
      </c>
      <c r="N43" t="b">
        <f t="shared" si="4"/>
        <v>0</v>
      </c>
      <c r="O43" t="b">
        <f t="shared" si="5"/>
        <v>0</v>
      </c>
      <c r="P43" t="b">
        <f t="shared" si="6"/>
        <v>0</v>
      </c>
      <c r="Q43" t="b">
        <f t="shared" si="7"/>
        <v>0</v>
      </c>
      <c r="R43" t="b">
        <f t="shared" si="8"/>
        <v>0</v>
      </c>
      <c r="S43" t="b">
        <f t="shared" si="9"/>
        <v>0</v>
      </c>
      <c r="T43">
        <f t="shared" si="10"/>
        <v>0</v>
      </c>
      <c r="U43">
        <f t="shared" si="11"/>
        <v>0</v>
      </c>
      <c r="V43">
        <f t="shared" si="12"/>
        <v>0</v>
      </c>
      <c r="W43">
        <f t="shared" si="13"/>
        <v>0</v>
      </c>
      <c r="X43">
        <f t="shared" si="14"/>
        <v>0</v>
      </c>
      <c r="Y43">
        <f t="shared" si="15"/>
        <v>0</v>
      </c>
      <c r="Z43">
        <f t="shared" si="16"/>
        <v>0</v>
      </c>
      <c r="AA43">
        <f t="shared" si="17"/>
        <v>0</v>
      </c>
    </row>
    <row r="44" spans="1:27" x14ac:dyDescent="0.15">
      <c r="A44">
        <v>43</v>
      </c>
      <c r="B44" t="s">
        <v>57</v>
      </c>
      <c r="C44" t="s">
        <v>10</v>
      </c>
      <c r="D44" t="s">
        <v>899</v>
      </c>
      <c r="E44" t="s">
        <v>900</v>
      </c>
      <c r="F44" t="s">
        <v>901</v>
      </c>
      <c r="G44" t="s">
        <v>944</v>
      </c>
      <c r="H44" t="s">
        <v>1160</v>
      </c>
      <c r="I44">
        <f t="shared" si="0"/>
        <v>1</v>
      </c>
      <c r="J44">
        <f t="shared" si="1"/>
        <v>0</v>
      </c>
      <c r="L44" t="b">
        <f t="shared" si="2"/>
        <v>0</v>
      </c>
      <c r="M44" t="b">
        <f t="shared" si="3"/>
        <v>1</v>
      </c>
      <c r="N44" t="b">
        <f t="shared" si="4"/>
        <v>0</v>
      </c>
      <c r="O44" t="b">
        <f t="shared" si="5"/>
        <v>0</v>
      </c>
      <c r="P44" t="b">
        <f t="shared" si="6"/>
        <v>0</v>
      </c>
      <c r="Q44" t="b">
        <f t="shared" si="7"/>
        <v>0</v>
      </c>
      <c r="R44" t="b">
        <f t="shared" si="8"/>
        <v>0</v>
      </c>
      <c r="S44" t="b">
        <f t="shared" si="9"/>
        <v>0</v>
      </c>
      <c r="T44">
        <f t="shared" si="10"/>
        <v>0</v>
      </c>
      <c r="U44">
        <f t="shared" si="11"/>
        <v>1</v>
      </c>
      <c r="V44">
        <f t="shared" si="12"/>
        <v>0</v>
      </c>
      <c r="W44">
        <f t="shared" si="13"/>
        <v>0</v>
      </c>
      <c r="X44">
        <f t="shared" si="14"/>
        <v>0</v>
      </c>
      <c r="Y44">
        <f t="shared" si="15"/>
        <v>0</v>
      </c>
      <c r="Z44">
        <f t="shared" si="16"/>
        <v>0</v>
      </c>
      <c r="AA44">
        <f t="shared" si="17"/>
        <v>0</v>
      </c>
    </row>
    <row r="45" spans="1:27" x14ac:dyDescent="0.15">
      <c r="A45">
        <v>44</v>
      </c>
      <c r="B45" t="s">
        <v>58</v>
      </c>
      <c r="C45" t="s">
        <v>10</v>
      </c>
      <c r="D45" t="s">
        <v>899</v>
      </c>
      <c r="E45" t="s">
        <v>900</v>
      </c>
      <c r="F45" t="s">
        <v>901</v>
      </c>
      <c r="G45" t="s">
        <v>945</v>
      </c>
      <c r="H45" t="s">
        <v>1161</v>
      </c>
      <c r="I45">
        <f t="shared" si="0"/>
        <v>1</v>
      </c>
      <c r="J45">
        <f t="shared" si="1"/>
        <v>0</v>
      </c>
      <c r="L45" t="b">
        <f t="shared" si="2"/>
        <v>0</v>
      </c>
      <c r="M45" t="b">
        <f t="shared" si="3"/>
        <v>0</v>
      </c>
      <c r="N45" t="b">
        <f t="shared" si="4"/>
        <v>0</v>
      </c>
      <c r="O45" t="b">
        <f t="shared" si="5"/>
        <v>1</v>
      </c>
      <c r="P45" t="b">
        <f t="shared" si="6"/>
        <v>0</v>
      </c>
      <c r="Q45" t="b">
        <f t="shared" si="7"/>
        <v>0</v>
      </c>
      <c r="R45" t="b">
        <f t="shared" si="8"/>
        <v>0</v>
      </c>
      <c r="S45" t="b">
        <f t="shared" si="9"/>
        <v>0</v>
      </c>
      <c r="T45">
        <f t="shared" si="10"/>
        <v>0</v>
      </c>
      <c r="U45">
        <f t="shared" si="11"/>
        <v>0</v>
      </c>
      <c r="V45">
        <f t="shared" si="12"/>
        <v>0</v>
      </c>
      <c r="W45">
        <f t="shared" si="13"/>
        <v>1</v>
      </c>
      <c r="X45">
        <f t="shared" si="14"/>
        <v>0</v>
      </c>
      <c r="Y45">
        <f t="shared" si="15"/>
        <v>0</v>
      </c>
      <c r="Z45">
        <f t="shared" si="16"/>
        <v>0</v>
      </c>
      <c r="AA45">
        <f t="shared" si="17"/>
        <v>0</v>
      </c>
    </row>
    <row r="46" spans="1:27" x14ac:dyDescent="0.15">
      <c r="A46">
        <v>45</v>
      </c>
      <c r="B46" t="s">
        <v>59</v>
      </c>
      <c r="C46" t="s">
        <v>10</v>
      </c>
      <c r="D46" t="s">
        <v>899</v>
      </c>
      <c r="E46" t="s">
        <v>900</v>
      </c>
      <c r="F46" t="s">
        <v>901</v>
      </c>
      <c r="G46" t="s">
        <v>946</v>
      </c>
      <c r="H46" t="s">
        <v>1162</v>
      </c>
      <c r="I46">
        <f t="shared" si="0"/>
        <v>1</v>
      </c>
      <c r="J46">
        <f t="shared" si="1"/>
        <v>0</v>
      </c>
      <c r="L46" t="b">
        <f t="shared" si="2"/>
        <v>0</v>
      </c>
      <c r="M46" t="b">
        <f t="shared" si="3"/>
        <v>0</v>
      </c>
      <c r="N46" t="b">
        <f t="shared" si="4"/>
        <v>0</v>
      </c>
      <c r="O46" t="b">
        <f t="shared" si="5"/>
        <v>0</v>
      </c>
      <c r="P46" t="b">
        <f t="shared" si="6"/>
        <v>1</v>
      </c>
      <c r="Q46" t="b">
        <f t="shared" si="7"/>
        <v>0</v>
      </c>
      <c r="R46" t="b">
        <f t="shared" si="8"/>
        <v>0</v>
      </c>
      <c r="S46" t="b">
        <f t="shared" si="9"/>
        <v>0</v>
      </c>
      <c r="T46">
        <f t="shared" si="10"/>
        <v>0</v>
      </c>
      <c r="U46">
        <f t="shared" si="11"/>
        <v>0</v>
      </c>
      <c r="V46">
        <f t="shared" si="12"/>
        <v>0</v>
      </c>
      <c r="W46">
        <f t="shared" si="13"/>
        <v>0</v>
      </c>
      <c r="X46">
        <f t="shared" si="14"/>
        <v>1</v>
      </c>
      <c r="Y46">
        <f t="shared" si="15"/>
        <v>0</v>
      </c>
      <c r="Z46">
        <f t="shared" si="16"/>
        <v>0</v>
      </c>
      <c r="AA46">
        <f t="shared" si="17"/>
        <v>0</v>
      </c>
    </row>
    <row r="47" spans="1:27" x14ac:dyDescent="0.15">
      <c r="A47">
        <v>46</v>
      </c>
      <c r="B47" t="s">
        <v>60</v>
      </c>
      <c r="C47" t="s">
        <v>10</v>
      </c>
      <c r="D47" t="s">
        <v>899</v>
      </c>
      <c r="E47" t="s">
        <v>900</v>
      </c>
      <c r="F47" t="s">
        <v>901</v>
      </c>
      <c r="G47" t="s">
        <v>947</v>
      </c>
      <c r="H47" t="s">
        <v>1163</v>
      </c>
      <c r="I47">
        <f t="shared" si="0"/>
        <v>1</v>
      </c>
      <c r="J47">
        <f t="shared" si="1"/>
        <v>0</v>
      </c>
      <c r="L47" t="b">
        <f t="shared" si="2"/>
        <v>0</v>
      </c>
      <c r="M47" t="b">
        <f t="shared" si="3"/>
        <v>0</v>
      </c>
      <c r="N47" t="b">
        <f t="shared" si="4"/>
        <v>0</v>
      </c>
      <c r="O47" t="b">
        <f t="shared" si="5"/>
        <v>1</v>
      </c>
      <c r="P47" t="b">
        <f t="shared" si="6"/>
        <v>0</v>
      </c>
      <c r="Q47" t="b">
        <f t="shared" si="7"/>
        <v>0</v>
      </c>
      <c r="R47" t="b">
        <f t="shared" si="8"/>
        <v>0</v>
      </c>
      <c r="S47" t="b">
        <f t="shared" si="9"/>
        <v>0</v>
      </c>
      <c r="T47">
        <f t="shared" si="10"/>
        <v>0</v>
      </c>
      <c r="U47">
        <f t="shared" si="11"/>
        <v>0</v>
      </c>
      <c r="V47">
        <f t="shared" si="12"/>
        <v>0</v>
      </c>
      <c r="W47">
        <f t="shared" si="13"/>
        <v>1</v>
      </c>
      <c r="X47">
        <f t="shared" si="14"/>
        <v>0</v>
      </c>
      <c r="Y47">
        <f t="shared" si="15"/>
        <v>0</v>
      </c>
      <c r="Z47">
        <f t="shared" si="16"/>
        <v>0</v>
      </c>
      <c r="AA47">
        <f t="shared" si="17"/>
        <v>0</v>
      </c>
    </row>
    <row r="48" spans="1:27" x14ac:dyDescent="0.15">
      <c r="A48">
        <v>47</v>
      </c>
      <c r="B48" t="s">
        <v>61</v>
      </c>
      <c r="C48" t="s">
        <v>10</v>
      </c>
      <c r="D48" t="s">
        <v>899</v>
      </c>
      <c r="E48" t="s">
        <v>900</v>
      </c>
      <c r="F48" t="s">
        <v>901</v>
      </c>
      <c r="G48" t="s">
        <v>948</v>
      </c>
      <c r="H48" t="s">
        <v>216</v>
      </c>
      <c r="I48">
        <v>1</v>
      </c>
      <c r="J48">
        <f t="shared" si="1"/>
        <v>0</v>
      </c>
      <c r="L48" t="b">
        <f t="shared" si="2"/>
        <v>0</v>
      </c>
      <c r="M48" t="b">
        <f t="shared" si="3"/>
        <v>0</v>
      </c>
      <c r="N48" t="b">
        <f t="shared" si="4"/>
        <v>0</v>
      </c>
      <c r="O48" t="b">
        <f t="shared" si="5"/>
        <v>0</v>
      </c>
      <c r="P48" t="b">
        <f t="shared" si="6"/>
        <v>0</v>
      </c>
      <c r="Q48" t="b">
        <f t="shared" si="7"/>
        <v>0</v>
      </c>
      <c r="R48" t="b">
        <f t="shared" si="8"/>
        <v>0</v>
      </c>
      <c r="S48" t="b">
        <f t="shared" si="9"/>
        <v>0</v>
      </c>
      <c r="T48">
        <f t="shared" si="10"/>
        <v>0</v>
      </c>
      <c r="U48">
        <f t="shared" si="11"/>
        <v>0</v>
      </c>
      <c r="V48">
        <f t="shared" si="12"/>
        <v>0</v>
      </c>
      <c r="W48">
        <f t="shared" si="13"/>
        <v>0</v>
      </c>
      <c r="X48">
        <f t="shared" si="14"/>
        <v>0</v>
      </c>
      <c r="Y48">
        <f t="shared" si="15"/>
        <v>0</v>
      </c>
      <c r="Z48">
        <f t="shared" si="16"/>
        <v>0</v>
      </c>
      <c r="AA48">
        <f t="shared" si="17"/>
        <v>0</v>
      </c>
    </row>
    <row r="49" spans="1:27" x14ac:dyDescent="0.15">
      <c r="A49">
        <v>48</v>
      </c>
      <c r="B49" t="s">
        <v>62</v>
      </c>
      <c r="C49" t="s">
        <v>10</v>
      </c>
      <c r="D49" t="s">
        <v>899</v>
      </c>
      <c r="E49" t="s">
        <v>900</v>
      </c>
      <c r="F49" t="s">
        <v>901</v>
      </c>
      <c r="G49" t="s">
        <v>949</v>
      </c>
      <c r="H49" t="s">
        <v>1164</v>
      </c>
      <c r="I49">
        <v>1</v>
      </c>
      <c r="J49">
        <f t="shared" si="1"/>
        <v>0</v>
      </c>
      <c r="L49" t="b">
        <f t="shared" si="2"/>
        <v>0</v>
      </c>
      <c r="M49" t="b">
        <f t="shared" si="3"/>
        <v>0</v>
      </c>
      <c r="N49" t="b">
        <f t="shared" si="4"/>
        <v>0</v>
      </c>
      <c r="O49" t="b">
        <f t="shared" si="5"/>
        <v>0</v>
      </c>
      <c r="P49" t="b">
        <f t="shared" si="6"/>
        <v>0</v>
      </c>
      <c r="Q49" t="b">
        <f t="shared" si="7"/>
        <v>0</v>
      </c>
      <c r="R49" t="b">
        <f t="shared" si="8"/>
        <v>0</v>
      </c>
      <c r="S49" t="b">
        <f t="shared" si="9"/>
        <v>0</v>
      </c>
      <c r="T49">
        <f t="shared" si="10"/>
        <v>0</v>
      </c>
      <c r="U49">
        <f t="shared" si="11"/>
        <v>0</v>
      </c>
      <c r="V49">
        <f t="shared" si="12"/>
        <v>0</v>
      </c>
      <c r="W49">
        <f t="shared" si="13"/>
        <v>0</v>
      </c>
      <c r="X49">
        <f t="shared" si="14"/>
        <v>0</v>
      </c>
      <c r="Y49">
        <f t="shared" si="15"/>
        <v>0</v>
      </c>
      <c r="Z49">
        <f t="shared" si="16"/>
        <v>0</v>
      </c>
      <c r="AA49">
        <f t="shared" si="17"/>
        <v>0</v>
      </c>
    </row>
    <row r="50" spans="1:27" x14ac:dyDescent="0.15">
      <c r="A50">
        <v>49</v>
      </c>
      <c r="B50" t="s">
        <v>64</v>
      </c>
      <c r="C50" t="s">
        <v>10</v>
      </c>
      <c r="D50" t="s">
        <v>899</v>
      </c>
      <c r="E50" t="s">
        <v>900</v>
      </c>
      <c r="F50" t="s">
        <v>901</v>
      </c>
      <c r="G50" t="s">
        <v>950</v>
      </c>
      <c r="H50" t="s">
        <v>1165</v>
      </c>
      <c r="I50">
        <f t="shared" si="0"/>
        <v>1</v>
      </c>
      <c r="J50">
        <f t="shared" si="1"/>
        <v>0</v>
      </c>
      <c r="L50" t="b">
        <f t="shared" si="2"/>
        <v>0</v>
      </c>
      <c r="M50" t="b">
        <f t="shared" si="3"/>
        <v>0</v>
      </c>
      <c r="N50" t="b">
        <f t="shared" si="4"/>
        <v>0</v>
      </c>
      <c r="O50" t="b">
        <f t="shared" si="5"/>
        <v>1</v>
      </c>
      <c r="P50" t="b">
        <f t="shared" si="6"/>
        <v>0</v>
      </c>
      <c r="Q50" t="b">
        <f t="shared" si="7"/>
        <v>1</v>
      </c>
      <c r="R50" t="b">
        <f t="shared" si="8"/>
        <v>0</v>
      </c>
      <c r="S50" t="b">
        <f t="shared" si="9"/>
        <v>0</v>
      </c>
      <c r="T50">
        <f t="shared" si="10"/>
        <v>0</v>
      </c>
      <c r="U50">
        <f t="shared" si="11"/>
        <v>0</v>
      </c>
      <c r="V50">
        <f t="shared" si="12"/>
        <v>0</v>
      </c>
      <c r="W50">
        <f t="shared" si="13"/>
        <v>1</v>
      </c>
      <c r="X50">
        <f t="shared" si="14"/>
        <v>0</v>
      </c>
      <c r="Y50">
        <f t="shared" si="15"/>
        <v>1</v>
      </c>
      <c r="Z50">
        <f t="shared" si="16"/>
        <v>0</v>
      </c>
      <c r="AA50">
        <f t="shared" si="17"/>
        <v>0</v>
      </c>
    </row>
    <row r="51" spans="1:27" x14ac:dyDescent="0.15">
      <c r="A51">
        <v>50</v>
      </c>
      <c r="B51" t="s">
        <v>65</v>
      </c>
      <c r="C51" t="s">
        <v>10</v>
      </c>
      <c r="D51" t="s">
        <v>899</v>
      </c>
      <c r="E51" t="s">
        <v>900</v>
      </c>
      <c r="F51" t="s">
        <v>901</v>
      </c>
      <c r="G51" t="s">
        <v>951</v>
      </c>
      <c r="H51" t="s">
        <v>1166</v>
      </c>
      <c r="I51">
        <f t="shared" si="0"/>
        <v>1</v>
      </c>
      <c r="J51">
        <f t="shared" si="1"/>
        <v>0</v>
      </c>
      <c r="L51" t="b">
        <f t="shared" si="2"/>
        <v>0</v>
      </c>
      <c r="M51" t="b">
        <f t="shared" si="3"/>
        <v>0</v>
      </c>
      <c r="N51" t="b">
        <f t="shared" si="4"/>
        <v>0</v>
      </c>
      <c r="O51" t="b">
        <f t="shared" si="5"/>
        <v>1</v>
      </c>
      <c r="P51" t="b">
        <f t="shared" si="6"/>
        <v>0</v>
      </c>
      <c r="Q51" t="b">
        <f t="shared" si="7"/>
        <v>0</v>
      </c>
      <c r="R51" t="b">
        <f t="shared" si="8"/>
        <v>0</v>
      </c>
      <c r="S51" t="b">
        <f t="shared" si="9"/>
        <v>0</v>
      </c>
      <c r="T51">
        <f t="shared" si="10"/>
        <v>0</v>
      </c>
      <c r="U51">
        <f t="shared" si="11"/>
        <v>0</v>
      </c>
      <c r="V51">
        <f t="shared" si="12"/>
        <v>0</v>
      </c>
      <c r="W51">
        <f t="shared" si="13"/>
        <v>1</v>
      </c>
      <c r="X51">
        <f t="shared" si="14"/>
        <v>0</v>
      </c>
      <c r="Y51">
        <f t="shared" si="15"/>
        <v>0</v>
      </c>
      <c r="Z51">
        <f t="shared" si="16"/>
        <v>0</v>
      </c>
      <c r="AA51">
        <f t="shared" si="17"/>
        <v>0</v>
      </c>
    </row>
    <row r="52" spans="1:27" x14ac:dyDescent="0.15">
      <c r="A52">
        <v>51</v>
      </c>
      <c r="B52" t="s">
        <v>66</v>
      </c>
      <c r="C52" t="s">
        <v>10</v>
      </c>
      <c r="D52" t="s">
        <v>899</v>
      </c>
      <c r="E52" t="s">
        <v>900</v>
      </c>
      <c r="F52" t="s">
        <v>901</v>
      </c>
      <c r="G52" t="s">
        <v>952</v>
      </c>
      <c r="H52" t="s">
        <v>1167</v>
      </c>
      <c r="I52">
        <f t="shared" si="0"/>
        <v>1</v>
      </c>
      <c r="J52">
        <f t="shared" si="1"/>
        <v>0</v>
      </c>
      <c r="L52" t="b">
        <f t="shared" si="2"/>
        <v>0</v>
      </c>
      <c r="M52" t="b">
        <f t="shared" si="3"/>
        <v>0</v>
      </c>
      <c r="N52" t="b">
        <f t="shared" si="4"/>
        <v>0</v>
      </c>
      <c r="O52" t="b">
        <f t="shared" si="5"/>
        <v>1</v>
      </c>
      <c r="P52" t="b">
        <f t="shared" si="6"/>
        <v>0</v>
      </c>
      <c r="Q52" t="b">
        <f t="shared" si="7"/>
        <v>0</v>
      </c>
      <c r="R52" t="b">
        <f t="shared" si="8"/>
        <v>0</v>
      </c>
      <c r="S52" t="b">
        <f t="shared" si="9"/>
        <v>0</v>
      </c>
      <c r="T52">
        <f t="shared" si="10"/>
        <v>0</v>
      </c>
      <c r="U52">
        <f t="shared" si="11"/>
        <v>0</v>
      </c>
      <c r="V52">
        <f t="shared" si="12"/>
        <v>0</v>
      </c>
      <c r="W52">
        <f t="shared" si="13"/>
        <v>1</v>
      </c>
      <c r="X52">
        <f t="shared" si="14"/>
        <v>0</v>
      </c>
      <c r="Y52">
        <f t="shared" si="15"/>
        <v>0</v>
      </c>
      <c r="Z52">
        <f t="shared" si="16"/>
        <v>0</v>
      </c>
      <c r="AA52">
        <f t="shared" si="17"/>
        <v>0</v>
      </c>
    </row>
    <row r="53" spans="1:27" x14ac:dyDescent="0.15">
      <c r="A53">
        <v>52</v>
      </c>
      <c r="B53" t="s">
        <v>67</v>
      </c>
      <c r="C53" t="s">
        <v>10</v>
      </c>
      <c r="D53" t="s">
        <v>899</v>
      </c>
      <c r="E53" t="s">
        <v>900</v>
      </c>
      <c r="F53" t="s">
        <v>901</v>
      </c>
      <c r="G53" t="s">
        <v>953</v>
      </c>
      <c r="H53" t="s">
        <v>68</v>
      </c>
      <c r="I53">
        <f t="shared" si="0"/>
        <v>0</v>
      </c>
      <c r="J53">
        <f t="shared" si="1"/>
        <v>1</v>
      </c>
      <c r="L53" t="b">
        <f t="shared" si="2"/>
        <v>0</v>
      </c>
      <c r="M53" t="b">
        <f t="shared" si="3"/>
        <v>0</v>
      </c>
      <c r="N53" t="b">
        <f t="shared" si="4"/>
        <v>0</v>
      </c>
      <c r="O53" t="b">
        <f t="shared" si="5"/>
        <v>0</v>
      </c>
      <c r="P53" t="b">
        <f t="shared" si="6"/>
        <v>0</v>
      </c>
      <c r="Q53" t="b">
        <f t="shared" si="7"/>
        <v>0</v>
      </c>
      <c r="R53" t="b">
        <f t="shared" si="8"/>
        <v>0</v>
      </c>
      <c r="S53" t="b">
        <f t="shared" si="9"/>
        <v>0</v>
      </c>
      <c r="T53">
        <f t="shared" si="10"/>
        <v>0</v>
      </c>
      <c r="U53">
        <f t="shared" si="11"/>
        <v>0</v>
      </c>
      <c r="V53">
        <f t="shared" si="12"/>
        <v>0</v>
      </c>
      <c r="W53">
        <f t="shared" si="13"/>
        <v>0</v>
      </c>
      <c r="X53">
        <f t="shared" si="14"/>
        <v>0</v>
      </c>
      <c r="Y53">
        <f t="shared" si="15"/>
        <v>0</v>
      </c>
      <c r="Z53">
        <f t="shared" si="16"/>
        <v>0</v>
      </c>
      <c r="AA53">
        <f t="shared" si="17"/>
        <v>0</v>
      </c>
    </row>
    <row r="54" spans="1:27" x14ac:dyDescent="0.15">
      <c r="A54">
        <v>53</v>
      </c>
      <c r="B54" t="s">
        <v>69</v>
      </c>
      <c r="C54" t="s">
        <v>10</v>
      </c>
      <c r="D54" t="s">
        <v>899</v>
      </c>
      <c r="E54" t="s">
        <v>900</v>
      </c>
      <c r="F54" t="s">
        <v>901</v>
      </c>
      <c r="G54" t="s">
        <v>954</v>
      </c>
      <c r="H54" t="s">
        <v>1168</v>
      </c>
      <c r="I54">
        <f t="shared" si="0"/>
        <v>1</v>
      </c>
      <c r="J54">
        <f t="shared" si="1"/>
        <v>0</v>
      </c>
      <c r="L54" t="b">
        <f t="shared" si="2"/>
        <v>0</v>
      </c>
      <c r="M54" t="b">
        <f t="shared" si="3"/>
        <v>0</v>
      </c>
      <c r="N54" t="b">
        <f t="shared" si="4"/>
        <v>0</v>
      </c>
      <c r="O54" t="b">
        <f t="shared" si="5"/>
        <v>1</v>
      </c>
      <c r="P54" t="b">
        <f t="shared" si="6"/>
        <v>0</v>
      </c>
      <c r="Q54" t="b">
        <f t="shared" si="7"/>
        <v>0</v>
      </c>
      <c r="R54" t="b">
        <f t="shared" si="8"/>
        <v>0</v>
      </c>
      <c r="S54" t="b">
        <f t="shared" si="9"/>
        <v>0</v>
      </c>
      <c r="T54">
        <f t="shared" si="10"/>
        <v>0</v>
      </c>
      <c r="U54">
        <f t="shared" si="11"/>
        <v>0</v>
      </c>
      <c r="V54">
        <f t="shared" si="12"/>
        <v>0</v>
      </c>
      <c r="W54">
        <f t="shared" si="13"/>
        <v>1</v>
      </c>
      <c r="X54">
        <f t="shared" si="14"/>
        <v>0</v>
      </c>
      <c r="Y54">
        <f t="shared" si="15"/>
        <v>0</v>
      </c>
      <c r="Z54">
        <f t="shared" si="16"/>
        <v>0</v>
      </c>
      <c r="AA54">
        <f t="shared" si="17"/>
        <v>0</v>
      </c>
    </row>
    <row r="55" spans="1:27" x14ac:dyDescent="0.15">
      <c r="A55">
        <v>54</v>
      </c>
      <c r="B55" t="s">
        <v>70</v>
      </c>
      <c r="C55" t="s">
        <v>10</v>
      </c>
      <c r="D55" t="s">
        <v>899</v>
      </c>
      <c r="E55" t="s">
        <v>900</v>
      </c>
      <c r="F55" t="s">
        <v>901</v>
      </c>
      <c r="G55" t="s">
        <v>955</v>
      </c>
      <c r="H55" t="s">
        <v>1169</v>
      </c>
      <c r="I55">
        <f t="shared" si="0"/>
        <v>1</v>
      </c>
      <c r="J55">
        <f t="shared" si="1"/>
        <v>0</v>
      </c>
      <c r="L55" t="b">
        <f t="shared" si="2"/>
        <v>0</v>
      </c>
      <c r="M55" t="b">
        <f t="shared" si="3"/>
        <v>1</v>
      </c>
      <c r="N55" t="b">
        <f t="shared" si="4"/>
        <v>0</v>
      </c>
      <c r="O55" t="b">
        <f t="shared" si="5"/>
        <v>0</v>
      </c>
      <c r="P55" t="b">
        <f t="shared" si="6"/>
        <v>0</v>
      </c>
      <c r="Q55" t="b">
        <f t="shared" si="7"/>
        <v>0</v>
      </c>
      <c r="R55" t="b">
        <f t="shared" si="8"/>
        <v>0</v>
      </c>
      <c r="S55" t="b">
        <f t="shared" si="9"/>
        <v>0</v>
      </c>
      <c r="T55">
        <f t="shared" si="10"/>
        <v>0</v>
      </c>
      <c r="U55">
        <f t="shared" si="11"/>
        <v>1</v>
      </c>
      <c r="V55">
        <f t="shared" si="12"/>
        <v>0</v>
      </c>
      <c r="W55">
        <f t="shared" si="13"/>
        <v>0</v>
      </c>
      <c r="X55">
        <f t="shared" si="14"/>
        <v>0</v>
      </c>
      <c r="Y55">
        <f t="shared" si="15"/>
        <v>0</v>
      </c>
      <c r="Z55">
        <f t="shared" si="16"/>
        <v>0</v>
      </c>
      <c r="AA55">
        <f t="shared" si="17"/>
        <v>0</v>
      </c>
    </row>
    <row r="56" spans="1:27" x14ac:dyDescent="0.15">
      <c r="A56">
        <v>55</v>
      </c>
      <c r="B56" t="s">
        <v>71</v>
      </c>
      <c r="C56" t="s">
        <v>10</v>
      </c>
      <c r="D56" t="s">
        <v>899</v>
      </c>
      <c r="E56" t="s">
        <v>900</v>
      </c>
      <c r="F56" t="s">
        <v>901</v>
      </c>
      <c r="G56" t="s">
        <v>956</v>
      </c>
      <c r="H56" t="s">
        <v>1170</v>
      </c>
      <c r="I56">
        <f t="shared" si="0"/>
        <v>1</v>
      </c>
      <c r="J56">
        <f t="shared" si="1"/>
        <v>0</v>
      </c>
      <c r="L56" t="b">
        <f t="shared" si="2"/>
        <v>0</v>
      </c>
      <c r="M56" t="b">
        <f t="shared" si="3"/>
        <v>0</v>
      </c>
      <c r="N56" t="b">
        <f t="shared" si="4"/>
        <v>0</v>
      </c>
      <c r="O56" t="b">
        <f t="shared" si="5"/>
        <v>1</v>
      </c>
      <c r="P56" t="b">
        <f t="shared" si="6"/>
        <v>0</v>
      </c>
      <c r="Q56" t="b">
        <f t="shared" si="7"/>
        <v>0</v>
      </c>
      <c r="R56" t="b">
        <f t="shared" si="8"/>
        <v>0</v>
      </c>
      <c r="S56" t="b">
        <f t="shared" si="9"/>
        <v>0</v>
      </c>
      <c r="T56">
        <f t="shared" si="10"/>
        <v>0</v>
      </c>
      <c r="U56">
        <f t="shared" si="11"/>
        <v>0</v>
      </c>
      <c r="V56">
        <f t="shared" si="12"/>
        <v>0</v>
      </c>
      <c r="W56">
        <f t="shared" si="13"/>
        <v>1</v>
      </c>
      <c r="X56">
        <f t="shared" si="14"/>
        <v>0</v>
      </c>
      <c r="Y56">
        <f t="shared" si="15"/>
        <v>0</v>
      </c>
      <c r="Z56">
        <f t="shared" si="16"/>
        <v>0</v>
      </c>
      <c r="AA56">
        <f t="shared" si="17"/>
        <v>0</v>
      </c>
    </row>
    <row r="57" spans="1:27" x14ac:dyDescent="0.15">
      <c r="A57">
        <v>56</v>
      </c>
      <c r="B57" t="s">
        <v>72</v>
      </c>
      <c r="C57" t="s">
        <v>10</v>
      </c>
      <c r="D57" t="s">
        <v>899</v>
      </c>
      <c r="E57" t="s">
        <v>900</v>
      </c>
      <c r="F57" t="s">
        <v>901</v>
      </c>
      <c r="G57" t="s">
        <v>957</v>
      </c>
      <c r="H57" t="s">
        <v>1171</v>
      </c>
      <c r="I57">
        <f t="shared" si="0"/>
        <v>1</v>
      </c>
      <c r="J57">
        <f t="shared" si="1"/>
        <v>0</v>
      </c>
      <c r="L57" t="b">
        <f t="shared" si="2"/>
        <v>0</v>
      </c>
      <c r="M57" t="b">
        <f t="shared" si="3"/>
        <v>0</v>
      </c>
      <c r="N57" t="b">
        <f t="shared" si="4"/>
        <v>0</v>
      </c>
      <c r="O57" t="b">
        <f t="shared" si="5"/>
        <v>1</v>
      </c>
      <c r="P57" t="b">
        <f t="shared" si="6"/>
        <v>0</v>
      </c>
      <c r="Q57" t="b">
        <f t="shared" si="7"/>
        <v>0</v>
      </c>
      <c r="R57" t="b">
        <f t="shared" si="8"/>
        <v>0</v>
      </c>
      <c r="S57" t="b">
        <f t="shared" si="9"/>
        <v>0</v>
      </c>
      <c r="T57">
        <f t="shared" si="10"/>
        <v>0</v>
      </c>
      <c r="U57">
        <f t="shared" si="11"/>
        <v>0</v>
      </c>
      <c r="V57">
        <f t="shared" si="12"/>
        <v>0</v>
      </c>
      <c r="W57">
        <f t="shared" si="13"/>
        <v>1</v>
      </c>
      <c r="X57">
        <f t="shared" si="14"/>
        <v>0</v>
      </c>
      <c r="Y57">
        <f t="shared" si="15"/>
        <v>0</v>
      </c>
      <c r="Z57">
        <f t="shared" si="16"/>
        <v>0</v>
      </c>
      <c r="AA57">
        <f t="shared" si="17"/>
        <v>0</v>
      </c>
    </row>
    <row r="58" spans="1:27" x14ac:dyDescent="0.15">
      <c r="A58">
        <v>57</v>
      </c>
      <c r="B58" t="s">
        <v>73</v>
      </c>
      <c r="C58" t="s">
        <v>10</v>
      </c>
      <c r="D58" t="s">
        <v>899</v>
      </c>
      <c r="E58" t="s">
        <v>900</v>
      </c>
      <c r="F58" t="s">
        <v>901</v>
      </c>
      <c r="G58" t="s">
        <v>958</v>
      </c>
      <c r="H58" t="s">
        <v>1172</v>
      </c>
      <c r="I58">
        <v>1</v>
      </c>
      <c r="J58">
        <f t="shared" si="1"/>
        <v>0</v>
      </c>
      <c r="L58" t="b">
        <f t="shared" si="2"/>
        <v>0</v>
      </c>
      <c r="M58" t="b">
        <f t="shared" si="3"/>
        <v>0</v>
      </c>
      <c r="N58" t="b">
        <f t="shared" si="4"/>
        <v>0</v>
      </c>
      <c r="O58" t="b">
        <f t="shared" si="5"/>
        <v>0</v>
      </c>
      <c r="P58" t="b">
        <f t="shared" si="6"/>
        <v>0</v>
      </c>
      <c r="Q58" t="b">
        <f t="shared" si="7"/>
        <v>0</v>
      </c>
      <c r="R58" t="b">
        <f t="shared" si="8"/>
        <v>0</v>
      </c>
      <c r="S58" t="b">
        <f t="shared" si="9"/>
        <v>0</v>
      </c>
      <c r="T58">
        <f t="shared" si="10"/>
        <v>0</v>
      </c>
      <c r="U58">
        <f t="shared" si="11"/>
        <v>0</v>
      </c>
      <c r="V58">
        <f t="shared" si="12"/>
        <v>0</v>
      </c>
      <c r="W58">
        <f t="shared" si="13"/>
        <v>0</v>
      </c>
      <c r="X58">
        <f t="shared" si="14"/>
        <v>0</v>
      </c>
      <c r="Y58">
        <f t="shared" si="15"/>
        <v>0</v>
      </c>
      <c r="Z58">
        <f t="shared" si="16"/>
        <v>0</v>
      </c>
      <c r="AA58">
        <f t="shared" si="17"/>
        <v>0</v>
      </c>
    </row>
    <row r="59" spans="1:27" x14ac:dyDescent="0.15">
      <c r="A59">
        <v>58</v>
      </c>
      <c r="B59" t="s">
        <v>75</v>
      </c>
      <c r="C59" t="s">
        <v>10</v>
      </c>
      <c r="D59" t="s">
        <v>899</v>
      </c>
      <c r="E59" t="s">
        <v>900</v>
      </c>
      <c r="F59" t="s">
        <v>901</v>
      </c>
      <c r="G59" t="s">
        <v>959</v>
      </c>
      <c r="H59" t="s">
        <v>1173</v>
      </c>
      <c r="I59">
        <f t="shared" si="0"/>
        <v>1</v>
      </c>
      <c r="J59">
        <f t="shared" si="1"/>
        <v>0</v>
      </c>
      <c r="L59" t="b">
        <f t="shared" si="2"/>
        <v>0</v>
      </c>
      <c r="M59" t="b">
        <f t="shared" si="3"/>
        <v>0</v>
      </c>
      <c r="N59" t="b">
        <f t="shared" si="4"/>
        <v>0</v>
      </c>
      <c r="O59" t="b">
        <f t="shared" si="5"/>
        <v>1</v>
      </c>
      <c r="P59" t="b">
        <f t="shared" si="6"/>
        <v>0</v>
      </c>
      <c r="Q59" t="b">
        <f t="shared" si="7"/>
        <v>0</v>
      </c>
      <c r="R59" t="b">
        <f t="shared" si="8"/>
        <v>0</v>
      </c>
      <c r="S59" t="b">
        <f t="shared" si="9"/>
        <v>0</v>
      </c>
      <c r="T59">
        <f t="shared" si="10"/>
        <v>0</v>
      </c>
      <c r="U59">
        <f t="shared" si="11"/>
        <v>0</v>
      </c>
      <c r="V59">
        <f t="shared" si="12"/>
        <v>0</v>
      </c>
      <c r="W59">
        <f t="shared" si="13"/>
        <v>1</v>
      </c>
      <c r="X59">
        <f t="shared" si="14"/>
        <v>0</v>
      </c>
      <c r="Y59">
        <f t="shared" si="15"/>
        <v>0</v>
      </c>
      <c r="Z59">
        <f t="shared" si="16"/>
        <v>0</v>
      </c>
      <c r="AA59">
        <f t="shared" si="17"/>
        <v>0</v>
      </c>
    </row>
    <row r="60" spans="1:27" x14ac:dyDescent="0.15">
      <c r="A60">
        <v>59</v>
      </c>
      <c r="B60" t="s">
        <v>76</v>
      </c>
      <c r="C60" t="s">
        <v>10</v>
      </c>
      <c r="D60" t="s">
        <v>899</v>
      </c>
      <c r="E60" t="s">
        <v>900</v>
      </c>
      <c r="F60" t="s">
        <v>901</v>
      </c>
      <c r="G60" t="s">
        <v>960</v>
      </c>
      <c r="H60" t="s">
        <v>1174</v>
      </c>
      <c r="I60">
        <v>1</v>
      </c>
      <c r="J60">
        <f t="shared" si="1"/>
        <v>0</v>
      </c>
      <c r="L60" t="b">
        <f t="shared" si="2"/>
        <v>0</v>
      </c>
      <c r="M60" t="b">
        <f t="shared" si="3"/>
        <v>0</v>
      </c>
      <c r="N60" t="b">
        <f t="shared" si="4"/>
        <v>0</v>
      </c>
      <c r="O60" t="b">
        <f t="shared" si="5"/>
        <v>0</v>
      </c>
      <c r="P60" t="b">
        <f t="shared" si="6"/>
        <v>0</v>
      </c>
      <c r="Q60" t="b">
        <f t="shared" si="7"/>
        <v>0</v>
      </c>
      <c r="R60" t="b">
        <f t="shared" si="8"/>
        <v>0</v>
      </c>
      <c r="S60" t="b">
        <f t="shared" si="9"/>
        <v>0</v>
      </c>
      <c r="T60">
        <f t="shared" si="10"/>
        <v>0</v>
      </c>
      <c r="U60">
        <f t="shared" si="11"/>
        <v>0</v>
      </c>
      <c r="V60">
        <f t="shared" si="12"/>
        <v>0</v>
      </c>
      <c r="W60">
        <f t="shared" si="13"/>
        <v>0</v>
      </c>
      <c r="X60">
        <f t="shared" si="14"/>
        <v>0</v>
      </c>
      <c r="Y60">
        <f t="shared" si="15"/>
        <v>0</v>
      </c>
      <c r="Z60">
        <f t="shared" si="16"/>
        <v>0</v>
      </c>
      <c r="AA60">
        <f t="shared" si="17"/>
        <v>0</v>
      </c>
    </row>
    <row r="61" spans="1:27" x14ac:dyDescent="0.15">
      <c r="A61">
        <v>61</v>
      </c>
      <c r="B61" t="s">
        <v>77</v>
      </c>
      <c r="C61" t="s">
        <v>10</v>
      </c>
      <c r="D61" t="s">
        <v>899</v>
      </c>
      <c r="E61" t="s">
        <v>900</v>
      </c>
      <c r="F61" t="s">
        <v>901</v>
      </c>
      <c r="G61" t="s">
        <v>961</v>
      </c>
      <c r="H61" t="s">
        <v>1175</v>
      </c>
      <c r="I61">
        <v>1</v>
      </c>
      <c r="J61">
        <f t="shared" si="1"/>
        <v>0</v>
      </c>
      <c r="L61" t="b">
        <f t="shared" si="2"/>
        <v>0</v>
      </c>
      <c r="M61" t="b">
        <f t="shared" si="3"/>
        <v>0</v>
      </c>
      <c r="N61" t="b">
        <f t="shared" si="4"/>
        <v>0</v>
      </c>
      <c r="O61" t="b">
        <f t="shared" si="5"/>
        <v>0</v>
      </c>
      <c r="P61" t="b">
        <f t="shared" si="6"/>
        <v>0</v>
      </c>
      <c r="Q61" t="b">
        <f t="shared" si="7"/>
        <v>0</v>
      </c>
      <c r="R61" t="b">
        <f t="shared" si="8"/>
        <v>0</v>
      </c>
      <c r="S61" t="b">
        <f t="shared" si="9"/>
        <v>0</v>
      </c>
      <c r="T61">
        <f t="shared" si="10"/>
        <v>0</v>
      </c>
      <c r="U61">
        <f t="shared" si="11"/>
        <v>0</v>
      </c>
      <c r="V61">
        <f t="shared" si="12"/>
        <v>0</v>
      </c>
      <c r="W61">
        <f t="shared" si="13"/>
        <v>0</v>
      </c>
      <c r="X61">
        <f t="shared" si="14"/>
        <v>0</v>
      </c>
      <c r="Y61">
        <f t="shared" si="15"/>
        <v>0</v>
      </c>
      <c r="Z61">
        <f t="shared" si="16"/>
        <v>0</v>
      </c>
      <c r="AA61">
        <f t="shared" si="17"/>
        <v>0</v>
      </c>
    </row>
    <row r="62" spans="1:27" x14ac:dyDescent="0.15">
      <c r="A62">
        <v>62</v>
      </c>
      <c r="B62" t="s">
        <v>78</v>
      </c>
      <c r="C62" t="s">
        <v>10</v>
      </c>
      <c r="D62" t="s">
        <v>899</v>
      </c>
      <c r="E62" t="s">
        <v>900</v>
      </c>
      <c r="F62" t="s">
        <v>901</v>
      </c>
      <c r="G62" t="s">
        <v>962</v>
      </c>
      <c r="H62" t="s">
        <v>1176</v>
      </c>
      <c r="I62">
        <f t="shared" si="0"/>
        <v>1</v>
      </c>
      <c r="J62">
        <f t="shared" si="1"/>
        <v>0</v>
      </c>
      <c r="L62" t="b">
        <f t="shared" si="2"/>
        <v>0</v>
      </c>
      <c r="M62" t="b">
        <f t="shared" si="3"/>
        <v>0</v>
      </c>
      <c r="N62" t="b">
        <f t="shared" si="4"/>
        <v>0</v>
      </c>
      <c r="O62" t="b">
        <f t="shared" si="5"/>
        <v>1</v>
      </c>
      <c r="P62" t="b">
        <f t="shared" si="6"/>
        <v>0</v>
      </c>
      <c r="Q62" t="b">
        <f t="shared" si="7"/>
        <v>0</v>
      </c>
      <c r="R62" t="b">
        <f t="shared" si="8"/>
        <v>0</v>
      </c>
      <c r="S62" t="b">
        <f t="shared" si="9"/>
        <v>0</v>
      </c>
      <c r="T62">
        <f t="shared" si="10"/>
        <v>0</v>
      </c>
      <c r="U62">
        <f t="shared" si="11"/>
        <v>0</v>
      </c>
      <c r="V62">
        <f t="shared" si="12"/>
        <v>0</v>
      </c>
      <c r="W62">
        <f t="shared" si="13"/>
        <v>1</v>
      </c>
      <c r="X62">
        <f t="shared" si="14"/>
        <v>0</v>
      </c>
      <c r="Y62">
        <f t="shared" si="15"/>
        <v>0</v>
      </c>
      <c r="Z62">
        <f t="shared" si="16"/>
        <v>0</v>
      </c>
      <c r="AA62">
        <f t="shared" si="17"/>
        <v>0</v>
      </c>
    </row>
    <row r="63" spans="1:27" x14ac:dyDescent="0.15">
      <c r="A63">
        <v>63</v>
      </c>
      <c r="B63" t="s">
        <v>79</v>
      </c>
      <c r="C63" t="s">
        <v>10</v>
      </c>
      <c r="D63" t="s">
        <v>899</v>
      </c>
      <c r="E63" t="s">
        <v>900</v>
      </c>
      <c r="F63" t="s">
        <v>901</v>
      </c>
      <c r="G63" t="s">
        <v>963</v>
      </c>
      <c r="H63" t="s">
        <v>1177</v>
      </c>
      <c r="I63">
        <f t="shared" si="0"/>
        <v>1</v>
      </c>
      <c r="J63">
        <f t="shared" si="1"/>
        <v>0</v>
      </c>
      <c r="L63" t="b">
        <f t="shared" si="2"/>
        <v>0</v>
      </c>
      <c r="M63" t="b">
        <f t="shared" si="3"/>
        <v>0</v>
      </c>
      <c r="N63" t="b">
        <f t="shared" si="4"/>
        <v>0</v>
      </c>
      <c r="O63" t="b">
        <f t="shared" si="5"/>
        <v>1</v>
      </c>
      <c r="P63" t="b">
        <f t="shared" si="6"/>
        <v>0</v>
      </c>
      <c r="Q63" t="b">
        <f t="shared" si="7"/>
        <v>0</v>
      </c>
      <c r="R63" t="b">
        <f t="shared" si="8"/>
        <v>0</v>
      </c>
      <c r="S63" t="b">
        <f t="shared" si="9"/>
        <v>0</v>
      </c>
      <c r="T63">
        <f t="shared" si="10"/>
        <v>0</v>
      </c>
      <c r="U63">
        <f t="shared" si="11"/>
        <v>0</v>
      </c>
      <c r="V63">
        <f t="shared" si="12"/>
        <v>0</v>
      </c>
      <c r="W63">
        <f t="shared" si="13"/>
        <v>1</v>
      </c>
      <c r="X63">
        <f t="shared" si="14"/>
        <v>0</v>
      </c>
      <c r="Y63">
        <f t="shared" si="15"/>
        <v>0</v>
      </c>
      <c r="Z63">
        <f t="shared" si="16"/>
        <v>0</v>
      </c>
      <c r="AA63">
        <f t="shared" si="17"/>
        <v>0</v>
      </c>
    </row>
    <row r="64" spans="1:27" x14ac:dyDescent="0.15">
      <c r="A64">
        <v>64</v>
      </c>
      <c r="B64" t="s">
        <v>80</v>
      </c>
      <c r="C64" t="s">
        <v>10</v>
      </c>
      <c r="D64" t="s">
        <v>899</v>
      </c>
      <c r="E64" t="s">
        <v>900</v>
      </c>
      <c r="F64" t="s">
        <v>901</v>
      </c>
      <c r="G64" t="s">
        <v>964</v>
      </c>
      <c r="H64" t="s">
        <v>1178</v>
      </c>
      <c r="I64">
        <f t="shared" si="0"/>
        <v>1</v>
      </c>
      <c r="J64">
        <f t="shared" si="1"/>
        <v>0</v>
      </c>
      <c r="L64" t="b">
        <f t="shared" si="2"/>
        <v>0</v>
      </c>
      <c r="M64" t="b">
        <f t="shared" si="3"/>
        <v>0</v>
      </c>
      <c r="N64" t="b">
        <f t="shared" si="4"/>
        <v>0</v>
      </c>
      <c r="O64" t="b">
        <f t="shared" si="5"/>
        <v>0</v>
      </c>
      <c r="P64" t="b">
        <f t="shared" si="6"/>
        <v>0</v>
      </c>
      <c r="Q64" t="b">
        <f t="shared" si="7"/>
        <v>0</v>
      </c>
      <c r="R64" t="b">
        <f t="shared" si="8"/>
        <v>0</v>
      </c>
      <c r="S64" t="b">
        <f t="shared" si="9"/>
        <v>1</v>
      </c>
      <c r="T64">
        <f t="shared" si="10"/>
        <v>0</v>
      </c>
      <c r="U64">
        <f t="shared" si="11"/>
        <v>0</v>
      </c>
      <c r="V64">
        <f t="shared" si="12"/>
        <v>0</v>
      </c>
      <c r="W64">
        <f t="shared" si="13"/>
        <v>0</v>
      </c>
      <c r="X64">
        <f t="shared" si="14"/>
        <v>0</v>
      </c>
      <c r="Y64">
        <f t="shared" si="15"/>
        <v>0</v>
      </c>
      <c r="Z64">
        <f t="shared" si="16"/>
        <v>0</v>
      </c>
      <c r="AA64">
        <f t="shared" si="17"/>
        <v>1</v>
      </c>
    </row>
    <row r="65" spans="1:27" x14ac:dyDescent="0.15">
      <c r="A65">
        <v>65</v>
      </c>
      <c r="B65" t="s">
        <v>81</v>
      </c>
      <c r="C65" t="s">
        <v>10</v>
      </c>
      <c r="D65" t="s">
        <v>899</v>
      </c>
      <c r="E65" t="s">
        <v>900</v>
      </c>
      <c r="F65" t="s">
        <v>901</v>
      </c>
      <c r="G65" t="s">
        <v>965</v>
      </c>
      <c r="H65" t="s">
        <v>1179</v>
      </c>
      <c r="I65">
        <f t="shared" ref="I65:I128" si="18">IF(OR(T65=1,U65=1,V65=1,W65=1,X65=1,Y65=1,Z65=1,AA65=1),1,0)</f>
        <v>1</v>
      </c>
      <c r="J65">
        <f t="shared" ref="J65:J128" si="19">IF(I65=1,0,1)</f>
        <v>0</v>
      </c>
      <c r="L65" t="b">
        <f t="shared" ref="L65:L128" si="20">ISNUMBER(SEARCH("kejahatan",G65))</f>
        <v>0</v>
      </c>
      <c r="M65" t="b">
        <f t="shared" ref="M65:M128" si="21">ISNUMBER(SEARCH("pembunuhan",G65))</f>
        <v>0</v>
      </c>
      <c r="N65" t="b">
        <f t="shared" ref="N65:N128" si="22">ISNUMBER(SEARCH("kriminalitas",G65))</f>
        <v>0</v>
      </c>
      <c r="O65" t="b">
        <f t="shared" ref="O65:O128" si="23">ISNUMBER(SEARCH("begal",G65))</f>
        <v>0</v>
      </c>
      <c r="P65" t="b">
        <f t="shared" ref="P65:P128" si="24">ISNUMBER(SEARCH("perampokan",G65))</f>
        <v>1</v>
      </c>
      <c r="Q65" t="b">
        <f t="shared" ref="Q65:Q128" si="25">ISNUMBER(SEARCH("narkoba",G65))</f>
        <v>0</v>
      </c>
      <c r="R65" t="b">
        <f t="shared" ref="R65:R128" si="26">ISNUMBER(SEARCH("pemerkosaan",G65))</f>
        <v>0</v>
      </c>
      <c r="S65" t="b">
        <f t="shared" ref="S65:S128" si="27">ISNUMBER(SEARCH("pidana",G65))</f>
        <v>0</v>
      </c>
      <c r="T65">
        <f t="shared" ref="T65:T128" si="28">IF(AND(ISNUMBER(SEARCH("kejahatan",B65))=TRUE,L65=TRUE),1,0)</f>
        <v>0</v>
      </c>
      <c r="U65">
        <f t="shared" ref="U65:U128" si="29">IF(AND(ISNUMBER(SEARCH("pembunuhan",B65))=TRUE,M65=TRUE),1,0)</f>
        <v>0</v>
      </c>
      <c r="V65">
        <f t="shared" ref="V65:V128" si="30">IF(AND(ISNUMBER(SEARCH("kriminalitas",B65))=TRUE,N65=TRUE),1,0)</f>
        <v>0</v>
      </c>
      <c r="W65">
        <f t="shared" ref="W65:W128" si="31">IF(AND(ISNUMBER(SEARCH("begal",B65))=TRUE,O65=TRUE),1,0)</f>
        <v>0</v>
      </c>
      <c r="X65">
        <f t="shared" ref="X65:X128" si="32">IF(AND(ISNUMBER(SEARCH("perampokan",B65))=TRUE,P65=TRUE),1,0)</f>
        <v>1</v>
      </c>
      <c r="Y65">
        <f t="shared" ref="Y65:Y128" si="33">IF(AND(ISNUMBER(SEARCH("narkoba",B65))=TRUE,Q65=TRUE),1,0)</f>
        <v>0</v>
      </c>
      <c r="Z65">
        <f t="shared" ref="Z65:Z128" si="34">IF(AND(ISNUMBER(SEARCH("pemerkosaan",B65))=TRUE,R65=TRUE),1,0)</f>
        <v>0</v>
      </c>
      <c r="AA65">
        <f t="shared" ref="AA65:AA128" si="35">IF(AND(ISNUMBER(SEARCH("pidana",B65))=TRUE,S65=TRUE),1,0)</f>
        <v>0</v>
      </c>
    </row>
    <row r="66" spans="1:27" x14ac:dyDescent="0.15">
      <c r="A66">
        <v>66</v>
      </c>
      <c r="B66" t="s">
        <v>82</v>
      </c>
      <c r="C66" t="s">
        <v>10</v>
      </c>
      <c r="D66" t="s">
        <v>899</v>
      </c>
      <c r="E66" t="s">
        <v>900</v>
      </c>
      <c r="F66" t="s">
        <v>901</v>
      </c>
      <c r="G66" t="s">
        <v>966</v>
      </c>
      <c r="H66" t="s">
        <v>1180</v>
      </c>
      <c r="I66">
        <f t="shared" si="18"/>
        <v>1</v>
      </c>
      <c r="J66">
        <f t="shared" si="19"/>
        <v>0</v>
      </c>
      <c r="L66" t="b">
        <f t="shared" si="20"/>
        <v>0</v>
      </c>
      <c r="M66" t="b">
        <f t="shared" si="21"/>
        <v>1</v>
      </c>
      <c r="N66" t="b">
        <f t="shared" si="22"/>
        <v>0</v>
      </c>
      <c r="O66" t="b">
        <f t="shared" si="23"/>
        <v>0</v>
      </c>
      <c r="P66" t="b">
        <f t="shared" si="24"/>
        <v>0</v>
      </c>
      <c r="Q66" t="b">
        <f t="shared" si="25"/>
        <v>0</v>
      </c>
      <c r="R66" t="b">
        <f t="shared" si="26"/>
        <v>0</v>
      </c>
      <c r="S66" t="b">
        <f t="shared" si="27"/>
        <v>0</v>
      </c>
      <c r="T66">
        <f t="shared" si="28"/>
        <v>0</v>
      </c>
      <c r="U66">
        <f t="shared" si="29"/>
        <v>1</v>
      </c>
      <c r="V66">
        <f t="shared" si="30"/>
        <v>0</v>
      </c>
      <c r="W66">
        <f t="shared" si="31"/>
        <v>0</v>
      </c>
      <c r="X66">
        <f t="shared" si="32"/>
        <v>0</v>
      </c>
      <c r="Y66">
        <f t="shared" si="33"/>
        <v>0</v>
      </c>
      <c r="Z66">
        <f t="shared" si="34"/>
        <v>0</v>
      </c>
      <c r="AA66">
        <f t="shared" si="35"/>
        <v>0</v>
      </c>
    </row>
    <row r="67" spans="1:27" x14ac:dyDescent="0.15">
      <c r="A67">
        <v>67</v>
      </c>
      <c r="B67" t="s">
        <v>83</v>
      </c>
      <c r="C67" t="s">
        <v>10</v>
      </c>
      <c r="D67" t="s">
        <v>899</v>
      </c>
      <c r="E67" t="s">
        <v>900</v>
      </c>
      <c r="F67" t="s">
        <v>901</v>
      </c>
      <c r="G67" t="s">
        <v>967</v>
      </c>
      <c r="H67" t="s">
        <v>63</v>
      </c>
      <c r="I67">
        <f t="shared" si="18"/>
        <v>1</v>
      </c>
      <c r="J67">
        <f t="shared" si="19"/>
        <v>0</v>
      </c>
      <c r="L67" t="b">
        <f t="shared" si="20"/>
        <v>0</v>
      </c>
      <c r="M67" t="b">
        <f t="shared" si="21"/>
        <v>1</v>
      </c>
      <c r="N67" t="b">
        <f t="shared" si="22"/>
        <v>0</v>
      </c>
      <c r="O67" t="b">
        <f t="shared" si="23"/>
        <v>0</v>
      </c>
      <c r="P67" t="b">
        <f t="shared" si="24"/>
        <v>0</v>
      </c>
      <c r="Q67" t="b">
        <f t="shared" si="25"/>
        <v>0</v>
      </c>
      <c r="R67" t="b">
        <f t="shared" si="26"/>
        <v>1</v>
      </c>
      <c r="S67" t="b">
        <f t="shared" si="27"/>
        <v>0</v>
      </c>
      <c r="T67">
        <f t="shared" si="28"/>
        <v>0</v>
      </c>
      <c r="U67">
        <f t="shared" si="29"/>
        <v>1</v>
      </c>
      <c r="V67">
        <f t="shared" si="30"/>
        <v>0</v>
      </c>
      <c r="W67">
        <f t="shared" si="31"/>
        <v>0</v>
      </c>
      <c r="X67">
        <f t="shared" si="32"/>
        <v>0</v>
      </c>
      <c r="Y67">
        <f t="shared" si="33"/>
        <v>0</v>
      </c>
      <c r="Z67">
        <f t="shared" si="34"/>
        <v>1</v>
      </c>
      <c r="AA67">
        <f t="shared" si="35"/>
        <v>0</v>
      </c>
    </row>
    <row r="68" spans="1:27" x14ac:dyDescent="0.15">
      <c r="A68">
        <v>68</v>
      </c>
      <c r="B68" t="s">
        <v>84</v>
      </c>
      <c r="C68" t="s">
        <v>10</v>
      </c>
      <c r="D68" t="s">
        <v>899</v>
      </c>
      <c r="E68" t="s">
        <v>900</v>
      </c>
      <c r="F68" t="s">
        <v>901</v>
      </c>
      <c r="G68" t="s">
        <v>968</v>
      </c>
      <c r="H68" t="s">
        <v>1181</v>
      </c>
      <c r="I68">
        <v>1</v>
      </c>
      <c r="J68">
        <f t="shared" si="19"/>
        <v>0</v>
      </c>
      <c r="L68" t="b">
        <f t="shared" si="20"/>
        <v>0</v>
      </c>
      <c r="M68" t="b">
        <f t="shared" si="21"/>
        <v>0</v>
      </c>
      <c r="N68" t="b">
        <f t="shared" si="22"/>
        <v>0</v>
      </c>
      <c r="O68" t="b">
        <f t="shared" si="23"/>
        <v>0</v>
      </c>
      <c r="P68" t="b">
        <f t="shared" si="24"/>
        <v>0</v>
      </c>
      <c r="Q68" t="b">
        <f t="shared" si="25"/>
        <v>0</v>
      </c>
      <c r="R68" t="b">
        <f t="shared" si="26"/>
        <v>0</v>
      </c>
      <c r="S68" t="b">
        <f t="shared" si="27"/>
        <v>0</v>
      </c>
      <c r="T68">
        <f t="shared" si="28"/>
        <v>0</v>
      </c>
      <c r="U68">
        <f t="shared" si="29"/>
        <v>0</v>
      </c>
      <c r="V68">
        <f t="shared" si="30"/>
        <v>0</v>
      </c>
      <c r="W68">
        <f t="shared" si="31"/>
        <v>0</v>
      </c>
      <c r="X68">
        <f t="shared" si="32"/>
        <v>0</v>
      </c>
      <c r="Y68">
        <f t="shared" si="33"/>
        <v>0</v>
      </c>
      <c r="Z68">
        <f t="shared" si="34"/>
        <v>0</v>
      </c>
      <c r="AA68">
        <f t="shared" si="35"/>
        <v>0</v>
      </c>
    </row>
    <row r="69" spans="1:27" x14ac:dyDescent="0.15">
      <c r="A69">
        <v>69</v>
      </c>
      <c r="B69" t="s">
        <v>85</v>
      </c>
      <c r="C69" t="s">
        <v>10</v>
      </c>
      <c r="D69" t="s">
        <v>899</v>
      </c>
      <c r="E69" t="s">
        <v>900</v>
      </c>
      <c r="F69" t="s">
        <v>901</v>
      </c>
      <c r="G69" t="s">
        <v>969</v>
      </c>
      <c r="H69" t="s">
        <v>1182</v>
      </c>
      <c r="I69">
        <f t="shared" si="18"/>
        <v>1</v>
      </c>
      <c r="J69">
        <f t="shared" si="19"/>
        <v>0</v>
      </c>
      <c r="L69" t="b">
        <f t="shared" si="20"/>
        <v>0</v>
      </c>
      <c r="M69" t="b">
        <f t="shared" si="21"/>
        <v>0</v>
      </c>
      <c r="N69" t="b">
        <f t="shared" si="22"/>
        <v>0</v>
      </c>
      <c r="O69" t="b">
        <f t="shared" si="23"/>
        <v>0</v>
      </c>
      <c r="P69" t="b">
        <f t="shared" si="24"/>
        <v>0</v>
      </c>
      <c r="Q69" t="b">
        <f t="shared" si="25"/>
        <v>0</v>
      </c>
      <c r="R69" t="b">
        <f t="shared" si="26"/>
        <v>1</v>
      </c>
      <c r="S69" t="b">
        <f t="shared" si="27"/>
        <v>0</v>
      </c>
      <c r="T69">
        <f t="shared" si="28"/>
        <v>0</v>
      </c>
      <c r="U69">
        <f t="shared" si="29"/>
        <v>0</v>
      </c>
      <c r="V69">
        <f t="shared" si="30"/>
        <v>0</v>
      </c>
      <c r="W69">
        <f t="shared" si="31"/>
        <v>0</v>
      </c>
      <c r="X69">
        <f t="shared" si="32"/>
        <v>0</v>
      </c>
      <c r="Y69">
        <f t="shared" si="33"/>
        <v>0</v>
      </c>
      <c r="Z69">
        <f t="shared" si="34"/>
        <v>1</v>
      </c>
      <c r="AA69">
        <f t="shared" si="35"/>
        <v>0</v>
      </c>
    </row>
    <row r="70" spans="1:27" x14ac:dyDescent="0.15">
      <c r="A70">
        <v>70</v>
      </c>
      <c r="B70" t="s">
        <v>86</v>
      </c>
      <c r="C70" t="s">
        <v>10</v>
      </c>
      <c r="D70" t="s">
        <v>899</v>
      </c>
      <c r="E70" t="s">
        <v>900</v>
      </c>
      <c r="F70" t="s">
        <v>901</v>
      </c>
      <c r="G70" t="s">
        <v>970</v>
      </c>
      <c r="H70" t="s">
        <v>1183</v>
      </c>
      <c r="I70">
        <f t="shared" si="18"/>
        <v>1</v>
      </c>
      <c r="J70">
        <f t="shared" si="19"/>
        <v>0</v>
      </c>
      <c r="L70" t="b">
        <f t="shared" si="20"/>
        <v>1</v>
      </c>
      <c r="M70" t="b">
        <f t="shared" si="21"/>
        <v>1</v>
      </c>
      <c r="N70" t="b">
        <f t="shared" si="22"/>
        <v>1</v>
      </c>
      <c r="O70" t="b">
        <f t="shared" si="23"/>
        <v>0</v>
      </c>
      <c r="P70" t="b">
        <f t="shared" si="24"/>
        <v>0</v>
      </c>
      <c r="Q70" t="b">
        <f t="shared" si="25"/>
        <v>0</v>
      </c>
      <c r="R70" t="b">
        <f t="shared" si="26"/>
        <v>0</v>
      </c>
      <c r="S70" t="b">
        <f t="shared" si="27"/>
        <v>0</v>
      </c>
      <c r="T70">
        <f t="shared" si="28"/>
        <v>1</v>
      </c>
      <c r="U70">
        <f t="shared" si="29"/>
        <v>1</v>
      </c>
      <c r="V70">
        <f t="shared" si="30"/>
        <v>1</v>
      </c>
      <c r="W70">
        <f t="shared" si="31"/>
        <v>0</v>
      </c>
      <c r="X70">
        <f t="shared" si="32"/>
        <v>0</v>
      </c>
      <c r="Y70">
        <f t="shared" si="33"/>
        <v>0</v>
      </c>
      <c r="Z70">
        <f t="shared" si="34"/>
        <v>0</v>
      </c>
      <c r="AA70">
        <f t="shared" si="35"/>
        <v>0</v>
      </c>
    </row>
    <row r="71" spans="1:27" x14ac:dyDescent="0.15">
      <c r="A71">
        <v>71</v>
      </c>
      <c r="B71" t="s">
        <v>87</v>
      </c>
      <c r="C71" t="s">
        <v>10</v>
      </c>
      <c r="D71" t="s">
        <v>899</v>
      </c>
      <c r="E71" t="s">
        <v>900</v>
      </c>
      <c r="F71" t="s">
        <v>901</v>
      </c>
      <c r="G71" t="s">
        <v>971</v>
      </c>
      <c r="H71" t="s">
        <v>1184</v>
      </c>
      <c r="I71">
        <v>1</v>
      </c>
      <c r="J71">
        <f t="shared" si="19"/>
        <v>0</v>
      </c>
      <c r="L71" t="b">
        <f t="shared" si="20"/>
        <v>0</v>
      </c>
      <c r="M71" t="b">
        <f t="shared" si="21"/>
        <v>0</v>
      </c>
      <c r="N71" t="b">
        <f t="shared" si="22"/>
        <v>0</v>
      </c>
      <c r="O71" t="b">
        <f t="shared" si="23"/>
        <v>0</v>
      </c>
      <c r="P71" t="b">
        <f t="shared" si="24"/>
        <v>0</v>
      </c>
      <c r="Q71" t="b">
        <f t="shared" si="25"/>
        <v>0</v>
      </c>
      <c r="R71" t="b">
        <f t="shared" si="26"/>
        <v>0</v>
      </c>
      <c r="S71" t="b">
        <f t="shared" si="27"/>
        <v>0</v>
      </c>
      <c r="T71">
        <f t="shared" si="28"/>
        <v>0</v>
      </c>
      <c r="U71">
        <f t="shared" si="29"/>
        <v>0</v>
      </c>
      <c r="V71">
        <f t="shared" si="30"/>
        <v>0</v>
      </c>
      <c r="W71">
        <f t="shared" si="31"/>
        <v>0</v>
      </c>
      <c r="X71">
        <f t="shared" si="32"/>
        <v>0</v>
      </c>
      <c r="Y71">
        <f t="shared" si="33"/>
        <v>0</v>
      </c>
      <c r="Z71">
        <f t="shared" si="34"/>
        <v>0</v>
      </c>
      <c r="AA71">
        <f t="shared" si="35"/>
        <v>0</v>
      </c>
    </row>
    <row r="72" spans="1:27" x14ac:dyDescent="0.15">
      <c r="A72">
        <v>72</v>
      </c>
      <c r="B72" t="s">
        <v>88</v>
      </c>
      <c r="C72" t="s">
        <v>10</v>
      </c>
      <c r="D72" t="s">
        <v>899</v>
      </c>
      <c r="E72" t="s">
        <v>900</v>
      </c>
      <c r="F72" t="s">
        <v>901</v>
      </c>
      <c r="G72" t="s">
        <v>972</v>
      </c>
      <c r="H72" t="s">
        <v>1185</v>
      </c>
      <c r="I72">
        <v>1</v>
      </c>
      <c r="J72">
        <f t="shared" si="19"/>
        <v>0</v>
      </c>
      <c r="L72" t="b">
        <f t="shared" si="20"/>
        <v>0</v>
      </c>
      <c r="M72" t="b">
        <f t="shared" si="21"/>
        <v>0</v>
      </c>
      <c r="N72" t="b">
        <f t="shared" si="22"/>
        <v>0</v>
      </c>
      <c r="O72" t="b">
        <f t="shared" si="23"/>
        <v>0</v>
      </c>
      <c r="P72" t="b">
        <f t="shared" si="24"/>
        <v>0</v>
      </c>
      <c r="Q72" t="b">
        <f t="shared" si="25"/>
        <v>0</v>
      </c>
      <c r="R72" t="b">
        <f t="shared" si="26"/>
        <v>0</v>
      </c>
      <c r="S72" t="b">
        <f t="shared" si="27"/>
        <v>0</v>
      </c>
      <c r="T72">
        <f t="shared" si="28"/>
        <v>0</v>
      </c>
      <c r="U72">
        <f t="shared" si="29"/>
        <v>0</v>
      </c>
      <c r="V72">
        <f t="shared" si="30"/>
        <v>0</v>
      </c>
      <c r="W72">
        <f t="shared" si="31"/>
        <v>0</v>
      </c>
      <c r="X72">
        <f t="shared" si="32"/>
        <v>0</v>
      </c>
      <c r="Y72">
        <f t="shared" si="33"/>
        <v>0</v>
      </c>
      <c r="Z72">
        <f t="shared" si="34"/>
        <v>0</v>
      </c>
      <c r="AA72">
        <f t="shared" si="35"/>
        <v>0</v>
      </c>
    </row>
    <row r="73" spans="1:27" x14ac:dyDescent="0.15">
      <c r="A73">
        <v>73</v>
      </c>
      <c r="B73" t="s">
        <v>89</v>
      </c>
      <c r="C73" t="s">
        <v>10</v>
      </c>
      <c r="D73" t="s">
        <v>899</v>
      </c>
      <c r="E73" t="s">
        <v>900</v>
      </c>
      <c r="F73" t="s">
        <v>901</v>
      </c>
      <c r="G73" t="s">
        <v>973</v>
      </c>
      <c r="H73" t="s">
        <v>1186</v>
      </c>
      <c r="I73">
        <v>1</v>
      </c>
      <c r="J73">
        <f t="shared" si="19"/>
        <v>0</v>
      </c>
      <c r="L73" t="b">
        <f t="shared" si="20"/>
        <v>0</v>
      </c>
      <c r="M73" t="b">
        <f t="shared" si="21"/>
        <v>0</v>
      </c>
      <c r="N73" t="b">
        <f t="shared" si="22"/>
        <v>0</v>
      </c>
      <c r="O73" t="b">
        <f t="shared" si="23"/>
        <v>0</v>
      </c>
      <c r="P73" t="b">
        <f t="shared" si="24"/>
        <v>0</v>
      </c>
      <c r="Q73" t="b">
        <f t="shared" si="25"/>
        <v>0</v>
      </c>
      <c r="R73" t="b">
        <f t="shared" si="26"/>
        <v>0</v>
      </c>
      <c r="S73" t="b">
        <f t="shared" si="27"/>
        <v>0</v>
      </c>
      <c r="T73">
        <f t="shared" si="28"/>
        <v>0</v>
      </c>
      <c r="U73">
        <f t="shared" si="29"/>
        <v>0</v>
      </c>
      <c r="V73">
        <f t="shared" si="30"/>
        <v>0</v>
      </c>
      <c r="W73">
        <f t="shared" si="31"/>
        <v>0</v>
      </c>
      <c r="X73">
        <f t="shared" si="32"/>
        <v>0</v>
      </c>
      <c r="Y73">
        <f t="shared" si="33"/>
        <v>0</v>
      </c>
      <c r="Z73">
        <f t="shared" si="34"/>
        <v>0</v>
      </c>
      <c r="AA73">
        <f t="shared" si="35"/>
        <v>0</v>
      </c>
    </row>
    <row r="74" spans="1:27" x14ac:dyDescent="0.15">
      <c r="A74">
        <v>74</v>
      </c>
      <c r="B74" t="s">
        <v>90</v>
      </c>
      <c r="C74" t="s">
        <v>10</v>
      </c>
      <c r="D74" t="s">
        <v>899</v>
      </c>
      <c r="E74" t="s">
        <v>900</v>
      </c>
      <c r="F74" t="s">
        <v>901</v>
      </c>
      <c r="G74" t="s">
        <v>974</v>
      </c>
      <c r="H74" t="s">
        <v>1187</v>
      </c>
      <c r="I74">
        <v>1</v>
      </c>
      <c r="J74">
        <f t="shared" si="19"/>
        <v>0</v>
      </c>
      <c r="L74" t="b">
        <f t="shared" si="20"/>
        <v>0</v>
      </c>
      <c r="M74" t="b">
        <f t="shared" si="21"/>
        <v>0</v>
      </c>
      <c r="N74" t="b">
        <f t="shared" si="22"/>
        <v>0</v>
      </c>
      <c r="O74" t="b">
        <f t="shared" si="23"/>
        <v>0</v>
      </c>
      <c r="P74" t="b">
        <f t="shared" si="24"/>
        <v>0</v>
      </c>
      <c r="Q74" t="b">
        <f t="shared" si="25"/>
        <v>0</v>
      </c>
      <c r="R74" t="b">
        <f t="shared" si="26"/>
        <v>0</v>
      </c>
      <c r="S74" t="b">
        <f t="shared" si="27"/>
        <v>0</v>
      </c>
      <c r="T74">
        <f t="shared" si="28"/>
        <v>0</v>
      </c>
      <c r="U74">
        <f t="shared" si="29"/>
        <v>0</v>
      </c>
      <c r="V74">
        <f t="shared" si="30"/>
        <v>0</v>
      </c>
      <c r="W74">
        <f t="shared" si="31"/>
        <v>0</v>
      </c>
      <c r="X74">
        <f t="shared" si="32"/>
        <v>0</v>
      </c>
      <c r="Y74">
        <f t="shared" si="33"/>
        <v>0</v>
      </c>
      <c r="Z74">
        <f t="shared" si="34"/>
        <v>0</v>
      </c>
      <c r="AA74">
        <f t="shared" si="35"/>
        <v>0</v>
      </c>
    </row>
    <row r="75" spans="1:27" x14ac:dyDescent="0.15">
      <c r="A75">
        <v>75</v>
      </c>
      <c r="B75" t="s">
        <v>91</v>
      </c>
      <c r="C75" t="s">
        <v>10</v>
      </c>
      <c r="D75" t="s">
        <v>899</v>
      </c>
      <c r="E75" t="s">
        <v>900</v>
      </c>
      <c r="F75" t="s">
        <v>901</v>
      </c>
      <c r="G75" t="s">
        <v>975</v>
      </c>
      <c r="H75" t="s">
        <v>1188</v>
      </c>
      <c r="I75">
        <f t="shared" si="18"/>
        <v>1</v>
      </c>
      <c r="J75">
        <f t="shared" si="19"/>
        <v>0</v>
      </c>
      <c r="L75" t="b">
        <f t="shared" si="20"/>
        <v>0</v>
      </c>
      <c r="M75" t="b">
        <f t="shared" si="21"/>
        <v>0</v>
      </c>
      <c r="N75" t="b">
        <f t="shared" si="22"/>
        <v>0</v>
      </c>
      <c r="O75" t="b">
        <f t="shared" si="23"/>
        <v>0</v>
      </c>
      <c r="P75" t="b">
        <f t="shared" si="24"/>
        <v>0</v>
      </c>
      <c r="Q75" t="b">
        <f t="shared" si="25"/>
        <v>1</v>
      </c>
      <c r="R75" t="b">
        <f t="shared" si="26"/>
        <v>0</v>
      </c>
      <c r="S75" t="b">
        <f t="shared" si="27"/>
        <v>0</v>
      </c>
      <c r="T75">
        <f t="shared" si="28"/>
        <v>0</v>
      </c>
      <c r="U75">
        <f t="shared" si="29"/>
        <v>0</v>
      </c>
      <c r="V75">
        <f t="shared" si="30"/>
        <v>0</v>
      </c>
      <c r="W75">
        <f t="shared" si="31"/>
        <v>0</v>
      </c>
      <c r="X75">
        <f t="shared" si="32"/>
        <v>0</v>
      </c>
      <c r="Y75">
        <f t="shared" si="33"/>
        <v>1</v>
      </c>
      <c r="Z75">
        <f t="shared" si="34"/>
        <v>0</v>
      </c>
      <c r="AA75">
        <f t="shared" si="35"/>
        <v>0</v>
      </c>
    </row>
    <row r="76" spans="1:27" x14ac:dyDescent="0.15">
      <c r="A76">
        <v>76</v>
      </c>
      <c r="B76" t="s">
        <v>92</v>
      </c>
      <c r="C76" t="s">
        <v>10</v>
      </c>
      <c r="D76" t="s">
        <v>899</v>
      </c>
      <c r="E76" t="s">
        <v>900</v>
      </c>
      <c r="F76" t="s">
        <v>901</v>
      </c>
      <c r="G76" t="s">
        <v>976</v>
      </c>
      <c r="H76" t="s">
        <v>1189</v>
      </c>
      <c r="I76">
        <f t="shared" si="18"/>
        <v>1</v>
      </c>
      <c r="J76">
        <f t="shared" si="19"/>
        <v>0</v>
      </c>
      <c r="L76" t="b">
        <f t="shared" si="20"/>
        <v>1</v>
      </c>
      <c r="M76" t="b">
        <f t="shared" si="21"/>
        <v>0</v>
      </c>
      <c r="N76" t="b">
        <f t="shared" si="22"/>
        <v>0</v>
      </c>
      <c r="O76" t="b">
        <f t="shared" si="23"/>
        <v>0</v>
      </c>
      <c r="P76" t="b">
        <f t="shared" si="24"/>
        <v>0</v>
      </c>
      <c r="Q76" t="b">
        <f t="shared" si="25"/>
        <v>0</v>
      </c>
      <c r="R76" t="b">
        <f t="shared" si="26"/>
        <v>0</v>
      </c>
      <c r="S76" t="b">
        <f t="shared" si="27"/>
        <v>0</v>
      </c>
      <c r="T76">
        <f t="shared" si="28"/>
        <v>1</v>
      </c>
      <c r="U76">
        <f t="shared" si="29"/>
        <v>0</v>
      </c>
      <c r="V76">
        <f t="shared" si="30"/>
        <v>0</v>
      </c>
      <c r="W76">
        <f t="shared" si="31"/>
        <v>0</v>
      </c>
      <c r="X76">
        <f t="shared" si="32"/>
        <v>0</v>
      </c>
      <c r="Y76">
        <f t="shared" si="33"/>
        <v>0</v>
      </c>
      <c r="Z76">
        <f t="shared" si="34"/>
        <v>0</v>
      </c>
      <c r="AA76">
        <f t="shared" si="35"/>
        <v>0</v>
      </c>
    </row>
    <row r="77" spans="1:27" x14ac:dyDescent="0.15">
      <c r="A77">
        <v>77</v>
      </c>
      <c r="B77" t="s">
        <v>93</v>
      </c>
      <c r="C77" t="s">
        <v>10</v>
      </c>
      <c r="D77" t="s">
        <v>899</v>
      </c>
      <c r="E77" t="s">
        <v>900</v>
      </c>
      <c r="F77" t="s">
        <v>901</v>
      </c>
      <c r="G77" t="s">
        <v>977</v>
      </c>
      <c r="H77" t="s">
        <v>1190</v>
      </c>
      <c r="I77">
        <f t="shared" si="18"/>
        <v>1</v>
      </c>
      <c r="J77">
        <f t="shared" si="19"/>
        <v>0</v>
      </c>
      <c r="L77" t="b">
        <f t="shared" si="20"/>
        <v>0</v>
      </c>
      <c r="M77" t="b">
        <f t="shared" si="21"/>
        <v>0</v>
      </c>
      <c r="N77" t="b">
        <f t="shared" si="22"/>
        <v>0</v>
      </c>
      <c r="O77" t="b">
        <f t="shared" si="23"/>
        <v>0</v>
      </c>
      <c r="P77" t="b">
        <f t="shared" si="24"/>
        <v>1</v>
      </c>
      <c r="Q77" t="b">
        <f t="shared" si="25"/>
        <v>0</v>
      </c>
      <c r="R77" t="b">
        <f t="shared" si="26"/>
        <v>0</v>
      </c>
      <c r="S77" t="b">
        <f t="shared" si="27"/>
        <v>0</v>
      </c>
      <c r="T77">
        <f t="shared" si="28"/>
        <v>0</v>
      </c>
      <c r="U77">
        <f t="shared" si="29"/>
        <v>0</v>
      </c>
      <c r="V77">
        <f t="shared" si="30"/>
        <v>0</v>
      </c>
      <c r="W77">
        <f t="shared" si="31"/>
        <v>0</v>
      </c>
      <c r="X77">
        <f t="shared" si="32"/>
        <v>1</v>
      </c>
      <c r="Y77">
        <f t="shared" si="33"/>
        <v>0</v>
      </c>
      <c r="Z77">
        <f t="shared" si="34"/>
        <v>0</v>
      </c>
      <c r="AA77">
        <f t="shared" si="35"/>
        <v>0</v>
      </c>
    </row>
    <row r="78" spans="1:27" x14ac:dyDescent="0.15">
      <c r="A78">
        <v>78</v>
      </c>
      <c r="B78" t="s">
        <v>94</v>
      </c>
      <c r="C78" t="s">
        <v>10</v>
      </c>
      <c r="D78" t="s">
        <v>899</v>
      </c>
      <c r="E78" t="s">
        <v>900</v>
      </c>
      <c r="F78" t="s">
        <v>901</v>
      </c>
      <c r="G78" t="s">
        <v>978</v>
      </c>
      <c r="H78" t="s">
        <v>1191</v>
      </c>
      <c r="I78">
        <f t="shared" si="18"/>
        <v>1</v>
      </c>
      <c r="J78">
        <f t="shared" si="19"/>
        <v>0</v>
      </c>
      <c r="L78" t="b">
        <f t="shared" si="20"/>
        <v>0</v>
      </c>
      <c r="M78" t="b">
        <f t="shared" si="21"/>
        <v>0</v>
      </c>
      <c r="N78" t="b">
        <f t="shared" si="22"/>
        <v>0</v>
      </c>
      <c r="O78" t="b">
        <f t="shared" si="23"/>
        <v>1</v>
      </c>
      <c r="P78" t="b">
        <f t="shared" si="24"/>
        <v>0</v>
      </c>
      <c r="Q78" t="b">
        <f t="shared" si="25"/>
        <v>0</v>
      </c>
      <c r="R78" t="b">
        <f t="shared" si="26"/>
        <v>0</v>
      </c>
      <c r="S78" t="b">
        <f t="shared" si="27"/>
        <v>0</v>
      </c>
      <c r="T78">
        <f t="shared" si="28"/>
        <v>0</v>
      </c>
      <c r="U78">
        <f t="shared" si="29"/>
        <v>0</v>
      </c>
      <c r="V78">
        <f t="shared" si="30"/>
        <v>0</v>
      </c>
      <c r="W78">
        <f t="shared" si="31"/>
        <v>1</v>
      </c>
      <c r="X78">
        <f t="shared" si="32"/>
        <v>0</v>
      </c>
      <c r="Y78">
        <f t="shared" si="33"/>
        <v>0</v>
      </c>
      <c r="Z78">
        <f t="shared" si="34"/>
        <v>0</v>
      </c>
      <c r="AA78">
        <f t="shared" si="35"/>
        <v>0</v>
      </c>
    </row>
    <row r="79" spans="1:27" x14ac:dyDescent="0.15">
      <c r="A79">
        <v>79</v>
      </c>
      <c r="B79" t="s">
        <v>95</v>
      </c>
      <c r="C79" t="s">
        <v>10</v>
      </c>
      <c r="D79" t="s">
        <v>899</v>
      </c>
      <c r="E79" t="s">
        <v>900</v>
      </c>
      <c r="F79" t="s">
        <v>901</v>
      </c>
      <c r="G79" t="s">
        <v>979</v>
      </c>
      <c r="H79" t="s">
        <v>1192</v>
      </c>
      <c r="I79">
        <v>1</v>
      </c>
      <c r="J79">
        <f t="shared" si="19"/>
        <v>0</v>
      </c>
      <c r="L79" t="b">
        <f t="shared" si="20"/>
        <v>0</v>
      </c>
      <c r="M79" t="b">
        <f t="shared" si="21"/>
        <v>0</v>
      </c>
      <c r="N79" t="b">
        <f t="shared" si="22"/>
        <v>0</v>
      </c>
      <c r="O79" t="b">
        <f t="shared" si="23"/>
        <v>0</v>
      </c>
      <c r="P79" t="b">
        <f t="shared" si="24"/>
        <v>0</v>
      </c>
      <c r="Q79" t="b">
        <f t="shared" si="25"/>
        <v>0</v>
      </c>
      <c r="R79" t="b">
        <f t="shared" si="26"/>
        <v>0</v>
      </c>
      <c r="S79" t="b">
        <f t="shared" si="27"/>
        <v>0</v>
      </c>
      <c r="T79">
        <f t="shared" si="28"/>
        <v>0</v>
      </c>
      <c r="U79">
        <f t="shared" si="29"/>
        <v>0</v>
      </c>
      <c r="V79">
        <f t="shared" si="30"/>
        <v>0</v>
      </c>
      <c r="W79">
        <f t="shared" si="31"/>
        <v>0</v>
      </c>
      <c r="X79">
        <f t="shared" si="32"/>
        <v>0</v>
      </c>
      <c r="Y79">
        <f t="shared" si="33"/>
        <v>0</v>
      </c>
      <c r="Z79">
        <f t="shared" si="34"/>
        <v>0</v>
      </c>
      <c r="AA79">
        <f t="shared" si="35"/>
        <v>0</v>
      </c>
    </row>
    <row r="80" spans="1:27" x14ac:dyDescent="0.15">
      <c r="A80">
        <v>80</v>
      </c>
      <c r="B80" t="s">
        <v>96</v>
      </c>
      <c r="C80" t="s">
        <v>10</v>
      </c>
      <c r="D80" t="s">
        <v>899</v>
      </c>
      <c r="E80" t="s">
        <v>900</v>
      </c>
      <c r="F80" t="s">
        <v>901</v>
      </c>
      <c r="G80" t="s">
        <v>980</v>
      </c>
      <c r="H80" t="s">
        <v>1193</v>
      </c>
      <c r="I80">
        <v>1</v>
      </c>
      <c r="J80">
        <f t="shared" si="19"/>
        <v>0</v>
      </c>
      <c r="L80" t="b">
        <f t="shared" si="20"/>
        <v>0</v>
      </c>
      <c r="M80" t="b">
        <f t="shared" si="21"/>
        <v>0</v>
      </c>
      <c r="N80" t="b">
        <f t="shared" si="22"/>
        <v>0</v>
      </c>
      <c r="O80" t="b">
        <f t="shared" si="23"/>
        <v>0</v>
      </c>
      <c r="P80" t="b">
        <f t="shared" si="24"/>
        <v>0</v>
      </c>
      <c r="Q80" t="b">
        <f t="shared" si="25"/>
        <v>0</v>
      </c>
      <c r="R80" t="b">
        <f t="shared" si="26"/>
        <v>0</v>
      </c>
      <c r="S80" t="b">
        <f t="shared" si="27"/>
        <v>0</v>
      </c>
      <c r="T80">
        <f t="shared" si="28"/>
        <v>0</v>
      </c>
      <c r="U80">
        <f t="shared" si="29"/>
        <v>0</v>
      </c>
      <c r="V80">
        <f t="shared" si="30"/>
        <v>0</v>
      </c>
      <c r="W80">
        <f t="shared" si="31"/>
        <v>0</v>
      </c>
      <c r="X80">
        <f t="shared" si="32"/>
        <v>0</v>
      </c>
      <c r="Y80">
        <f t="shared" si="33"/>
        <v>0</v>
      </c>
      <c r="Z80">
        <f t="shared" si="34"/>
        <v>0</v>
      </c>
      <c r="AA80">
        <f t="shared" si="35"/>
        <v>0</v>
      </c>
    </row>
    <row r="81" spans="1:27" x14ac:dyDescent="0.15">
      <c r="A81">
        <v>81</v>
      </c>
      <c r="B81" t="s">
        <v>97</v>
      </c>
      <c r="C81" t="s">
        <v>10</v>
      </c>
      <c r="D81" t="s">
        <v>899</v>
      </c>
      <c r="E81" t="s">
        <v>900</v>
      </c>
      <c r="F81" t="s">
        <v>901</v>
      </c>
      <c r="G81" t="s">
        <v>981</v>
      </c>
      <c r="H81" t="s">
        <v>1194</v>
      </c>
      <c r="I81">
        <f t="shared" si="18"/>
        <v>1</v>
      </c>
      <c r="J81">
        <f t="shared" si="19"/>
        <v>0</v>
      </c>
      <c r="L81" t="b">
        <f t="shared" si="20"/>
        <v>0</v>
      </c>
      <c r="M81" t="b">
        <f t="shared" si="21"/>
        <v>1</v>
      </c>
      <c r="N81" t="b">
        <f t="shared" si="22"/>
        <v>0</v>
      </c>
      <c r="O81" t="b">
        <f t="shared" si="23"/>
        <v>0</v>
      </c>
      <c r="P81" t="b">
        <f t="shared" si="24"/>
        <v>0</v>
      </c>
      <c r="Q81" t="b">
        <f t="shared" si="25"/>
        <v>0</v>
      </c>
      <c r="R81" t="b">
        <f t="shared" si="26"/>
        <v>0</v>
      </c>
      <c r="S81" t="b">
        <f t="shared" si="27"/>
        <v>0</v>
      </c>
      <c r="T81">
        <f t="shared" si="28"/>
        <v>0</v>
      </c>
      <c r="U81">
        <f t="shared" si="29"/>
        <v>1</v>
      </c>
      <c r="V81">
        <f t="shared" si="30"/>
        <v>0</v>
      </c>
      <c r="W81">
        <f t="shared" si="31"/>
        <v>0</v>
      </c>
      <c r="X81">
        <f t="shared" si="32"/>
        <v>0</v>
      </c>
      <c r="Y81">
        <f t="shared" si="33"/>
        <v>0</v>
      </c>
      <c r="Z81">
        <f t="shared" si="34"/>
        <v>0</v>
      </c>
      <c r="AA81">
        <f t="shared" si="35"/>
        <v>0</v>
      </c>
    </row>
    <row r="82" spans="1:27" x14ac:dyDescent="0.15">
      <c r="A82">
        <v>82</v>
      </c>
      <c r="B82" t="s">
        <v>98</v>
      </c>
      <c r="C82" t="s">
        <v>10</v>
      </c>
      <c r="D82" t="s">
        <v>899</v>
      </c>
      <c r="E82" t="s">
        <v>900</v>
      </c>
      <c r="F82" t="s">
        <v>901</v>
      </c>
      <c r="G82" t="s">
        <v>982</v>
      </c>
      <c r="H82" t="s">
        <v>1195</v>
      </c>
      <c r="I82">
        <f t="shared" si="18"/>
        <v>0</v>
      </c>
      <c r="J82">
        <f t="shared" si="19"/>
        <v>1</v>
      </c>
      <c r="L82" t="b">
        <f t="shared" si="20"/>
        <v>0</v>
      </c>
      <c r="M82" t="b">
        <f t="shared" si="21"/>
        <v>0</v>
      </c>
      <c r="N82" t="b">
        <f t="shared" si="22"/>
        <v>0</v>
      </c>
      <c r="O82" t="b">
        <f t="shared" si="23"/>
        <v>0</v>
      </c>
      <c r="P82" t="b">
        <f t="shared" si="24"/>
        <v>0</v>
      </c>
      <c r="Q82" t="b">
        <f t="shared" si="25"/>
        <v>0</v>
      </c>
      <c r="R82" t="b">
        <f t="shared" si="26"/>
        <v>0</v>
      </c>
      <c r="S82" t="b">
        <f t="shared" si="27"/>
        <v>0</v>
      </c>
      <c r="T82">
        <f t="shared" si="28"/>
        <v>0</v>
      </c>
      <c r="U82">
        <f t="shared" si="29"/>
        <v>0</v>
      </c>
      <c r="V82">
        <f t="shared" si="30"/>
        <v>0</v>
      </c>
      <c r="W82">
        <f t="shared" si="31"/>
        <v>0</v>
      </c>
      <c r="X82">
        <f t="shared" si="32"/>
        <v>0</v>
      </c>
      <c r="Y82">
        <f t="shared" si="33"/>
        <v>0</v>
      </c>
      <c r="Z82">
        <f t="shared" si="34"/>
        <v>0</v>
      </c>
      <c r="AA82">
        <f t="shared" si="35"/>
        <v>0</v>
      </c>
    </row>
    <row r="83" spans="1:27" x14ac:dyDescent="0.15">
      <c r="A83">
        <v>83</v>
      </c>
      <c r="B83" t="s">
        <v>99</v>
      </c>
      <c r="C83" t="s">
        <v>10</v>
      </c>
      <c r="D83" t="s">
        <v>899</v>
      </c>
      <c r="E83" t="s">
        <v>900</v>
      </c>
      <c r="F83" t="s">
        <v>901</v>
      </c>
      <c r="G83" t="s">
        <v>983</v>
      </c>
      <c r="H83" t="s">
        <v>1196</v>
      </c>
      <c r="I83">
        <f t="shared" si="18"/>
        <v>1</v>
      </c>
      <c r="J83">
        <f t="shared" si="19"/>
        <v>0</v>
      </c>
      <c r="L83" t="b">
        <f t="shared" si="20"/>
        <v>0</v>
      </c>
      <c r="M83" t="b">
        <f t="shared" si="21"/>
        <v>1</v>
      </c>
      <c r="N83" t="b">
        <f t="shared" si="22"/>
        <v>0</v>
      </c>
      <c r="O83" t="b">
        <f t="shared" si="23"/>
        <v>0</v>
      </c>
      <c r="P83" t="b">
        <f t="shared" si="24"/>
        <v>0</v>
      </c>
      <c r="Q83" t="b">
        <f t="shared" si="25"/>
        <v>0</v>
      </c>
      <c r="R83" t="b">
        <f t="shared" si="26"/>
        <v>0</v>
      </c>
      <c r="S83" t="b">
        <f t="shared" si="27"/>
        <v>1</v>
      </c>
      <c r="T83">
        <f t="shared" si="28"/>
        <v>0</v>
      </c>
      <c r="U83">
        <f t="shared" si="29"/>
        <v>1</v>
      </c>
      <c r="V83">
        <f t="shared" si="30"/>
        <v>0</v>
      </c>
      <c r="W83">
        <f t="shared" si="31"/>
        <v>0</v>
      </c>
      <c r="X83">
        <f t="shared" si="32"/>
        <v>0</v>
      </c>
      <c r="Y83">
        <f t="shared" si="33"/>
        <v>0</v>
      </c>
      <c r="Z83">
        <f t="shared" si="34"/>
        <v>0</v>
      </c>
      <c r="AA83">
        <f t="shared" si="35"/>
        <v>1</v>
      </c>
    </row>
    <row r="84" spans="1:27" x14ac:dyDescent="0.15">
      <c r="A84">
        <v>84</v>
      </c>
      <c r="B84" t="s">
        <v>100</v>
      </c>
      <c r="C84" t="s">
        <v>10</v>
      </c>
      <c r="D84" t="s">
        <v>899</v>
      </c>
      <c r="E84" t="s">
        <v>900</v>
      </c>
      <c r="F84" t="s">
        <v>901</v>
      </c>
      <c r="G84" t="s">
        <v>984</v>
      </c>
      <c r="H84" t="s">
        <v>1197</v>
      </c>
      <c r="I84">
        <f t="shared" si="18"/>
        <v>1</v>
      </c>
      <c r="J84">
        <f t="shared" si="19"/>
        <v>0</v>
      </c>
      <c r="L84" t="b">
        <f t="shared" si="20"/>
        <v>1</v>
      </c>
      <c r="M84" t="b">
        <f t="shared" si="21"/>
        <v>0</v>
      </c>
      <c r="N84" t="b">
        <f t="shared" si="22"/>
        <v>0</v>
      </c>
      <c r="O84" t="b">
        <f t="shared" si="23"/>
        <v>0</v>
      </c>
      <c r="P84" t="b">
        <f t="shared" si="24"/>
        <v>0</v>
      </c>
      <c r="Q84" t="b">
        <f t="shared" si="25"/>
        <v>0</v>
      </c>
      <c r="R84" t="b">
        <f t="shared" si="26"/>
        <v>0</v>
      </c>
      <c r="S84" t="b">
        <f t="shared" si="27"/>
        <v>1</v>
      </c>
      <c r="T84">
        <f t="shared" si="28"/>
        <v>1</v>
      </c>
      <c r="U84">
        <f t="shared" si="29"/>
        <v>0</v>
      </c>
      <c r="V84">
        <f t="shared" si="30"/>
        <v>0</v>
      </c>
      <c r="W84">
        <f t="shared" si="31"/>
        <v>0</v>
      </c>
      <c r="X84">
        <f t="shared" si="32"/>
        <v>0</v>
      </c>
      <c r="Y84">
        <f t="shared" si="33"/>
        <v>0</v>
      </c>
      <c r="Z84">
        <f t="shared" si="34"/>
        <v>0</v>
      </c>
      <c r="AA84">
        <f t="shared" si="35"/>
        <v>1</v>
      </c>
    </row>
    <row r="85" spans="1:27" x14ac:dyDescent="0.15">
      <c r="A85">
        <v>85</v>
      </c>
      <c r="B85" t="s">
        <v>101</v>
      </c>
      <c r="C85" t="s">
        <v>10</v>
      </c>
      <c r="D85" t="s">
        <v>899</v>
      </c>
      <c r="E85" t="s">
        <v>900</v>
      </c>
      <c r="F85" t="s">
        <v>901</v>
      </c>
      <c r="G85" t="s">
        <v>985</v>
      </c>
      <c r="H85" t="s">
        <v>1198</v>
      </c>
      <c r="I85">
        <v>1</v>
      </c>
      <c r="J85">
        <f t="shared" si="19"/>
        <v>0</v>
      </c>
      <c r="L85" t="b">
        <f t="shared" si="20"/>
        <v>0</v>
      </c>
      <c r="M85" t="b">
        <f t="shared" si="21"/>
        <v>0</v>
      </c>
      <c r="N85" t="b">
        <f t="shared" si="22"/>
        <v>0</v>
      </c>
      <c r="O85" t="b">
        <f t="shared" si="23"/>
        <v>0</v>
      </c>
      <c r="P85" t="b">
        <f t="shared" si="24"/>
        <v>0</v>
      </c>
      <c r="Q85" t="b">
        <f t="shared" si="25"/>
        <v>0</v>
      </c>
      <c r="R85" t="b">
        <f t="shared" si="26"/>
        <v>0</v>
      </c>
      <c r="S85" t="b">
        <f t="shared" si="27"/>
        <v>0</v>
      </c>
      <c r="T85">
        <f t="shared" si="28"/>
        <v>0</v>
      </c>
      <c r="U85">
        <f t="shared" si="29"/>
        <v>0</v>
      </c>
      <c r="V85">
        <f t="shared" si="30"/>
        <v>0</v>
      </c>
      <c r="W85">
        <f t="shared" si="31"/>
        <v>0</v>
      </c>
      <c r="X85">
        <f t="shared" si="32"/>
        <v>0</v>
      </c>
      <c r="Y85">
        <f t="shared" si="33"/>
        <v>0</v>
      </c>
      <c r="Z85">
        <f t="shared" si="34"/>
        <v>0</v>
      </c>
      <c r="AA85">
        <f t="shared" si="35"/>
        <v>0</v>
      </c>
    </row>
    <row r="86" spans="1:27" x14ac:dyDescent="0.15">
      <c r="A86">
        <v>86</v>
      </c>
      <c r="B86" t="s">
        <v>102</v>
      </c>
      <c r="C86" t="s">
        <v>10</v>
      </c>
      <c r="D86" t="s">
        <v>899</v>
      </c>
      <c r="E86" t="s">
        <v>900</v>
      </c>
      <c r="F86" t="s">
        <v>901</v>
      </c>
      <c r="G86" t="s">
        <v>986</v>
      </c>
      <c r="H86" t="s">
        <v>1199</v>
      </c>
      <c r="I86">
        <v>1</v>
      </c>
      <c r="J86">
        <f t="shared" si="19"/>
        <v>0</v>
      </c>
      <c r="L86" t="b">
        <f t="shared" si="20"/>
        <v>0</v>
      </c>
      <c r="M86" t="b">
        <f t="shared" si="21"/>
        <v>0</v>
      </c>
      <c r="N86" t="b">
        <f t="shared" si="22"/>
        <v>0</v>
      </c>
      <c r="O86" t="b">
        <f t="shared" si="23"/>
        <v>0</v>
      </c>
      <c r="P86" t="b">
        <f t="shared" si="24"/>
        <v>0</v>
      </c>
      <c r="Q86" t="b">
        <f t="shared" si="25"/>
        <v>0</v>
      </c>
      <c r="R86" t="b">
        <f t="shared" si="26"/>
        <v>0</v>
      </c>
      <c r="S86" t="b">
        <f t="shared" si="27"/>
        <v>0</v>
      </c>
      <c r="T86">
        <f t="shared" si="28"/>
        <v>0</v>
      </c>
      <c r="U86">
        <f t="shared" si="29"/>
        <v>0</v>
      </c>
      <c r="V86">
        <f t="shared" si="30"/>
        <v>0</v>
      </c>
      <c r="W86">
        <f t="shared" si="31"/>
        <v>0</v>
      </c>
      <c r="X86">
        <f t="shared" si="32"/>
        <v>0</v>
      </c>
      <c r="Y86">
        <f t="shared" si="33"/>
        <v>0</v>
      </c>
      <c r="Z86">
        <f t="shared" si="34"/>
        <v>0</v>
      </c>
      <c r="AA86">
        <f t="shared" si="35"/>
        <v>0</v>
      </c>
    </row>
    <row r="87" spans="1:27" x14ac:dyDescent="0.15">
      <c r="A87">
        <v>87</v>
      </c>
      <c r="B87" t="s">
        <v>103</v>
      </c>
      <c r="C87" t="s">
        <v>10</v>
      </c>
      <c r="D87" t="s">
        <v>899</v>
      </c>
      <c r="E87" t="s">
        <v>900</v>
      </c>
      <c r="F87" t="s">
        <v>901</v>
      </c>
      <c r="G87" t="s">
        <v>987</v>
      </c>
      <c r="H87" t="s">
        <v>1200</v>
      </c>
      <c r="I87">
        <f t="shared" si="18"/>
        <v>1</v>
      </c>
      <c r="J87">
        <f t="shared" si="19"/>
        <v>0</v>
      </c>
      <c r="L87" t="b">
        <f t="shared" si="20"/>
        <v>0</v>
      </c>
      <c r="M87" t="b">
        <f t="shared" si="21"/>
        <v>0</v>
      </c>
      <c r="N87" t="b">
        <f t="shared" si="22"/>
        <v>0</v>
      </c>
      <c r="O87" t="b">
        <f t="shared" si="23"/>
        <v>0</v>
      </c>
      <c r="P87" t="b">
        <f t="shared" si="24"/>
        <v>0</v>
      </c>
      <c r="Q87" t="b">
        <f t="shared" si="25"/>
        <v>1</v>
      </c>
      <c r="R87" t="b">
        <f t="shared" si="26"/>
        <v>0</v>
      </c>
      <c r="S87" t="b">
        <f t="shared" si="27"/>
        <v>0</v>
      </c>
      <c r="T87">
        <f t="shared" si="28"/>
        <v>0</v>
      </c>
      <c r="U87">
        <f t="shared" si="29"/>
        <v>0</v>
      </c>
      <c r="V87">
        <f t="shared" si="30"/>
        <v>0</v>
      </c>
      <c r="W87">
        <f t="shared" si="31"/>
        <v>0</v>
      </c>
      <c r="X87">
        <f t="shared" si="32"/>
        <v>0</v>
      </c>
      <c r="Y87">
        <f t="shared" si="33"/>
        <v>1</v>
      </c>
      <c r="Z87">
        <f t="shared" si="34"/>
        <v>0</v>
      </c>
      <c r="AA87">
        <f t="shared" si="35"/>
        <v>0</v>
      </c>
    </row>
    <row r="88" spans="1:27" x14ac:dyDescent="0.15">
      <c r="A88">
        <v>88</v>
      </c>
      <c r="B88" t="s">
        <v>104</v>
      </c>
      <c r="C88" t="s">
        <v>10</v>
      </c>
      <c r="D88" t="s">
        <v>899</v>
      </c>
      <c r="E88" t="s">
        <v>900</v>
      </c>
      <c r="F88" t="s">
        <v>901</v>
      </c>
      <c r="G88" t="s">
        <v>988</v>
      </c>
      <c r="H88" t="s">
        <v>1201</v>
      </c>
      <c r="I88">
        <f t="shared" si="18"/>
        <v>1</v>
      </c>
      <c r="J88">
        <f t="shared" si="19"/>
        <v>0</v>
      </c>
      <c r="L88" t="b">
        <f t="shared" si="20"/>
        <v>1</v>
      </c>
      <c r="M88" t="b">
        <f t="shared" si="21"/>
        <v>0</v>
      </c>
      <c r="N88" t="b">
        <f t="shared" si="22"/>
        <v>0</v>
      </c>
      <c r="O88" t="b">
        <f t="shared" si="23"/>
        <v>1</v>
      </c>
      <c r="P88" t="b">
        <f t="shared" si="24"/>
        <v>0</v>
      </c>
      <c r="Q88" t="b">
        <f t="shared" si="25"/>
        <v>0</v>
      </c>
      <c r="R88" t="b">
        <f t="shared" si="26"/>
        <v>0</v>
      </c>
      <c r="S88" t="b">
        <f t="shared" si="27"/>
        <v>0</v>
      </c>
      <c r="T88">
        <f t="shared" si="28"/>
        <v>1</v>
      </c>
      <c r="U88">
        <f t="shared" si="29"/>
        <v>0</v>
      </c>
      <c r="V88">
        <f t="shared" si="30"/>
        <v>0</v>
      </c>
      <c r="W88">
        <f t="shared" si="31"/>
        <v>1</v>
      </c>
      <c r="X88">
        <f t="shared" si="32"/>
        <v>0</v>
      </c>
      <c r="Y88">
        <f t="shared" si="33"/>
        <v>0</v>
      </c>
      <c r="Z88">
        <f t="shared" si="34"/>
        <v>0</v>
      </c>
      <c r="AA88">
        <f t="shared" si="35"/>
        <v>0</v>
      </c>
    </row>
    <row r="89" spans="1:27" x14ac:dyDescent="0.15">
      <c r="A89">
        <v>89</v>
      </c>
      <c r="B89" t="s">
        <v>105</v>
      </c>
      <c r="C89" t="s">
        <v>10</v>
      </c>
      <c r="D89" t="s">
        <v>899</v>
      </c>
      <c r="E89" t="s">
        <v>900</v>
      </c>
      <c r="F89" t="s">
        <v>901</v>
      </c>
      <c r="G89" t="s">
        <v>989</v>
      </c>
      <c r="H89" t="s">
        <v>1202</v>
      </c>
      <c r="I89">
        <f t="shared" si="18"/>
        <v>1</v>
      </c>
      <c r="J89">
        <f t="shared" si="19"/>
        <v>0</v>
      </c>
      <c r="L89" t="b">
        <f t="shared" si="20"/>
        <v>1</v>
      </c>
      <c r="M89" t="b">
        <f t="shared" si="21"/>
        <v>0</v>
      </c>
      <c r="N89" t="b">
        <f t="shared" si="22"/>
        <v>0</v>
      </c>
      <c r="O89" t="b">
        <f t="shared" si="23"/>
        <v>0</v>
      </c>
      <c r="P89" t="b">
        <f t="shared" si="24"/>
        <v>0</v>
      </c>
      <c r="Q89" t="b">
        <f t="shared" si="25"/>
        <v>0</v>
      </c>
      <c r="R89" t="b">
        <f t="shared" si="26"/>
        <v>0</v>
      </c>
      <c r="S89" t="b">
        <f t="shared" si="27"/>
        <v>1</v>
      </c>
      <c r="T89">
        <f t="shared" si="28"/>
        <v>1</v>
      </c>
      <c r="U89">
        <f t="shared" si="29"/>
        <v>0</v>
      </c>
      <c r="V89">
        <f t="shared" si="30"/>
        <v>0</v>
      </c>
      <c r="W89">
        <f t="shared" si="31"/>
        <v>0</v>
      </c>
      <c r="X89">
        <f t="shared" si="32"/>
        <v>0</v>
      </c>
      <c r="Y89">
        <f t="shared" si="33"/>
        <v>0</v>
      </c>
      <c r="Z89">
        <f t="shared" si="34"/>
        <v>0</v>
      </c>
      <c r="AA89">
        <f t="shared" si="35"/>
        <v>1</v>
      </c>
    </row>
    <row r="90" spans="1:27" x14ac:dyDescent="0.15">
      <c r="A90">
        <v>90</v>
      </c>
      <c r="B90" t="s">
        <v>106</v>
      </c>
      <c r="C90" t="s">
        <v>10</v>
      </c>
      <c r="D90" t="s">
        <v>899</v>
      </c>
      <c r="E90" t="s">
        <v>900</v>
      </c>
      <c r="F90" t="s">
        <v>901</v>
      </c>
      <c r="G90" t="s">
        <v>990</v>
      </c>
      <c r="H90" t="s">
        <v>1203</v>
      </c>
      <c r="I90">
        <f t="shared" si="18"/>
        <v>1</v>
      </c>
      <c r="J90">
        <f t="shared" si="19"/>
        <v>0</v>
      </c>
      <c r="L90" t="b">
        <f t="shared" si="20"/>
        <v>0</v>
      </c>
      <c r="M90" t="b">
        <f t="shared" si="21"/>
        <v>0</v>
      </c>
      <c r="N90" t="b">
        <f t="shared" si="22"/>
        <v>0</v>
      </c>
      <c r="O90" t="b">
        <f t="shared" si="23"/>
        <v>0</v>
      </c>
      <c r="P90" t="b">
        <f t="shared" si="24"/>
        <v>0</v>
      </c>
      <c r="Q90" t="b">
        <f t="shared" si="25"/>
        <v>0</v>
      </c>
      <c r="R90" t="b">
        <f t="shared" si="26"/>
        <v>0</v>
      </c>
      <c r="S90" t="b">
        <f t="shared" si="27"/>
        <v>1</v>
      </c>
      <c r="T90">
        <f t="shared" si="28"/>
        <v>0</v>
      </c>
      <c r="U90">
        <f t="shared" si="29"/>
        <v>0</v>
      </c>
      <c r="V90">
        <f t="shared" si="30"/>
        <v>0</v>
      </c>
      <c r="W90">
        <f t="shared" si="31"/>
        <v>0</v>
      </c>
      <c r="X90">
        <f t="shared" si="32"/>
        <v>0</v>
      </c>
      <c r="Y90">
        <f t="shared" si="33"/>
        <v>0</v>
      </c>
      <c r="Z90">
        <f t="shared" si="34"/>
        <v>0</v>
      </c>
      <c r="AA90">
        <f t="shared" si="35"/>
        <v>1</v>
      </c>
    </row>
    <row r="91" spans="1:27" x14ac:dyDescent="0.15">
      <c r="A91">
        <v>91</v>
      </c>
      <c r="B91" t="s">
        <v>107</v>
      </c>
      <c r="C91" t="s">
        <v>10</v>
      </c>
      <c r="D91" t="s">
        <v>899</v>
      </c>
      <c r="E91" t="s">
        <v>900</v>
      </c>
      <c r="F91" t="s">
        <v>901</v>
      </c>
      <c r="G91" t="s">
        <v>991</v>
      </c>
      <c r="H91" t="s">
        <v>1204</v>
      </c>
      <c r="I91">
        <f t="shared" si="18"/>
        <v>1</v>
      </c>
      <c r="J91">
        <f t="shared" si="19"/>
        <v>0</v>
      </c>
      <c r="L91" t="b">
        <f t="shared" si="20"/>
        <v>0</v>
      </c>
      <c r="M91" t="b">
        <f t="shared" si="21"/>
        <v>0</v>
      </c>
      <c r="N91" t="b">
        <f t="shared" si="22"/>
        <v>0</v>
      </c>
      <c r="O91" t="b">
        <f t="shared" si="23"/>
        <v>0</v>
      </c>
      <c r="P91" t="b">
        <f t="shared" si="24"/>
        <v>0</v>
      </c>
      <c r="Q91" t="b">
        <f t="shared" si="25"/>
        <v>0</v>
      </c>
      <c r="R91" t="b">
        <f t="shared" si="26"/>
        <v>0</v>
      </c>
      <c r="S91" t="b">
        <f t="shared" si="27"/>
        <v>1</v>
      </c>
      <c r="T91">
        <f t="shared" si="28"/>
        <v>0</v>
      </c>
      <c r="U91">
        <f t="shared" si="29"/>
        <v>0</v>
      </c>
      <c r="V91">
        <f t="shared" si="30"/>
        <v>0</v>
      </c>
      <c r="W91">
        <f t="shared" si="31"/>
        <v>0</v>
      </c>
      <c r="X91">
        <f t="shared" si="32"/>
        <v>0</v>
      </c>
      <c r="Y91">
        <f t="shared" si="33"/>
        <v>0</v>
      </c>
      <c r="Z91">
        <f t="shared" si="34"/>
        <v>0</v>
      </c>
      <c r="AA91">
        <f t="shared" si="35"/>
        <v>1</v>
      </c>
    </row>
    <row r="92" spans="1:27" x14ac:dyDescent="0.15">
      <c r="A92">
        <v>92</v>
      </c>
      <c r="B92" t="s">
        <v>108</v>
      </c>
      <c r="C92" t="s">
        <v>10</v>
      </c>
      <c r="D92" t="s">
        <v>899</v>
      </c>
      <c r="E92" t="s">
        <v>900</v>
      </c>
      <c r="F92" t="s">
        <v>901</v>
      </c>
      <c r="G92" t="s">
        <v>992</v>
      </c>
      <c r="H92" t="s">
        <v>1205</v>
      </c>
      <c r="I92">
        <f t="shared" si="18"/>
        <v>1</v>
      </c>
      <c r="J92">
        <f t="shared" si="19"/>
        <v>0</v>
      </c>
      <c r="L92" t="b">
        <f t="shared" si="20"/>
        <v>0</v>
      </c>
      <c r="M92" t="b">
        <f t="shared" si="21"/>
        <v>0</v>
      </c>
      <c r="N92" t="b">
        <f t="shared" si="22"/>
        <v>0</v>
      </c>
      <c r="O92" t="b">
        <f t="shared" si="23"/>
        <v>1</v>
      </c>
      <c r="P92" t="b">
        <f t="shared" si="24"/>
        <v>0</v>
      </c>
      <c r="Q92" t="b">
        <f t="shared" si="25"/>
        <v>0</v>
      </c>
      <c r="R92" t="b">
        <f t="shared" si="26"/>
        <v>0</v>
      </c>
      <c r="S92" t="b">
        <f t="shared" si="27"/>
        <v>0</v>
      </c>
      <c r="T92">
        <f t="shared" si="28"/>
        <v>0</v>
      </c>
      <c r="U92">
        <f t="shared" si="29"/>
        <v>0</v>
      </c>
      <c r="V92">
        <f t="shared" si="30"/>
        <v>0</v>
      </c>
      <c r="W92">
        <f t="shared" si="31"/>
        <v>1</v>
      </c>
      <c r="X92">
        <f t="shared" si="32"/>
        <v>0</v>
      </c>
      <c r="Y92">
        <f t="shared" si="33"/>
        <v>0</v>
      </c>
      <c r="Z92">
        <f t="shared" si="34"/>
        <v>0</v>
      </c>
      <c r="AA92">
        <f t="shared" si="35"/>
        <v>0</v>
      </c>
    </row>
    <row r="93" spans="1:27" x14ac:dyDescent="0.15">
      <c r="A93">
        <v>93</v>
      </c>
      <c r="B93" t="s">
        <v>109</v>
      </c>
      <c r="C93" t="s">
        <v>10</v>
      </c>
      <c r="D93" t="s">
        <v>899</v>
      </c>
      <c r="E93" t="s">
        <v>900</v>
      </c>
      <c r="F93" t="s">
        <v>901</v>
      </c>
      <c r="G93" t="s">
        <v>993</v>
      </c>
      <c r="H93" t="s">
        <v>1206</v>
      </c>
      <c r="I93">
        <v>1</v>
      </c>
      <c r="J93">
        <f t="shared" si="19"/>
        <v>0</v>
      </c>
      <c r="L93" t="b">
        <f t="shared" si="20"/>
        <v>0</v>
      </c>
      <c r="M93" t="b">
        <f t="shared" si="21"/>
        <v>0</v>
      </c>
      <c r="N93" t="b">
        <f t="shared" si="22"/>
        <v>0</v>
      </c>
      <c r="O93" t="b">
        <f t="shared" si="23"/>
        <v>0</v>
      </c>
      <c r="P93" t="b">
        <f t="shared" si="24"/>
        <v>0</v>
      </c>
      <c r="Q93" t="b">
        <f t="shared" si="25"/>
        <v>0</v>
      </c>
      <c r="R93" t="b">
        <f t="shared" si="26"/>
        <v>0</v>
      </c>
      <c r="S93" t="b">
        <f t="shared" si="27"/>
        <v>0</v>
      </c>
      <c r="T93">
        <f t="shared" si="28"/>
        <v>0</v>
      </c>
      <c r="U93">
        <f t="shared" si="29"/>
        <v>0</v>
      </c>
      <c r="V93">
        <f t="shared" si="30"/>
        <v>0</v>
      </c>
      <c r="W93">
        <f t="shared" si="31"/>
        <v>0</v>
      </c>
      <c r="X93">
        <f t="shared" si="32"/>
        <v>0</v>
      </c>
      <c r="Y93">
        <f t="shared" si="33"/>
        <v>0</v>
      </c>
      <c r="Z93">
        <f t="shared" si="34"/>
        <v>0</v>
      </c>
      <c r="AA93">
        <f t="shared" si="35"/>
        <v>0</v>
      </c>
    </row>
    <row r="94" spans="1:27" x14ac:dyDescent="0.15">
      <c r="A94">
        <v>94</v>
      </c>
      <c r="B94" t="s">
        <v>110</v>
      </c>
      <c r="C94" t="s">
        <v>10</v>
      </c>
      <c r="D94" t="s">
        <v>899</v>
      </c>
      <c r="E94" t="s">
        <v>900</v>
      </c>
      <c r="F94" t="s">
        <v>901</v>
      </c>
      <c r="G94" t="s">
        <v>994</v>
      </c>
      <c r="H94" t="s">
        <v>1207</v>
      </c>
      <c r="I94">
        <f t="shared" si="18"/>
        <v>1</v>
      </c>
      <c r="J94">
        <f t="shared" si="19"/>
        <v>0</v>
      </c>
      <c r="L94" t="b">
        <f t="shared" si="20"/>
        <v>0</v>
      </c>
      <c r="M94" t="b">
        <f t="shared" si="21"/>
        <v>0</v>
      </c>
      <c r="N94" t="b">
        <f t="shared" si="22"/>
        <v>0</v>
      </c>
      <c r="O94" t="b">
        <f t="shared" si="23"/>
        <v>0</v>
      </c>
      <c r="P94" t="b">
        <f t="shared" si="24"/>
        <v>0</v>
      </c>
      <c r="Q94" t="b">
        <f t="shared" si="25"/>
        <v>1</v>
      </c>
      <c r="R94" t="b">
        <f t="shared" si="26"/>
        <v>0</v>
      </c>
      <c r="S94" t="b">
        <f t="shared" si="27"/>
        <v>0</v>
      </c>
      <c r="T94">
        <f t="shared" si="28"/>
        <v>0</v>
      </c>
      <c r="U94">
        <f t="shared" si="29"/>
        <v>0</v>
      </c>
      <c r="V94">
        <f t="shared" si="30"/>
        <v>0</v>
      </c>
      <c r="W94">
        <f t="shared" si="31"/>
        <v>0</v>
      </c>
      <c r="X94">
        <f t="shared" si="32"/>
        <v>0</v>
      </c>
      <c r="Y94">
        <f t="shared" si="33"/>
        <v>1</v>
      </c>
      <c r="Z94">
        <f t="shared" si="34"/>
        <v>0</v>
      </c>
      <c r="AA94">
        <f t="shared" si="35"/>
        <v>0</v>
      </c>
    </row>
    <row r="95" spans="1:27" x14ac:dyDescent="0.15">
      <c r="A95">
        <v>95</v>
      </c>
      <c r="B95" t="s">
        <v>111</v>
      </c>
      <c r="C95" t="s">
        <v>10</v>
      </c>
      <c r="D95" t="s">
        <v>899</v>
      </c>
      <c r="E95" t="s">
        <v>900</v>
      </c>
      <c r="F95" t="s">
        <v>901</v>
      </c>
      <c r="G95" t="s">
        <v>995</v>
      </c>
      <c r="H95" t="s">
        <v>1208</v>
      </c>
      <c r="I95">
        <f t="shared" si="18"/>
        <v>0</v>
      </c>
      <c r="J95">
        <f t="shared" si="19"/>
        <v>1</v>
      </c>
      <c r="L95" t="b">
        <f t="shared" si="20"/>
        <v>0</v>
      </c>
      <c r="M95" t="b">
        <f t="shared" si="21"/>
        <v>0</v>
      </c>
      <c r="N95" t="b">
        <f t="shared" si="22"/>
        <v>0</v>
      </c>
      <c r="O95" t="b">
        <f t="shared" si="23"/>
        <v>0</v>
      </c>
      <c r="P95" t="b">
        <f t="shared" si="24"/>
        <v>0</v>
      </c>
      <c r="Q95" t="b">
        <f t="shared" si="25"/>
        <v>0</v>
      </c>
      <c r="R95" t="b">
        <f t="shared" si="26"/>
        <v>0</v>
      </c>
      <c r="S95" t="b">
        <f t="shared" si="27"/>
        <v>0</v>
      </c>
      <c r="T95">
        <f t="shared" si="28"/>
        <v>0</v>
      </c>
      <c r="U95">
        <f t="shared" si="29"/>
        <v>0</v>
      </c>
      <c r="V95">
        <f t="shared" si="30"/>
        <v>0</v>
      </c>
      <c r="W95">
        <f t="shared" si="31"/>
        <v>0</v>
      </c>
      <c r="X95">
        <f t="shared" si="32"/>
        <v>0</v>
      </c>
      <c r="Y95">
        <f t="shared" si="33"/>
        <v>0</v>
      </c>
      <c r="Z95">
        <f t="shared" si="34"/>
        <v>0</v>
      </c>
      <c r="AA95">
        <f t="shared" si="35"/>
        <v>0</v>
      </c>
    </row>
    <row r="96" spans="1:27" x14ac:dyDescent="0.15">
      <c r="A96">
        <v>96</v>
      </c>
      <c r="B96" t="s">
        <v>112</v>
      </c>
      <c r="C96" t="s">
        <v>10</v>
      </c>
      <c r="D96" t="s">
        <v>899</v>
      </c>
      <c r="E96" t="s">
        <v>900</v>
      </c>
      <c r="F96" t="s">
        <v>901</v>
      </c>
      <c r="G96" t="s">
        <v>996</v>
      </c>
      <c r="H96" t="s">
        <v>1209</v>
      </c>
      <c r="I96">
        <f t="shared" si="18"/>
        <v>1</v>
      </c>
      <c r="J96">
        <f t="shared" si="19"/>
        <v>0</v>
      </c>
      <c r="L96" t="b">
        <f t="shared" si="20"/>
        <v>0</v>
      </c>
      <c r="M96" t="b">
        <f t="shared" si="21"/>
        <v>0</v>
      </c>
      <c r="N96" t="b">
        <f t="shared" si="22"/>
        <v>0</v>
      </c>
      <c r="O96" t="b">
        <f t="shared" si="23"/>
        <v>0</v>
      </c>
      <c r="P96" t="b">
        <f t="shared" si="24"/>
        <v>0</v>
      </c>
      <c r="Q96" t="b">
        <f t="shared" si="25"/>
        <v>1</v>
      </c>
      <c r="R96" t="b">
        <f t="shared" si="26"/>
        <v>0</v>
      </c>
      <c r="S96" t="b">
        <f t="shared" si="27"/>
        <v>0</v>
      </c>
      <c r="T96">
        <f t="shared" si="28"/>
        <v>0</v>
      </c>
      <c r="U96">
        <f t="shared" si="29"/>
        <v>0</v>
      </c>
      <c r="V96">
        <f t="shared" si="30"/>
        <v>0</v>
      </c>
      <c r="W96">
        <f t="shared" si="31"/>
        <v>0</v>
      </c>
      <c r="X96">
        <f t="shared" si="32"/>
        <v>0</v>
      </c>
      <c r="Y96">
        <f t="shared" si="33"/>
        <v>1</v>
      </c>
      <c r="Z96">
        <f t="shared" si="34"/>
        <v>0</v>
      </c>
      <c r="AA96">
        <f t="shared" si="35"/>
        <v>0</v>
      </c>
    </row>
    <row r="97" spans="1:27" x14ac:dyDescent="0.15">
      <c r="A97">
        <v>97</v>
      </c>
      <c r="B97" t="s">
        <v>113</v>
      </c>
      <c r="C97" t="s">
        <v>10</v>
      </c>
      <c r="D97" t="s">
        <v>899</v>
      </c>
      <c r="E97" t="s">
        <v>900</v>
      </c>
      <c r="F97" t="s">
        <v>901</v>
      </c>
      <c r="G97" t="s">
        <v>997</v>
      </c>
      <c r="H97" t="s">
        <v>1210</v>
      </c>
      <c r="I97">
        <f t="shared" si="18"/>
        <v>1</v>
      </c>
      <c r="J97">
        <f t="shared" si="19"/>
        <v>0</v>
      </c>
      <c r="L97" t="b">
        <f t="shared" si="20"/>
        <v>1</v>
      </c>
      <c r="M97" t="b">
        <f t="shared" si="21"/>
        <v>0</v>
      </c>
      <c r="N97" t="b">
        <f t="shared" si="22"/>
        <v>0</v>
      </c>
      <c r="O97" t="b">
        <f t="shared" si="23"/>
        <v>1</v>
      </c>
      <c r="P97" t="b">
        <f t="shared" si="24"/>
        <v>0</v>
      </c>
      <c r="Q97" t="b">
        <f t="shared" si="25"/>
        <v>0</v>
      </c>
      <c r="R97" t="b">
        <f t="shared" si="26"/>
        <v>0</v>
      </c>
      <c r="S97" t="b">
        <f t="shared" si="27"/>
        <v>0</v>
      </c>
      <c r="T97">
        <f t="shared" si="28"/>
        <v>1</v>
      </c>
      <c r="U97">
        <f t="shared" si="29"/>
        <v>0</v>
      </c>
      <c r="V97">
        <f t="shared" si="30"/>
        <v>0</v>
      </c>
      <c r="W97">
        <f t="shared" si="31"/>
        <v>1</v>
      </c>
      <c r="X97">
        <f t="shared" si="32"/>
        <v>0</v>
      </c>
      <c r="Y97">
        <f t="shared" si="33"/>
        <v>0</v>
      </c>
      <c r="Z97">
        <f t="shared" si="34"/>
        <v>0</v>
      </c>
      <c r="AA97">
        <f t="shared" si="35"/>
        <v>0</v>
      </c>
    </row>
    <row r="98" spans="1:27" x14ac:dyDescent="0.15">
      <c r="A98">
        <v>98</v>
      </c>
      <c r="B98" t="s">
        <v>114</v>
      </c>
      <c r="C98" t="s">
        <v>10</v>
      </c>
      <c r="D98" t="s">
        <v>899</v>
      </c>
      <c r="E98" t="s">
        <v>900</v>
      </c>
      <c r="F98" t="s">
        <v>901</v>
      </c>
      <c r="G98" t="s">
        <v>998</v>
      </c>
      <c r="H98" t="s">
        <v>1211</v>
      </c>
      <c r="I98">
        <f t="shared" si="18"/>
        <v>1</v>
      </c>
      <c r="J98">
        <f t="shared" si="19"/>
        <v>0</v>
      </c>
      <c r="L98" t="b">
        <f t="shared" si="20"/>
        <v>0</v>
      </c>
      <c r="M98" t="b">
        <f t="shared" si="21"/>
        <v>0</v>
      </c>
      <c r="N98" t="b">
        <f t="shared" si="22"/>
        <v>0</v>
      </c>
      <c r="O98" t="b">
        <f t="shared" si="23"/>
        <v>1</v>
      </c>
      <c r="P98" t="b">
        <f t="shared" si="24"/>
        <v>0</v>
      </c>
      <c r="Q98" t="b">
        <f t="shared" si="25"/>
        <v>0</v>
      </c>
      <c r="R98" t="b">
        <f t="shared" si="26"/>
        <v>0</v>
      </c>
      <c r="S98" t="b">
        <f t="shared" si="27"/>
        <v>0</v>
      </c>
      <c r="T98">
        <f t="shared" si="28"/>
        <v>0</v>
      </c>
      <c r="U98">
        <f t="shared" si="29"/>
        <v>0</v>
      </c>
      <c r="V98">
        <f t="shared" si="30"/>
        <v>0</v>
      </c>
      <c r="W98">
        <f t="shared" si="31"/>
        <v>1</v>
      </c>
      <c r="X98">
        <f t="shared" si="32"/>
        <v>0</v>
      </c>
      <c r="Y98">
        <f t="shared" si="33"/>
        <v>0</v>
      </c>
      <c r="Z98">
        <f t="shared" si="34"/>
        <v>0</v>
      </c>
      <c r="AA98">
        <f t="shared" si="35"/>
        <v>0</v>
      </c>
    </row>
    <row r="99" spans="1:27" x14ac:dyDescent="0.15">
      <c r="A99">
        <v>99</v>
      </c>
      <c r="B99" t="s">
        <v>115</v>
      </c>
      <c r="C99" t="s">
        <v>10</v>
      </c>
      <c r="D99" t="s">
        <v>899</v>
      </c>
      <c r="E99" t="s">
        <v>900</v>
      </c>
      <c r="F99" t="s">
        <v>901</v>
      </c>
      <c r="G99" t="s">
        <v>999</v>
      </c>
      <c r="H99" t="s">
        <v>1212</v>
      </c>
      <c r="I99">
        <f t="shared" si="18"/>
        <v>1</v>
      </c>
      <c r="J99">
        <f t="shared" si="19"/>
        <v>0</v>
      </c>
      <c r="L99" t="b">
        <f t="shared" si="20"/>
        <v>0</v>
      </c>
      <c r="M99" t="b">
        <f t="shared" si="21"/>
        <v>0</v>
      </c>
      <c r="N99" t="b">
        <f t="shared" si="22"/>
        <v>0</v>
      </c>
      <c r="O99" t="b">
        <f t="shared" si="23"/>
        <v>0</v>
      </c>
      <c r="P99" t="b">
        <f t="shared" si="24"/>
        <v>0</v>
      </c>
      <c r="Q99" t="b">
        <f t="shared" si="25"/>
        <v>1</v>
      </c>
      <c r="R99" t="b">
        <f t="shared" si="26"/>
        <v>0</v>
      </c>
      <c r="S99" t="b">
        <f t="shared" si="27"/>
        <v>0</v>
      </c>
      <c r="T99">
        <f t="shared" si="28"/>
        <v>0</v>
      </c>
      <c r="U99">
        <f t="shared" si="29"/>
        <v>0</v>
      </c>
      <c r="V99">
        <f t="shared" si="30"/>
        <v>0</v>
      </c>
      <c r="W99">
        <f t="shared" si="31"/>
        <v>0</v>
      </c>
      <c r="X99">
        <f t="shared" si="32"/>
        <v>0</v>
      </c>
      <c r="Y99">
        <f t="shared" si="33"/>
        <v>1</v>
      </c>
      <c r="Z99">
        <f t="shared" si="34"/>
        <v>0</v>
      </c>
      <c r="AA99">
        <f t="shared" si="35"/>
        <v>0</v>
      </c>
    </row>
    <row r="100" spans="1:27" x14ac:dyDescent="0.15">
      <c r="A100">
        <v>100</v>
      </c>
      <c r="B100" t="s">
        <v>116</v>
      </c>
      <c r="C100" t="s">
        <v>10</v>
      </c>
      <c r="D100" t="s">
        <v>899</v>
      </c>
      <c r="E100" t="s">
        <v>900</v>
      </c>
      <c r="F100" t="s">
        <v>901</v>
      </c>
      <c r="G100" t="s">
        <v>1000</v>
      </c>
      <c r="H100" t="s">
        <v>1213</v>
      </c>
      <c r="I100">
        <v>1</v>
      </c>
      <c r="J100">
        <f t="shared" si="19"/>
        <v>0</v>
      </c>
      <c r="L100" t="b">
        <f t="shared" si="20"/>
        <v>0</v>
      </c>
      <c r="M100" t="b">
        <f t="shared" si="21"/>
        <v>0</v>
      </c>
      <c r="N100" t="b">
        <f t="shared" si="22"/>
        <v>0</v>
      </c>
      <c r="O100" t="b">
        <f t="shared" si="23"/>
        <v>0</v>
      </c>
      <c r="P100" t="b">
        <f t="shared" si="24"/>
        <v>0</v>
      </c>
      <c r="Q100" t="b">
        <f t="shared" si="25"/>
        <v>0</v>
      </c>
      <c r="R100" t="b">
        <f t="shared" si="26"/>
        <v>0</v>
      </c>
      <c r="S100" t="b">
        <f t="shared" si="27"/>
        <v>0</v>
      </c>
      <c r="T100">
        <f t="shared" si="28"/>
        <v>0</v>
      </c>
      <c r="U100">
        <f t="shared" si="29"/>
        <v>0</v>
      </c>
      <c r="V100">
        <f t="shared" si="30"/>
        <v>0</v>
      </c>
      <c r="W100">
        <f t="shared" si="31"/>
        <v>0</v>
      </c>
      <c r="X100">
        <f t="shared" si="32"/>
        <v>0</v>
      </c>
      <c r="Y100">
        <f t="shared" si="33"/>
        <v>0</v>
      </c>
      <c r="Z100">
        <f t="shared" si="34"/>
        <v>0</v>
      </c>
      <c r="AA100">
        <f t="shared" si="35"/>
        <v>0</v>
      </c>
    </row>
    <row r="101" spans="1:27" x14ac:dyDescent="0.15">
      <c r="A101">
        <v>101</v>
      </c>
      <c r="B101" t="s">
        <v>117</v>
      </c>
      <c r="C101" t="s">
        <v>10</v>
      </c>
      <c r="D101" t="s">
        <v>899</v>
      </c>
      <c r="E101" t="s">
        <v>900</v>
      </c>
      <c r="F101" t="s">
        <v>901</v>
      </c>
      <c r="G101" t="s">
        <v>1001</v>
      </c>
      <c r="H101" t="s">
        <v>1214</v>
      </c>
      <c r="I101">
        <f t="shared" si="18"/>
        <v>1</v>
      </c>
      <c r="J101">
        <f t="shared" si="19"/>
        <v>0</v>
      </c>
      <c r="L101" t="b">
        <f t="shared" si="20"/>
        <v>0</v>
      </c>
      <c r="M101" t="b">
        <f t="shared" si="21"/>
        <v>0</v>
      </c>
      <c r="N101" t="b">
        <f t="shared" si="22"/>
        <v>0</v>
      </c>
      <c r="O101" t="b">
        <f t="shared" si="23"/>
        <v>0</v>
      </c>
      <c r="P101" t="b">
        <f t="shared" si="24"/>
        <v>0</v>
      </c>
      <c r="Q101" t="b">
        <f t="shared" si="25"/>
        <v>0</v>
      </c>
      <c r="R101" t="b">
        <f t="shared" si="26"/>
        <v>1</v>
      </c>
      <c r="S101" t="b">
        <f t="shared" si="27"/>
        <v>1</v>
      </c>
      <c r="T101">
        <f t="shared" si="28"/>
        <v>0</v>
      </c>
      <c r="U101">
        <f t="shared" si="29"/>
        <v>0</v>
      </c>
      <c r="V101">
        <f t="shared" si="30"/>
        <v>0</v>
      </c>
      <c r="W101">
        <f t="shared" si="31"/>
        <v>0</v>
      </c>
      <c r="X101">
        <f t="shared" si="32"/>
        <v>0</v>
      </c>
      <c r="Y101">
        <f t="shared" si="33"/>
        <v>0</v>
      </c>
      <c r="Z101">
        <f t="shared" si="34"/>
        <v>1</v>
      </c>
      <c r="AA101">
        <f t="shared" si="35"/>
        <v>1</v>
      </c>
    </row>
    <row r="102" spans="1:27" x14ac:dyDescent="0.15">
      <c r="A102">
        <v>102</v>
      </c>
      <c r="B102" t="s">
        <v>118</v>
      </c>
      <c r="C102" t="s">
        <v>10</v>
      </c>
      <c r="D102" t="s">
        <v>899</v>
      </c>
      <c r="E102" t="s">
        <v>900</v>
      </c>
      <c r="F102" t="s">
        <v>901</v>
      </c>
      <c r="G102" t="s">
        <v>1002</v>
      </c>
      <c r="H102" t="s">
        <v>1215</v>
      </c>
      <c r="I102">
        <v>1</v>
      </c>
      <c r="J102">
        <f t="shared" si="19"/>
        <v>0</v>
      </c>
      <c r="L102" t="b">
        <f t="shared" si="20"/>
        <v>0</v>
      </c>
      <c r="M102" t="b">
        <f t="shared" si="21"/>
        <v>0</v>
      </c>
      <c r="N102" t="b">
        <f t="shared" si="22"/>
        <v>0</v>
      </c>
      <c r="O102" t="b">
        <f t="shared" si="23"/>
        <v>0</v>
      </c>
      <c r="P102" t="b">
        <f t="shared" si="24"/>
        <v>0</v>
      </c>
      <c r="Q102" t="b">
        <f t="shared" si="25"/>
        <v>0</v>
      </c>
      <c r="R102" t="b">
        <f t="shared" si="26"/>
        <v>0</v>
      </c>
      <c r="S102" t="b">
        <f t="shared" si="27"/>
        <v>0</v>
      </c>
      <c r="T102">
        <f t="shared" si="28"/>
        <v>0</v>
      </c>
      <c r="U102">
        <f t="shared" si="29"/>
        <v>0</v>
      </c>
      <c r="V102">
        <f t="shared" si="30"/>
        <v>0</v>
      </c>
      <c r="W102">
        <f t="shared" si="31"/>
        <v>0</v>
      </c>
      <c r="X102">
        <f t="shared" si="32"/>
        <v>0</v>
      </c>
      <c r="Y102">
        <f t="shared" si="33"/>
        <v>0</v>
      </c>
      <c r="Z102">
        <f t="shared" si="34"/>
        <v>0</v>
      </c>
      <c r="AA102">
        <f t="shared" si="35"/>
        <v>0</v>
      </c>
    </row>
    <row r="103" spans="1:27" x14ac:dyDescent="0.15">
      <c r="A103">
        <v>103</v>
      </c>
      <c r="B103" t="s">
        <v>119</v>
      </c>
      <c r="C103" t="s">
        <v>10</v>
      </c>
      <c r="D103" t="s">
        <v>899</v>
      </c>
      <c r="E103" t="s">
        <v>900</v>
      </c>
      <c r="F103" t="s">
        <v>901</v>
      </c>
      <c r="G103" t="s">
        <v>1003</v>
      </c>
      <c r="H103" t="s">
        <v>1216</v>
      </c>
      <c r="I103">
        <f t="shared" si="18"/>
        <v>1</v>
      </c>
      <c r="J103">
        <f t="shared" si="19"/>
        <v>0</v>
      </c>
      <c r="L103" t="b">
        <f t="shared" si="20"/>
        <v>0</v>
      </c>
      <c r="M103" t="b">
        <f t="shared" si="21"/>
        <v>0</v>
      </c>
      <c r="N103" t="b">
        <f t="shared" si="22"/>
        <v>1</v>
      </c>
      <c r="O103" t="b">
        <f t="shared" si="23"/>
        <v>1</v>
      </c>
      <c r="P103" t="b">
        <f t="shared" si="24"/>
        <v>0</v>
      </c>
      <c r="Q103" t="b">
        <f t="shared" si="25"/>
        <v>0</v>
      </c>
      <c r="R103" t="b">
        <f t="shared" si="26"/>
        <v>0</v>
      </c>
      <c r="S103" t="b">
        <f t="shared" si="27"/>
        <v>0</v>
      </c>
      <c r="T103">
        <f t="shared" si="28"/>
        <v>0</v>
      </c>
      <c r="U103">
        <f t="shared" si="29"/>
        <v>0</v>
      </c>
      <c r="V103">
        <f t="shared" si="30"/>
        <v>1</v>
      </c>
      <c r="W103">
        <f t="shared" si="31"/>
        <v>1</v>
      </c>
      <c r="X103">
        <f t="shared" si="32"/>
        <v>0</v>
      </c>
      <c r="Y103">
        <f t="shared" si="33"/>
        <v>0</v>
      </c>
      <c r="Z103">
        <f t="shared" si="34"/>
        <v>0</v>
      </c>
      <c r="AA103">
        <f t="shared" si="35"/>
        <v>0</v>
      </c>
    </row>
    <row r="104" spans="1:27" x14ac:dyDescent="0.15">
      <c r="A104">
        <v>104</v>
      </c>
      <c r="B104" t="s">
        <v>120</v>
      </c>
      <c r="C104" t="s">
        <v>10</v>
      </c>
      <c r="D104" t="s">
        <v>899</v>
      </c>
      <c r="E104" t="s">
        <v>900</v>
      </c>
      <c r="F104" t="s">
        <v>901</v>
      </c>
      <c r="G104" t="s">
        <v>1004</v>
      </c>
      <c r="H104" t="s">
        <v>1217</v>
      </c>
      <c r="I104">
        <v>1</v>
      </c>
      <c r="J104">
        <f t="shared" si="19"/>
        <v>0</v>
      </c>
      <c r="L104" t="b">
        <f t="shared" si="20"/>
        <v>0</v>
      </c>
      <c r="M104" t="b">
        <f t="shared" si="21"/>
        <v>0</v>
      </c>
      <c r="N104" t="b">
        <f t="shared" si="22"/>
        <v>0</v>
      </c>
      <c r="O104" t="b">
        <f t="shared" si="23"/>
        <v>0</v>
      </c>
      <c r="P104" t="b">
        <f t="shared" si="24"/>
        <v>0</v>
      </c>
      <c r="Q104" t="b">
        <f t="shared" si="25"/>
        <v>0</v>
      </c>
      <c r="R104" t="b">
        <f t="shared" si="26"/>
        <v>0</v>
      </c>
      <c r="S104" t="b">
        <f t="shared" si="27"/>
        <v>0</v>
      </c>
      <c r="T104">
        <f t="shared" si="28"/>
        <v>0</v>
      </c>
      <c r="U104">
        <f t="shared" si="29"/>
        <v>0</v>
      </c>
      <c r="V104">
        <f t="shared" si="30"/>
        <v>0</v>
      </c>
      <c r="W104">
        <f t="shared" si="31"/>
        <v>0</v>
      </c>
      <c r="X104">
        <f t="shared" si="32"/>
        <v>0</v>
      </c>
      <c r="Y104">
        <f t="shared" si="33"/>
        <v>0</v>
      </c>
      <c r="Z104">
        <f t="shared" si="34"/>
        <v>0</v>
      </c>
      <c r="AA104">
        <f t="shared" si="35"/>
        <v>0</v>
      </c>
    </row>
    <row r="105" spans="1:27" x14ac:dyDescent="0.15">
      <c r="A105">
        <v>105</v>
      </c>
      <c r="B105" t="s">
        <v>121</v>
      </c>
      <c r="C105" t="s">
        <v>10</v>
      </c>
      <c r="D105" t="s">
        <v>899</v>
      </c>
      <c r="E105" t="s">
        <v>900</v>
      </c>
      <c r="F105" t="s">
        <v>901</v>
      </c>
      <c r="G105" t="s">
        <v>1005</v>
      </c>
      <c r="H105" t="s">
        <v>1218</v>
      </c>
      <c r="I105">
        <v>1</v>
      </c>
      <c r="J105">
        <f t="shared" si="19"/>
        <v>0</v>
      </c>
      <c r="L105" t="b">
        <f t="shared" si="20"/>
        <v>0</v>
      </c>
      <c r="M105" t="b">
        <f t="shared" si="21"/>
        <v>0</v>
      </c>
      <c r="N105" t="b">
        <f t="shared" si="22"/>
        <v>0</v>
      </c>
      <c r="O105" t="b">
        <f t="shared" si="23"/>
        <v>0</v>
      </c>
      <c r="P105" t="b">
        <f t="shared" si="24"/>
        <v>0</v>
      </c>
      <c r="Q105" t="b">
        <f t="shared" si="25"/>
        <v>0</v>
      </c>
      <c r="R105" t="b">
        <f t="shared" si="26"/>
        <v>0</v>
      </c>
      <c r="S105" t="b">
        <f t="shared" si="27"/>
        <v>0</v>
      </c>
      <c r="T105">
        <f t="shared" si="28"/>
        <v>0</v>
      </c>
      <c r="U105">
        <f t="shared" si="29"/>
        <v>0</v>
      </c>
      <c r="V105">
        <f t="shared" si="30"/>
        <v>0</v>
      </c>
      <c r="W105">
        <f t="shared" si="31"/>
        <v>0</v>
      </c>
      <c r="X105">
        <f t="shared" si="32"/>
        <v>0</v>
      </c>
      <c r="Y105">
        <f t="shared" si="33"/>
        <v>0</v>
      </c>
      <c r="Z105">
        <f t="shared" si="34"/>
        <v>0</v>
      </c>
      <c r="AA105">
        <f t="shared" si="35"/>
        <v>0</v>
      </c>
    </row>
    <row r="106" spans="1:27" x14ac:dyDescent="0.15">
      <c r="A106">
        <v>106</v>
      </c>
      <c r="B106" t="s">
        <v>122</v>
      </c>
      <c r="C106" t="s">
        <v>10</v>
      </c>
      <c r="D106" t="s">
        <v>899</v>
      </c>
      <c r="E106" t="s">
        <v>900</v>
      </c>
      <c r="F106" t="s">
        <v>901</v>
      </c>
      <c r="G106" t="s">
        <v>1006</v>
      </c>
      <c r="H106" t="s">
        <v>1219</v>
      </c>
      <c r="I106">
        <f t="shared" si="18"/>
        <v>1</v>
      </c>
      <c r="J106">
        <f t="shared" si="19"/>
        <v>0</v>
      </c>
      <c r="L106" t="b">
        <f t="shared" si="20"/>
        <v>0</v>
      </c>
      <c r="M106" t="b">
        <f t="shared" si="21"/>
        <v>1</v>
      </c>
      <c r="N106" t="b">
        <f t="shared" si="22"/>
        <v>0</v>
      </c>
      <c r="O106" t="b">
        <f t="shared" si="23"/>
        <v>0</v>
      </c>
      <c r="P106" t="b">
        <f t="shared" si="24"/>
        <v>0</v>
      </c>
      <c r="Q106" t="b">
        <f t="shared" si="25"/>
        <v>0</v>
      </c>
      <c r="R106" t="b">
        <f t="shared" si="26"/>
        <v>0</v>
      </c>
      <c r="S106" t="b">
        <f t="shared" si="27"/>
        <v>0</v>
      </c>
      <c r="T106">
        <f t="shared" si="28"/>
        <v>0</v>
      </c>
      <c r="U106">
        <f t="shared" si="29"/>
        <v>1</v>
      </c>
      <c r="V106">
        <f t="shared" si="30"/>
        <v>0</v>
      </c>
      <c r="W106">
        <f t="shared" si="31"/>
        <v>0</v>
      </c>
      <c r="X106">
        <f t="shared" si="32"/>
        <v>0</v>
      </c>
      <c r="Y106">
        <f t="shared" si="33"/>
        <v>0</v>
      </c>
      <c r="Z106">
        <f t="shared" si="34"/>
        <v>0</v>
      </c>
      <c r="AA106">
        <f t="shared" si="35"/>
        <v>0</v>
      </c>
    </row>
    <row r="107" spans="1:27" x14ac:dyDescent="0.15">
      <c r="A107">
        <v>107</v>
      </c>
      <c r="B107" t="s">
        <v>123</v>
      </c>
      <c r="C107" t="s">
        <v>10</v>
      </c>
      <c r="D107" t="s">
        <v>899</v>
      </c>
      <c r="E107" t="s">
        <v>900</v>
      </c>
      <c r="F107" t="s">
        <v>901</v>
      </c>
      <c r="G107" t="s">
        <v>1007</v>
      </c>
      <c r="H107" t="s">
        <v>1220</v>
      </c>
      <c r="I107">
        <f t="shared" si="18"/>
        <v>1</v>
      </c>
      <c r="J107">
        <f t="shared" si="19"/>
        <v>0</v>
      </c>
      <c r="L107" t="b">
        <f t="shared" si="20"/>
        <v>0</v>
      </c>
      <c r="M107" t="b">
        <f t="shared" si="21"/>
        <v>0</v>
      </c>
      <c r="N107" t="b">
        <f t="shared" si="22"/>
        <v>0</v>
      </c>
      <c r="O107" t="b">
        <f t="shared" si="23"/>
        <v>0</v>
      </c>
      <c r="P107" t="b">
        <f t="shared" si="24"/>
        <v>0</v>
      </c>
      <c r="Q107" t="b">
        <f t="shared" si="25"/>
        <v>0</v>
      </c>
      <c r="R107" t="b">
        <f t="shared" si="26"/>
        <v>0</v>
      </c>
      <c r="S107" t="b">
        <f t="shared" si="27"/>
        <v>1</v>
      </c>
      <c r="T107">
        <f t="shared" si="28"/>
        <v>0</v>
      </c>
      <c r="U107">
        <f t="shared" si="29"/>
        <v>0</v>
      </c>
      <c r="V107">
        <f t="shared" si="30"/>
        <v>0</v>
      </c>
      <c r="W107">
        <f t="shared" si="31"/>
        <v>0</v>
      </c>
      <c r="X107">
        <f t="shared" si="32"/>
        <v>0</v>
      </c>
      <c r="Y107">
        <f t="shared" si="33"/>
        <v>0</v>
      </c>
      <c r="Z107">
        <f t="shared" si="34"/>
        <v>0</v>
      </c>
      <c r="AA107">
        <f t="shared" si="35"/>
        <v>1</v>
      </c>
    </row>
    <row r="108" spans="1:27" x14ac:dyDescent="0.15">
      <c r="A108">
        <v>108</v>
      </c>
      <c r="B108" t="s">
        <v>124</v>
      </c>
      <c r="C108" t="s">
        <v>10</v>
      </c>
      <c r="D108" t="s">
        <v>899</v>
      </c>
      <c r="E108" t="s">
        <v>900</v>
      </c>
      <c r="F108" t="s">
        <v>901</v>
      </c>
      <c r="G108" t="s">
        <v>1008</v>
      </c>
      <c r="H108" t="s">
        <v>1221</v>
      </c>
      <c r="I108">
        <v>1</v>
      </c>
      <c r="J108">
        <f t="shared" si="19"/>
        <v>0</v>
      </c>
      <c r="L108" t="b">
        <f t="shared" si="20"/>
        <v>0</v>
      </c>
      <c r="M108" t="b">
        <f t="shared" si="21"/>
        <v>0</v>
      </c>
      <c r="N108" t="b">
        <f t="shared" si="22"/>
        <v>0</v>
      </c>
      <c r="O108" t="b">
        <f t="shared" si="23"/>
        <v>0</v>
      </c>
      <c r="P108" t="b">
        <f t="shared" si="24"/>
        <v>0</v>
      </c>
      <c r="Q108" t="b">
        <f t="shared" si="25"/>
        <v>0</v>
      </c>
      <c r="R108" t="b">
        <f t="shared" si="26"/>
        <v>0</v>
      </c>
      <c r="S108" t="b">
        <f t="shared" si="27"/>
        <v>0</v>
      </c>
      <c r="T108">
        <f t="shared" si="28"/>
        <v>0</v>
      </c>
      <c r="U108">
        <f t="shared" si="29"/>
        <v>0</v>
      </c>
      <c r="V108">
        <f t="shared" si="30"/>
        <v>0</v>
      </c>
      <c r="W108">
        <f t="shared" si="31"/>
        <v>0</v>
      </c>
      <c r="X108">
        <f t="shared" si="32"/>
        <v>0</v>
      </c>
      <c r="Y108">
        <f t="shared" si="33"/>
        <v>0</v>
      </c>
      <c r="Z108">
        <f t="shared" si="34"/>
        <v>0</v>
      </c>
      <c r="AA108">
        <f t="shared" si="35"/>
        <v>0</v>
      </c>
    </row>
    <row r="109" spans="1:27" x14ac:dyDescent="0.15">
      <c r="A109">
        <v>109</v>
      </c>
      <c r="B109" t="s">
        <v>125</v>
      </c>
      <c r="C109" t="s">
        <v>10</v>
      </c>
      <c r="D109" t="s">
        <v>899</v>
      </c>
      <c r="E109" t="s">
        <v>900</v>
      </c>
      <c r="F109" t="s">
        <v>901</v>
      </c>
      <c r="G109" t="s">
        <v>1009</v>
      </c>
      <c r="H109" t="s">
        <v>1222</v>
      </c>
      <c r="I109">
        <f t="shared" si="18"/>
        <v>1</v>
      </c>
      <c r="J109">
        <f t="shared" si="19"/>
        <v>0</v>
      </c>
      <c r="L109" t="b">
        <f t="shared" si="20"/>
        <v>0</v>
      </c>
      <c r="M109" t="b">
        <f t="shared" si="21"/>
        <v>0</v>
      </c>
      <c r="N109" t="b">
        <f t="shared" si="22"/>
        <v>0</v>
      </c>
      <c r="O109" t="b">
        <f t="shared" si="23"/>
        <v>0</v>
      </c>
      <c r="P109" t="b">
        <f t="shared" si="24"/>
        <v>1</v>
      </c>
      <c r="Q109" t="b">
        <f t="shared" si="25"/>
        <v>0</v>
      </c>
      <c r="R109" t="b">
        <f t="shared" si="26"/>
        <v>0</v>
      </c>
      <c r="S109" t="b">
        <f t="shared" si="27"/>
        <v>0</v>
      </c>
      <c r="T109">
        <f t="shared" si="28"/>
        <v>0</v>
      </c>
      <c r="U109">
        <f t="shared" si="29"/>
        <v>0</v>
      </c>
      <c r="V109">
        <f t="shared" si="30"/>
        <v>0</v>
      </c>
      <c r="W109">
        <f t="shared" si="31"/>
        <v>0</v>
      </c>
      <c r="X109">
        <f t="shared" si="32"/>
        <v>1</v>
      </c>
      <c r="Y109">
        <f t="shared" si="33"/>
        <v>0</v>
      </c>
      <c r="Z109">
        <f t="shared" si="34"/>
        <v>0</v>
      </c>
      <c r="AA109">
        <f t="shared" si="35"/>
        <v>0</v>
      </c>
    </row>
    <row r="110" spans="1:27" x14ac:dyDescent="0.15">
      <c r="A110">
        <v>110</v>
      </c>
      <c r="B110" t="s">
        <v>126</v>
      </c>
      <c r="C110" t="s">
        <v>10</v>
      </c>
      <c r="D110" t="s">
        <v>899</v>
      </c>
      <c r="E110" t="s">
        <v>900</v>
      </c>
      <c r="F110" t="s">
        <v>901</v>
      </c>
      <c r="G110" t="s">
        <v>1010</v>
      </c>
      <c r="H110" t="s">
        <v>1132</v>
      </c>
      <c r="I110">
        <v>1</v>
      </c>
      <c r="J110">
        <f t="shared" si="19"/>
        <v>0</v>
      </c>
      <c r="L110" t="b">
        <f t="shared" si="20"/>
        <v>0</v>
      </c>
      <c r="M110" t="b">
        <f t="shared" si="21"/>
        <v>0</v>
      </c>
      <c r="N110" t="b">
        <f t="shared" si="22"/>
        <v>0</v>
      </c>
      <c r="O110" t="b">
        <f t="shared" si="23"/>
        <v>0</v>
      </c>
      <c r="P110" t="b">
        <f t="shared" si="24"/>
        <v>0</v>
      </c>
      <c r="Q110" t="b">
        <f t="shared" si="25"/>
        <v>0</v>
      </c>
      <c r="R110" t="b">
        <f t="shared" si="26"/>
        <v>0</v>
      </c>
      <c r="S110" t="b">
        <f t="shared" si="27"/>
        <v>0</v>
      </c>
      <c r="T110">
        <f t="shared" si="28"/>
        <v>0</v>
      </c>
      <c r="U110">
        <f t="shared" si="29"/>
        <v>0</v>
      </c>
      <c r="V110">
        <f t="shared" si="30"/>
        <v>0</v>
      </c>
      <c r="W110">
        <f t="shared" si="31"/>
        <v>0</v>
      </c>
      <c r="X110">
        <f t="shared" si="32"/>
        <v>0</v>
      </c>
      <c r="Y110">
        <f t="shared" si="33"/>
        <v>0</v>
      </c>
      <c r="Z110">
        <f t="shared" si="34"/>
        <v>0</v>
      </c>
      <c r="AA110">
        <f t="shared" si="35"/>
        <v>0</v>
      </c>
    </row>
    <row r="111" spans="1:27" x14ac:dyDescent="0.15">
      <c r="A111">
        <v>111</v>
      </c>
      <c r="B111" t="s">
        <v>127</v>
      </c>
      <c r="C111" t="s">
        <v>10</v>
      </c>
      <c r="D111" t="s">
        <v>899</v>
      </c>
      <c r="E111" t="s">
        <v>900</v>
      </c>
      <c r="F111" t="s">
        <v>901</v>
      </c>
      <c r="G111" t="s">
        <v>1011</v>
      </c>
      <c r="H111" t="s">
        <v>1223</v>
      </c>
      <c r="I111">
        <f t="shared" si="18"/>
        <v>1</v>
      </c>
      <c r="J111">
        <f t="shared" si="19"/>
        <v>0</v>
      </c>
      <c r="L111" t="b">
        <f t="shared" si="20"/>
        <v>0</v>
      </c>
      <c r="M111" t="b">
        <f t="shared" si="21"/>
        <v>0</v>
      </c>
      <c r="N111" t="b">
        <f t="shared" si="22"/>
        <v>0</v>
      </c>
      <c r="O111" t="b">
        <f t="shared" si="23"/>
        <v>0</v>
      </c>
      <c r="P111" t="b">
        <f t="shared" si="24"/>
        <v>0</v>
      </c>
      <c r="Q111" t="b">
        <f t="shared" si="25"/>
        <v>0</v>
      </c>
      <c r="R111" t="b">
        <f t="shared" si="26"/>
        <v>0</v>
      </c>
      <c r="S111" t="b">
        <f t="shared" si="27"/>
        <v>1</v>
      </c>
      <c r="T111">
        <f t="shared" si="28"/>
        <v>0</v>
      </c>
      <c r="U111">
        <f t="shared" si="29"/>
        <v>0</v>
      </c>
      <c r="V111">
        <f t="shared" si="30"/>
        <v>0</v>
      </c>
      <c r="W111">
        <f t="shared" si="31"/>
        <v>0</v>
      </c>
      <c r="X111">
        <f t="shared" si="32"/>
        <v>0</v>
      </c>
      <c r="Y111">
        <f t="shared" si="33"/>
        <v>0</v>
      </c>
      <c r="Z111">
        <f t="shared" si="34"/>
        <v>0</v>
      </c>
      <c r="AA111">
        <f t="shared" si="35"/>
        <v>1</v>
      </c>
    </row>
    <row r="112" spans="1:27" x14ac:dyDescent="0.15">
      <c r="A112">
        <v>112</v>
      </c>
      <c r="B112" t="s">
        <v>128</v>
      </c>
      <c r="C112" t="s">
        <v>10</v>
      </c>
      <c r="D112" t="s">
        <v>899</v>
      </c>
      <c r="E112" t="s">
        <v>900</v>
      </c>
      <c r="F112" t="s">
        <v>901</v>
      </c>
      <c r="G112" t="s">
        <v>1012</v>
      </c>
      <c r="H112" t="s">
        <v>1224</v>
      </c>
      <c r="I112">
        <f t="shared" si="18"/>
        <v>1</v>
      </c>
      <c r="J112">
        <f t="shared" si="19"/>
        <v>0</v>
      </c>
      <c r="L112" t="b">
        <f t="shared" si="20"/>
        <v>0</v>
      </c>
      <c r="M112" t="b">
        <f t="shared" si="21"/>
        <v>0</v>
      </c>
      <c r="N112" t="b">
        <f t="shared" si="22"/>
        <v>0</v>
      </c>
      <c r="O112" t="b">
        <f t="shared" si="23"/>
        <v>0</v>
      </c>
      <c r="P112" t="b">
        <f t="shared" si="24"/>
        <v>0</v>
      </c>
      <c r="Q112" t="b">
        <f t="shared" si="25"/>
        <v>0</v>
      </c>
      <c r="R112" t="b">
        <f t="shared" si="26"/>
        <v>1</v>
      </c>
      <c r="S112" t="b">
        <f t="shared" si="27"/>
        <v>0</v>
      </c>
      <c r="T112">
        <f t="shared" si="28"/>
        <v>0</v>
      </c>
      <c r="U112">
        <f t="shared" si="29"/>
        <v>0</v>
      </c>
      <c r="V112">
        <f t="shared" si="30"/>
        <v>0</v>
      </c>
      <c r="W112">
        <f t="shared" si="31"/>
        <v>0</v>
      </c>
      <c r="X112">
        <f t="shared" si="32"/>
        <v>0</v>
      </c>
      <c r="Y112">
        <f t="shared" si="33"/>
        <v>0</v>
      </c>
      <c r="Z112">
        <f t="shared" si="34"/>
        <v>1</v>
      </c>
      <c r="AA112">
        <f t="shared" si="35"/>
        <v>0</v>
      </c>
    </row>
    <row r="113" spans="1:27" x14ac:dyDescent="0.15">
      <c r="A113">
        <v>113</v>
      </c>
      <c r="B113" t="s">
        <v>129</v>
      </c>
      <c r="C113" t="s">
        <v>10</v>
      </c>
      <c r="D113" t="s">
        <v>899</v>
      </c>
      <c r="E113" t="s">
        <v>900</v>
      </c>
      <c r="F113" t="s">
        <v>901</v>
      </c>
      <c r="G113" t="s">
        <v>1013</v>
      </c>
      <c r="H113" t="s">
        <v>1225</v>
      </c>
      <c r="I113">
        <f t="shared" si="18"/>
        <v>1</v>
      </c>
      <c r="J113">
        <f t="shared" si="19"/>
        <v>0</v>
      </c>
      <c r="L113" t="b">
        <f t="shared" si="20"/>
        <v>1</v>
      </c>
      <c r="M113" t="b">
        <f t="shared" si="21"/>
        <v>0</v>
      </c>
      <c r="N113" t="b">
        <f t="shared" si="22"/>
        <v>0</v>
      </c>
      <c r="O113" t="b">
        <f t="shared" si="23"/>
        <v>1</v>
      </c>
      <c r="P113" t="b">
        <f t="shared" si="24"/>
        <v>0</v>
      </c>
      <c r="Q113" t="b">
        <f t="shared" si="25"/>
        <v>0</v>
      </c>
      <c r="R113" t="b">
        <f t="shared" si="26"/>
        <v>0</v>
      </c>
      <c r="S113" t="b">
        <f t="shared" si="27"/>
        <v>0</v>
      </c>
      <c r="T113">
        <f t="shared" si="28"/>
        <v>1</v>
      </c>
      <c r="U113">
        <f t="shared" si="29"/>
        <v>0</v>
      </c>
      <c r="V113">
        <f t="shared" si="30"/>
        <v>0</v>
      </c>
      <c r="W113">
        <f t="shared" si="31"/>
        <v>1</v>
      </c>
      <c r="X113">
        <f t="shared" si="32"/>
        <v>0</v>
      </c>
      <c r="Y113">
        <f t="shared" si="33"/>
        <v>0</v>
      </c>
      <c r="Z113">
        <f t="shared" si="34"/>
        <v>0</v>
      </c>
      <c r="AA113">
        <f t="shared" si="35"/>
        <v>0</v>
      </c>
    </row>
    <row r="114" spans="1:27" x14ac:dyDescent="0.15">
      <c r="A114">
        <v>114</v>
      </c>
      <c r="B114" t="s">
        <v>130</v>
      </c>
      <c r="C114" t="s">
        <v>10</v>
      </c>
      <c r="D114" t="s">
        <v>899</v>
      </c>
      <c r="E114" t="s">
        <v>900</v>
      </c>
      <c r="F114" t="s">
        <v>901</v>
      </c>
      <c r="G114" t="s">
        <v>1014</v>
      </c>
      <c r="H114" t="s">
        <v>1226</v>
      </c>
      <c r="I114">
        <f t="shared" si="18"/>
        <v>1</v>
      </c>
      <c r="J114">
        <f t="shared" si="19"/>
        <v>0</v>
      </c>
      <c r="L114" t="b">
        <f t="shared" si="20"/>
        <v>0</v>
      </c>
      <c r="M114" t="b">
        <f t="shared" si="21"/>
        <v>0</v>
      </c>
      <c r="N114" t="b">
        <f t="shared" si="22"/>
        <v>0</v>
      </c>
      <c r="O114" t="b">
        <f t="shared" si="23"/>
        <v>1</v>
      </c>
      <c r="P114" t="b">
        <f t="shared" si="24"/>
        <v>0</v>
      </c>
      <c r="Q114" t="b">
        <f t="shared" si="25"/>
        <v>0</v>
      </c>
      <c r="R114" t="b">
        <f t="shared" si="26"/>
        <v>0</v>
      </c>
      <c r="S114" t="b">
        <f t="shared" si="27"/>
        <v>0</v>
      </c>
      <c r="T114">
        <f t="shared" si="28"/>
        <v>0</v>
      </c>
      <c r="U114">
        <f t="shared" si="29"/>
        <v>0</v>
      </c>
      <c r="V114">
        <f t="shared" si="30"/>
        <v>0</v>
      </c>
      <c r="W114">
        <f t="shared" si="31"/>
        <v>1</v>
      </c>
      <c r="X114">
        <f t="shared" si="32"/>
        <v>0</v>
      </c>
      <c r="Y114">
        <f t="shared" si="33"/>
        <v>0</v>
      </c>
      <c r="Z114">
        <f t="shared" si="34"/>
        <v>0</v>
      </c>
      <c r="AA114">
        <f t="shared" si="35"/>
        <v>0</v>
      </c>
    </row>
    <row r="115" spans="1:27" x14ac:dyDescent="0.15">
      <c r="A115">
        <v>115</v>
      </c>
      <c r="B115" t="s">
        <v>131</v>
      </c>
      <c r="C115" t="s">
        <v>10</v>
      </c>
      <c r="D115" t="s">
        <v>899</v>
      </c>
      <c r="E115" t="s">
        <v>900</v>
      </c>
      <c r="F115" t="s">
        <v>901</v>
      </c>
      <c r="G115" t="s">
        <v>1015</v>
      </c>
      <c r="H115" t="s">
        <v>1227</v>
      </c>
      <c r="I115">
        <f t="shared" si="18"/>
        <v>1</v>
      </c>
      <c r="J115">
        <f t="shared" si="19"/>
        <v>0</v>
      </c>
      <c r="L115" t="b">
        <f t="shared" si="20"/>
        <v>0</v>
      </c>
      <c r="M115" t="b">
        <f t="shared" si="21"/>
        <v>0</v>
      </c>
      <c r="N115" t="b">
        <f t="shared" si="22"/>
        <v>0</v>
      </c>
      <c r="O115" t="b">
        <f t="shared" si="23"/>
        <v>0</v>
      </c>
      <c r="P115" t="b">
        <f t="shared" si="24"/>
        <v>0</v>
      </c>
      <c r="Q115" t="b">
        <f t="shared" si="25"/>
        <v>1</v>
      </c>
      <c r="R115" t="b">
        <f t="shared" si="26"/>
        <v>0</v>
      </c>
      <c r="S115" t="b">
        <f t="shared" si="27"/>
        <v>1</v>
      </c>
      <c r="T115">
        <f t="shared" si="28"/>
        <v>0</v>
      </c>
      <c r="U115">
        <f t="shared" si="29"/>
        <v>0</v>
      </c>
      <c r="V115">
        <f t="shared" si="30"/>
        <v>0</v>
      </c>
      <c r="W115">
        <f t="shared" si="31"/>
        <v>0</v>
      </c>
      <c r="X115">
        <f t="shared" si="32"/>
        <v>0</v>
      </c>
      <c r="Y115">
        <f t="shared" si="33"/>
        <v>1</v>
      </c>
      <c r="Z115">
        <f t="shared" si="34"/>
        <v>0</v>
      </c>
      <c r="AA115">
        <f t="shared" si="35"/>
        <v>1</v>
      </c>
    </row>
    <row r="116" spans="1:27" x14ac:dyDescent="0.15">
      <c r="A116">
        <v>116</v>
      </c>
      <c r="B116" t="s">
        <v>132</v>
      </c>
      <c r="C116" t="s">
        <v>10</v>
      </c>
      <c r="D116" t="s">
        <v>899</v>
      </c>
      <c r="E116" t="s">
        <v>900</v>
      </c>
      <c r="F116" t="s">
        <v>901</v>
      </c>
      <c r="G116" t="s">
        <v>1016</v>
      </c>
      <c r="H116" t="s">
        <v>1228</v>
      </c>
      <c r="I116">
        <v>1</v>
      </c>
      <c r="J116">
        <f t="shared" si="19"/>
        <v>0</v>
      </c>
      <c r="L116" t="b">
        <f t="shared" si="20"/>
        <v>0</v>
      </c>
      <c r="M116" t="b">
        <f t="shared" si="21"/>
        <v>0</v>
      </c>
      <c r="N116" t="b">
        <f t="shared" si="22"/>
        <v>0</v>
      </c>
      <c r="O116" t="b">
        <f t="shared" si="23"/>
        <v>0</v>
      </c>
      <c r="P116" t="b">
        <f t="shared" si="24"/>
        <v>0</v>
      </c>
      <c r="Q116" t="b">
        <f t="shared" si="25"/>
        <v>0</v>
      </c>
      <c r="R116" t="b">
        <f t="shared" si="26"/>
        <v>0</v>
      </c>
      <c r="S116" t="b">
        <f t="shared" si="27"/>
        <v>0</v>
      </c>
      <c r="T116">
        <f t="shared" si="28"/>
        <v>0</v>
      </c>
      <c r="U116">
        <f t="shared" si="29"/>
        <v>0</v>
      </c>
      <c r="V116">
        <f t="shared" si="30"/>
        <v>0</v>
      </c>
      <c r="W116">
        <f t="shared" si="31"/>
        <v>0</v>
      </c>
      <c r="X116">
        <f t="shared" si="32"/>
        <v>0</v>
      </c>
      <c r="Y116">
        <f t="shared" si="33"/>
        <v>0</v>
      </c>
      <c r="Z116">
        <f t="shared" si="34"/>
        <v>0</v>
      </c>
      <c r="AA116">
        <f t="shared" si="35"/>
        <v>0</v>
      </c>
    </row>
    <row r="117" spans="1:27" x14ac:dyDescent="0.15">
      <c r="A117">
        <v>117</v>
      </c>
      <c r="B117" t="s">
        <v>133</v>
      </c>
      <c r="C117" t="s">
        <v>10</v>
      </c>
      <c r="D117" t="s">
        <v>899</v>
      </c>
      <c r="E117" t="s">
        <v>900</v>
      </c>
      <c r="F117" t="s">
        <v>901</v>
      </c>
      <c r="G117" t="s">
        <v>1017</v>
      </c>
      <c r="H117" t="s">
        <v>1229</v>
      </c>
      <c r="I117">
        <f t="shared" si="18"/>
        <v>1</v>
      </c>
      <c r="J117">
        <f t="shared" si="19"/>
        <v>0</v>
      </c>
      <c r="L117" t="b">
        <f t="shared" si="20"/>
        <v>0</v>
      </c>
      <c r="M117" t="b">
        <f t="shared" si="21"/>
        <v>1</v>
      </c>
      <c r="N117" t="b">
        <f t="shared" si="22"/>
        <v>0</v>
      </c>
      <c r="O117" t="b">
        <f t="shared" si="23"/>
        <v>0</v>
      </c>
      <c r="P117" t="b">
        <f t="shared" si="24"/>
        <v>0</v>
      </c>
      <c r="Q117" t="b">
        <f t="shared" si="25"/>
        <v>0</v>
      </c>
      <c r="R117" t="b">
        <f t="shared" si="26"/>
        <v>0</v>
      </c>
      <c r="S117" t="b">
        <f t="shared" si="27"/>
        <v>0</v>
      </c>
      <c r="T117">
        <f t="shared" si="28"/>
        <v>0</v>
      </c>
      <c r="U117">
        <f t="shared" si="29"/>
        <v>1</v>
      </c>
      <c r="V117">
        <f t="shared" si="30"/>
        <v>0</v>
      </c>
      <c r="W117">
        <f t="shared" si="31"/>
        <v>0</v>
      </c>
      <c r="X117">
        <f t="shared" si="32"/>
        <v>0</v>
      </c>
      <c r="Y117">
        <f t="shared" si="33"/>
        <v>0</v>
      </c>
      <c r="Z117">
        <f t="shared" si="34"/>
        <v>0</v>
      </c>
      <c r="AA117">
        <f t="shared" si="35"/>
        <v>0</v>
      </c>
    </row>
    <row r="118" spans="1:27" x14ac:dyDescent="0.15">
      <c r="A118">
        <v>118</v>
      </c>
      <c r="B118" t="s">
        <v>134</v>
      </c>
      <c r="C118" t="s">
        <v>10</v>
      </c>
      <c r="D118" t="s">
        <v>899</v>
      </c>
      <c r="E118" t="s">
        <v>900</v>
      </c>
      <c r="F118" t="s">
        <v>901</v>
      </c>
      <c r="G118" t="s">
        <v>1018</v>
      </c>
      <c r="H118" t="s">
        <v>1230</v>
      </c>
      <c r="I118">
        <f t="shared" si="18"/>
        <v>1</v>
      </c>
      <c r="J118">
        <f t="shared" si="19"/>
        <v>0</v>
      </c>
      <c r="L118" t="b">
        <f t="shared" si="20"/>
        <v>1</v>
      </c>
      <c r="M118" t="b">
        <f t="shared" si="21"/>
        <v>0</v>
      </c>
      <c r="N118" t="b">
        <f t="shared" si="22"/>
        <v>0</v>
      </c>
      <c r="O118" t="b">
        <f t="shared" si="23"/>
        <v>0</v>
      </c>
      <c r="P118" t="b">
        <f t="shared" si="24"/>
        <v>0</v>
      </c>
      <c r="Q118" t="b">
        <f t="shared" si="25"/>
        <v>0</v>
      </c>
      <c r="R118" t="b">
        <f t="shared" si="26"/>
        <v>0</v>
      </c>
      <c r="S118" t="b">
        <f t="shared" si="27"/>
        <v>0</v>
      </c>
      <c r="T118">
        <f t="shared" si="28"/>
        <v>1</v>
      </c>
      <c r="U118">
        <f t="shared" si="29"/>
        <v>0</v>
      </c>
      <c r="V118">
        <f t="shared" si="30"/>
        <v>0</v>
      </c>
      <c r="W118">
        <f t="shared" si="31"/>
        <v>0</v>
      </c>
      <c r="X118">
        <f t="shared" si="32"/>
        <v>0</v>
      </c>
      <c r="Y118">
        <f t="shared" si="33"/>
        <v>0</v>
      </c>
      <c r="Z118">
        <f t="shared" si="34"/>
        <v>0</v>
      </c>
      <c r="AA118">
        <f t="shared" si="35"/>
        <v>0</v>
      </c>
    </row>
    <row r="119" spans="1:27" x14ac:dyDescent="0.15">
      <c r="A119">
        <v>119</v>
      </c>
      <c r="B119" t="s">
        <v>135</v>
      </c>
      <c r="C119" t="s">
        <v>10</v>
      </c>
      <c r="D119" t="s">
        <v>899</v>
      </c>
      <c r="E119" t="s">
        <v>900</v>
      </c>
      <c r="F119" t="s">
        <v>901</v>
      </c>
      <c r="G119" t="s">
        <v>1019</v>
      </c>
      <c r="H119" t="s">
        <v>1231</v>
      </c>
      <c r="I119">
        <f t="shared" si="18"/>
        <v>0</v>
      </c>
      <c r="J119">
        <f t="shared" si="19"/>
        <v>1</v>
      </c>
      <c r="L119" t="b">
        <f t="shared" si="20"/>
        <v>0</v>
      </c>
      <c r="M119" t="b">
        <f t="shared" si="21"/>
        <v>0</v>
      </c>
      <c r="N119" t="b">
        <f t="shared" si="22"/>
        <v>0</v>
      </c>
      <c r="O119" t="b">
        <f t="shared" si="23"/>
        <v>0</v>
      </c>
      <c r="P119" t="b">
        <f t="shared" si="24"/>
        <v>0</v>
      </c>
      <c r="Q119" t="b">
        <f t="shared" si="25"/>
        <v>0</v>
      </c>
      <c r="R119" t="b">
        <f t="shared" si="26"/>
        <v>0</v>
      </c>
      <c r="S119" t="b">
        <f t="shared" si="27"/>
        <v>0</v>
      </c>
      <c r="T119">
        <f t="shared" si="28"/>
        <v>0</v>
      </c>
      <c r="U119">
        <f t="shared" si="29"/>
        <v>0</v>
      </c>
      <c r="V119">
        <f t="shared" si="30"/>
        <v>0</v>
      </c>
      <c r="W119">
        <f t="shared" si="31"/>
        <v>0</v>
      </c>
      <c r="X119">
        <f t="shared" si="32"/>
        <v>0</v>
      </c>
      <c r="Y119">
        <f t="shared" si="33"/>
        <v>0</v>
      </c>
      <c r="Z119">
        <f t="shared" si="34"/>
        <v>0</v>
      </c>
      <c r="AA119">
        <f t="shared" si="35"/>
        <v>0</v>
      </c>
    </row>
    <row r="120" spans="1:27" x14ac:dyDescent="0.15">
      <c r="A120">
        <v>120</v>
      </c>
      <c r="B120" t="s">
        <v>136</v>
      </c>
      <c r="C120" t="s">
        <v>10</v>
      </c>
      <c r="D120" t="s">
        <v>899</v>
      </c>
      <c r="E120" t="s">
        <v>900</v>
      </c>
      <c r="F120" t="s">
        <v>901</v>
      </c>
      <c r="G120" t="s">
        <v>1020</v>
      </c>
      <c r="H120" t="s">
        <v>1232</v>
      </c>
      <c r="I120">
        <f t="shared" si="18"/>
        <v>0</v>
      </c>
      <c r="J120">
        <f t="shared" si="19"/>
        <v>1</v>
      </c>
      <c r="L120" t="b">
        <f t="shared" si="20"/>
        <v>0</v>
      </c>
      <c r="M120" t="b">
        <f t="shared" si="21"/>
        <v>0</v>
      </c>
      <c r="N120" t="b">
        <f t="shared" si="22"/>
        <v>0</v>
      </c>
      <c r="O120" t="b">
        <f t="shared" si="23"/>
        <v>0</v>
      </c>
      <c r="P120" t="b">
        <f t="shared" si="24"/>
        <v>0</v>
      </c>
      <c r="Q120" t="b">
        <f t="shared" si="25"/>
        <v>0</v>
      </c>
      <c r="R120" t="b">
        <f t="shared" si="26"/>
        <v>0</v>
      </c>
      <c r="S120" t="b">
        <f t="shared" si="27"/>
        <v>0</v>
      </c>
      <c r="T120">
        <f t="shared" si="28"/>
        <v>0</v>
      </c>
      <c r="U120">
        <f t="shared" si="29"/>
        <v>0</v>
      </c>
      <c r="V120">
        <f t="shared" si="30"/>
        <v>0</v>
      </c>
      <c r="W120">
        <f t="shared" si="31"/>
        <v>0</v>
      </c>
      <c r="X120">
        <f t="shared" si="32"/>
        <v>0</v>
      </c>
      <c r="Y120">
        <f t="shared" si="33"/>
        <v>0</v>
      </c>
      <c r="Z120">
        <f t="shared" si="34"/>
        <v>0</v>
      </c>
      <c r="AA120">
        <f t="shared" si="35"/>
        <v>0</v>
      </c>
    </row>
    <row r="121" spans="1:27" x14ac:dyDescent="0.15">
      <c r="A121">
        <v>121</v>
      </c>
      <c r="B121" t="s">
        <v>137</v>
      </c>
      <c r="C121" t="s">
        <v>10</v>
      </c>
      <c r="D121" t="s">
        <v>899</v>
      </c>
      <c r="E121" t="s">
        <v>900</v>
      </c>
      <c r="F121" t="s">
        <v>901</v>
      </c>
      <c r="G121" t="s">
        <v>1021</v>
      </c>
      <c r="H121" t="s">
        <v>1233</v>
      </c>
      <c r="I121">
        <f t="shared" si="18"/>
        <v>1</v>
      </c>
      <c r="J121">
        <f t="shared" si="19"/>
        <v>0</v>
      </c>
      <c r="L121" t="b">
        <f t="shared" si="20"/>
        <v>1</v>
      </c>
      <c r="M121" t="b">
        <f t="shared" si="21"/>
        <v>0</v>
      </c>
      <c r="N121" t="b">
        <f t="shared" si="22"/>
        <v>0</v>
      </c>
      <c r="O121" t="b">
        <f t="shared" si="23"/>
        <v>0</v>
      </c>
      <c r="P121" t="b">
        <f t="shared" si="24"/>
        <v>0</v>
      </c>
      <c r="Q121" t="b">
        <f t="shared" si="25"/>
        <v>0</v>
      </c>
      <c r="R121" t="b">
        <f t="shared" si="26"/>
        <v>0</v>
      </c>
      <c r="S121" t="b">
        <f t="shared" si="27"/>
        <v>0</v>
      </c>
      <c r="T121">
        <f t="shared" si="28"/>
        <v>1</v>
      </c>
      <c r="U121">
        <f t="shared" si="29"/>
        <v>0</v>
      </c>
      <c r="V121">
        <f t="shared" si="30"/>
        <v>0</v>
      </c>
      <c r="W121">
        <f t="shared" si="31"/>
        <v>0</v>
      </c>
      <c r="X121">
        <f t="shared" si="32"/>
        <v>0</v>
      </c>
      <c r="Y121">
        <f t="shared" si="33"/>
        <v>0</v>
      </c>
      <c r="Z121">
        <f t="shared" si="34"/>
        <v>0</v>
      </c>
      <c r="AA121">
        <f t="shared" si="35"/>
        <v>0</v>
      </c>
    </row>
    <row r="122" spans="1:27" x14ac:dyDescent="0.15">
      <c r="A122">
        <v>122</v>
      </c>
      <c r="B122" t="s">
        <v>138</v>
      </c>
      <c r="C122" t="s">
        <v>10</v>
      </c>
      <c r="D122" t="s">
        <v>899</v>
      </c>
      <c r="E122" t="s">
        <v>900</v>
      </c>
      <c r="F122" t="s">
        <v>901</v>
      </c>
      <c r="G122" t="s">
        <v>1022</v>
      </c>
      <c r="H122" t="s">
        <v>1234</v>
      </c>
      <c r="I122">
        <f t="shared" si="18"/>
        <v>0</v>
      </c>
      <c r="J122">
        <f t="shared" si="19"/>
        <v>1</v>
      </c>
      <c r="L122" t="b">
        <f t="shared" si="20"/>
        <v>0</v>
      </c>
      <c r="M122" t="b">
        <f t="shared" si="21"/>
        <v>0</v>
      </c>
      <c r="N122" t="b">
        <f t="shared" si="22"/>
        <v>0</v>
      </c>
      <c r="O122" t="b">
        <f t="shared" si="23"/>
        <v>0</v>
      </c>
      <c r="P122" t="b">
        <f t="shared" si="24"/>
        <v>0</v>
      </c>
      <c r="Q122" t="b">
        <f t="shared" si="25"/>
        <v>0</v>
      </c>
      <c r="R122" t="b">
        <f t="shared" si="26"/>
        <v>0</v>
      </c>
      <c r="S122" t="b">
        <f t="shared" si="27"/>
        <v>0</v>
      </c>
      <c r="T122">
        <f t="shared" si="28"/>
        <v>0</v>
      </c>
      <c r="U122">
        <f t="shared" si="29"/>
        <v>0</v>
      </c>
      <c r="V122">
        <f t="shared" si="30"/>
        <v>0</v>
      </c>
      <c r="W122">
        <f t="shared" si="31"/>
        <v>0</v>
      </c>
      <c r="X122">
        <f t="shared" si="32"/>
        <v>0</v>
      </c>
      <c r="Y122">
        <f t="shared" si="33"/>
        <v>0</v>
      </c>
      <c r="Z122">
        <f t="shared" si="34"/>
        <v>0</v>
      </c>
      <c r="AA122">
        <f t="shared" si="35"/>
        <v>0</v>
      </c>
    </row>
    <row r="123" spans="1:27" x14ac:dyDescent="0.15">
      <c r="A123">
        <v>123</v>
      </c>
      <c r="B123" t="s">
        <v>139</v>
      </c>
      <c r="C123" t="s">
        <v>10</v>
      </c>
      <c r="D123" t="s">
        <v>899</v>
      </c>
      <c r="E123" t="s">
        <v>900</v>
      </c>
      <c r="F123" t="s">
        <v>901</v>
      </c>
      <c r="G123" t="s">
        <v>1023</v>
      </c>
      <c r="H123" t="s">
        <v>1235</v>
      </c>
      <c r="I123">
        <f t="shared" si="18"/>
        <v>1</v>
      </c>
      <c r="J123">
        <f t="shared" si="19"/>
        <v>0</v>
      </c>
      <c r="L123" t="b">
        <f t="shared" si="20"/>
        <v>0</v>
      </c>
      <c r="M123" t="b">
        <f t="shared" si="21"/>
        <v>0</v>
      </c>
      <c r="N123" t="b">
        <f t="shared" si="22"/>
        <v>0</v>
      </c>
      <c r="O123" t="b">
        <f t="shared" si="23"/>
        <v>1</v>
      </c>
      <c r="P123" t="b">
        <f t="shared" si="24"/>
        <v>0</v>
      </c>
      <c r="Q123" t="b">
        <f t="shared" si="25"/>
        <v>0</v>
      </c>
      <c r="R123" t="b">
        <f t="shared" si="26"/>
        <v>0</v>
      </c>
      <c r="S123" t="b">
        <f t="shared" si="27"/>
        <v>0</v>
      </c>
      <c r="T123">
        <f t="shared" si="28"/>
        <v>0</v>
      </c>
      <c r="U123">
        <f t="shared" si="29"/>
        <v>0</v>
      </c>
      <c r="V123">
        <f t="shared" si="30"/>
        <v>0</v>
      </c>
      <c r="W123">
        <f t="shared" si="31"/>
        <v>1</v>
      </c>
      <c r="X123">
        <f t="shared" si="32"/>
        <v>0</v>
      </c>
      <c r="Y123">
        <f t="shared" si="33"/>
        <v>0</v>
      </c>
      <c r="Z123">
        <f t="shared" si="34"/>
        <v>0</v>
      </c>
      <c r="AA123">
        <f t="shared" si="35"/>
        <v>0</v>
      </c>
    </row>
    <row r="124" spans="1:27" x14ac:dyDescent="0.15">
      <c r="A124">
        <v>124</v>
      </c>
      <c r="B124" t="s">
        <v>140</v>
      </c>
      <c r="C124" t="s">
        <v>10</v>
      </c>
      <c r="D124" t="s">
        <v>899</v>
      </c>
      <c r="E124" t="s">
        <v>900</v>
      </c>
      <c r="F124" t="s">
        <v>901</v>
      </c>
      <c r="G124" t="s">
        <v>1024</v>
      </c>
      <c r="H124" t="s">
        <v>1236</v>
      </c>
      <c r="I124">
        <f t="shared" si="18"/>
        <v>1</v>
      </c>
      <c r="J124">
        <f t="shared" si="19"/>
        <v>0</v>
      </c>
      <c r="L124" t="b">
        <f t="shared" si="20"/>
        <v>0</v>
      </c>
      <c r="M124" t="b">
        <f t="shared" si="21"/>
        <v>0</v>
      </c>
      <c r="N124" t="b">
        <f t="shared" si="22"/>
        <v>0</v>
      </c>
      <c r="O124" t="b">
        <f t="shared" si="23"/>
        <v>0</v>
      </c>
      <c r="P124" t="b">
        <f t="shared" si="24"/>
        <v>0</v>
      </c>
      <c r="Q124" t="b">
        <f t="shared" si="25"/>
        <v>0</v>
      </c>
      <c r="R124" t="b">
        <f t="shared" si="26"/>
        <v>0</v>
      </c>
      <c r="S124" t="b">
        <f t="shared" si="27"/>
        <v>1</v>
      </c>
      <c r="T124">
        <f t="shared" si="28"/>
        <v>0</v>
      </c>
      <c r="U124">
        <f t="shared" si="29"/>
        <v>0</v>
      </c>
      <c r="V124">
        <f t="shared" si="30"/>
        <v>0</v>
      </c>
      <c r="W124">
        <f t="shared" si="31"/>
        <v>0</v>
      </c>
      <c r="X124">
        <f t="shared" si="32"/>
        <v>0</v>
      </c>
      <c r="Y124">
        <f t="shared" si="33"/>
        <v>0</v>
      </c>
      <c r="Z124">
        <f t="shared" si="34"/>
        <v>0</v>
      </c>
      <c r="AA124">
        <f t="shared" si="35"/>
        <v>1</v>
      </c>
    </row>
    <row r="125" spans="1:27" x14ac:dyDescent="0.15">
      <c r="A125">
        <v>125</v>
      </c>
      <c r="B125" t="s">
        <v>141</v>
      </c>
      <c r="C125" t="s">
        <v>10</v>
      </c>
      <c r="D125" t="s">
        <v>899</v>
      </c>
      <c r="E125" t="s">
        <v>900</v>
      </c>
      <c r="F125" t="s">
        <v>901</v>
      </c>
      <c r="G125" t="s">
        <v>1025</v>
      </c>
      <c r="H125" t="s">
        <v>1237</v>
      </c>
      <c r="I125">
        <v>1</v>
      </c>
      <c r="J125">
        <f t="shared" si="19"/>
        <v>0</v>
      </c>
      <c r="L125" t="b">
        <f t="shared" si="20"/>
        <v>0</v>
      </c>
      <c r="M125" t="b">
        <f t="shared" si="21"/>
        <v>0</v>
      </c>
      <c r="N125" t="b">
        <f t="shared" si="22"/>
        <v>0</v>
      </c>
      <c r="O125" t="b">
        <f t="shared" si="23"/>
        <v>0</v>
      </c>
      <c r="P125" t="b">
        <f t="shared" si="24"/>
        <v>0</v>
      </c>
      <c r="Q125" t="b">
        <f t="shared" si="25"/>
        <v>0</v>
      </c>
      <c r="R125" t="b">
        <f t="shared" si="26"/>
        <v>0</v>
      </c>
      <c r="S125" t="b">
        <f t="shared" si="27"/>
        <v>0</v>
      </c>
      <c r="T125">
        <f t="shared" si="28"/>
        <v>0</v>
      </c>
      <c r="U125">
        <f t="shared" si="29"/>
        <v>0</v>
      </c>
      <c r="V125">
        <f t="shared" si="30"/>
        <v>0</v>
      </c>
      <c r="W125">
        <f t="shared" si="31"/>
        <v>0</v>
      </c>
      <c r="X125">
        <f t="shared" si="32"/>
        <v>0</v>
      </c>
      <c r="Y125">
        <f t="shared" si="33"/>
        <v>0</v>
      </c>
      <c r="Z125">
        <f t="shared" si="34"/>
        <v>0</v>
      </c>
      <c r="AA125">
        <f t="shared" si="35"/>
        <v>0</v>
      </c>
    </row>
    <row r="126" spans="1:27" x14ac:dyDescent="0.15">
      <c r="A126">
        <v>126</v>
      </c>
      <c r="B126" t="s">
        <v>142</v>
      </c>
      <c r="C126" t="s">
        <v>10</v>
      </c>
      <c r="D126" t="s">
        <v>899</v>
      </c>
      <c r="E126" t="s">
        <v>900</v>
      </c>
      <c r="F126" t="s">
        <v>901</v>
      </c>
      <c r="G126" t="s">
        <v>1026</v>
      </c>
      <c r="H126" t="s">
        <v>1238</v>
      </c>
      <c r="I126">
        <v>1</v>
      </c>
      <c r="J126">
        <f t="shared" si="19"/>
        <v>0</v>
      </c>
      <c r="L126" t="b">
        <f t="shared" si="20"/>
        <v>0</v>
      </c>
      <c r="M126" t="b">
        <f t="shared" si="21"/>
        <v>0</v>
      </c>
      <c r="N126" t="b">
        <f t="shared" si="22"/>
        <v>0</v>
      </c>
      <c r="O126" t="b">
        <f t="shared" si="23"/>
        <v>0</v>
      </c>
      <c r="P126" t="b">
        <f t="shared" si="24"/>
        <v>0</v>
      </c>
      <c r="Q126" t="b">
        <f t="shared" si="25"/>
        <v>0</v>
      </c>
      <c r="R126" t="b">
        <f t="shared" si="26"/>
        <v>0</v>
      </c>
      <c r="S126" t="b">
        <f t="shared" si="27"/>
        <v>0</v>
      </c>
      <c r="T126">
        <f t="shared" si="28"/>
        <v>0</v>
      </c>
      <c r="U126">
        <f t="shared" si="29"/>
        <v>0</v>
      </c>
      <c r="V126">
        <f t="shared" si="30"/>
        <v>0</v>
      </c>
      <c r="W126">
        <f t="shared" si="31"/>
        <v>0</v>
      </c>
      <c r="X126">
        <f t="shared" si="32"/>
        <v>0</v>
      </c>
      <c r="Y126">
        <f t="shared" si="33"/>
        <v>0</v>
      </c>
      <c r="Z126">
        <f t="shared" si="34"/>
        <v>0</v>
      </c>
      <c r="AA126">
        <f t="shared" si="35"/>
        <v>0</v>
      </c>
    </row>
    <row r="127" spans="1:27" x14ac:dyDescent="0.15">
      <c r="A127">
        <v>127</v>
      </c>
      <c r="B127" t="s">
        <v>144</v>
      </c>
      <c r="C127" t="s">
        <v>10</v>
      </c>
      <c r="D127" t="s">
        <v>899</v>
      </c>
      <c r="E127" t="s">
        <v>900</v>
      </c>
      <c r="F127" t="s">
        <v>901</v>
      </c>
      <c r="G127" t="s">
        <v>1027</v>
      </c>
      <c r="H127" t="s">
        <v>1239</v>
      </c>
      <c r="I127">
        <f t="shared" si="18"/>
        <v>1</v>
      </c>
      <c r="J127">
        <f t="shared" si="19"/>
        <v>0</v>
      </c>
      <c r="L127" t="b">
        <f t="shared" si="20"/>
        <v>0</v>
      </c>
      <c r="M127" t="b">
        <f t="shared" si="21"/>
        <v>0</v>
      </c>
      <c r="N127" t="b">
        <f t="shared" si="22"/>
        <v>0</v>
      </c>
      <c r="O127" t="b">
        <f t="shared" si="23"/>
        <v>0</v>
      </c>
      <c r="P127" t="b">
        <f t="shared" si="24"/>
        <v>1</v>
      </c>
      <c r="Q127" t="b">
        <f t="shared" si="25"/>
        <v>0</v>
      </c>
      <c r="R127" t="b">
        <f t="shared" si="26"/>
        <v>0</v>
      </c>
      <c r="S127" t="b">
        <f t="shared" si="27"/>
        <v>0</v>
      </c>
      <c r="T127">
        <f t="shared" si="28"/>
        <v>0</v>
      </c>
      <c r="U127">
        <f t="shared" si="29"/>
        <v>0</v>
      </c>
      <c r="V127">
        <f t="shared" si="30"/>
        <v>0</v>
      </c>
      <c r="W127">
        <f t="shared" si="31"/>
        <v>0</v>
      </c>
      <c r="X127">
        <f t="shared" si="32"/>
        <v>1</v>
      </c>
      <c r="Y127">
        <f t="shared" si="33"/>
        <v>0</v>
      </c>
      <c r="Z127">
        <f t="shared" si="34"/>
        <v>0</v>
      </c>
      <c r="AA127">
        <f t="shared" si="35"/>
        <v>0</v>
      </c>
    </row>
    <row r="128" spans="1:27" x14ac:dyDescent="0.15">
      <c r="A128">
        <v>128</v>
      </c>
      <c r="B128" t="s">
        <v>145</v>
      </c>
      <c r="C128" t="s">
        <v>10</v>
      </c>
      <c r="D128" t="s">
        <v>899</v>
      </c>
      <c r="E128" t="s">
        <v>900</v>
      </c>
      <c r="F128" t="s">
        <v>901</v>
      </c>
      <c r="G128" t="s">
        <v>1028</v>
      </c>
      <c r="H128" t="s">
        <v>1240</v>
      </c>
      <c r="I128">
        <f t="shared" si="18"/>
        <v>1</v>
      </c>
      <c r="J128">
        <f t="shared" si="19"/>
        <v>0</v>
      </c>
      <c r="L128" t="b">
        <f t="shared" si="20"/>
        <v>0</v>
      </c>
      <c r="M128" t="b">
        <f t="shared" si="21"/>
        <v>1</v>
      </c>
      <c r="N128" t="b">
        <f t="shared" si="22"/>
        <v>0</v>
      </c>
      <c r="O128" t="b">
        <f t="shared" si="23"/>
        <v>0</v>
      </c>
      <c r="P128" t="b">
        <f t="shared" si="24"/>
        <v>0</v>
      </c>
      <c r="Q128" t="b">
        <f t="shared" si="25"/>
        <v>0</v>
      </c>
      <c r="R128" t="b">
        <f t="shared" si="26"/>
        <v>0</v>
      </c>
      <c r="S128" t="b">
        <f t="shared" si="27"/>
        <v>0</v>
      </c>
      <c r="T128">
        <f t="shared" si="28"/>
        <v>0</v>
      </c>
      <c r="U128">
        <f t="shared" si="29"/>
        <v>1</v>
      </c>
      <c r="V128">
        <f t="shared" si="30"/>
        <v>0</v>
      </c>
      <c r="W128">
        <f t="shared" si="31"/>
        <v>0</v>
      </c>
      <c r="X128">
        <f t="shared" si="32"/>
        <v>0</v>
      </c>
      <c r="Y128">
        <f t="shared" si="33"/>
        <v>0</v>
      </c>
      <c r="Z128">
        <f t="shared" si="34"/>
        <v>0</v>
      </c>
      <c r="AA128">
        <f t="shared" si="35"/>
        <v>0</v>
      </c>
    </row>
    <row r="129" spans="1:27" x14ac:dyDescent="0.15">
      <c r="A129">
        <v>129</v>
      </c>
      <c r="B129" t="s">
        <v>146</v>
      </c>
      <c r="C129" t="s">
        <v>10</v>
      </c>
      <c r="D129" t="s">
        <v>899</v>
      </c>
      <c r="E129" t="s">
        <v>900</v>
      </c>
      <c r="F129" t="s">
        <v>901</v>
      </c>
      <c r="G129" t="s">
        <v>1029</v>
      </c>
      <c r="H129" t="s">
        <v>1241</v>
      </c>
      <c r="I129">
        <f t="shared" ref="I129:I192" si="36">IF(OR(T129=1,U129=1,V129=1,W129=1,X129=1,Y129=1,Z129=1,AA129=1),1,0)</f>
        <v>1</v>
      </c>
      <c r="J129">
        <f t="shared" ref="J129:J192" si="37">IF(I129=1,0,1)</f>
        <v>0</v>
      </c>
      <c r="L129" t="b">
        <f t="shared" ref="L129:L192" si="38">ISNUMBER(SEARCH("kejahatan",G129))</f>
        <v>0</v>
      </c>
      <c r="M129" t="b">
        <f t="shared" ref="M129:M192" si="39">ISNUMBER(SEARCH("pembunuhan",G129))</f>
        <v>1</v>
      </c>
      <c r="N129" t="b">
        <f t="shared" ref="N129:N192" si="40">ISNUMBER(SEARCH("kriminalitas",G129))</f>
        <v>0</v>
      </c>
      <c r="O129" t="b">
        <f t="shared" ref="O129:O192" si="41">ISNUMBER(SEARCH("begal",G129))</f>
        <v>0</v>
      </c>
      <c r="P129" t="b">
        <f t="shared" ref="P129:P192" si="42">ISNUMBER(SEARCH("perampokan",G129))</f>
        <v>0</v>
      </c>
      <c r="Q129" t="b">
        <f t="shared" ref="Q129:Q192" si="43">ISNUMBER(SEARCH("narkoba",G129))</f>
        <v>0</v>
      </c>
      <c r="R129" t="b">
        <f t="shared" ref="R129:R192" si="44">ISNUMBER(SEARCH("pemerkosaan",G129))</f>
        <v>0</v>
      </c>
      <c r="S129" t="b">
        <f t="shared" ref="S129:S192" si="45">ISNUMBER(SEARCH("pidana",G129))</f>
        <v>0</v>
      </c>
      <c r="T129">
        <f t="shared" ref="T129:T192" si="46">IF(AND(ISNUMBER(SEARCH("kejahatan",B129))=TRUE,L129=TRUE),1,0)</f>
        <v>0</v>
      </c>
      <c r="U129">
        <f t="shared" ref="U129:U192" si="47">IF(AND(ISNUMBER(SEARCH("pembunuhan",B129))=TRUE,M129=TRUE),1,0)</f>
        <v>1</v>
      </c>
      <c r="V129">
        <f t="shared" ref="V129:V192" si="48">IF(AND(ISNUMBER(SEARCH("kriminalitas",B129))=TRUE,N129=TRUE),1,0)</f>
        <v>0</v>
      </c>
      <c r="W129">
        <f t="shared" ref="W129:W192" si="49">IF(AND(ISNUMBER(SEARCH("begal",B129))=TRUE,O129=TRUE),1,0)</f>
        <v>0</v>
      </c>
      <c r="X129">
        <f t="shared" ref="X129:X192" si="50">IF(AND(ISNUMBER(SEARCH("perampokan",B129))=TRUE,P129=TRUE),1,0)</f>
        <v>0</v>
      </c>
      <c r="Y129">
        <f t="shared" ref="Y129:Y192" si="51">IF(AND(ISNUMBER(SEARCH("narkoba",B129))=TRUE,Q129=TRUE),1,0)</f>
        <v>0</v>
      </c>
      <c r="Z129">
        <f t="shared" ref="Z129:Z192" si="52">IF(AND(ISNUMBER(SEARCH("pemerkosaan",B129))=TRUE,R129=TRUE),1,0)</f>
        <v>0</v>
      </c>
      <c r="AA129">
        <f t="shared" ref="AA129:AA192" si="53">IF(AND(ISNUMBER(SEARCH("pidana",B129))=TRUE,S129=TRUE),1,0)</f>
        <v>0</v>
      </c>
    </row>
    <row r="130" spans="1:27" x14ac:dyDescent="0.15">
      <c r="A130">
        <v>130</v>
      </c>
      <c r="B130" t="s">
        <v>147</v>
      </c>
      <c r="C130" t="s">
        <v>10</v>
      </c>
      <c r="D130" t="s">
        <v>899</v>
      </c>
      <c r="E130" t="s">
        <v>900</v>
      </c>
      <c r="F130" t="s">
        <v>901</v>
      </c>
      <c r="G130" t="s">
        <v>1030</v>
      </c>
      <c r="H130" t="s">
        <v>1242</v>
      </c>
      <c r="I130">
        <v>1</v>
      </c>
      <c r="J130">
        <f t="shared" si="37"/>
        <v>0</v>
      </c>
      <c r="L130" t="b">
        <f t="shared" si="38"/>
        <v>0</v>
      </c>
      <c r="M130" t="b">
        <f t="shared" si="39"/>
        <v>0</v>
      </c>
      <c r="N130" t="b">
        <f t="shared" si="40"/>
        <v>0</v>
      </c>
      <c r="O130" t="b">
        <f t="shared" si="41"/>
        <v>0</v>
      </c>
      <c r="P130" t="b">
        <f t="shared" si="42"/>
        <v>0</v>
      </c>
      <c r="Q130" t="b">
        <f t="shared" si="43"/>
        <v>0</v>
      </c>
      <c r="R130" t="b">
        <f t="shared" si="44"/>
        <v>0</v>
      </c>
      <c r="S130" t="b">
        <f t="shared" si="45"/>
        <v>0</v>
      </c>
      <c r="T130">
        <f t="shared" si="46"/>
        <v>0</v>
      </c>
      <c r="U130">
        <f t="shared" si="47"/>
        <v>0</v>
      </c>
      <c r="V130">
        <f t="shared" si="48"/>
        <v>0</v>
      </c>
      <c r="W130">
        <f t="shared" si="49"/>
        <v>0</v>
      </c>
      <c r="X130">
        <f t="shared" si="50"/>
        <v>0</v>
      </c>
      <c r="Y130">
        <f t="shared" si="51"/>
        <v>0</v>
      </c>
      <c r="Z130">
        <f t="shared" si="52"/>
        <v>0</v>
      </c>
      <c r="AA130">
        <f t="shared" si="53"/>
        <v>0</v>
      </c>
    </row>
    <row r="131" spans="1:27" x14ac:dyDescent="0.15">
      <c r="A131">
        <v>131</v>
      </c>
      <c r="B131" t="s">
        <v>148</v>
      </c>
      <c r="C131" t="s">
        <v>10</v>
      </c>
      <c r="D131" t="s">
        <v>899</v>
      </c>
      <c r="E131" t="s">
        <v>900</v>
      </c>
      <c r="F131" t="s">
        <v>901</v>
      </c>
      <c r="G131" t="s">
        <v>1031</v>
      </c>
      <c r="H131" t="s">
        <v>1243</v>
      </c>
      <c r="I131">
        <f t="shared" si="36"/>
        <v>1</v>
      </c>
      <c r="J131">
        <f t="shared" si="37"/>
        <v>0</v>
      </c>
      <c r="L131" t="b">
        <f t="shared" si="38"/>
        <v>0</v>
      </c>
      <c r="M131" t="b">
        <f t="shared" si="39"/>
        <v>0</v>
      </c>
      <c r="N131" t="b">
        <f t="shared" si="40"/>
        <v>0</v>
      </c>
      <c r="O131" t="b">
        <f t="shared" si="41"/>
        <v>1</v>
      </c>
      <c r="P131" t="b">
        <f t="shared" si="42"/>
        <v>0</v>
      </c>
      <c r="Q131" t="b">
        <f t="shared" si="43"/>
        <v>1</v>
      </c>
      <c r="R131" t="b">
        <f t="shared" si="44"/>
        <v>0</v>
      </c>
      <c r="S131" t="b">
        <f t="shared" si="45"/>
        <v>0</v>
      </c>
      <c r="T131">
        <f t="shared" si="46"/>
        <v>0</v>
      </c>
      <c r="U131">
        <f t="shared" si="47"/>
        <v>0</v>
      </c>
      <c r="V131">
        <f t="shared" si="48"/>
        <v>0</v>
      </c>
      <c r="W131">
        <f t="shared" si="49"/>
        <v>1</v>
      </c>
      <c r="X131">
        <f t="shared" si="50"/>
        <v>0</v>
      </c>
      <c r="Y131">
        <f t="shared" si="51"/>
        <v>1</v>
      </c>
      <c r="Z131">
        <f t="shared" si="52"/>
        <v>0</v>
      </c>
      <c r="AA131">
        <f t="shared" si="53"/>
        <v>0</v>
      </c>
    </row>
    <row r="132" spans="1:27" x14ac:dyDescent="0.15">
      <c r="A132">
        <v>132</v>
      </c>
      <c r="B132" t="s">
        <v>149</v>
      </c>
      <c r="C132" t="s">
        <v>10</v>
      </c>
      <c r="D132" t="s">
        <v>899</v>
      </c>
      <c r="E132" t="s">
        <v>900</v>
      </c>
      <c r="F132" t="s">
        <v>901</v>
      </c>
      <c r="G132" t="s">
        <v>1032</v>
      </c>
      <c r="H132" t="s">
        <v>1244</v>
      </c>
      <c r="I132">
        <v>1</v>
      </c>
      <c r="J132">
        <f t="shared" si="37"/>
        <v>0</v>
      </c>
      <c r="L132" t="b">
        <f t="shared" si="38"/>
        <v>0</v>
      </c>
      <c r="M132" t="b">
        <f t="shared" si="39"/>
        <v>0</v>
      </c>
      <c r="N132" t="b">
        <f t="shared" si="40"/>
        <v>0</v>
      </c>
      <c r="O132" t="b">
        <f t="shared" si="41"/>
        <v>0</v>
      </c>
      <c r="P132" t="b">
        <f t="shared" si="42"/>
        <v>0</v>
      </c>
      <c r="Q132" t="b">
        <f t="shared" si="43"/>
        <v>0</v>
      </c>
      <c r="R132" t="b">
        <f t="shared" si="44"/>
        <v>0</v>
      </c>
      <c r="S132" t="b">
        <f t="shared" si="45"/>
        <v>0</v>
      </c>
      <c r="T132">
        <f t="shared" si="46"/>
        <v>0</v>
      </c>
      <c r="U132">
        <f t="shared" si="47"/>
        <v>0</v>
      </c>
      <c r="V132">
        <f t="shared" si="48"/>
        <v>0</v>
      </c>
      <c r="W132">
        <f t="shared" si="49"/>
        <v>0</v>
      </c>
      <c r="X132">
        <f t="shared" si="50"/>
        <v>0</v>
      </c>
      <c r="Y132">
        <f t="shared" si="51"/>
        <v>0</v>
      </c>
      <c r="Z132">
        <f t="shared" si="52"/>
        <v>0</v>
      </c>
      <c r="AA132">
        <f t="shared" si="53"/>
        <v>0</v>
      </c>
    </row>
    <row r="133" spans="1:27" x14ac:dyDescent="0.15">
      <c r="A133">
        <v>133</v>
      </c>
      <c r="B133" t="s">
        <v>150</v>
      </c>
      <c r="C133" t="s">
        <v>10</v>
      </c>
      <c r="D133" t="s">
        <v>899</v>
      </c>
      <c r="E133" t="s">
        <v>900</v>
      </c>
      <c r="F133" t="s">
        <v>901</v>
      </c>
      <c r="G133" t="s">
        <v>1033</v>
      </c>
      <c r="H133" t="s">
        <v>1245</v>
      </c>
      <c r="I133">
        <f t="shared" si="36"/>
        <v>1</v>
      </c>
      <c r="J133">
        <f t="shared" si="37"/>
        <v>0</v>
      </c>
      <c r="L133" t="b">
        <f t="shared" si="38"/>
        <v>1</v>
      </c>
      <c r="M133" t="b">
        <f t="shared" si="39"/>
        <v>0</v>
      </c>
      <c r="N133" t="b">
        <f t="shared" si="40"/>
        <v>0</v>
      </c>
      <c r="O133" t="b">
        <f t="shared" si="41"/>
        <v>1</v>
      </c>
      <c r="P133" t="b">
        <f t="shared" si="42"/>
        <v>0</v>
      </c>
      <c r="Q133" t="b">
        <f t="shared" si="43"/>
        <v>0</v>
      </c>
      <c r="R133" t="b">
        <f t="shared" si="44"/>
        <v>0</v>
      </c>
      <c r="S133" t="b">
        <f t="shared" si="45"/>
        <v>0</v>
      </c>
      <c r="T133">
        <f t="shared" si="46"/>
        <v>1</v>
      </c>
      <c r="U133">
        <f t="shared" si="47"/>
        <v>0</v>
      </c>
      <c r="V133">
        <f t="shared" si="48"/>
        <v>0</v>
      </c>
      <c r="W133">
        <f t="shared" si="49"/>
        <v>1</v>
      </c>
      <c r="X133">
        <f t="shared" si="50"/>
        <v>0</v>
      </c>
      <c r="Y133">
        <f t="shared" si="51"/>
        <v>0</v>
      </c>
      <c r="Z133">
        <f t="shared" si="52"/>
        <v>0</v>
      </c>
      <c r="AA133">
        <f t="shared" si="53"/>
        <v>0</v>
      </c>
    </row>
    <row r="134" spans="1:27" x14ac:dyDescent="0.15">
      <c r="A134">
        <v>134</v>
      </c>
      <c r="B134" t="s">
        <v>151</v>
      </c>
      <c r="C134" t="s">
        <v>10</v>
      </c>
      <c r="D134" t="s">
        <v>899</v>
      </c>
      <c r="E134" t="s">
        <v>900</v>
      </c>
      <c r="F134" t="s">
        <v>901</v>
      </c>
      <c r="G134" t="s">
        <v>1034</v>
      </c>
      <c r="H134" t="s">
        <v>1246</v>
      </c>
      <c r="I134">
        <f t="shared" si="36"/>
        <v>1</v>
      </c>
      <c r="J134">
        <f t="shared" si="37"/>
        <v>0</v>
      </c>
      <c r="L134" t="b">
        <f t="shared" si="38"/>
        <v>0</v>
      </c>
      <c r="M134" t="b">
        <f t="shared" si="39"/>
        <v>0</v>
      </c>
      <c r="N134" t="b">
        <f t="shared" si="40"/>
        <v>0</v>
      </c>
      <c r="O134" t="b">
        <f t="shared" si="41"/>
        <v>0</v>
      </c>
      <c r="P134" t="b">
        <f t="shared" si="42"/>
        <v>0</v>
      </c>
      <c r="Q134" t="b">
        <f t="shared" si="43"/>
        <v>0</v>
      </c>
      <c r="R134" t="b">
        <f t="shared" si="44"/>
        <v>1</v>
      </c>
      <c r="S134" t="b">
        <f t="shared" si="45"/>
        <v>0</v>
      </c>
      <c r="T134">
        <f t="shared" si="46"/>
        <v>0</v>
      </c>
      <c r="U134">
        <f t="shared" si="47"/>
        <v>0</v>
      </c>
      <c r="V134">
        <f t="shared" si="48"/>
        <v>0</v>
      </c>
      <c r="W134">
        <f t="shared" si="49"/>
        <v>0</v>
      </c>
      <c r="X134">
        <f t="shared" si="50"/>
        <v>0</v>
      </c>
      <c r="Y134">
        <f t="shared" si="51"/>
        <v>0</v>
      </c>
      <c r="Z134">
        <f t="shared" si="52"/>
        <v>1</v>
      </c>
      <c r="AA134">
        <f t="shared" si="53"/>
        <v>0</v>
      </c>
    </row>
    <row r="135" spans="1:27" x14ac:dyDescent="0.15">
      <c r="A135">
        <v>135</v>
      </c>
      <c r="B135" t="s">
        <v>152</v>
      </c>
      <c r="C135" t="s">
        <v>10</v>
      </c>
      <c r="D135" t="s">
        <v>899</v>
      </c>
      <c r="E135" t="s">
        <v>900</v>
      </c>
      <c r="F135" t="s">
        <v>901</v>
      </c>
      <c r="G135" t="s">
        <v>1035</v>
      </c>
      <c r="H135" t="s">
        <v>1247</v>
      </c>
      <c r="I135">
        <f t="shared" si="36"/>
        <v>1</v>
      </c>
      <c r="J135">
        <f t="shared" si="37"/>
        <v>0</v>
      </c>
      <c r="L135" t="b">
        <f t="shared" si="38"/>
        <v>0</v>
      </c>
      <c r="M135" t="b">
        <f t="shared" si="39"/>
        <v>0</v>
      </c>
      <c r="N135" t="b">
        <f t="shared" si="40"/>
        <v>0</v>
      </c>
      <c r="O135" t="b">
        <f t="shared" si="41"/>
        <v>0</v>
      </c>
      <c r="P135" t="b">
        <f t="shared" si="42"/>
        <v>0</v>
      </c>
      <c r="Q135" t="b">
        <f t="shared" si="43"/>
        <v>0</v>
      </c>
      <c r="R135" t="b">
        <f t="shared" si="44"/>
        <v>1</v>
      </c>
      <c r="S135" t="b">
        <f t="shared" si="45"/>
        <v>0</v>
      </c>
      <c r="T135">
        <f t="shared" si="46"/>
        <v>0</v>
      </c>
      <c r="U135">
        <f t="shared" si="47"/>
        <v>0</v>
      </c>
      <c r="V135">
        <f t="shared" si="48"/>
        <v>0</v>
      </c>
      <c r="W135">
        <f t="shared" si="49"/>
        <v>0</v>
      </c>
      <c r="X135">
        <f t="shared" si="50"/>
        <v>0</v>
      </c>
      <c r="Y135">
        <f t="shared" si="51"/>
        <v>0</v>
      </c>
      <c r="Z135">
        <f t="shared" si="52"/>
        <v>1</v>
      </c>
      <c r="AA135">
        <f t="shared" si="53"/>
        <v>0</v>
      </c>
    </row>
    <row r="136" spans="1:27" x14ac:dyDescent="0.15">
      <c r="A136">
        <v>136</v>
      </c>
      <c r="B136" t="s">
        <v>153</v>
      </c>
      <c r="C136" t="s">
        <v>10</v>
      </c>
      <c r="D136" t="s">
        <v>899</v>
      </c>
      <c r="E136" t="s">
        <v>900</v>
      </c>
      <c r="F136" t="s">
        <v>901</v>
      </c>
      <c r="G136" t="s">
        <v>1036</v>
      </c>
      <c r="H136" t="s">
        <v>1248</v>
      </c>
      <c r="I136">
        <f t="shared" si="36"/>
        <v>1</v>
      </c>
      <c r="J136">
        <f t="shared" si="37"/>
        <v>0</v>
      </c>
      <c r="L136" t="b">
        <f t="shared" si="38"/>
        <v>0</v>
      </c>
      <c r="M136" t="b">
        <f t="shared" si="39"/>
        <v>0</v>
      </c>
      <c r="N136" t="b">
        <f t="shared" si="40"/>
        <v>0</v>
      </c>
      <c r="O136" t="b">
        <f t="shared" si="41"/>
        <v>0</v>
      </c>
      <c r="P136" t="b">
        <f t="shared" si="42"/>
        <v>0</v>
      </c>
      <c r="Q136" t="b">
        <f t="shared" si="43"/>
        <v>0</v>
      </c>
      <c r="R136" t="b">
        <f t="shared" si="44"/>
        <v>0</v>
      </c>
      <c r="S136" t="b">
        <f t="shared" si="45"/>
        <v>1</v>
      </c>
      <c r="T136">
        <f t="shared" si="46"/>
        <v>0</v>
      </c>
      <c r="U136">
        <f t="shared" si="47"/>
        <v>0</v>
      </c>
      <c r="V136">
        <f t="shared" si="48"/>
        <v>0</v>
      </c>
      <c r="W136">
        <f t="shared" si="49"/>
        <v>0</v>
      </c>
      <c r="X136">
        <f t="shared" si="50"/>
        <v>0</v>
      </c>
      <c r="Y136">
        <f t="shared" si="51"/>
        <v>0</v>
      </c>
      <c r="Z136">
        <f t="shared" si="52"/>
        <v>0</v>
      </c>
      <c r="AA136">
        <f t="shared" si="53"/>
        <v>1</v>
      </c>
    </row>
    <row r="137" spans="1:27" x14ac:dyDescent="0.15">
      <c r="A137">
        <v>137</v>
      </c>
      <c r="B137" t="s">
        <v>154</v>
      </c>
      <c r="C137" t="s">
        <v>10</v>
      </c>
      <c r="D137" t="s">
        <v>899</v>
      </c>
      <c r="E137" t="s">
        <v>900</v>
      </c>
      <c r="F137" t="s">
        <v>901</v>
      </c>
      <c r="G137" t="s">
        <v>1037</v>
      </c>
      <c r="H137" t="s">
        <v>1249</v>
      </c>
      <c r="I137">
        <v>1</v>
      </c>
      <c r="J137">
        <f t="shared" si="37"/>
        <v>0</v>
      </c>
      <c r="L137" t="b">
        <f t="shared" si="38"/>
        <v>0</v>
      </c>
      <c r="M137" t="b">
        <f t="shared" si="39"/>
        <v>0</v>
      </c>
      <c r="N137" t="b">
        <f t="shared" si="40"/>
        <v>0</v>
      </c>
      <c r="O137" t="b">
        <f t="shared" si="41"/>
        <v>0</v>
      </c>
      <c r="P137" t="b">
        <f t="shared" si="42"/>
        <v>0</v>
      </c>
      <c r="Q137" t="b">
        <f t="shared" si="43"/>
        <v>0</v>
      </c>
      <c r="R137" t="b">
        <f t="shared" si="44"/>
        <v>0</v>
      </c>
      <c r="S137" t="b">
        <f t="shared" si="45"/>
        <v>0</v>
      </c>
      <c r="T137">
        <f t="shared" si="46"/>
        <v>0</v>
      </c>
      <c r="U137">
        <f t="shared" si="47"/>
        <v>0</v>
      </c>
      <c r="V137">
        <f t="shared" si="48"/>
        <v>0</v>
      </c>
      <c r="W137">
        <f t="shared" si="49"/>
        <v>0</v>
      </c>
      <c r="X137">
        <f t="shared" si="50"/>
        <v>0</v>
      </c>
      <c r="Y137">
        <f t="shared" si="51"/>
        <v>0</v>
      </c>
      <c r="Z137">
        <f t="shared" si="52"/>
        <v>0</v>
      </c>
      <c r="AA137">
        <f t="shared" si="53"/>
        <v>0</v>
      </c>
    </row>
    <row r="138" spans="1:27" x14ac:dyDescent="0.15">
      <c r="A138">
        <v>138</v>
      </c>
      <c r="B138" t="s">
        <v>155</v>
      </c>
      <c r="C138" t="s">
        <v>10</v>
      </c>
      <c r="D138" t="s">
        <v>899</v>
      </c>
      <c r="E138" t="s">
        <v>900</v>
      </c>
      <c r="F138" t="s">
        <v>901</v>
      </c>
      <c r="G138" t="s">
        <v>1038</v>
      </c>
      <c r="H138" t="s">
        <v>1250</v>
      </c>
      <c r="I138">
        <v>1</v>
      </c>
      <c r="J138">
        <f t="shared" si="37"/>
        <v>0</v>
      </c>
      <c r="L138" t="b">
        <f t="shared" si="38"/>
        <v>0</v>
      </c>
      <c r="M138" t="b">
        <f t="shared" si="39"/>
        <v>0</v>
      </c>
      <c r="N138" t="b">
        <f t="shared" si="40"/>
        <v>0</v>
      </c>
      <c r="O138" t="b">
        <f t="shared" si="41"/>
        <v>0</v>
      </c>
      <c r="P138" t="b">
        <f t="shared" si="42"/>
        <v>0</v>
      </c>
      <c r="Q138" t="b">
        <f t="shared" si="43"/>
        <v>0</v>
      </c>
      <c r="R138" t="b">
        <f t="shared" si="44"/>
        <v>0</v>
      </c>
      <c r="S138" t="b">
        <f t="shared" si="45"/>
        <v>0</v>
      </c>
      <c r="T138">
        <f t="shared" si="46"/>
        <v>0</v>
      </c>
      <c r="U138">
        <f t="shared" si="47"/>
        <v>0</v>
      </c>
      <c r="V138">
        <f t="shared" si="48"/>
        <v>0</v>
      </c>
      <c r="W138">
        <f t="shared" si="49"/>
        <v>0</v>
      </c>
      <c r="X138">
        <f t="shared" si="50"/>
        <v>0</v>
      </c>
      <c r="Y138">
        <f t="shared" si="51"/>
        <v>0</v>
      </c>
      <c r="Z138">
        <f t="shared" si="52"/>
        <v>0</v>
      </c>
      <c r="AA138">
        <f t="shared" si="53"/>
        <v>0</v>
      </c>
    </row>
    <row r="139" spans="1:27" x14ac:dyDescent="0.15">
      <c r="A139">
        <v>139</v>
      </c>
      <c r="B139" t="s">
        <v>156</v>
      </c>
      <c r="C139" t="s">
        <v>10</v>
      </c>
      <c r="D139" t="s">
        <v>899</v>
      </c>
      <c r="E139" t="s">
        <v>900</v>
      </c>
      <c r="F139" t="s">
        <v>901</v>
      </c>
      <c r="G139" t="s">
        <v>1039</v>
      </c>
      <c r="H139" t="s">
        <v>1251</v>
      </c>
      <c r="I139">
        <v>1</v>
      </c>
      <c r="J139">
        <f t="shared" si="37"/>
        <v>0</v>
      </c>
      <c r="L139" t="b">
        <f t="shared" si="38"/>
        <v>0</v>
      </c>
      <c r="M139" t="b">
        <f t="shared" si="39"/>
        <v>0</v>
      </c>
      <c r="N139" t="b">
        <f t="shared" si="40"/>
        <v>0</v>
      </c>
      <c r="O139" t="b">
        <f t="shared" si="41"/>
        <v>0</v>
      </c>
      <c r="P139" t="b">
        <f t="shared" si="42"/>
        <v>0</v>
      </c>
      <c r="Q139" t="b">
        <f t="shared" si="43"/>
        <v>0</v>
      </c>
      <c r="R139" t="b">
        <f t="shared" si="44"/>
        <v>0</v>
      </c>
      <c r="S139" t="b">
        <f t="shared" si="45"/>
        <v>0</v>
      </c>
      <c r="T139">
        <f t="shared" si="46"/>
        <v>0</v>
      </c>
      <c r="U139">
        <f t="shared" si="47"/>
        <v>0</v>
      </c>
      <c r="V139">
        <f t="shared" si="48"/>
        <v>0</v>
      </c>
      <c r="W139">
        <f t="shared" si="49"/>
        <v>0</v>
      </c>
      <c r="X139">
        <f t="shared" si="50"/>
        <v>0</v>
      </c>
      <c r="Y139">
        <f t="shared" si="51"/>
        <v>0</v>
      </c>
      <c r="Z139">
        <f t="shared" si="52"/>
        <v>0</v>
      </c>
      <c r="AA139">
        <f t="shared" si="53"/>
        <v>0</v>
      </c>
    </row>
    <row r="140" spans="1:27" x14ac:dyDescent="0.15">
      <c r="A140">
        <v>140</v>
      </c>
      <c r="B140" t="s">
        <v>157</v>
      </c>
      <c r="C140" t="s">
        <v>10</v>
      </c>
      <c r="D140" t="s">
        <v>899</v>
      </c>
      <c r="E140" t="s">
        <v>900</v>
      </c>
      <c r="F140" t="s">
        <v>901</v>
      </c>
      <c r="G140" t="s">
        <v>1040</v>
      </c>
      <c r="H140" t="s">
        <v>1252</v>
      </c>
      <c r="I140">
        <f t="shared" si="36"/>
        <v>0</v>
      </c>
      <c r="J140">
        <f t="shared" si="37"/>
        <v>1</v>
      </c>
      <c r="L140" t="b">
        <f t="shared" si="38"/>
        <v>0</v>
      </c>
      <c r="M140" t="b">
        <f t="shared" si="39"/>
        <v>0</v>
      </c>
      <c r="N140" t="b">
        <f t="shared" si="40"/>
        <v>0</v>
      </c>
      <c r="O140" t="b">
        <f t="shared" si="41"/>
        <v>0</v>
      </c>
      <c r="P140" t="b">
        <f t="shared" si="42"/>
        <v>0</v>
      </c>
      <c r="Q140" t="b">
        <f t="shared" si="43"/>
        <v>0</v>
      </c>
      <c r="R140" t="b">
        <f t="shared" si="44"/>
        <v>0</v>
      </c>
      <c r="S140" t="b">
        <f t="shared" si="45"/>
        <v>0</v>
      </c>
      <c r="T140">
        <f t="shared" si="46"/>
        <v>0</v>
      </c>
      <c r="U140">
        <f t="shared" si="47"/>
        <v>0</v>
      </c>
      <c r="V140">
        <f t="shared" si="48"/>
        <v>0</v>
      </c>
      <c r="W140">
        <f t="shared" si="49"/>
        <v>0</v>
      </c>
      <c r="X140">
        <f t="shared" si="50"/>
        <v>0</v>
      </c>
      <c r="Y140">
        <f t="shared" si="51"/>
        <v>0</v>
      </c>
      <c r="Z140">
        <f t="shared" si="52"/>
        <v>0</v>
      </c>
      <c r="AA140">
        <f t="shared" si="53"/>
        <v>0</v>
      </c>
    </row>
    <row r="141" spans="1:27" x14ac:dyDescent="0.15">
      <c r="A141">
        <v>141</v>
      </c>
      <c r="B141" t="s">
        <v>158</v>
      </c>
      <c r="C141" t="s">
        <v>10</v>
      </c>
      <c r="D141" t="s">
        <v>899</v>
      </c>
      <c r="E141" t="s">
        <v>900</v>
      </c>
      <c r="F141" t="s">
        <v>901</v>
      </c>
      <c r="G141" t="s">
        <v>1041</v>
      </c>
      <c r="H141" t="s">
        <v>1253</v>
      </c>
      <c r="I141">
        <f t="shared" si="36"/>
        <v>1</v>
      </c>
      <c r="J141">
        <f t="shared" si="37"/>
        <v>0</v>
      </c>
      <c r="L141" t="b">
        <f t="shared" si="38"/>
        <v>0</v>
      </c>
      <c r="M141" t="b">
        <f t="shared" si="39"/>
        <v>0</v>
      </c>
      <c r="N141" t="b">
        <f t="shared" si="40"/>
        <v>0</v>
      </c>
      <c r="O141" t="b">
        <f t="shared" si="41"/>
        <v>1</v>
      </c>
      <c r="P141" t="b">
        <f t="shared" si="42"/>
        <v>0</v>
      </c>
      <c r="Q141" t="b">
        <f t="shared" si="43"/>
        <v>0</v>
      </c>
      <c r="R141" t="b">
        <f t="shared" si="44"/>
        <v>0</v>
      </c>
      <c r="S141" t="b">
        <f t="shared" si="45"/>
        <v>0</v>
      </c>
      <c r="T141">
        <f t="shared" si="46"/>
        <v>0</v>
      </c>
      <c r="U141">
        <f t="shared" si="47"/>
        <v>0</v>
      </c>
      <c r="V141">
        <f t="shared" si="48"/>
        <v>0</v>
      </c>
      <c r="W141">
        <f t="shared" si="49"/>
        <v>1</v>
      </c>
      <c r="X141">
        <f t="shared" si="50"/>
        <v>0</v>
      </c>
      <c r="Y141">
        <f t="shared" si="51"/>
        <v>0</v>
      </c>
      <c r="Z141">
        <f t="shared" si="52"/>
        <v>0</v>
      </c>
      <c r="AA141">
        <f t="shared" si="53"/>
        <v>0</v>
      </c>
    </row>
    <row r="142" spans="1:27" x14ac:dyDescent="0.15">
      <c r="A142">
        <v>142</v>
      </c>
      <c r="B142" t="s">
        <v>159</v>
      </c>
      <c r="C142" t="s">
        <v>10</v>
      </c>
      <c r="D142" t="s">
        <v>899</v>
      </c>
      <c r="E142" t="s">
        <v>900</v>
      </c>
      <c r="F142" t="s">
        <v>901</v>
      </c>
      <c r="G142" t="s">
        <v>1042</v>
      </c>
      <c r="H142" t="s">
        <v>1254</v>
      </c>
      <c r="I142">
        <f t="shared" si="36"/>
        <v>1</v>
      </c>
      <c r="J142">
        <f t="shared" si="37"/>
        <v>0</v>
      </c>
      <c r="L142" t="b">
        <f t="shared" si="38"/>
        <v>1</v>
      </c>
      <c r="M142" t="b">
        <f t="shared" si="39"/>
        <v>0</v>
      </c>
      <c r="N142" t="b">
        <f t="shared" si="40"/>
        <v>0</v>
      </c>
      <c r="O142" t="b">
        <f t="shared" si="41"/>
        <v>0</v>
      </c>
      <c r="P142" t="b">
        <f t="shared" si="42"/>
        <v>0</v>
      </c>
      <c r="Q142" t="b">
        <f t="shared" si="43"/>
        <v>0</v>
      </c>
      <c r="R142" t="b">
        <f t="shared" si="44"/>
        <v>0</v>
      </c>
      <c r="S142" t="b">
        <f t="shared" si="45"/>
        <v>0</v>
      </c>
      <c r="T142">
        <f t="shared" si="46"/>
        <v>1</v>
      </c>
      <c r="U142">
        <f t="shared" si="47"/>
        <v>0</v>
      </c>
      <c r="V142">
        <f t="shared" si="48"/>
        <v>0</v>
      </c>
      <c r="W142">
        <f t="shared" si="49"/>
        <v>0</v>
      </c>
      <c r="X142">
        <f t="shared" si="50"/>
        <v>0</v>
      </c>
      <c r="Y142">
        <f t="shared" si="51"/>
        <v>0</v>
      </c>
      <c r="Z142">
        <f t="shared" si="52"/>
        <v>0</v>
      </c>
      <c r="AA142">
        <f t="shared" si="53"/>
        <v>0</v>
      </c>
    </row>
    <row r="143" spans="1:27" x14ac:dyDescent="0.15">
      <c r="A143">
        <v>143</v>
      </c>
      <c r="B143" t="s">
        <v>160</v>
      </c>
      <c r="C143" t="s">
        <v>10</v>
      </c>
      <c r="D143" t="s">
        <v>899</v>
      </c>
      <c r="E143" t="s">
        <v>900</v>
      </c>
      <c r="F143" t="s">
        <v>901</v>
      </c>
      <c r="G143" t="s">
        <v>1043</v>
      </c>
      <c r="H143" t="s">
        <v>1255</v>
      </c>
      <c r="I143">
        <f t="shared" si="36"/>
        <v>0</v>
      </c>
      <c r="J143">
        <f t="shared" si="37"/>
        <v>1</v>
      </c>
      <c r="L143" t="b">
        <f t="shared" si="38"/>
        <v>0</v>
      </c>
      <c r="M143" t="b">
        <f t="shared" si="39"/>
        <v>0</v>
      </c>
      <c r="N143" t="b">
        <f t="shared" si="40"/>
        <v>0</v>
      </c>
      <c r="O143" t="b">
        <f t="shared" si="41"/>
        <v>0</v>
      </c>
      <c r="P143" t="b">
        <f t="shared" si="42"/>
        <v>0</v>
      </c>
      <c r="Q143" t="b">
        <f t="shared" si="43"/>
        <v>0</v>
      </c>
      <c r="R143" t="b">
        <f t="shared" si="44"/>
        <v>0</v>
      </c>
      <c r="S143" t="b">
        <f t="shared" si="45"/>
        <v>0</v>
      </c>
      <c r="T143">
        <f t="shared" si="46"/>
        <v>0</v>
      </c>
      <c r="U143">
        <f t="shared" si="47"/>
        <v>0</v>
      </c>
      <c r="V143">
        <f t="shared" si="48"/>
        <v>0</v>
      </c>
      <c r="W143">
        <f t="shared" si="49"/>
        <v>0</v>
      </c>
      <c r="X143">
        <f t="shared" si="50"/>
        <v>0</v>
      </c>
      <c r="Y143">
        <f t="shared" si="51"/>
        <v>0</v>
      </c>
      <c r="Z143">
        <f t="shared" si="52"/>
        <v>0</v>
      </c>
      <c r="AA143">
        <f t="shared" si="53"/>
        <v>0</v>
      </c>
    </row>
    <row r="144" spans="1:27" x14ac:dyDescent="0.15">
      <c r="A144">
        <v>144</v>
      </c>
      <c r="B144" t="s">
        <v>161</v>
      </c>
      <c r="C144" t="s">
        <v>10</v>
      </c>
      <c r="D144" t="s">
        <v>899</v>
      </c>
      <c r="E144" t="s">
        <v>900</v>
      </c>
      <c r="F144" t="s">
        <v>901</v>
      </c>
      <c r="G144" t="s">
        <v>1044</v>
      </c>
      <c r="H144" t="s">
        <v>1256</v>
      </c>
      <c r="I144">
        <f t="shared" si="36"/>
        <v>1</v>
      </c>
      <c r="J144">
        <f t="shared" si="37"/>
        <v>0</v>
      </c>
      <c r="L144" t="b">
        <f t="shared" si="38"/>
        <v>0</v>
      </c>
      <c r="M144" t="b">
        <f t="shared" si="39"/>
        <v>0</v>
      </c>
      <c r="N144" t="b">
        <f t="shared" si="40"/>
        <v>0</v>
      </c>
      <c r="O144" t="b">
        <f t="shared" si="41"/>
        <v>0</v>
      </c>
      <c r="P144" t="b">
        <f t="shared" si="42"/>
        <v>0</v>
      </c>
      <c r="Q144" t="b">
        <f t="shared" si="43"/>
        <v>1</v>
      </c>
      <c r="R144" t="b">
        <f t="shared" si="44"/>
        <v>0</v>
      </c>
      <c r="S144" t="b">
        <f t="shared" si="45"/>
        <v>0</v>
      </c>
      <c r="T144">
        <f t="shared" si="46"/>
        <v>0</v>
      </c>
      <c r="U144">
        <f t="shared" si="47"/>
        <v>0</v>
      </c>
      <c r="V144">
        <f t="shared" si="48"/>
        <v>0</v>
      </c>
      <c r="W144">
        <f t="shared" si="49"/>
        <v>0</v>
      </c>
      <c r="X144">
        <f t="shared" si="50"/>
        <v>0</v>
      </c>
      <c r="Y144">
        <f t="shared" si="51"/>
        <v>1</v>
      </c>
      <c r="Z144">
        <f t="shared" si="52"/>
        <v>0</v>
      </c>
      <c r="AA144">
        <f t="shared" si="53"/>
        <v>0</v>
      </c>
    </row>
    <row r="145" spans="1:27" x14ac:dyDescent="0.15">
      <c r="A145">
        <v>145</v>
      </c>
      <c r="B145" t="s">
        <v>162</v>
      </c>
      <c r="C145" t="s">
        <v>10</v>
      </c>
      <c r="D145" t="s">
        <v>899</v>
      </c>
      <c r="E145" t="s">
        <v>900</v>
      </c>
      <c r="F145" t="s">
        <v>901</v>
      </c>
      <c r="G145" t="s">
        <v>1045</v>
      </c>
      <c r="H145" t="s">
        <v>1257</v>
      </c>
      <c r="I145">
        <f t="shared" si="36"/>
        <v>1</v>
      </c>
      <c r="J145">
        <f t="shared" si="37"/>
        <v>0</v>
      </c>
      <c r="L145" t="b">
        <f t="shared" si="38"/>
        <v>0</v>
      </c>
      <c r="M145" t="b">
        <f t="shared" si="39"/>
        <v>0</v>
      </c>
      <c r="N145" t="b">
        <f t="shared" si="40"/>
        <v>0</v>
      </c>
      <c r="O145" t="b">
        <f t="shared" si="41"/>
        <v>1</v>
      </c>
      <c r="P145" t="b">
        <f t="shared" si="42"/>
        <v>0</v>
      </c>
      <c r="Q145" t="b">
        <f t="shared" si="43"/>
        <v>0</v>
      </c>
      <c r="R145" t="b">
        <f t="shared" si="44"/>
        <v>0</v>
      </c>
      <c r="S145" t="b">
        <f t="shared" si="45"/>
        <v>0</v>
      </c>
      <c r="T145">
        <f t="shared" si="46"/>
        <v>0</v>
      </c>
      <c r="U145">
        <f t="shared" si="47"/>
        <v>0</v>
      </c>
      <c r="V145">
        <f t="shared" si="48"/>
        <v>0</v>
      </c>
      <c r="W145">
        <f t="shared" si="49"/>
        <v>1</v>
      </c>
      <c r="X145">
        <f t="shared" si="50"/>
        <v>0</v>
      </c>
      <c r="Y145">
        <f t="shared" si="51"/>
        <v>0</v>
      </c>
      <c r="Z145">
        <f t="shared" si="52"/>
        <v>0</v>
      </c>
      <c r="AA145">
        <f t="shared" si="53"/>
        <v>0</v>
      </c>
    </row>
    <row r="146" spans="1:27" x14ac:dyDescent="0.15">
      <c r="A146">
        <v>146</v>
      </c>
      <c r="B146" t="s">
        <v>163</v>
      </c>
      <c r="C146" t="s">
        <v>10</v>
      </c>
      <c r="D146" t="s">
        <v>899</v>
      </c>
      <c r="E146" t="s">
        <v>900</v>
      </c>
      <c r="F146" t="s">
        <v>901</v>
      </c>
      <c r="G146" t="s">
        <v>1046</v>
      </c>
      <c r="H146" t="s">
        <v>1258</v>
      </c>
      <c r="I146">
        <v>1</v>
      </c>
      <c r="J146">
        <f t="shared" si="37"/>
        <v>0</v>
      </c>
      <c r="L146" t="b">
        <f t="shared" si="38"/>
        <v>0</v>
      </c>
      <c r="M146" t="b">
        <f t="shared" si="39"/>
        <v>0</v>
      </c>
      <c r="N146" t="b">
        <f t="shared" si="40"/>
        <v>0</v>
      </c>
      <c r="O146" t="b">
        <f t="shared" si="41"/>
        <v>0</v>
      </c>
      <c r="P146" t="b">
        <f t="shared" si="42"/>
        <v>0</v>
      </c>
      <c r="Q146" t="b">
        <f t="shared" si="43"/>
        <v>0</v>
      </c>
      <c r="R146" t="b">
        <f t="shared" si="44"/>
        <v>0</v>
      </c>
      <c r="S146" t="b">
        <f t="shared" si="45"/>
        <v>0</v>
      </c>
      <c r="T146">
        <f t="shared" si="46"/>
        <v>0</v>
      </c>
      <c r="U146">
        <f t="shared" si="47"/>
        <v>0</v>
      </c>
      <c r="V146">
        <f t="shared" si="48"/>
        <v>0</v>
      </c>
      <c r="W146">
        <f t="shared" si="49"/>
        <v>0</v>
      </c>
      <c r="X146">
        <f t="shared" si="50"/>
        <v>0</v>
      </c>
      <c r="Y146">
        <f t="shared" si="51"/>
        <v>0</v>
      </c>
      <c r="Z146">
        <f t="shared" si="52"/>
        <v>0</v>
      </c>
      <c r="AA146">
        <f t="shared" si="53"/>
        <v>0</v>
      </c>
    </row>
    <row r="147" spans="1:27" x14ac:dyDescent="0.15">
      <c r="A147">
        <v>147</v>
      </c>
      <c r="B147" t="s">
        <v>164</v>
      </c>
      <c r="C147" t="s">
        <v>10</v>
      </c>
      <c r="D147" t="s">
        <v>899</v>
      </c>
      <c r="E147" t="s">
        <v>900</v>
      </c>
      <c r="F147" t="s">
        <v>901</v>
      </c>
      <c r="G147" t="s">
        <v>1047</v>
      </c>
      <c r="H147" t="s">
        <v>1259</v>
      </c>
      <c r="I147">
        <f t="shared" si="36"/>
        <v>1</v>
      </c>
      <c r="J147">
        <f t="shared" si="37"/>
        <v>0</v>
      </c>
      <c r="L147" t="b">
        <f t="shared" si="38"/>
        <v>0</v>
      </c>
      <c r="M147" t="b">
        <f t="shared" si="39"/>
        <v>0</v>
      </c>
      <c r="N147" t="b">
        <f t="shared" si="40"/>
        <v>0</v>
      </c>
      <c r="O147" t="b">
        <f t="shared" si="41"/>
        <v>0</v>
      </c>
      <c r="P147" t="b">
        <f t="shared" si="42"/>
        <v>0</v>
      </c>
      <c r="Q147" t="b">
        <f t="shared" si="43"/>
        <v>1</v>
      </c>
      <c r="R147" t="b">
        <f t="shared" si="44"/>
        <v>0</v>
      </c>
      <c r="S147" t="b">
        <f t="shared" si="45"/>
        <v>1</v>
      </c>
      <c r="T147">
        <f t="shared" si="46"/>
        <v>0</v>
      </c>
      <c r="U147">
        <f t="shared" si="47"/>
        <v>0</v>
      </c>
      <c r="V147">
        <f t="shared" si="48"/>
        <v>0</v>
      </c>
      <c r="W147">
        <f t="shared" si="49"/>
        <v>0</v>
      </c>
      <c r="X147">
        <f t="shared" si="50"/>
        <v>0</v>
      </c>
      <c r="Y147">
        <f t="shared" si="51"/>
        <v>1</v>
      </c>
      <c r="Z147">
        <f t="shared" si="52"/>
        <v>0</v>
      </c>
      <c r="AA147">
        <f t="shared" si="53"/>
        <v>1</v>
      </c>
    </row>
    <row r="148" spans="1:27" x14ac:dyDescent="0.15">
      <c r="A148">
        <v>148</v>
      </c>
      <c r="B148" t="s">
        <v>165</v>
      </c>
      <c r="C148" t="s">
        <v>10</v>
      </c>
      <c r="D148" t="s">
        <v>899</v>
      </c>
      <c r="E148" t="s">
        <v>900</v>
      </c>
      <c r="F148" t="s">
        <v>901</v>
      </c>
      <c r="G148" t="s">
        <v>1048</v>
      </c>
      <c r="H148" t="s">
        <v>1260</v>
      </c>
      <c r="I148">
        <v>1</v>
      </c>
      <c r="J148">
        <f t="shared" si="37"/>
        <v>0</v>
      </c>
      <c r="L148" t="b">
        <f t="shared" si="38"/>
        <v>0</v>
      </c>
      <c r="M148" t="b">
        <f t="shared" si="39"/>
        <v>0</v>
      </c>
      <c r="N148" t="b">
        <f t="shared" si="40"/>
        <v>0</v>
      </c>
      <c r="O148" t="b">
        <f t="shared" si="41"/>
        <v>0</v>
      </c>
      <c r="P148" t="b">
        <f t="shared" si="42"/>
        <v>0</v>
      </c>
      <c r="Q148" t="b">
        <f t="shared" si="43"/>
        <v>0</v>
      </c>
      <c r="R148" t="b">
        <f t="shared" si="44"/>
        <v>0</v>
      </c>
      <c r="S148" t="b">
        <f t="shared" si="45"/>
        <v>0</v>
      </c>
      <c r="T148">
        <f t="shared" si="46"/>
        <v>0</v>
      </c>
      <c r="U148">
        <f t="shared" si="47"/>
        <v>0</v>
      </c>
      <c r="V148">
        <f t="shared" si="48"/>
        <v>0</v>
      </c>
      <c r="W148">
        <f t="shared" si="49"/>
        <v>0</v>
      </c>
      <c r="X148">
        <f t="shared" si="50"/>
        <v>0</v>
      </c>
      <c r="Y148">
        <f t="shared" si="51"/>
        <v>0</v>
      </c>
      <c r="Z148">
        <f t="shared" si="52"/>
        <v>0</v>
      </c>
      <c r="AA148">
        <f t="shared" si="53"/>
        <v>0</v>
      </c>
    </row>
    <row r="149" spans="1:27" x14ac:dyDescent="0.15">
      <c r="A149">
        <v>149</v>
      </c>
      <c r="B149" t="s">
        <v>166</v>
      </c>
      <c r="C149" t="s">
        <v>10</v>
      </c>
      <c r="D149" t="s">
        <v>899</v>
      </c>
      <c r="E149" t="s">
        <v>900</v>
      </c>
      <c r="F149" t="s">
        <v>901</v>
      </c>
      <c r="G149" t="s">
        <v>1049</v>
      </c>
      <c r="H149" t="s">
        <v>1261</v>
      </c>
      <c r="I149">
        <f t="shared" si="36"/>
        <v>1</v>
      </c>
      <c r="J149">
        <f t="shared" si="37"/>
        <v>0</v>
      </c>
      <c r="L149" t="b">
        <f t="shared" si="38"/>
        <v>0</v>
      </c>
      <c r="M149" t="b">
        <f t="shared" si="39"/>
        <v>0</v>
      </c>
      <c r="N149" t="b">
        <f t="shared" si="40"/>
        <v>0</v>
      </c>
      <c r="O149" t="b">
        <f t="shared" si="41"/>
        <v>0</v>
      </c>
      <c r="P149" t="b">
        <f t="shared" si="42"/>
        <v>0</v>
      </c>
      <c r="Q149" t="b">
        <f t="shared" si="43"/>
        <v>0</v>
      </c>
      <c r="R149" t="b">
        <f t="shared" si="44"/>
        <v>1</v>
      </c>
      <c r="S149" t="b">
        <f t="shared" si="45"/>
        <v>0</v>
      </c>
      <c r="T149">
        <f t="shared" si="46"/>
        <v>0</v>
      </c>
      <c r="U149">
        <f t="shared" si="47"/>
        <v>0</v>
      </c>
      <c r="V149">
        <f t="shared" si="48"/>
        <v>0</v>
      </c>
      <c r="W149">
        <f t="shared" si="49"/>
        <v>0</v>
      </c>
      <c r="X149">
        <f t="shared" si="50"/>
        <v>0</v>
      </c>
      <c r="Y149">
        <f t="shared" si="51"/>
        <v>0</v>
      </c>
      <c r="Z149">
        <f t="shared" si="52"/>
        <v>1</v>
      </c>
      <c r="AA149">
        <f t="shared" si="53"/>
        <v>0</v>
      </c>
    </row>
    <row r="150" spans="1:27" x14ac:dyDescent="0.15">
      <c r="A150">
        <v>150</v>
      </c>
      <c r="B150" t="s">
        <v>167</v>
      </c>
      <c r="C150" t="s">
        <v>10</v>
      </c>
      <c r="D150" t="s">
        <v>899</v>
      </c>
      <c r="E150" t="s">
        <v>900</v>
      </c>
      <c r="F150" t="s">
        <v>901</v>
      </c>
      <c r="G150" t="s">
        <v>1050</v>
      </c>
      <c r="H150" t="s">
        <v>1262</v>
      </c>
      <c r="I150">
        <v>1</v>
      </c>
      <c r="J150">
        <f t="shared" si="37"/>
        <v>0</v>
      </c>
      <c r="L150" t="b">
        <f t="shared" si="38"/>
        <v>0</v>
      </c>
      <c r="M150" t="b">
        <f t="shared" si="39"/>
        <v>0</v>
      </c>
      <c r="N150" t="b">
        <f t="shared" si="40"/>
        <v>0</v>
      </c>
      <c r="O150" t="b">
        <f t="shared" si="41"/>
        <v>0</v>
      </c>
      <c r="P150" t="b">
        <f t="shared" si="42"/>
        <v>0</v>
      </c>
      <c r="Q150" t="b">
        <f t="shared" si="43"/>
        <v>0</v>
      </c>
      <c r="R150" t="b">
        <f t="shared" si="44"/>
        <v>0</v>
      </c>
      <c r="S150" t="b">
        <f t="shared" si="45"/>
        <v>0</v>
      </c>
      <c r="T150">
        <f t="shared" si="46"/>
        <v>0</v>
      </c>
      <c r="U150">
        <f t="shared" si="47"/>
        <v>0</v>
      </c>
      <c r="V150">
        <f t="shared" si="48"/>
        <v>0</v>
      </c>
      <c r="W150">
        <f t="shared" si="49"/>
        <v>0</v>
      </c>
      <c r="X150">
        <f t="shared" si="50"/>
        <v>0</v>
      </c>
      <c r="Y150">
        <f t="shared" si="51"/>
        <v>0</v>
      </c>
      <c r="Z150">
        <f t="shared" si="52"/>
        <v>0</v>
      </c>
      <c r="AA150">
        <f t="shared" si="53"/>
        <v>0</v>
      </c>
    </row>
    <row r="151" spans="1:27" x14ac:dyDescent="0.15">
      <c r="A151">
        <v>151</v>
      </c>
      <c r="B151" t="s">
        <v>168</v>
      </c>
      <c r="C151" t="s">
        <v>10</v>
      </c>
      <c r="D151" t="s">
        <v>899</v>
      </c>
      <c r="E151" t="s">
        <v>900</v>
      </c>
      <c r="F151" t="s">
        <v>901</v>
      </c>
      <c r="G151" t="s">
        <v>1051</v>
      </c>
      <c r="H151" t="s">
        <v>1263</v>
      </c>
      <c r="I151">
        <f t="shared" si="36"/>
        <v>1</v>
      </c>
      <c r="J151">
        <f t="shared" si="37"/>
        <v>0</v>
      </c>
      <c r="L151" t="b">
        <f t="shared" si="38"/>
        <v>0</v>
      </c>
      <c r="M151" t="b">
        <f t="shared" si="39"/>
        <v>1</v>
      </c>
      <c r="N151" t="b">
        <f t="shared" si="40"/>
        <v>0</v>
      </c>
      <c r="O151" t="b">
        <f t="shared" si="41"/>
        <v>0</v>
      </c>
      <c r="P151" t="b">
        <f t="shared" si="42"/>
        <v>0</v>
      </c>
      <c r="Q151" t="b">
        <f t="shared" si="43"/>
        <v>0</v>
      </c>
      <c r="R151" t="b">
        <f t="shared" si="44"/>
        <v>0</v>
      </c>
      <c r="S151" t="b">
        <f t="shared" si="45"/>
        <v>0</v>
      </c>
      <c r="T151">
        <f t="shared" si="46"/>
        <v>0</v>
      </c>
      <c r="U151">
        <f t="shared" si="47"/>
        <v>1</v>
      </c>
      <c r="V151">
        <f t="shared" si="48"/>
        <v>0</v>
      </c>
      <c r="W151">
        <f t="shared" si="49"/>
        <v>0</v>
      </c>
      <c r="X151">
        <f t="shared" si="50"/>
        <v>0</v>
      </c>
      <c r="Y151">
        <f t="shared" si="51"/>
        <v>0</v>
      </c>
      <c r="Z151">
        <f t="shared" si="52"/>
        <v>0</v>
      </c>
      <c r="AA151">
        <f t="shared" si="53"/>
        <v>0</v>
      </c>
    </row>
    <row r="152" spans="1:27" x14ac:dyDescent="0.15">
      <c r="A152">
        <v>152</v>
      </c>
      <c r="B152" t="s">
        <v>169</v>
      </c>
      <c r="C152" t="s">
        <v>10</v>
      </c>
      <c r="D152" t="s">
        <v>899</v>
      </c>
      <c r="E152" t="s">
        <v>900</v>
      </c>
      <c r="F152" t="s">
        <v>901</v>
      </c>
      <c r="G152" t="s">
        <v>1052</v>
      </c>
      <c r="H152" t="s">
        <v>1264</v>
      </c>
      <c r="I152">
        <f t="shared" si="36"/>
        <v>1</v>
      </c>
      <c r="J152">
        <f t="shared" si="37"/>
        <v>0</v>
      </c>
      <c r="L152" t="b">
        <f t="shared" si="38"/>
        <v>0</v>
      </c>
      <c r="M152" t="b">
        <f t="shared" si="39"/>
        <v>0</v>
      </c>
      <c r="N152" t="b">
        <f t="shared" si="40"/>
        <v>0</v>
      </c>
      <c r="O152" t="b">
        <f t="shared" si="41"/>
        <v>0</v>
      </c>
      <c r="P152" t="b">
        <f t="shared" si="42"/>
        <v>0</v>
      </c>
      <c r="Q152" t="b">
        <f t="shared" si="43"/>
        <v>0</v>
      </c>
      <c r="R152" t="b">
        <f t="shared" si="44"/>
        <v>1</v>
      </c>
      <c r="S152" t="b">
        <f t="shared" si="45"/>
        <v>0</v>
      </c>
      <c r="T152">
        <f t="shared" si="46"/>
        <v>0</v>
      </c>
      <c r="U152">
        <f t="shared" si="47"/>
        <v>0</v>
      </c>
      <c r="V152">
        <f t="shared" si="48"/>
        <v>0</v>
      </c>
      <c r="W152">
        <f t="shared" si="49"/>
        <v>0</v>
      </c>
      <c r="X152">
        <f t="shared" si="50"/>
        <v>0</v>
      </c>
      <c r="Y152">
        <f t="shared" si="51"/>
        <v>0</v>
      </c>
      <c r="Z152">
        <f t="shared" si="52"/>
        <v>1</v>
      </c>
      <c r="AA152">
        <f t="shared" si="53"/>
        <v>0</v>
      </c>
    </row>
    <row r="153" spans="1:27" x14ac:dyDescent="0.15">
      <c r="A153">
        <v>153</v>
      </c>
      <c r="B153" t="s">
        <v>170</v>
      </c>
      <c r="C153" t="s">
        <v>10</v>
      </c>
      <c r="D153" t="s">
        <v>899</v>
      </c>
      <c r="E153" t="s">
        <v>900</v>
      </c>
      <c r="F153" t="s">
        <v>901</v>
      </c>
      <c r="G153" t="s">
        <v>1053</v>
      </c>
      <c r="H153" t="s">
        <v>1265</v>
      </c>
      <c r="I153">
        <f t="shared" si="36"/>
        <v>1</v>
      </c>
      <c r="J153">
        <f t="shared" si="37"/>
        <v>0</v>
      </c>
      <c r="L153" t="b">
        <f t="shared" si="38"/>
        <v>0</v>
      </c>
      <c r="M153" t="b">
        <f t="shared" si="39"/>
        <v>1</v>
      </c>
      <c r="N153" t="b">
        <f t="shared" si="40"/>
        <v>0</v>
      </c>
      <c r="O153" t="b">
        <f t="shared" si="41"/>
        <v>0</v>
      </c>
      <c r="P153" t="b">
        <f t="shared" si="42"/>
        <v>0</v>
      </c>
      <c r="Q153" t="b">
        <f t="shared" si="43"/>
        <v>1</v>
      </c>
      <c r="R153" t="b">
        <f t="shared" si="44"/>
        <v>0</v>
      </c>
      <c r="S153" t="b">
        <f t="shared" si="45"/>
        <v>0</v>
      </c>
      <c r="T153">
        <f t="shared" si="46"/>
        <v>0</v>
      </c>
      <c r="U153">
        <f t="shared" si="47"/>
        <v>1</v>
      </c>
      <c r="V153">
        <f t="shared" si="48"/>
        <v>0</v>
      </c>
      <c r="W153">
        <f t="shared" si="49"/>
        <v>0</v>
      </c>
      <c r="X153">
        <f t="shared" si="50"/>
        <v>0</v>
      </c>
      <c r="Y153">
        <f t="shared" si="51"/>
        <v>1</v>
      </c>
      <c r="Z153">
        <f t="shared" si="52"/>
        <v>0</v>
      </c>
      <c r="AA153">
        <f t="shared" si="53"/>
        <v>0</v>
      </c>
    </row>
    <row r="154" spans="1:27" x14ac:dyDescent="0.15">
      <c r="A154">
        <v>154</v>
      </c>
      <c r="B154" t="s">
        <v>171</v>
      </c>
      <c r="C154" t="s">
        <v>10</v>
      </c>
      <c r="D154" t="s">
        <v>899</v>
      </c>
      <c r="E154" t="s">
        <v>900</v>
      </c>
      <c r="F154" t="s">
        <v>901</v>
      </c>
      <c r="G154" t="s">
        <v>1054</v>
      </c>
      <c r="H154" t="s">
        <v>1266</v>
      </c>
      <c r="I154">
        <v>1</v>
      </c>
      <c r="J154">
        <f t="shared" si="37"/>
        <v>0</v>
      </c>
      <c r="L154" t="b">
        <f t="shared" si="38"/>
        <v>0</v>
      </c>
      <c r="M154" t="b">
        <f t="shared" si="39"/>
        <v>0</v>
      </c>
      <c r="N154" t="b">
        <f t="shared" si="40"/>
        <v>0</v>
      </c>
      <c r="O154" t="b">
        <f t="shared" si="41"/>
        <v>0</v>
      </c>
      <c r="P154" t="b">
        <f t="shared" si="42"/>
        <v>0</v>
      </c>
      <c r="Q154" t="b">
        <f t="shared" si="43"/>
        <v>0</v>
      </c>
      <c r="R154" t="b">
        <f t="shared" si="44"/>
        <v>0</v>
      </c>
      <c r="S154" t="b">
        <f t="shared" si="45"/>
        <v>0</v>
      </c>
      <c r="T154">
        <f t="shared" si="46"/>
        <v>0</v>
      </c>
      <c r="U154">
        <f t="shared" si="47"/>
        <v>0</v>
      </c>
      <c r="V154">
        <f t="shared" si="48"/>
        <v>0</v>
      </c>
      <c r="W154">
        <f t="shared" si="49"/>
        <v>0</v>
      </c>
      <c r="X154">
        <f t="shared" si="50"/>
        <v>0</v>
      </c>
      <c r="Y154">
        <f t="shared" si="51"/>
        <v>0</v>
      </c>
      <c r="Z154">
        <f t="shared" si="52"/>
        <v>0</v>
      </c>
      <c r="AA154">
        <f t="shared" si="53"/>
        <v>0</v>
      </c>
    </row>
    <row r="155" spans="1:27" x14ac:dyDescent="0.15">
      <c r="A155">
        <v>155</v>
      </c>
      <c r="B155" t="s">
        <v>172</v>
      </c>
      <c r="C155" t="s">
        <v>10</v>
      </c>
      <c r="D155" t="s">
        <v>899</v>
      </c>
      <c r="E155" t="s">
        <v>900</v>
      </c>
      <c r="F155" t="s">
        <v>901</v>
      </c>
      <c r="G155" t="s">
        <v>1055</v>
      </c>
      <c r="H155" t="s">
        <v>1267</v>
      </c>
      <c r="I155">
        <f t="shared" si="36"/>
        <v>1</v>
      </c>
      <c r="J155">
        <f t="shared" si="37"/>
        <v>0</v>
      </c>
      <c r="L155" t="b">
        <f t="shared" si="38"/>
        <v>0</v>
      </c>
      <c r="M155" t="b">
        <f t="shared" si="39"/>
        <v>0</v>
      </c>
      <c r="N155" t="b">
        <f t="shared" si="40"/>
        <v>0</v>
      </c>
      <c r="O155" t="b">
        <f t="shared" si="41"/>
        <v>0</v>
      </c>
      <c r="P155" t="b">
        <f t="shared" si="42"/>
        <v>0</v>
      </c>
      <c r="Q155" t="b">
        <f t="shared" si="43"/>
        <v>1</v>
      </c>
      <c r="R155" t="b">
        <f t="shared" si="44"/>
        <v>0</v>
      </c>
      <c r="S155" t="b">
        <f t="shared" si="45"/>
        <v>0</v>
      </c>
      <c r="T155">
        <f t="shared" si="46"/>
        <v>0</v>
      </c>
      <c r="U155">
        <f t="shared" si="47"/>
        <v>0</v>
      </c>
      <c r="V155">
        <f t="shared" si="48"/>
        <v>0</v>
      </c>
      <c r="W155">
        <f t="shared" si="49"/>
        <v>0</v>
      </c>
      <c r="X155">
        <f t="shared" si="50"/>
        <v>0</v>
      </c>
      <c r="Y155">
        <f t="shared" si="51"/>
        <v>1</v>
      </c>
      <c r="Z155">
        <f t="shared" si="52"/>
        <v>0</v>
      </c>
      <c r="AA155">
        <f t="shared" si="53"/>
        <v>0</v>
      </c>
    </row>
    <row r="156" spans="1:27" x14ac:dyDescent="0.15">
      <c r="A156">
        <v>156</v>
      </c>
      <c r="B156" t="s">
        <v>174</v>
      </c>
      <c r="C156" t="s">
        <v>10</v>
      </c>
      <c r="D156" t="s">
        <v>899</v>
      </c>
      <c r="E156" t="s">
        <v>900</v>
      </c>
      <c r="F156" t="s">
        <v>901</v>
      </c>
      <c r="G156" t="s">
        <v>1056</v>
      </c>
      <c r="H156" t="s">
        <v>1268</v>
      </c>
      <c r="I156">
        <v>1</v>
      </c>
      <c r="J156">
        <f t="shared" si="37"/>
        <v>0</v>
      </c>
      <c r="L156" t="b">
        <f t="shared" si="38"/>
        <v>0</v>
      </c>
      <c r="M156" t="b">
        <f t="shared" si="39"/>
        <v>0</v>
      </c>
      <c r="N156" t="b">
        <f t="shared" si="40"/>
        <v>0</v>
      </c>
      <c r="O156" t="b">
        <f t="shared" si="41"/>
        <v>0</v>
      </c>
      <c r="P156" t="b">
        <f t="shared" si="42"/>
        <v>0</v>
      </c>
      <c r="Q156" t="b">
        <f t="shared" si="43"/>
        <v>0</v>
      </c>
      <c r="R156" t="b">
        <f t="shared" si="44"/>
        <v>0</v>
      </c>
      <c r="S156" t="b">
        <f t="shared" si="45"/>
        <v>0</v>
      </c>
      <c r="T156">
        <f t="shared" si="46"/>
        <v>0</v>
      </c>
      <c r="U156">
        <f t="shared" si="47"/>
        <v>0</v>
      </c>
      <c r="V156">
        <f t="shared" si="48"/>
        <v>0</v>
      </c>
      <c r="W156">
        <f t="shared" si="49"/>
        <v>0</v>
      </c>
      <c r="X156">
        <f t="shared" si="50"/>
        <v>0</v>
      </c>
      <c r="Y156">
        <f t="shared" si="51"/>
        <v>0</v>
      </c>
      <c r="Z156">
        <f t="shared" si="52"/>
        <v>0</v>
      </c>
      <c r="AA156">
        <f t="shared" si="53"/>
        <v>0</v>
      </c>
    </row>
    <row r="157" spans="1:27" x14ac:dyDescent="0.15">
      <c r="A157">
        <v>157</v>
      </c>
      <c r="B157" t="s">
        <v>175</v>
      </c>
      <c r="C157" t="s">
        <v>10</v>
      </c>
      <c r="D157" t="s">
        <v>899</v>
      </c>
      <c r="E157" t="s">
        <v>900</v>
      </c>
      <c r="F157" t="s">
        <v>901</v>
      </c>
      <c r="G157" t="s">
        <v>1057</v>
      </c>
      <c r="H157" t="s">
        <v>1269</v>
      </c>
      <c r="I157">
        <v>1</v>
      </c>
      <c r="J157">
        <f t="shared" si="37"/>
        <v>0</v>
      </c>
      <c r="L157" t="b">
        <f t="shared" si="38"/>
        <v>0</v>
      </c>
      <c r="M157" t="b">
        <f t="shared" si="39"/>
        <v>0</v>
      </c>
      <c r="N157" t="b">
        <f t="shared" si="40"/>
        <v>0</v>
      </c>
      <c r="O157" t="b">
        <f t="shared" si="41"/>
        <v>0</v>
      </c>
      <c r="P157" t="b">
        <f t="shared" si="42"/>
        <v>0</v>
      </c>
      <c r="Q157" t="b">
        <f t="shared" si="43"/>
        <v>0</v>
      </c>
      <c r="R157" t="b">
        <f t="shared" si="44"/>
        <v>0</v>
      </c>
      <c r="S157" t="b">
        <f t="shared" si="45"/>
        <v>0</v>
      </c>
      <c r="T157">
        <f t="shared" si="46"/>
        <v>0</v>
      </c>
      <c r="U157">
        <f t="shared" si="47"/>
        <v>0</v>
      </c>
      <c r="V157">
        <f t="shared" si="48"/>
        <v>0</v>
      </c>
      <c r="W157">
        <f t="shared" si="49"/>
        <v>0</v>
      </c>
      <c r="X157">
        <f t="shared" si="50"/>
        <v>0</v>
      </c>
      <c r="Y157">
        <f t="shared" si="51"/>
        <v>0</v>
      </c>
      <c r="Z157">
        <f t="shared" si="52"/>
        <v>0</v>
      </c>
      <c r="AA157">
        <f t="shared" si="53"/>
        <v>0</v>
      </c>
    </row>
    <row r="158" spans="1:27" x14ac:dyDescent="0.15">
      <c r="A158">
        <v>158</v>
      </c>
      <c r="B158" t="s">
        <v>176</v>
      </c>
      <c r="C158" t="s">
        <v>10</v>
      </c>
      <c r="D158" t="s">
        <v>899</v>
      </c>
      <c r="E158" t="s">
        <v>900</v>
      </c>
      <c r="F158" t="s">
        <v>901</v>
      </c>
      <c r="G158" t="s">
        <v>1058</v>
      </c>
      <c r="H158" t="s">
        <v>1270</v>
      </c>
      <c r="I158">
        <v>1</v>
      </c>
      <c r="J158">
        <f t="shared" si="37"/>
        <v>0</v>
      </c>
      <c r="L158" t="b">
        <f t="shared" si="38"/>
        <v>0</v>
      </c>
      <c r="M158" t="b">
        <f t="shared" si="39"/>
        <v>0</v>
      </c>
      <c r="N158" t="b">
        <f t="shared" si="40"/>
        <v>0</v>
      </c>
      <c r="O158" t="b">
        <f t="shared" si="41"/>
        <v>0</v>
      </c>
      <c r="P158" t="b">
        <f t="shared" si="42"/>
        <v>0</v>
      </c>
      <c r="Q158" t="b">
        <f t="shared" si="43"/>
        <v>0</v>
      </c>
      <c r="R158" t="b">
        <f t="shared" si="44"/>
        <v>0</v>
      </c>
      <c r="S158" t="b">
        <f t="shared" si="45"/>
        <v>0</v>
      </c>
      <c r="T158">
        <f t="shared" si="46"/>
        <v>0</v>
      </c>
      <c r="U158">
        <f t="shared" si="47"/>
        <v>0</v>
      </c>
      <c r="V158">
        <f t="shared" si="48"/>
        <v>0</v>
      </c>
      <c r="W158">
        <f t="shared" si="49"/>
        <v>0</v>
      </c>
      <c r="X158">
        <f t="shared" si="50"/>
        <v>0</v>
      </c>
      <c r="Y158">
        <f t="shared" si="51"/>
        <v>0</v>
      </c>
      <c r="Z158">
        <f t="shared" si="52"/>
        <v>0</v>
      </c>
      <c r="AA158">
        <f t="shared" si="53"/>
        <v>0</v>
      </c>
    </row>
    <row r="159" spans="1:27" x14ac:dyDescent="0.15">
      <c r="A159">
        <v>159</v>
      </c>
      <c r="B159" t="s">
        <v>177</v>
      </c>
      <c r="C159" t="s">
        <v>10</v>
      </c>
      <c r="D159" t="s">
        <v>899</v>
      </c>
      <c r="E159" t="s">
        <v>900</v>
      </c>
      <c r="F159" t="s">
        <v>901</v>
      </c>
      <c r="G159" t="s">
        <v>1059</v>
      </c>
      <c r="H159" t="s">
        <v>1271</v>
      </c>
      <c r="I159">
        <v>1</v>
      </c>
      <c r="J159">
        <f t="shared" si="37"/>
        <v>0</v>
      </c>
      <c r="L159" t="b">
        <f t="shared" si="38"/>
        <v>0</v>
      </c>
      <c r="M159" t="b">
        <f t="shared" si="39"/>
        <v>0</v>
      </c>
      <c r="N159" t="b">
        <f t="shared" si="40"/>
        <v>0</v>
      </c>
      <c r="O159" t="b">
        <f t="shared" si="41"/>
        <v>0</v>
      </c>
      <c r="P159" t="b">
        <f t="shared" si="42"/>
        <v>0</v>
      </c>
      <c r="Q159" t="b">
        <f t="shared" si="43"/>
        <v>0</v>
      </c>
      <c r="R159" t="b">
        <f t="shared" si="44"/>
        <v>0</v>
      </c>
      <c r="S159" t="b">
        <f t="shared" si="45"/>
        <v>0</v>
      </c>
      <c r="T159">
        <f t="shared" si="46"/>
        <v>0</v>
      </c>
      <c r="U159">
        <f t="shared" si="47"/>
        <v>0</v>
      </c>
      <c r="V159">
        <f t="shared" si="48"/>
        <v>0</v>
      </c>
      <c r="W159">
        <f t="shared" si="49"/>
        <v>0</v>
      </c>
      <c r="X159">
        <f t="shared" si="50"/>
        <v>0</v>
      </c>
      <c r="Y159">
        <f t="shared" si="51"/>
        <v>0</v>
      </c>
      <c r="Z159">
        <f t="shared" si="52"/>
        <v>0</v>
      </c>
      <c r="AA159">
        <f t="shared" si="53"/>
        <v>0</v>
      </c>
    </row>
    <row r="160" spans="1:27" x14ac:dyDescent="0.15">
      <c r="A160">
        <v>160</v>
      </c>
      <c r="B160" t="s">
        <v>178</v>
      </c>
      <c r="C160" t="s">
        <v>10</v>
      </c>
      <c r="D160" t="s">
        <v>899</v>
      </c>
      <c r="E160" t="s">
        <v>900</v>
      </c>
      <c r="F160" t="s">
        <v>901</v>
      </c>
      <c r="G160" t="s">
        <v>1060</v>
      </c>
      <c r="H160" t="s">
        <v>1272</v>
      </c>
      <c r="I160">
        <v>1</v>
      </c>
      <c r="J160">
        <f t="shared" si="37"/>
        <v>0</v>
      </c>
      <c r="L160" t="b">
        <f t="shared" si="38"/>
        <v>0</v>
      </c>
      <c r="M160" t="b">
        <f t="shared" si="39"/>
        <v>0</v>
      </c>
      <c r="N160" t="b">
        <f t="shared" si="40"/>
        <v>0</v>
      </c>
      <c r="O160" t="b">
        <f t="shared" si="41"/>
        <v>0</v>
      </c>
      <c r="P160" t="b">
        <f t="shared" si="42"/>
        <v>0</v>
      </c>
      <c r="Q160" t="b">
        <f t="shared" si="43"/>
        <v>0</v>
      </c>
      <c r="R160" t="b">
        <f t="shared" si="44"/>
        <v>0</v>
      </c>
      <c r="S160" t="b">
        <f t="shared" si="45"/>
        <v>0</v>
      </c>
      <c r="T160">
        <f t="shared" si="46"/>
        <v>0</v>
      </c>
      <c r="U160">
        <f t="shared" si="47"/>
        <v>0</v>
      </c>
      <c r="V160">
        <f t="shared" si="48"/>
        <v>0</v>
      </c>
      <c r="W160">
        <f t="shared" si="49"/>
        <v>0</v>
      </c>
      <c r="X160">
        <f t="shared" si="50"/>
        <v>0</v>
      </c>
      <c r="Y160">
        <f t="shared" si="51"/>
        <v>0</v>
      </c>
      <c r="Z160">
        <f t="shared" si="52"/>
        <v>0</v>
      </c>
      <c r="AA160">
        <f t="shared" si="53"/>
        <v>0</v>
      </c>
    </row>
    <row r="161" spans="1:27" x14ac:dyDescent="0.15">
      <c r="A161">
        <v>161</v>
      </c>
      <c r="B161" t="s">
        <v>179</v>
      </c>
      <c r="C161" t="s">
        <v>10</v>
      </c>
      <c r="D161" t="s">
        <v>899</v>
      </c>
      <c r="E161" t="s">
        <v>900</v>
      </c>
      <c r="F161" t="s">
        <v>901</v>
      </c>
      <c r="G161" t="s">
        <v>1061</v>
      </c>
      <c r="H161" t="s">
        <v>1273</v>
      </c>
      <c r="I161">
        <f t="shared" si="36"/>
        <v>1</v>
      </c>
      <c r="J161">
        <f t="shared" si="37"/>
        <v>0</v>
      </c>
      <c r="L161" t="b">
        <f t="shared" si="38"/>
        <v>0</v>
      </c>
      <c r="M161" t="b">
        <f t="shared" si="39"/>
        <v>1</v>
      </c>
      <c r="N161" t="b">
        <f t="shared" si="40"/>
        <v>0</v>
      </c>
      <c r="O161" t="b">
        <f t="shared" si="41"/>
        <v>0</v>
      </c>
      <c r="P161" t="b">
        <f t="shared" si="42"/>
        <v>0</v>
      </c>
      <c r="Q161" t="b">
        <f t="shared" si="43"/>
        <v>0</v>
      </c>
      <c r="R161" t="b">
        <f t="shared" si="44"/>
        <v>0</v>
      </c>
      <c r="S161" t="b">
        <f t="shared" si="45"/>
        <v>1</v>
      </c>
      <c r="T161">
        <f t="shared" si="46"/>
        <v>0</v>
      </c>
      <c r="U161">
        <f t="shared" si="47"/>
        <v>1</v>
      </c>
      <c r="V161">
        <f t="shared" si="48"/>
        <v>0</v>
      </c>
      <c r="W161">
        <f t="shared" si="49"/>
        <v>0</v>
      </c>
      <c r="X161">
        <f t="shared" si="50"/>
        <v>0</v>
      </c>
      <c r="Y161">
        <f t="shared" si="51"/>
        <v>0</v>
      </c>
      <c r="Z161">
        <f t="shared" si="52"/>
        <v>0</v>
      </c>
      <c r="AA161">
        <f t="shared" si="53"/>
        <v>1</v>
      </c>
    </row>
    <row r="162" spans="1:27" x14ac:dyDescent="0.15">
      <c r="A162">
        <v>162</v>
      </c>
      <c r="B162" t="s">
        <v>180</v>
      </c>
      <c r="C162" t="s">
        <v>10</v>
      </c>
      <c r="D162" t="s">
        <v>899</v>
      </c>
      <c r="E162" t="s">
        <v>900</v>
      </c>
      <c r="F162" t="s">
        <v>901</v>
      </c>
      <c r="G162" t="s">
        <v>1062</v>
      </c>
      <c r="H162" t="s">
        <v>1274</v>
      </c>
      <c r="I162">
        <f t="shared" si="36"/>
        <v>1</v>
      </c>
      <c r="J162">
        <f t="shared" si="37"/>
        <v>0</v>
      </c>
      <c r="L162" t="b">
        <f t="shared" si="38"/>
        <v>0</v>
      </c>
      <c r="M162" t="b">
        <f t="shared" si="39"/>
        <v>0</v>
      </c>
      <c r="N162" t="b">
        <f t="shared" si="40"/>
        <v>0</v>
      </c>
      <c r="O162" t="b">
        <f t="shared" si="41"/>
        <v>0</v>
      </c>
      <c r="P162" t="b">
        <f t="shared" si="42"/>
        <v>0</v>
      </c>
      <c r="Q162" t="b">
        <f t="shared" si="43"/>
        <v>1</v>
      </c>
      <c r="R162" t="b">
        <f t="shared" si="44"/>
        <v>0</v>
      </c>
      <c r="S162" t="b">
        <f t="shared" si="45"/>
        <v>0</v>
      </c>
      <c r="T162">
        <f t="shared" si="46"/>
        <v>0</v>
      </c>
      <c r="U162">
        <f t="shared" si="47"/>
        <v>0</v>
      </c>
      <c r="V162">
        <f t="shared" si="48"/>
        <v>0</v>
      </c>
      <c r="W162">
        <f t="shared" si="49"/>
        <v>0</v>
      </c>
      <c r="X162">
        <f t="shared" si="50"/>
        <v>0</v>
      </c>
      <c r="Y162">
        <f t="shared" si="51"/>
        <v>1</v>
      </c>
      <c r="Z162">
        <f t="shared" si="52"/>
        <v>0</v>
      </c>
      <c r="AA162">
        <f t="shared" si="53"/>
        <v>0</v>
      </c>
    </row>
    <row r="163" spans="1:27" x14ac:dyDescent="0.15">
      <c r="A163">
        <v>163</v>
      </c>
      <c r="B163" t="s">
        <v>181</v>
      </c>
      <c r="C163" t="s">
        <v>10</v>
      </c>
      <c r="D163" t="s">
        <v>899</v>
      </c>
      <c r="E163" t="s">
        <v>900</v>
      </c>
      <c r="F163" t="s">
        <v>901</v>
      </c>
      <c r="G163" t="s">
        <v>1063</v>
      </c>
      <c r="H163" t="s">
        <v>182</v>
      </c>
      <c r="I163">
        <f t="shared" si="36"/>
        <v>0</v>
      </c>
      <c r="J163">
        <f t="shared" si="37"/>
        <v>1</v>
      </c>
      <c r="L163" t="b">
        <f t="shared" si="38"/>
        <v>0</v>
      </c>
      <c r="M163" t="b">
        <f t="shared" si="39"/>
        <v>0</v>
      </c>
      <c r="N163" t="b">
        <f t="shared" si="40"/>
        <v>0</v>
      </c>
      <c r="O163" t="b">
        <f t="shared" si="41"/>
        <v>0</v>
      </c>
      <c r="P163" t="b">
        <f t="shared" si="42"/>
        <v>0</v>
      </c>
      <c r="Q163" t="b">
        <f t="shared" si="43"/>
        <v>0</v>
      </c>
      <c r="R163" t="b">
        <f t="shared" si="44"/>
        <v>0</v>
      </c>
      <c r="S163" t="b">
        <f t="shared" si="45"/>
        <v>0</v>
      </c>
      <c r="T163">
        <f t="shared" si="46"/>
        <v>0</v>
      </c>
      <c r="U163">
        <f t="shared" si="47"/>
        <v>0</v>
      </c>
      <c r="V163">
        <f t="shared" si="48"/>
        <v>0</v>
      </c>
      <c r="W163">
        <f t="shared" si="49"/>
        <v>0</v>
      </c>
      <c r="X163">
        <f t="shared" si="50"/>
        <v>0</v>
      </c>
      <c r="Y163">
        <f t="shared" si="51"/>
        <v>0</v>
      </c>
      <c r="Z163">
        <f t="shared" si="52"/>
        <v>0</v>
      </c>
      <c r="AA163">
        <f t="shared" si="53"/>
        <v>0</v>
      </c>
    </row>
    <row r="164" spans="1:27" x14ac:dyDescent="0.15">
      <c r="A164">
        <v>164</v>
      </c>
      <c r="B164" t="s">
        <v>183</v>
      </c>
      <c r="C164" t="s">
        <v>10</v>
      </c>
      <c r="D164" t="s">
        <v>899</v>
      </c>
      <c r="E164" t="s">
        <v>900</v>
      </c>
      <c r="F164" t="s">
        <v>901</v>
      </c>
      <c r="G164" t="s">
        <v>1064</v>
      </c>
      <c r="H164" t="s">
        <v>1275</v>
      </c>
      <c r="I164">
        <f t="shared" si="36"/>
        <v>1</v>
      </c>
      <c r="J164">
        <f t="shared" si="37"/>
        <v>0</v>
      </c>
      <c r="L164" t="b">
        <f t="shared" si="38"/>
        <v>0</v>
      </c>
      <c r="M164" t="b">
        <f t="shared" si="39"/>
        <v>0</v>
      </c>
      <c r="N164" t="b">
        <f t="shared" si="40"/>
        <v>0</v>
      </c>
      <c r="O164" t="b">
        <f t="shared" si="41"/>
        <v>1</v>
      </c>
      <c r="P164" t="b">
        <f t="shared" si="42"/>
        <v>0</v>
      </c>
      <c r="Q164" t="b">
        <f t="shared" si="43"/>
        <v>0</v>
      </c>
      <c r="R164" t="b">
        <f t="shared" si="44"/>
        <v>0</v>
      </c>
      <c r="S164" t="b">
        <f t="shared" si="45"/>
        <v>1</v>
      </c>
      <c r="T164">
        <f t="shared" si="46"/>
        <v>0</v>
      </c>
      <c r="U164">
        <f t="shared" si="47"/>
        <v>0</v>
      </c>
      <c r="V164">
        <f t="shared" si="48"/>
        <v>0</v>
      </c>
      <c r="W164">
        <f t="shared" si="49"/>
        <v>1</v>
      </c>
      <c r="X164">
        <f t="shared" si="50"/>
        <v>0</v>
      </c>
      <c r="Y164">
        <f t="shared" si="51"/>
        <v>0</v>
      </c>
      <c r="Z164">
        <f t="shared" si="52"/>
        <v>0</v>
      </c>
      <c r="AA164">
        <f t="shared" si="53"/>
        <v>1</v>
      </c>
    </row>
    <row r="165" spans="1:27" x14ac:dyDescent="0.15">
      <c r="A165">
        <v>165</v>
      </c>
      <c r="B165" t="s">
        <v>184</v>
      </c>
      <c r="C165" t="s">
        <v>10</v>
      </c>
      <c r="D165" t="s">
        <v>899</v>
      </c>
      <c r="E165" t="s">
        <v>900</v>
      </c>
      <c r="F165" t="s">
        <v>901</v>
      </c>
      <c r="G165" t="s">
        <v>1065</v>
      </c>
      <c r="H165" t="s">
        <v>1276</v>
      </c>
      <c r="I165">
        <f t="shared" si="36"/>
        <v>1</v>
      </c>
      <c r="J165">
        <f t="shared" si="37"/>
        <v>0</v>
      </c>
      <c r="L165" t="b">
        <f t="shared" si="38"/>
        <v>0</v>
      </c>
      <c r="M165" t="b">
        <f t="shared" si="39"/>
        <v>0</v>
      </c>
      <c r="N165" t="b">
        <f t="shared" si="40"/>
        <v>0</v>
      </c>
      <c r="O165" t="b">
        <f t="shared" si="41"/>
        <v>0</v>
      </c>
      <c r="P165" t="b">
        <f t="shared" si="42"/>
        <v>0</v>
      </c>
      <c r="Q165" t="b">
        <f t="shared" si="43"/>
        <v>1</v>
      </c>
      <c r="R165" t="b">
        <f t="shared" si="44"/>
        <v>0</v>
      </c>
      <c r="S165" t="b">
        <f t="shared" si="45"/>
        <v>0</v>
      </c>
      <c r="T165">
        <f t="shared" si="46"/>
        <v>0</v>
      </c>
      <c r="U165">
        <f t="shared" si="47"/>
        <v>0</v>
      </c>
      <c r="V165">
        <f t="shared" si="48"/>
        <v>0</v>
      </c>
      <c r="W165">
        <f t="shared" si="49"/>
        <v>0</v>
      </c>
      <c r="X165">
        <f t="shared" si="50"/>
        <v>0</v>
      </c>
      <c r="Y165">
        <f t="shared" si="51"/>
        <v>1</v>
      </c>
      <c r="Z165">
        <f t="shared" si="52"/>
        <v>0</v>
      </c>
      <c r="AA165">
        <f t="shared" si="53"/>
        <v>0</v>
      </c>
    </row>
    <row r="166" spans="1:27" x14ac:dyDescent="0.15">
      <c r="A166">
        <v>166</v>
      </c>
      <c r="B166" t="s">
        <v>185</v>
      </c>
      <c r="C166" t="s">
        <v>10</v>
      </c>
      <c r="D166" t="s">
        <v>899</v>
      </c>
      <c r="E166" t="s">
        <v>900</v>
      </c>
      <c r="F166" t="s">
        <v>901</v>
      </c>
      <c r="G166" t="s">
        <v>1066</v>
      </c>
      <c r="H166" t="s">
        <v>1277</v>
      </c>
      <c r="I166">
        <f t="shared" si="36"/>
        <v>0</v>
      </c>
      <c r="J166">
        <f t="shared" si="37"/>
        <v>1</v>
      </c>
      <c r="L166" t="b">
        <f t="shared" si="38"/>
        <v>0</v>
      </c>
      <c r="M166" t="b">
        <f t="shared" si="39"/>
        <v>0</v>
      </c>
      <c r="N166" t="b">
        <f t="shared" si="40"/>
        <v>0</v>
      </c>
      <c r="O166" t="b">
        <f t="shared" si="41"/>
        <v>0</v>
      </c>
      <c r="P166" t="b">
        <f t="shared" si="42"/>
        <v>0</v>
      </c>
      <c r="Q166" t="b">
        <f t="shared" si="43"/>
        <v>0</v>
      </c>
      <c r="R166" t="b">
        <f t="shared" si="44"/>
        <v>0</v>
      </c>
      <c r="S166" t="b">
        <f t="shared" si="45"/>
        <v>0</v>
      </c>
      <c r="T166">
        <f t="shared" si="46"/>
        <v>0</v>
      </c>
      <c r="U166">
        <f t="shared" si="47"/>
        <v>0</v>
      </c>
      <c r="V166">
        <f t="shared" si="48"/>
        <v>0</v>
      </c>
      <c r="W166">
        <f t="shared" si="49"/>
        <v>0</v>
      </c>
      <c r="X166">
        <f t="shared" si="50"/>
        <v>0</v>
      </c>
      <c r="Y166">
        <f t="shared" si="51"/>
        <v>0</v>
      </c>
      <c r="Z166">
        <f t="shared" si="52"/>
        <v>0</v>
      </c>
      <c r="AA166">
        <f t="shared" si="53"/>
        <v>0</v>
      </c>
    </row>
    <row r="167" spans="1:27" x14ac:dyDescent="0.15">
      <c r="A167">
        <v>167</v>
      </c>
      <c r="B167" t="s">
        <v>186</v>
      </c>
      <c r="C167" t="s">
        <v>10</v>
      </c>
      <c r="D167" t="s">
        <v>899</v>
      </c>
      <c r="E167" t="s">
        <v>900</v>
      </c>
      <c r="F167" t="s">
        <v>901</v>
      </c>
      <c r="G167" t="s">
        <v>1067</v>
      </c>
      <c r="H167" t="s">
        <v>1278</v>
      </c>
      <c r="I167">
        <f t="shared" si="36"/>
        <v>1</v>
      </c>
      <c r="J167">
        <f t="shared" si="37"/>
        <v>0</v>
      </c>
      <c r="L167" t="b">
        <f t="shared" si="38"/>
        <v>0</v>
      </c>
      <c r="M167" t="b">
        <f t="shared" si="39"/>
        <v>0</v>
      </c>
      <c r="N167" t="b">
        <f t="shared" si="40"/>
        <v>0</v>
      </c>
      <c r="O167" t="b">
        <f t="shared" si="41"/>
        <v>0</v>
      </c>
      <c r="P167" t="b">
        <f t="shared" si="42"/>
        <v>0</v>
      </c>
      <c r="Q167" t="b">
        <f t="shared" si="43"/>
        <v>0</v>
      </c>
      <c r="R167" t="b">
        <f t="shared" si="44"/>
        <v>1</v>
      </c>
      <c r="S167" t="b">
        <f t="shared" si="45"/>
        <v>0</v>
      </c>
      <c r="T167">
        <f t="shared" si="46"/>
        <v>0</v>
      </c>
      <c r="U167">
        <f t="shared" si="47"/>
        <v>0</v>
      </c>
      <c r="V167">
        <f t="shared" si="48"/>
        <v>0</v>
      </c>
      <c r="W167">
        <f t="shared" si="49"/>
        <v>0</v>
      </c>
      <c r="X167">
        <f t="shared" si="50"/>
        <v>0</v>
      </c>
      <c r="Y167">
        <f t="shared" si="51"/>
        <v>0</v>
      </c>
      <c r="Z167">
        <f t="shared" si="52"/>
        <v>1</v>
      </c>
      <c r="AA167">
        <f t="shared" si="53"/>
        <v>0</v>
      </c>
    </row>
    <row r="168" spans="1:27" x14ac:dyDescent="0.15">
      <c r="A168">
        <v>168</v>
      </c>
      <c r="B168" t="s">
        <v>187</v>
      </c>
      <c r="C168" t="s">
        <v>10</v>
      </c>
      <c r="D168" t="s">
        <v>899</v>
      </c>
      <c r="E168" t="s">
        <v>900</v>
      </c>
      <c r="F168" t="s">
        <v>901</v>
      </c>
      <c r="G168" t="s">
        <v>1068</v>
      </c>
      <c r="H168" t="s">
        <v>1279</v>
      </c>
      <c r="I168">
        <f t="shared" si="36"/>
        <v>1</v>
      </c>
      <c r="J168">
        <f t="shared" si="37"/>
        <v>0</v>
      </c>
      <c r="L168" t="b">
        <f t="shared" si="38"/>
        <v>0</v>
      </c>
      <c r="M168" t="b">
        <f t="shared" si="39"/>
        <v>0</v>
      </c>
      <c r="N168" t="b">
        <f t="shared" si="40"/>
        <v>0</v>
      </c>
      <c r="O168" t="b">
        <f t="shared" si="41"/>
        <v>0</v>
      </c>
      <c r="P168" t="b">
        <f t="shared" si="42"/>
        <v>0</v>
      </c>
      <c r="Q168" t="b">
        <f t="shared" si="43"/>
        <v>0</v>
      </c>
      <c r="R168" t="b">
        <f t="shared" si="44"/>
        <v>1</v>
      </c>
      <c r="S168" t="b">
        <f t="shared" si="45"/>
        <v>0</v>
      </c>
      <c r="T168">
        <f t="shared" si="46"/>
        <v>0</v>
      </c>
      <c r="U168">
        <f t="shared" si="47"/>
        <v>0</v>
      </c>
      <c r="V168">
        <f t="shared" si="48"/>
        <v>0</v>
      </c>
      <c r="W168">
        <f t="shared" si="49"/>
        <v>0</v>
      </c>
      <c r="X168">
        <f t="shared" si="50"/>
        <v>0</v>
      </c>
      <c r="Y168">
        <f t="shared" si="51"/>
        <v>0</v>
      </c>
      <c r="Z168">
        <f t="shared" si="52"/>
        <v>1</v>
      </c>
      <c r="AA168">
        <f t="shared" si="53"/>
        <v>0</v>
      </c>
    </row>
    <row r="169" spans="1:27" x14ac:dyDescent="0.15">
      <c r="A169">
        <v>169</v>
      </c>
      <c r="B169" t="s">
        <v>188</v>
      </c>
      <c r="C169" t="s">
        <v>10</v>
      </c>
      <c r="D169" t="s">
        <v>899</v>
      </c>
      <c r="E169" t="s">
        <v>900</v>
      </c>
      <c r="F169" t="s">
        <v>901</v>
      </c>
      <c r="G169" t="s">
        <v>1069</v>
      </c>
      <c r="H169" t="s">
        <v>1280</v>
      </c>
      <c r="I169">
        <f t="shared" si="36"/>
        <v>0</v>
      </c>
      <c r="J169">
        <f t="shared" si="37"/>
        <v>1</v>
      </c>
      <c r="L169" t="b">
        <f t="shared" si="38"/>
        <v>0</v>
      </c>
      <c r="M169" t="b">
        <f t="shared" si="39"/>
        <v>0</v>
      </c>
      <c r="N169" t="b">
        <f t="shared" si="40"/>
        <v>0</v>
      </c>
      <c r="O169" t="b">
        <f t="shared" si="41"/>
        <v>0</v>
      </c>
      <c r="P169" t="b">
        <f t="shared" si="42"/>
        <v>0</v>
      </c>
      <c r="Q169" t="b">
        <f t="shared" si="43"/>
        <v>0</v>
      </c>
      <c r="R169" t="b">
        <f t="shared" si="44"/>
        <v>0</v>
      </c>
      <c r="S169" t="b">
        <f t="shared" si="45"/>
        <v>0</v>
      </c>
      <c r="T169">
        <f t="shared" si="46"/>
        <v>0</v>
      </c>
      <c r="U169">
        <f t="shared" si="47"/>
        <v>0</v>
      </c>
      <c r="V169">
        <f t="shared" si="48"/>
        <v>0</v>
      </c>
      <c r="W169">
        <f t="shared" si="49"/>
        <v>0</v>
      </c>
      <c r="X169">
        <f t="shared" si="50"/>
        <v>0</v>
      </c>
      <c r="Y169">
        <f t="shared" si="51"/>
        <v>0</v>
      </c>
      <c r="Z169">
        <f t="shared" si="52"/>
        <v>0</v>
      </c>
      <c r="AA169">
        <f t="shared" si="53"/>
        <v>0</v>
      </c>
    </row>
    <row r="170" spans="1:27" x14ac:dyDescent="0.15">
      <c r="A170">
        <v>170</v>
      </c>
      <c r="B170" t="s">
        <v>189</v>
      </c>
      <c r="C170" t="s">
        <v>10</v>
      </c>
      <c r="D170" t="s">
        <v>899</v>
      </c>
      <c r="E170" t="s">
        <v>900</v>
      </c>
      <c r="F170" t="s">
        <v>901</v>
      </c>
      <c r="G170" t="s">
        <v>1070</v>
      </c>
      <c r="H170" t="s">
        <v>1281</v>
      </c>
      <c r="I170">
        <f t="shared" si="36"/>
        <v>0</v>
      </c>
      <c r="J170">
        <f t="shared" si="37"/>
        <v>1</v>
      </c>
      <c r="L170" t="b">
        <f t="shared" si="38"/>
        <v>0</v>
      </c>
      <c r="M170" t="b">
        <f t="shared" si="39"/>
        <v>0</v>
      </c>
      <c r="N170" t="b">
        <f t="shared" si="40"/>
        <v>0</v>
      </c>
      <c r="O170" t="b">
        <f t="shared" si="41"/>
        <v>0</v>
      </c>
      <c r="P170" t="b">
        <f t="shared" si="42"/>
        <v>0</v>
      </c>
      <c r="Q170" t="b">
        <f t="shared" si="43"/>
        <v>0</v>
      </c>
      <c r="R170" t="b">
        <f t="shared" si="44"/>
        <v>0</v>
      </c>
      <c r="S170" t="b">
        <f t="shared" si="45"/>
        <v>0</v>
      </c>
      <c r="T170">
        <f t="shared" si="46"/>
        <v>0</v>
      </c>
      <c r="U170">
        <f t="shared" si="47"/>
        <v>0</v>
      </c>
      <c r="V170">
        <f t="shared" si="48"/>
        <v>0</v>
      </c>
      <c r="W170">
        <f t="shared" si="49"/>
        <v>0</v>
      </c>
      <c r="X170">
        <f t="shared" si="50"/>
        <v>0</v>
      </c>
      <c r="Y170">
        <f t="shared" si="51"/>
        <v>0</v>
      </c>
      <c r="Z170">
        <f t="shared" si="52"/>
        <v>0</v>
      </c>
      <c r="AA170">
        <f t="shared" si="53"/>
        <v>0</v>
      </c>
    </row>
    <row r="171" spans="1:27" x14ac:dyDescent="0.15">
      <c r="A171">
        <v>171</v>
      </c>
      <c r="B171" t="s">
        <v>190</v>
      </c>
      <c r="C171" t="s">
        <v>10</v>
      </c>
      <c r="D171" t="s">
        <v>899</v>
      </c>
      <c r="E171" t="s">
        <v>900</v>
      </c>
      <c r="F171" t="s">
        <v>901</v>
      </c>
      <c r="G171" t="s">
        <v>1071</v>
      </c>
      <c r="H171" t="s">
        <v>1282</v>
      </c>
      <c r="I171">
        <f t="shared" si="36"/>
        <v>1</v>
      </c>
      <c r="J171">
        <f t="shared" si="37"/>
        <v>0</v>
      </c>
      <c r="L171" t="b">
        <f t="shared" si="38"/>
        <v>0</v>
      </c>
      <c r="M171" t="b">
        <f t="shared" si="39"/>
        <v>0</v>
      </c>
      <c r="N171" t="b">
        <f t="shared" si="40"/>
        <v>0</v>
      </c>
      <c r="O171" t="b">
        <f t="shared" si="41"/>
        <v>0</v>
      </c>
      <c r="P171" t="b">
        <f t="shared" si="42"/>
        <v>0</v>
      </c>
      <c r="Q171" t="b">
        <f t="shared" si="43"/>
        <v>0</v>
      </c>
      <c r="R171" t="b">
        <f t="shared" si="44"/>
        <v>0</v>
      </c>
      <c r="S171" t="b">
        <f t="shared" si="45"/>
        <v>1</v>
      </c>
      <c r="T171">
        <f t="shared" si="46"/>
        <v>0</v>
      </c>
      <c r="U171">
        <f t="shared" si="47"/>
        <v>0</v>
      </c>
      <c r="V171">
        <f t="shared" si="48"/>
        <v>0</v>
      </c>
      <c r="W171">
        <f t="shared" si="49"/>
        <v>0</v>
      </c>
      <c r="X171">
        <f t="shared" si="50"/>
        <v>0</v>
      </c>
      <c r="Y171">
        <f t="shared" si="51"/>
        <v>0</v>
      </c>
      <c r="Z171">
        <f t="shared" si="52"/>
        <v>0</v>
      </c>
      <c r="AA171">
        <f t="shared" si="53"/>
        <v>1</v>
      </c>
    </row>
    <row r="172" spans="1:27" x14ac:dyDescent="0.15">
      <c r="A172">
        <v>172</v>
      </c>
      <c r="B172" t="s">
        <v>191</v>
      </c>
      <c r="C172" t="s">
        <v>10</v>
      </c>
      <c r="D172" t="s">
        <v>899</v>
      </c>
      <c r="E172" t="s">
        <v>900</v>
      </c>
      <c r="F172" t="s">
        <v>901</v>
      </c>
      <c r="G172" t="s">
        <v>1072</v>
      </c>
      <c r="H172" t="s">
        <v>1283</v>
      </c>
      <c r="I172">
        <f t="shared" si="36"/>
        <v>1</v>
      </c>
      <c r="J172">
        <f t="shared" si="37"/>
        <v>0</v>
      </c>
      <c r="L172" t="b">
        <f t="shared" si="38"/>
        <v>0</v>
      </c>
      <c r="M172" t="b">
        <f t="shared" si="39"/>
        <v>0</v>
      </c>
      <c r="N172" t="b">
        <f t="shared" si="40"/>
        <v>0</v>
      </c>
      <c r="O172" t="b">
        <f t="shared" si="41"/>
        <v>0</v>
      </c>
      <c r="P172" t="b">
        <f t="shared" si="42"/>
        <v>0</v>
      </c>
      <c r="Q172" t="b">
        <f t="shared" si="43"/>
        <v>1</v>
      </c>
      <c r="R172" t="b">
        <f t="shared" si="44"/>
        <v>0</v>
      </c>
      <c r="S172" t="b">
        <f t="shared" si="45"/>
        <v>0</v>
      </c>
      <c r="T172">
        <f t="shared" si="46"/>
        <v>0</v>
      </c>
      <c r="U172">
        <f t="shared" si="47"/>
        <v>0</v>
      </c>
      <c r="V172">
        <f t="shared" si="48"/>
        <v>0</v>
      </c>
      <c r="W172">
        <f t="shared" si="49"/>
        <v>0</v>
      </c>
      <c r="X172">
        <f t="shared" si="50"/>
        <v>0</v>
      </c>
      <c r="Y172">
        <f t="shared" si="51"/>
        <v>1</v>
      </c>
      <c r="Z172">
        <f t="shared" si="52"/>
        <v>0</v>
      </c>
      <c r="AA172">
        <f t="shared" si="53"/>
        <v>0</v>
      </c>
    </row>
    <row r="173" spans="1:27" x14ac:dyDescent="0.15">
      <c r="A173">
        <v>173</v>
      </c>
      <c r="B173" t="s">
        <v>192</v>
      </c>
      <c r="C173" t="s">
        <v>10</v>
      </c>
      <c r="D173" t="s">
        <v>899</v>
      </c>
      <c r="E173" t="s">
        <v>900</v>
      </c>
      <c r="F173" t="s">
        <v>901</v>
      </c>
      <c r="G173" t="s">
        <v>1073</v>
      </c>
      <c r="H173" t="s">
        <v>1284</v>
      </c>
      <c r="I173">
        <f t="shared" si="36"/>
        <v>0</v>
      </c>
      <c r="J173">
        <f t="shared" si="37"/>
        <v>1</v>
      </c>
      <c r="L173" t="b">
        <f t="shared" si="38"/>
        <v>0</v>
      </c>
      <c r="M173" t="b">
        <f t="shared" si="39"/>
        <v>0</v>
      </c>
      <c r="N173" t="b">
        <f t="shared" si="40"/>
        <v>0</v>
      </c>
      <c r="O173" t="b">
        <f t="shared" si="41"/>
        <v>0</v>
      </c>
      <c r="P173" t="b">
        <f t="shared" si="42"/>
        <v>0</v>
      </c>
      <c r="Q173" t="b">
        <f t="shared" si="43"/>
        <v>0</v>
      </c>
      <c r="R173" t="b">
        <f t="shared" si="44"/>
        <v>0</v>
      </c>
      <c r="S173" t="b">
        <f t="shared" si="45"/>
        <v>0</v>
      </c>
      <c r="T173">
        <f t="shared" si="46"/>
        <v>0</v>
      </c>
      <c r="U173">
        <f t="shared" si="47"/>
        <v>0</v>
      </c>
      <c r="V173">
        <f t="shared" si="48"/>
        <v>0</v>
      </c>
      <c r="W173">
        <f t="shared" si="49"/>
        <v>0</v>
      </c>
      <c r="X173">
        <f t="shared" si="50"/>
        <v>0</v>
      </c>
      <c r="Y173">
        <f t="shared" si="51"/>
        <v>0</v>
      </c>
      <c r="Z173">
        <f t="shared" si="52"/>
        <v>0</v>
      </c>
      <c r="AA173">
        <f t="shared" si="53"/>
        <v>0</v>
      </c>
    </row>
    <row r="174" spans="1:27" x14ac:dyDescent="0.15">
      <c r="A174">
        <v>174</v>
      </c>
      <c r="B174" t="s">
        <v>193</v>
      </c>
      <c r="C174" t="s">
        <v>10</v>
      </c>
      <c r="D174" t="s">
        <v>899</v>
      </c>
      <c r="E174" t="s">
        <v>900</v>
      </c>
      <c r="F174" t="s">
        <v>901</v>
      </c>
      <c r="G174" t="s">
        <v>1074</v>
      </c>
      <c r="H174" t="s">
        <v>1285</v>
      </c>
      <c r="I174">
        <f t="shared" si="36"/>
        <v>1</v>
      </c>
      <c r="J174">
        <f t="shared" si="37"/>
        <v>0</v>
      </c>
      <c r="L174" t="b">
        <f t="shared" si="38"/>
        <v>0</v>
      </c>
      <c r="M174" t="b">
        <f t="shared" si="39"/>
        <v>0</v>
      </c>
      <c r="N174" t="b">
        <f t="shared" si="40"/>
        <v>0</v>
      </c>
      <c r="O174" t="b">
        <f t="shared" si="41"/>
        <v>0</v>
      </c>
      <c r="P174" t="b">
        <f t="shared" si="42"/>
        <v>0</v>
      </c>
      <c r="Q174" t="b">
        <f t="shared" si="43"/>
        <v>1</v>
      </c>
      <c r="R174" t="b">
        <f t="shared" si="44"/>
        <v>0</v>
      </c>
      <c r="S174" t="b">
        <f t="shared" si="45"/>
        <v>0</v>
      </c>
      <c r="T174">
        <f t="shared" si="46"/>
        <v>0</v>
      </c>
      <c r="U174">
        <f t="shared" si="47"/>
        <v>0</v>
      </c>
      <c r="V174">
        <f t="shared" si="48"/>
        <v>0</v>
      </c>
      <c r="W174">
        <f t="shared" si="49"/>
        <v>0</v>
      </c>
      <c r="X174">
        <f t="shared" si="50"/>
        <v>0</v>
      </c>
      <c r="Y174">
        <f t="shared" si="51"/>
        <v>1</v>
      </c>
      <c r="Z174">
        <f t="shared" si="52"/>
        <v>0</v>
      </c>
      <c r="AA174">
        <f t="shared" si="53"/>
        <v>0</v>
      </c>
    </row>
    <row r="175" spans="1:27" x14ac:dyDescent="0.15">
      <c r="A175">
        <v>175</v>
      </c>
      <c r="B175" t="s">
        <v>194</v>
      </c>
      <c r="C175" t="s">
        <v>10</v>
      </c>
      <c r="D175" t="s">
        <v>899</v>
      </c>
      <c r="E175" t="s">
        <v>900</v>
      </c>
      <c r="F175" t="s">
        <v>901</v>
      </c>
      <c r="G175" t="s">
        <v>1075</v>
      </c>
      <c r="H175" t="s">
        <v>1286</v>
      </c>
      <c r="I175">
        <f t="shared" si="36"/>
        <v>1</v>
      </c>
      <c r="J175">
        <f t="shared" si="37"/>
        <v>0</v>
      </c>
      <c r="L175" t="b">
        <f t="shared" si="38"/>
        <v>0</v>
      </c>
      <c r="M175" t="b">
        <f t="shared" si="39"/>
        <v>1</v>
      </c>
      <c r="N175" t="b">
        <f t="shared" si="40"/>
        <v>0</v>
      </c>
      <c r="O175" t="b">
        <f t="shared" si="41"/>
        <v>0</v>
      </c>
      <c r="P175" t="b">
        <f t="shared" si="42"/>
        <v>0</v>
      </c>
      <c r="Q175" t="b">
        <f t="shared" si="43"/>
        <v>0</v>
      </c>
      <c r="R175" t="b">
        <f t="shared" si="44"/>
        <v>0</v>
      </c>
      <c r="S175" t="b">
        <f t="shared" si="45"/>
        <v>0</v>
      </c>
      <c r="T175">
        <f t="shared" si="46"/>
        <v>0</v>
      </c>
      <c r="U175">
        <f t="shared" si="47"/>
        <v>1</v>
      </c>
      <c r="V175">
        <f t="shared" si="48"/>
        <v>0</v>
      </c>
      <c r="W175">
        <f t="shared" si="49"/>
        <v>0</v>
      </c>
      <c r="X175">
        <f t="shared" si="50"/>
        <v>0</v>
      </c>
      <c r="Y175">
        <f t="shared" si="51"/>
        <v>0</v>
      </c>
      <c r="Z175">
        <f t="shared" si="52"/>
        <v>0</v>
      </c>
      <c r="AA175">
        <f t="shared" si="53"/>
        <v>0</v>
      </c>
    </row>
    <row r="176" spans="1:27" x14ac:dyDescent="0.15">
      <c r="A176">
        <v>176</v>
      </c>
      <c r="B176" t="s">
        <v>195</v>
      </c>
      <c r="C176" t="s">
        <v>10</v>
      </c>
      <c r="D176" t="s">
        <v>899</v>
      </c>
      <c r="E176" t="s">
        <v>900</v>
      </c>
      <c r="F176" t="s">
        <v>901</v>
      </c>
      <c r="G176" t="s">
        <v>1076</v>
      </c>
      <c r="H176" t="s">
        <v>74</v>
      </c>
      <c r="I176">
        <f t="shared" si="36"/>
        <v>1</v>
      </c>
      <c r="J176">
        <f t="shared" si="37"/>
        <v>0</v>
      </c>
      <c r="L176" t="b">
        <f t="shared" si="38"/>
        <v>0</v>
      </c>
      <c r="M176" t="b">
        <f t="shared" si="39"/>
        <v>0</v>
      </c>
      <c r="N176" t="b">
        <f t="shared" si="40"/>
        <v>0</v>
      </c>
      <c r="O176" t="b">
        <f t="shared" si="41"/>
        <v>1</v>
      </c>
      <c r="P176" t="b">
        <f t="shared" si="42"/>
        <v>0</v>
      </c>
      <c r="Q176" t="b">
        <f t="shared" si="43"/>
        <v>0</v>
      </c>
      <c r="R176" t="b">
        <f t="shared" si="44"/>
        <v>0</v>
      </c>
      <c r="S176" t="b">
        <f t="shared" si="45"/>
        <v>0</v>
      </c>
      <c r="T176">
        <f t="shared" si="46"/>
        <v>0</v>
      </c>
      <c r="U176">
        <f t="shared" si="47"/>
        <v>0</v>
      </c>
      <c r="V176">
        <f t="shared" si="48"/>
        <v>0</v>
      </c>
      <c r="W176">
        <f t="shared" si="49"/>
        <v>1</v>
      </c>
      <c r="X176">
        <f t="shared" si="50"/>
        <v>0</v>
      </c>
      <c r="Y176">
        <f t="shared" si="51"/>
        <v>0</v>
      </c>
      <c r="Z176">
        <f t="shared" si="52"/>
        <v>0</v>
      </c>
      <c r="AA176">
        <f t="shared" si="53"/>
        <v>0</v>
      </c>
    </row>
    <row r="177" spans="1:27" x14ac:dyDescent="0.15">
      <c r="A177">
        <v>177</v>
      </c>
      <c r="B177" t="s">
        <v>196</v>
      </c>
      <c r="C177" t="s">
        <v>10</v>
      </c>
      <c r="D177" t="s">
        <v>899</v>
      </c>
      <c r="E177" t="s">
        <v>900</v>
      </c>
      <c r="F177" t="s">
        <v>901</v>
      </c>
      <c r="G177" t="s">
        <v>1077</v>
      </c>
      <c r="H177" t="s">
        <v>1287</v>
      </c>
      <c r="I177">
        <f t="shared" si="36"/>
        <v>1</v>
      </c>
      <c r="J177">
        <f t="shared" si="37"/>
        <v>0</v>
      </c>
      <c r="L177" t="b">
        <f t="shared" si="38"/>
        <v>0</v>
      </c>
      <c r="M177" t="b">
        <f t="shared" si="39"/>
        <v>0</v>
      </c>
      <c r="N177" t="b">
        <f t="shared" si="40"/>
        <v>0</v>
      </c>
      <c r="O177" t="b">
        <f t="shared" si="41"/>
        <v>0</v>
      </c>
      <c r="P177" t="b">
        <f t="shared" si="42"/>
        <v>1</v>
      </c>
      <c r="Q177" t="b">
        <f t="shared" si="43"/>
        <v>0</v>
      </c>
      <c r="R177" t="b">
        <f t="shared" si="44"/>
        <v>0</v>
      </c>
      <c r="S177" t="b">
        <f t="shared" si="45"/>
        <v>1</v>
      </c>
      <c r="T177">
        <f t="shared" si="46"/>
        <v>0</v>
      </c>
      <c r="U177">
        <f t="shared" si="47"/>
        <v>0</v>
      </c>
      <c r="V177">
        <f t="shared" si="48"/>
        <v>0</v>
      </c>
      <c r="W177">
        <f t="shared" si="49"/>
        <v>0</v>
      </c>
      <c r="X177">
        <f t="shared" si="50"/>
        <v>1</v>
      </c>
      <c r="Y177">
        <f t="shared" si="51"/>
        <v>0</v>
      </c>
      <c r="Z177">
        <f t="shared" si="52"/>
        <v>0</v>
      </c>
      <c r="AA177">
        <f t="shared" si="53"/>
        <v>1</v>
      </c>
    </row>
    <row r="178" spans="1:27" x14ac:dyDescent="0.15">
      <c r="A178">
        <v>178</v>
      </c>
      <c r="B178" t="s">
        <v>197</v>
      </c>
      <c r="C178" t="s">
        <v>10</v>
      </c>
      <c r="D178" t="s">
        <v>899</v>
      </c>
      <c r="E178" t="s">
        <v>900</v>
      </c>
      <c r="F178" t="s">
        <v>901</v>
      </c>
      <c r="G178" t="s">
        <v>1078</v>
      </c>
      <c r="H178" t="s">
        <v>1288</v>
      </c>
      <c r="I178">
        <f t="shared" si="36"/>
        <v>1</v>
      </c>
      <c r="J178">
        <f t="shared" si="37"/>
        <v>0</v>
      </c>
      <c r="L178" t="b">
        <f t="shared" si="38"/>
        <v>0</v>
      </c>
      <c r="M178" t="b">
        <f t="shared" si="39"/>
        <v>0</v>
      </c>
      <c r="N178" t="b">
        <f t="shared" si="40"/>
        <v>1</v>
      </c>
      <c r="O178" t="b">
        <f t="shared" si="41"/>
        <v>1</v>
      </c>
      <c r="P178" t="b">
        <f t="shared" si="42"/>
        <v>0</v>
      </c>
      <c r="Q178" t="b">
        <f t="shared" si="43"/>
        <v>0</v>
      </c>
      <c r="R178" t="b">
        <f t="shared" si="44"/>
        <v>0</v>
      </c>
      <c r="S178" t="b">
        <f t="shared" si="45"/>
        <v>0</v>
      </c>
      <c r="T178">
        <f t="shared" si="46"/>
        <v>0</v>
      </c>
      <c r="U178">
        <f t="shared" si="47"/>
        <v>0</v>
      </c>
      <c r="V178">
        <f t="shared" si="48"/>
        <v>1</v>
      </c>
      <c r="W178">
        <f t="shared" si="49"/>
        <v>1</v>
      </c>
      <c r="X178">
        <f t="shared" si="50"/>
        <v>0</v>
      </c>
      <c r="Y178">
        <f t="shared" si="51"/>
        <v>0</v>
      </c>
      <c r="Z178">
        <f t="shared" si="52"/>
        <v>0</v>
      </c>
      <c r="AA178">
        <f t="shared" si="53"/>
        <v>0</v>
      </c>
    </row>
    <row r="179" spans="1:27" x14ac:dyDescent="0.15">
      <c r="A179">
        <v>179</v>
      </c>
      <c r="B179" t="s">
        <v>198</v>
      </c>
      <c r="C179" t="s">
        <v>10</v>
      </c>
      <c r="D179" t="s">
        <v>899</v>
      </c>
      <c r="E179" t="s">
        <v>900</v>
      </c>
      <c r="F179" t="s">
        <v>901</v>
      </c>
      <c r="G179" t="s">
        <v>1079</v>
      </c>
      <c r="H179" t="s">
        <v>1289</v>
      </c>
      <c r="I179">
        <f t="shared" si="36"/>
        <v>0</v>
      </c>
      <c r="J179">
        <f t="shared" si="37"/>
        <v>1</v>
      </c>
      <c r="L179" t="b">
        <f t="shared" si="38"/>
        <v>0</v>
      </c>
      <c r="M179" t="b">
        <f t="shared" si="39"/>
        <v>0</v>
      </c>
      <c r="N179" t="b">
        <f t="shared" si="40"/>
        <v>0</v>
      </c>
      <c r="O179" t="b">
        <f t="shared" si="41"/>
        <v>0</v>
      </c>
      <c r="P179" t="b">
        <f t="shared" si="42"/>
        <v>0</v>
      </c>
      <c r="Q179" t="b">
        <f t="shared" si="43"/>
        <v>0</v>
      </c>
      <c r="R179" t="b">
        <f t="shared" si="44"/>
        <v>0</v>
      </c>
      <c r="S179" t="b">
        <f t="shared" si="45"/>
        <v>0</v>
      </c>
      <c r="T179">
        <f t="shared" si="46"/>
        <v>0</v>
      </c>
      <c r="U179">
        <f t="shared" si="47"/>
        <v>0</v>
      </c>
      <c r="V179">
        <f t="shared" si="48"/>
        <v>0</v>
      </c>
      <c r="W179">
        <f t="shared" si="49"/>
        <v>0</v>
      </c>
      <c r="X179">
        <f t="shared" si="50"/>
        <v>0</v>
      </c>
      <c r="Y179">
        <f t="shared" si="51"/>
        <v>0</v>
      </c>
      <c r="Z179">
        <f t="shared" si="52"/>
        <v>0</v>
      </c>
      <c r="AA179">
        <f t="shared" si="53"/>
        <v>0</v>
      </c>
    </row>
    <row r="180" spans="1:27" x14ac:dyDescent="0.15">
      <c r="A180">
        <v>180</v>
      </c>
      <c r="B180" t="s">
        <v>199</v>
      </c>
      <c r="C180" t="s">
        <v>10</v>
      </c>
      <c r="D180" t="s">
        <v>899</v>
      </c>
      <c r="E180" t="s">
        <v>900</v>
      </c>
      <c r="F180" t="s">
        <v>901</v>
      </c>
      <c r="G180" t="s">
        <v>1080</v>
      </c>
      <c r="H180" t="s">
        <v>1290</v>
      </c>
      <c r="I180">
        <f t="shared" si="36"/>
        <v>1</v>
      </c>
      <c r="J180">
        <f t="shared" si="37"/>
        <v>0</v>
      </c>
      <c r="L180" t="b">
        <f t="shared" si="38"/>
        <v>0</v>
      </c>
      <c r="M180" t="b">
        <f t="shared" si="39"/>
        <v>0</v>
      </c>
      <c r="N180" t="b">
        <f t="shared" si="40"/>
        <v>0</v>
      </c>
      <c r="O180" t="b">
        <f t="shared" si="41"/>
        <v>0</v>
      </c>
      <c r="P180" t="b">
        <f t="shared" si="42"/>
        <v>1</v>
      </c>
      <c r="Q180" t="b">
        <f t="shared" si="43"/>
        <v>0</v>
      </c>
      <c r="R180" t="b">
        <f t="shared" si="44"/>
        <v>0</v>
      </c>
      <c r="S180" t="b">
        <f t="shared" si="45"/>
        <v>0</v>
      </c>
      <c r="T180">
        <f t="shared" si="46"/>
        <v>0</v>
      </c>
      <c r="U180">
        <f t="shared" si="47"/>
        <v>0</v>
      </c>
      <c r="V180">
        <f t="shared" si="48"/>
        <v>0</v>
      </c>
      <c r="W180">
        <f t="shared" si="49"/>
        <v>0</v>
      </c>
      <c r="X180">
        <f t="shared" si="50"/>
        <v>1</v>
      </c>
      <c r="Y180">
        <f t="shared" si="51"/>
        <v>0</v>
      </c>
      <c r="Z180">
        <f t="shared" si="52"/>
        <v>0</v>
      </c>
      <c r="AA180">
        <f t="shared" si="53"/>
        <v>0</v>
      </c>
    </row>
    <row r="181" spans="1:27" x14ac:dyDescent="0.15">
      <c r="A181">
        <v>181</v>
      </c>
      <c r="B181" t="s">
        <v>200</v>
      </c>
      <c r="C181" t="s">
        <v>10</v>
      </c>
      <c r="D181" t="s">
        <v>899</v>
      </c>
      <c r="E181" t="s">
        <v>900</v>
      </c>
      <c r="F181" t="s">
        <v>901</v>
      </c>
      <c r="G181" t="s">
        <v>22</v>
      </c>
      <c r="H181" t="s">
        <v>201</v>
      </c>
      <c r="I181">
        <f t="shared" si="36"/>
        <v>0</v>
      </c>
      <c r="J181">
        <f t="shared" si="37"/>
        <v>1</v>
      </c>
      <c r="L181" t="b">
        <f t="shared" si="38"/>
        <v>0</v>
      </c>
      <c r="M181" t="b">
        <f t="shared" si="39"/>
        <v>0</v>
      </c>
      <c r="N181" t="b">
        <f t="shared" si="40"/>
        <v>0</v>
      </c>
      <c r="O181" t="b">
        <f t="shared" si="41"/>
        <v>0</v>
      </c>
      <c r="P181" t="b">
        <f t="shared" si="42"/>
        <v>0</v>
      </c>
      <c r="Q181" t="b">
        <f t="shared" si="43"/>
        <v>0</v>
      </c>
      <c r="R181" t="b">
        <f t="shared" si="44"/>
        <v>0</v>
      </c>
      <c r="S181" t="b">
        <f t="shared" si="45"/>
        <v>0</v>
      </c>
      <c r="T181">
        <f t="shared" si="46"/>
        <v>0</v>
      </c>
      <c r="U181">
        <f t="shared" si="47"/>
        <v>0</v>
      </c>
      <c r="V181">
        <f t="shared" si="48"/>
        <v>0</v>
      </c>
      <c r="W181">
        <f t="shared" si="49"/>
        <v>0</v>
      </c>
      <c r="X181">
        <f t="shared" si="50"/>
        <v>0</v>
      </c>
      <c r="Y181">
        <f t="shared" si="51"/>
        <v>0</v>
      </c>
      <c r="Z181">
        <f t="shared" si="52"/>
        <v>0</v>
      </c>
      <c r="AA181">
        <f t="shared" si="53"/>
        <v>0</v>
      </c>
    </row>
    <row r="182" spans="1:27" x14ac:dyDescent="0.15">
      <c r="A182">
        <v>182</v>
      </c>
      <c r="B182" t="s">
        <v>202</v>
      </c>
      <c r="C182" t="s">
        <v>10</v>
      </c>
      <c r="D182" t="s">
        <v>899</v>
      </c>
      <c r="E182" t="s">
        <v>900</v>
      </c>
      <c r="F182" t="s">
        <v>901</v>
      </c>
      <c r="G182" t="s">
        <v>1081</v>
      </c>
      <c r="H182" t="s">
        <v>1291</v>
      </c>
      <c r="I182">
        <f t="shared" si="36"/>
        <v>0</v>
      </c>
      <c r="J182">
        <f t="shared" si="37"/>
        <v>1</v>
      </c>
      <c r="L182" t="b">
        <f t="shared" si="38"/>
        <v>0</v>
      </c>
      <c r="M182" t="b">
        <f t="shared" si="39"/>
        <v>0</v>
      </c>
      <c r="N182" t="b">
        <f t="shared" si="40"/>
        <v>0</v>
      </c>
      <c r="O182" t="b">
        <f t="shared" si="41"/>
        <v>0</v>
      </c>
      <c r="P182" t="b">
        <f t="shared" si="42"/>
        <v>0</v>
      </c>
      <c r="Q182" t="b">
        <f t="shared" si="43"/>
        <v>0</v>
      </c>
      <c r="R182" t="b">
        <f t="shared" si="44"/>
        <v>0</v>
      </c>
      <c r="S182" t="b">
        <f t="shared" si="45"/>
        <v>0</v>
      </c>
      <c r="T182">
        <f t="shared" si="46"/>
        <v>0</v>
      </c>
      <c r="U182">
        <f t="shared" si="47"/>
        <v>0</v>
      </c>
      <c r="V182">
        <f t="shared" si="48"/>
        <v>0</v>
      </c>
      <c r="W182">
        <f t="shared" si="49"/>
        <v>0</v>
      </c>
      <c r="X182">
        <f t="shared" si="50"/>
        <v>0</v>
      </c>
      <c r="Y182">
        <f t="shared" si="51"/>
        <v>0</v>
      </c>
      <c r="Z182">
        <f t="shared" si="52"/>
        <v>0</v>
      </c>
      <c r="AA182">
        <f t="shared" si="53"/>
        <v>0</v>
      </c>
    </row>
    <row r="183" spans="1:27" x14ac:dyDescent="0.15">
      <c r="A183">
        <v>183</v>
      </c>
      <c r="B183" t="s">
        <v>203</v>
      </c>
      <c r="C183" t="s">
        <v>10</v>
      </c>
      <c r="D183" t="s">
        <v>899</v>
      </c>
      <c r="E183" t="s">
        <v>900</v>
      </c>
      <c r="F183" t="s">
        <v>901</v>
      </c>
      <c r="G183" t="s">
        <v>1082</v>
      </c>
      <c r="H183" t="s">
        <v>1292</v>
      </c>
      <c r="I183">
        <f t="shared" si="36"/>
        <v>0</v>
      </c>
      <c r="J183">
        <f t="shared" si="37"/>
        <v>1</v>
      </c>
      <c r="L183" t="b">
        <f t="shared" si="38"/>
        <v>0</v>
      </c>
      <c r="M183" t="b">
        <f t="shared" si="39"/>
        <v>0</v>
      </c>
      <c r="N183" t="b">
        <f t="shared" si="40"/>
        <v>0</v>
      </c>
      <c r="O183" t="b">
        <f t="shared" si="41"/>
        <v>0</v>
      </c>
      <c r="P183" t="b">
        <f t="shared" si="42"/>
        <v>0</v>
      </c>
      <c r="Q183" t="b">
        <f t="shared" si="43"/>
        <v>0</v>
      </c>
      <c r="R183" t="b">
        <f t="shared" si="44"/>
        <v>0</v>
      </c>
      <c r="S183" t="b">
        <f t="shared" si="45"/>
        <v>0</v>
      </c>
      <c r="T183">
        <f t="shared" si="46"/>
        <v>0</v>
      </c>
      <c r="U183">
        <f t="shared" si="47"/>
        <v>0</v>
      </c>
      <c r="V183">
        <f t="shared" si="48"/>
        <v>0</v>
      </c>
      <c r="W183">
        <f t="shared" si="49"/>
        <v>0</v>
      </c>
      <c r="X183">
        <f t="shared" si="50"/>
        <v>0</v>
      </c>
      <c r="Y183">
        <f t="shared" si="51"/>
        <v>0</v>
      </c>
      <c r="Z183">
        <f t="shared" si="52"/>
        <v>0</v>
      </c>
      <c r="AA183">
        <f t="shared" si="53"/>
        <v>0</v>
      </c>
    </row>
    <row r="184" spans="1:27" x14ac:dyDescent="0.15">
      <c r="A184">
        <v>184</v>
      </c>
      <c r="B184" t="s">
        <v>204</v>
      </c>
      <c r="C184" t="s">
        <v>10</v>
      </c>
      <c r="D184" t="s">
        <v>899</v>
      </c>
      <c r="E184" t="s">
        <v>900</v>
      </c>
      <c r="F184" t="s">
        <v>901</v>
      </c>
      <c r="G184" t="s">
        <v>1083</v>
      </c>
      <c r="H184" t="s">
        <v>1293</v>
      </c>
      <c r="I184">
        <f t="shared" si="36"/>
        <v>1</v>
      </c>
      <c r="J184">
        <f t="shared" si="37"/>
        <v>0</v>
      </c>
      <c r="L184" t="b">
        <f t="shared" si="38"/>
        <v>0</v>
      </c>
      <c r="M184" t="b">
        <f t="shared" si="39"/>
        <v>1</v>
      </c>
      <c r="N184" t="b">
        <f t="shared" si="40"/>
        <v>0</v>
      </c>
      <c r="O184" t="b">
        <f t="shared" si="41"/>
        <v>0</v>
      </c>
      <c r="P184" t="b">
        <f t="shared" si="42"/>
        <v>0</v>
      </c>
      <c r="Q184" t="b">
        <f t="shared" si="43"/>
        <v>0</v>
      </c>
      <c r="R184" t="b">
        <f t="shared" si="44"/>
        <v>0</v>
      </c>
      <c r="S184" t="b">
        <f t="shared" si="45"/>
        <v>0</v>
      </c>
      <c r="T184">
        <f t="shared" si="46"/>
        <v>0</v>
      </c>
      <c r="U184">
        <f t="shared" si="47"/>
        <v>1</v>
      </c>
      <c r="V184">
        <f t="shared" si="48"/>
        <v>0</v>
      </c>
      <c r="W184">
        <f t="shared" si="49"/>
        <v>0</v>
      </c>
      <c r="X184">
        <f t="shared" si="50"/>
        <v>0</v>
      </c>
      <c r="Y184">
        <f t="shared" si="51"/>
        <v>0</v>
      </c>
      <c r="Z184">
        <f t="shared" si="52"/>
        <v>0</v>
      </c>
      <c r="AA184">
        <f t="shared" si="53"/>
        <v>0</v>
      </c>
    </row>
    <row r="185" spans="1:27" x14ac:dyDescent="0.15">
      <c r="A185">
        <v>185</v>
      </c>
      <c r="B185" t="s">
        <v>205</v>
      </c>
      <c r="C185" t="s">
        <v>10</v>
      </c>
      <c r="D185" t="s">
        <v>899</v>
      </c>
      <c r="E185" t="s">
        <v>900</v>
      </c>
      <c r="F185" t="s">
        <v>901</v>
      </c>
      <c r="G185" t="s">
        <v>1084</v>
      </c>
      <c r="H185" t="s">
        <v>1294</v>
      </c>
      <c r="I185">
        <f t="shared" si="36"/>
        <v>0</v>
      </c>
      <c r="J185">
        <f t="shared" si="37"/>
        <v>1</v>
      </c>
      <c r="L185" t="b">
        <f t="shared" si="38"/>
        <v>0</v>
      </c>
      <c r="M185" t="b">
        <f t="shared" si="39"/>
        <v>0</v>
      </c>
      <c r="N185" t="b">
        <f t="shared" si="40"/>
        <v>0</v>
      </c>
      <c r="O185" t="b">
        <f t="shared" si="41"/>
        <v>0</v>
      </c>
      <c r="P185" t="b">
        <f t="shared" si="42"/>
        <v>0</v>
      </c>
      <c r="Q185" t="b">
        <f t="shared" si="43"/>
        <v>0</v>
      </c>
      <c r="R185" t="b">
        <f t="shared" si="44"/>
        <v>0</v>
      </c>
      <c r="S185" t="b">
        <f t="shared" si="45"/>
        <v>0</v>
      </c>
      <c r="T185">
        <f t="shared" si="46"/>
        <v>0</v>
      </c>
      <c r="U185">
        <f t="shared" si="47"/>
        <v>0</v>
      </c>
      <c r="V185">
        <f t="shared" si="48"/>
        <v>0</v>
      </c>
      <c r="W185">
        <f t="shared" si="49"/>
        <v>0</v>
      </c>
      <c r="X185">
        <f t="shared" si="50"/>
        <v>0</v>
      </c>
      <c r="Y185">
        <f t="shared" si="51"/>
        <v>0</v>
      </c>
      <c r="Z185">
        <f t="shared" si="52"/>
        <v>0</v>
      </c>
      <c r="AA185">
        <f t="shared" si="53"/>
        <v>0</v>
      </c>
    </row>
    <row r="186" spans="1:27" x14ac:dyDescent="0.15">
      <c r="A186">
        <v>186</v>
      </c>
      <c r="B186" t="s">
        <v>206</v>
      </c>
      <c r="C186" t="s">
        <v>10</v>
      </c>
      <c r="D186" t="s">
        <v>899</v>
      </c>
      <c r="E186" t="s">
        <v>900</v>
      </c>
      <c r="F186" t="s">
        <v>901</v>
      </c>
      <c r="G186" t="s">
        <v>1085</v>
      </c>
      <c r="H186" t="s">
        <v>1295</v>
      </c>
      <c r="I186">
        <f t="shared" si="36"/>
        <v>0</v>
      </c>
      <c r="J186">
        <f t="shared" si="37"/>
        <v>1</v>
      </c>
      <c r="L186" t="b">
        <f t="shared" si="38"/>
        <v>0</v>
      </c>
      <c r="M186" t="b">
        <f t="shared" si="39"/>
        <v>0</v>
      </c>
      <c r="N186" t="b">
        <f t="shared" si="40"/>
        <v>0</v>
      </c>
      <c r="O186" t="b">
        <f t="shared" si="41"/>
        <v>0</v>
      </c>
      <c r="P186" t="b">
        <f t="shared" si="42"/>
        <v>0</v>
      </c>
      <c r="Q186" t="b">
        <f t="shared" si="43"/>
        <v>0</v>
      </c>
      <c r="R186" t="b">
        <f t="shared" si="44"/>
        <v>0</v>
      </c>
      <c r="S186" t="b">
        <f t="shared" si="45"/>
        <v>0</v>
      </c>
      <c r="T186">
        <f t="shared" si="46"/>
        <v>0</v>
      </c>
      <c r="U186">
        <f t="shared" si="47"/>
        <v>0</v>
      </c>
      <c r="V186">
        <f t="shared" si="48"/>
        <v>0</v>
      </c>
      <c r="W186">
        <f t="shared" si="49"/>
        <v>0</v>
      </c>
      <c r="X186">
        <f t="shared" si="50"/>
        <v>0</v>
      </c>
      <c r="Y186">
        <f t="shared" si="51"/>
        <v>0</v>
      </c>
      <c r="Z186">
        <f t="shared" si="52"/>
        <v>0</v>
      </c>
      <c r="AA186">
        <f t="shared" si="53"/>
        <v>0</v>
      </c>
    </row>
    <row r="187" spans="1:27" x14ac:dyDescent="0.15">
      <c r="A187">
        <v>187</v>
      </c>
      <c r="B187" t="s">
        <v>207</v>
      </c>
      <c r="C187" t="s">
        <v>10</v>
      </c>
      <c r="D187" t="s">
        <v>899</v>
      </c>
      <c r="E187" t="s">
        <v>900</v>
      </c>
      <c r="F187" t="s">
        <v>901</v>
      </c>
      <c r="G187" t="s">
        <v>1086</v>
      </c>
      <c r="H187" t="s">
        <v>1296</v>
      </c>
      <c r="I187">
        <f t="shared" si="36"/>
        <v>1</v>
      </c>
      <c r="J187">
        <f t="shared" si="37"/>
        <v>0</v>
      </c>
      <c r="L187" t="b">
        <f t="shared" si="38"/>
        <v>1</v>
      </c>
      <c r="M187" t="b">
        <f t="shared" si="39"/>
        <v>0</v>
      </c>
      <c r="N187" t="b">
        <f t="shared" si="40"/>
        <v>0</v>
      </c>
      <c r="O187" t="b">
        <f t="shared" si="41"/>
        <v>1</v>
      </c>
      <c r="P187" t="b">
        <f t="shared" si="42"/>
        <v>0</v>
      </c>
      <c r="Q187" t="b">
        <f t="shared" si="43"/>
        <v>0</v>
      </c>
      <c r="R187" t="b">
        <f t="shared" si="44"/>
        <v>0</v>
      </c>
      <c r="S187" t="b">
        <f t="shared" si="45"/>
        <v>0</v>
      </c>
      <c r="T187">
        <f t="shared" si="46"/>
        <v>1</v>
      </c>
      <c r="U187">
        <f t="shared" si="47"/>
        <v>0</v>
      </c>
      <c r="V187">
        <f t="shared" si="48"/>
        <v>0</v>
      </c>
      <c r="W187">
        <f t="shared" si="49"/>
        <v>1</v>
      </c>
      <c r="X187">
        <f t="shared" si="50"/>
        <v>0</v>
      </c>
      <c r="Y187">
        <f t="shared" si="51"/>
        <v>0</v>
      </c>
      <c r="Z187">
        <f t="shared" si="52"/>
        <v>0</v>
      </c>
      <c r="AA187">
        <f t="shared" si="53"/>
        <v>0</v>
      </c>
    </row>
    <row r="188" spans="1:27" x14ac:dyDescent="0.15">
      <c r="A188">
        <v>188</v>
      </c>
      <c r="B188" t="s">
        <v>208</v>
      </c>
      <c r="C188" t="s">
        <v>10</v>
      </c>
      <c r="D188" t="s">
        <v>899</v>
      </c>
      <c r="E188" t="s">
        <v>900</v>
      </c>
      <c r="F188" t="s">
        <v>901</v>
      </c>
      <c r="G188" t="s">
        <v>1087</v>
      </c>
      <c r="H188" t="s">
        <v>1297</v>
      </c>
      <c r="I188">
        <f t="shared" si="36"/>
        <v>0</v>
      </c>
      <c r="J188">
        <f t="shared" si="37"/>
        <v>1</v>
      </c>
      <c r="L188" t="b">
        <f t="shared" si="38"/>
        <v>0</v>
      </c>
      <c r="M188" t="b">
        <f t="shared" si="39"/>
        <v>0</v>
      </c>
      <c r="N188" t="b">
        <f t="shared" si="40"/>
        <v>0</v>
      </c>
      <c r="O188" t="b">
        <f t="shared" si="41"/>
        <v>0</v>
      </c>
      <c r="P188" t="b">
        <f t="shared" si="42"/>
        <v>0</v>
      </c>
      <c r="Q188" t="b">
        <f t="shared" si="43"/>
        <v>0</v>
      </c>
      <c r="R188" t="b">
        <f t="shared" si="44"/>
        <v>0</v>
      </c>
      <c r="S188" t="b">
        <f t="shared" si="45"/>
        <v>0</v>
      </c>
      <c r="T188">
        <f t="shared" si="46"/>
        <v>0</v>
      </c>
      <c r="U188">
        <f t="shared" si="47"/>
        <v>0</v>
      </c>
      <c r="V188">
        <f t="shared" si="48"/>
        <v>0</v>
      </c>
      <c r="W188">
        <f t="shared" si="49"/>
        <v>0</v>
      </c>
      <c r="X188">
        <f t="shared" si="50"/>
        <v>0</v>
      </c>
      <c r="Y188">
        <f t="shared" si="51"/>
        <v>0</v>
      </c>
      <c r="Z188">
        <f t="shared" si="52"/>
        <v>0</v>
      </c>
      <c r="AA188">
        <f t="shared" si="53"/>
        <v>0</v>
      </c>
    </row>
    <row r="189" spans="1:27" x14ac:dyDescent="0.15">
      <c r="A189">
        <v>189</v>
      </c>
      <c r="B189" t="s">
        <v>209</v>
      </c>
      <c r="C189" t="s">
        <v>10</v>
      </c>
      <c r="D189" t="s">
        <v>899</v>
      </c>
      <c r="E189" t="s">
        <v>900</v>
      </c>
      <c r="F189" t="s">
        <v>901</v>
      </c>
      <c r="G189" t="s">
        <v>1088</v>
      </c>
      <c r="H189" t="s">
        <v>1298</v>
      </c>
      <c r="I189">
        <f t="shared" si="36"/>
        <v>1</v>
      </c>
      <c r="J189">
        <f t="shared" si="37"/>
        <v>0</v>
      </c>
      <c r="L189" t="b">
        <f t="shared" si="38"/>
        <v>0</v>
      </c>
      <c r="M189" t="b">
        <f t="shared" si="39"/>
        <v>0</v>
      </c>
      <c r="N189" t="b">
        <f t="shared" si="40"/>
        <v>0</v>
      </c>
      <c r="O189" t="b">
        <f t="shared" si="41"/>
        <v>0</v>
      </c>
      <c r="P189" t="b">
        <f t="shared" si="42"/>
        <v>0</v>
      </c>
      <c r="Q189" t="b">
        <f t="shared" si="43"/>
        <v>0</v>
      </c>
      <c r="R189" t="b">
        <f t="shared" si="44"/>
        <v>0</v>
      </c>
      <c r="S189" t="b">
        <f t="shared" si="45"/>
        <v>1</v>
      </c>
      <c r="T189">
        <f t="shared" si="46"/>
        <v>0</v>
      </c>
      <c r="U189">
        <f t="shared" si="47"/>
        <v>0</v>
      </c>
      <c r="V189">
        <f t="shared" si="48"/>
        <v>0</v>
      </c>
      <c r="W189">
        <f t="shared" si="49"/>
        <v>0</v>
      </c>
      <c r="X189">
        <f t="shared" si="50"/>
        <v>0</v>
      </c>
      <c r="Y189">
        <f t="shared" si="51"/>
        <v>0</v>
      </c>
      <c r="Z189">
        <f t="shared" si="52"/>
        <v>0</v>
      </c>
      <c r="AA189">
        <f t="shared" si="53"/>
        <v>1</v>
      </c>
    </row>
    <row r="190" spans="1:27" x14ac:dyDescent="0.15">
      <c r="A190">
        <v>190</v>
      </c>
      <c r="B190" t="s">
        <v>210</v>
      </c>
      <c r="C190" t="s">
        <v>10</v>
      </c>
      <c r="D190" t="s">
        <v>899</v>
      </c>
      <c r="E190" t="s">
        <v>900</v>
      </c>
      <c r="F190" t="s">
        <v>901</v>
      </c>
      <c r="G190" t="s">
        <v>1089</v>
      </c>
      <c r="H190" t="s">
        <v>1299</v>
      </c>
      <c r="I190">
        <f t="shared" si="36"/>
        <v>0</v>
      </c>
      <c r="J190">
        <f t="shared" si="37"/>
        <v>1</v>
      </c>
      <c r="L190" t="b">
        <f t="shared" si="38"/>
        <v>0</v>
      </c>
      <c r="M190" t="b">
        <f t="shared" si="39"/>
        <v>0</v>
      </c>
      <c r="N190" t="b">
        <f t="shared" si="40"/>
        <v>0</v>
      </c>
      <c r="O190" t="b">
        <f t="shared" si="41"/>
        <v>0</v>
      </c>
      <c r="P190" t="b">
        <f t="shared" si="42"/>
        <v>0</v>
      </c>
      <c r="Q190" t="b">
        <f t="shared" si="43"/>
        <v>0</v>
      </c>
      <c r="R190" t="b">
        <f t="shared" si="44"/>
        <v>0</v>
      </c>
      <c r="S190" t="b">
        <f t="shared" si="45"/>
        <v>0</v>
      </c>
      <c r="T190">
        <f t="shared" si="46"/>
        <v>0</v>
      </c>
      <c r="U190">
        <f t="shared" si="47"/>
        <v>0</v>
      </c>
      <c r="V190">
        <f t="shared" si="48"/>
        <v>0</v>
      </c>
      <c r="W190">
        <f t="shared" si="49"/>
        <v>0</v>
      </c>
      <c r="X190">
        <f t="shared" si="50"/>
        <v>0</v>
      </c>
      <c r="Y190">
        <f t="shared" si="51"/>
        <v>0</v>
      </c>
      <c r="Z190">
        <f t="shared" si="52"/>
        <v>0</v>
      </c>
      <c r="AA190">
        <f t="shared" si="53"/>
        <v>0</v>
      </c>
    </row>
    <row r="191" spans="1:27" x14ac:dyDescent="0.15">
      <c r="A191">
        <v>191</v>
      </c>
      <c r="B191" t="s">
        <v>211</v>
      </c>
      <c r="C191" t="s">
        <v>10</v>
      </c>
      <c r="D191" t="s">
        <v>899</v>
      </c>
      <c r="E191" t="s">
        <v>900</v>
      </c>
      <c r="F191" t="s">
        <v>901</v>
      </c>
      <c r="G191" t="s">
        <v>1090</v>
      </c>
      <c r="H191" t="s">
        <v>1300</v>
      </c>
      <c r="I191">
        <f t="shared" si="36"/>
        <v>0</v>
      </c>
      <c r="J191">
        <f t="shared" si="37"/>
        <v>1</v>
      </c>
      <c r="L191" t="b">
        <f t="shared" si="38"/>
        <v>0</v>
      </c>
      <c r="M191" t="b">
        <f t="shared" si="39"/>
        <v>0</v>
      </c>
      <c r="N191" t="b">
        <f t="shared" si="40"/>
        <v>0</v>
      </c>
      <c r="O191" t="b">
        <f t="shared" si="41"/>
        <v>0</v>
      </c>
      <c r="P191" t="b">
        <f t="shared" si="42"/>
        <v>0</v>
      </c>
      <c r="Q191" t="b">
        <f t="shared" si="43"/>
        <v>0</v>
      </c>
      <c r="R191" t="b">
        <f t="shared" si="44"/>
        <v>0</v>
      </c>
      <c r="S191" t="b">
        <f t="shared" si="45"/>
        <v>0</v>
      </c>
      <c r="T191">
        <f t="shared" si="46"/>
        <v>0</v>
      </c>
      <c r="U191">
        <f t="shared" si="47"/>
        <v>0</v>
      </c>
      <c r="V191">
        <f t="shared" si="48"/>
        <v>0</v>
      </c>
      <c r="W191">
        <f t="shared" si="49"/>
        <v>0</v>
      </c>
      <c r="X191">
        <f t="shared" si="50"/>
        <v>0</v>
      </c>
      <c r="Y191">
        <f t="shared" si="51"/>
        <v>0</v>
      </c>
      <c r="Z191">
        <f t="shared" si="52"/>
        <v>0</v>
      </c>
      <c r="AA191">
        <f t="shared" si="53"/>
        <v>0</v>
      </c>
    </row>
    <row r="192" spans="1:27" x14ac:dyDescent="0.15">
      <c r="A192">
        <v>192</v>
      </c>
      <c r="B192" t="s">
        <v>212</v>
      </c>
      <c r="C192" t="s">
        <v>10</v>
      </c>
      <c r="D192" t="s">
        <v>899</v>
      </c>
      <c r="E192" t="s">
        <v>900</v>
      </c>
      <c r="F192" t="s">
        <v>901</v>
      </c>
      <c r="G192" t="s">
        <v>1091</v>
      </c>
      <c r="H192" t="s">
        <v>1301</v>
      </c>
      <c r="I192">
        <f t="shared" si="36"/>
        <v>1</v>
      </c>
      <c r="J192">
        <f t="shared" si="37"/>
        <v>0</v>
      </c>
      <c r="L192" t="b">
        <f t="shared" si="38"/>
        <v>0</v>
      </c>
      <c r="M192" t="b">
        <f t="shared" si="39"/>
        <v>0</v>
      </c>
      <c r="N192" t="b">
        <f t="shared" si="40"/>
        <v>0</v>
      </c>
      <c r="O192" t="b">
        <f t="shared" si="41"/>
        <v>1</v>
      </c>
      <c r="P192" t="b">
        <f t="shared" si="42"/>
        <v>0</v>
      </c>
      <c r="Q192" t="b">
        <f t="shared" si="43"/>
        <v>0</v>
      </c>
      <c r="R192" t="b">
        <f t="shared" si="44"/>
        <v>0</v>
      </c>
      <c r="S192" t="b">
        <f t="shared" si="45"/>
        <v>0</v>
      </c>
      <c r="T192">
        <f t="shared" si="46"/>
        <v>0</v>
      </c>
      <c r="U192">
        <f t="shared" si="47"/>
        <v>0</v>
      </c>
      <c r="V192">
        <f t="shared" si="48"/>
        <v>0</v>
      </c>
      <c r="W192">
        <f t="shared" si="49"/>
        <v>1</v>
      </c>
      <c r="X192">
        <f t="shared" si="50"/>
        <v>0</v>
      </c>
      <c r="Y192">
        <f t="shared" si="51"/>
        <v>0</v>
      </c>
      <c r="Z192">
        <f t="shared" si="52"/>
        <v>0</v>
      </c>
      <c r="AA192">
        <f t="shared" si="53"/>
        <v>0</v>
      </c>
    </row>
    <row r="193" spans="1:27" x14ac:dyDescent="0.15">
      <c r="A193">
        <v>193</v>
      </c>
      <c r="B193" t="s">
        <v>213</v>
      </c>
      <c r="C193" t="s">
        <v>10</v>
      </c>
      <c r="D193" t="s">
        <v>899</v>
      </c>
      <c r="E193" t="s">
        <v>900</v>
      </c>
      <c r="F193" t="s">
        <v>901</v>
      </c>
      <c r="G193" t="s">
        <v>1092</v>
      </c>
      <c r="H193" t="s">
        <v>1302</v>
      </c>
      <c r="I193">
        <f t="shared" ref="I193:I219" si="54">IF(OR(T193=1,U193=1,V193=1,W193=1,X193=1,Y193=1,Z193=1,AA193=1),1,0)</f>
        <v>0</v>
      </c>
      <c r="J193">
        <f t="shared" ref="J193:J219" si="55">IF(I193=1,0,1)</f>
        <v>1</v>
      </c>
      <c r="L193" t="b">
        <f t="shared" ref="L193:L219" si="56">ISNUMBER(SEARCH("kejahatan",G193))</f>
        <v>0</v>
      </c>
      <c r="M193" t="b">
        <f t="shared" ref="M193:M219" si="57">ISNUMBER(SEARCH("pembunuhan",G193))</f>
        <v>0</v>
      </c>
      <c r="N193" t="b">
        <f t="shared" ref="N193:N219" si="58">ISNUMBER(SEARCH("kriminalitas",G193))</f>
        <v>0</v>
      </c>
      <c r="O193" t="b">
        <f t="shared" ref="O193:O219" si="59">ISNUMBER(SEARCH("begal",G193))</f>
        <v>0</v>
      </c>
      <c r="P193" t="b">
        <f t="shared" ref="P193:P219" si="60">ISNUMBER(SEARCH("perampokan",G193))</f>
        <v>0</v>
      </c>
      <c r="Q193" t="b">
        <f t="shared" ref="Q193:Q219" si="61">ISNUMBER(SEARCH("narkoba",G193))</f>
        <v>0</v>
      </c>
      <c r="R193" t="b">
        <f t="shared" ref="R193:R219" si="62">ISNUMBER(SEARCH("pemerkosaan",G193))</f>
        <v>0</v>
      </c>
      <c r="S193" t="b">
        <f t="shared" ref="S193:S219" si="63">ISNUMBER(SEARCH("pidana",G193))</f>
        <v>0</v>
      </c>
      <c r="T193">
        <f t="shared" ref="T193:T219" si="64">IF(AND(ISNUMBER(SEARCH("kejahatan",B193))=TRUE,L193=TRUE),1,0)</f>
        <v>0</v>
      </c>
      <c r="U193">
        <f t="shared" ref="U193:U219" si="65">IF(AND(ISNUMBER(SEARCH("pembunuhan",B193))=TRUE,M193=TRUE),1,0)</f>
        <v>0</v>
      </c>
      <c r="V193">
        <f t="shared" ref="V193:V219" si="66">IF(AND(ISNUMBER(SEARCH("kriminalitas",B193))=TRUE,N193=TRUE),1,0)</f>
        <v>0</v>
      </c>
      <c r="W193">
        <f t="shared" ref="W193:W219" si="67">IF(AND(ISNUMBER(SEARCH("begal",B193))=TRUE,O193=TRUE),1,0)</f>
        <v>0</v>
      </c>
      <c r="X193">
        <f t="shared" ref="X193:X219" si="68">IF(AND(ISNUMBER(SEARCH("perampokan",B193))=TRUE,P193=TRUE),1,0)</f>
        <v>0</v>
      </c>
      <c r="Y193">
        <f t="shared" ref="Y193:Y219" si="69">IF(AND(ISNUMBER(SEARCH("narkoba",B193))=TRUE,Q193=TRUE),1,0)</f>
        <v>0</v>
      </c>
      <c r="Z193">
        <f t="shared" ref="Z193:Z219" si="70">IF(AND(ISNUMBER(SEARCH("pemerkosaan",B193))=TRUE,R193=TRUE),1,0)</f>
        <v>0</v>
      </c>
      <c r="AA193">
        <f t="shared" ref="AA193:AA219" si="71">IF(AND(ISNUMBER(SEARCH("pidana",B193))=TRUE,S193=TRUE),1,0)</f>
        <v>0</v>
      </c>
    </row>
    <row r="194" spans="1:27" x14ac:dyDescent="0.15">
      <c r="A194">
        <v>194</v>
      </c>
      <c r="B194" t="s">
        <v>214</v>
      </c>
      <c r="C194" t="s">
        <v>10</v>
      </c>
      <c r="D194" t="s">
        <v>899</v>
      </c>
      <c r="E194" t="s">
        <v>900</v>
      </c>
      <c r="F194" t="s">
        <v>901</v>
      </c>
      <c r="G194" t="s">
        <v>1093</v>
      </c>
      <c r="H194" t="s">
        <v>1303</v>
      </c>
      <c r="I194">
        <f t="shared" si="54"/>
        <v>0</v>
      </c>
      <c r="J194">
        <f t="shared" si="55"/>
        <v>1</v>
      </c>
      <c r="L194" t="b">
        <f t="shared" si="56"/>
        <v>0</v>
      </c>
      <c r="M194" t="b">
        <f t="shared" si="57"/>
        <v>0</v>
      </c>
      <c r="N194" t="b">
        <f t="shared" si="58"/>
        <v>0</v>
      </c>
      <c r="O194" t="b">
        <f t="shared" si="59"/>
        <v>0</v>
      </c>
      <c r="P194" t="b">
        <f t="shared" si="60"/>
        <v>0</v>
      </c>
      <c r="Q194" t="b">
        <f t="shared" si="61"/>
        <v>0</v>
      </c>
      <c r="R194" t="b">
        <f t="shared" si="62"/>
        <v>0</v>
      </c>
      <c r="S194" t="b">
        <f t="shared" si="63"/>
        <v>0</v>
      </c>
      <c r="T194">
        <f t="shared" si="64"/>
        <v>0</v>
      </c>
      <c r="U194">
        <f t="shared" si="65"/>
        <v>0</v>
      </c>
      <c r="V194">
        <f t="shared" si="66"/>
        <v>0</v>
      </c>
      <c r="W194">
        <f t="shared" si="67"/>
        <v>0</v>
      </c>
      <c r="X194">
        <f t="shared" si="68"/>
        <v>0</v>
      </c>
      <c r="Y194">
        <f t="shared" si="69"/>
        <v>0</v>
      </c>
      <c r="Z194">
        <f t="shared" si="70"/>
        <v>0</v>
      </c>
      <c r="AA194">
        <f t="shared" si="71"/>
        <v>0</v>
      </c>
    </row>
    <row r="195" spans="1:27" x14ac:dyDescent="0.15">
      <c r="A195">
        <v>195</v>
      </c>
      <c r="B195" t="s">
        <v>215</v>
      </c>
      <c r="C195" t="s">
        <v>10</v>
      </c>
      <c r="D195" t="s">
        <v>899</v>
      </c>
      <c r="E195" t="s">
        <v>900</v>
      </c>
      <c r="F195" t="s">
        <v>901</v>
      </c>
      <c r="G195" t="s">
        <v>1094</v>
      </c>
      <c r="H195" t="s">
        <v>1304</v>
      </c>
      <c r="I195">
        <f t="shared" si="54"/>
        <v>0</v>
      </c>
      <c r="J195">
        <f t="shared" si="55"/>
        <v>1</v>
      </c>
      <c r="L195" t="b">
        <f t="shared" si="56"/>
        <v>0</v>
      </c>
      <c r="M195" t="b">
        <f t="shared" si="57"/>
        <v>0</v>
      </c>
      <c r="N195" t="b">
        <f t="shared" si="58"/>
        <v>0</v>
      </c>
      <c r="O195" t="b">
        <f t="shared" si="59"/>
        <v>0</v>
      </c>
      <c r="P195" t="b">
        <f t="shared" si="60"/>
        <v>0</v>
      </c>
      <c r="Q195" t="b">
        <f t="shared" si="61"/>
        <v>0</v>
      </c>
      <c r="R195" t="b">
        <f t="shared" si="62"/>
        <v>0</v>
      </c>
      <c r="S195" t="b">
        <f t="shared" si="63"/>
        <v>0</v>
      </c>
      <c r="T195">
        <f t="shared" si="64"/>
        <v>0</v>
      </c>
      <c r="U195">
        <f t="shared" si="65"/>
        <v>0</v>
      </c>
      <c r="V195">
        <f t="shared" si="66"/>
        <v>0</v>
      </c>
      <c r="W195">
        <f t="shared" si="67"/>
        <v>0</v>
      </c>
      <c r="X195">
        <f t="shared" si="68"/>
        <v>0</v>
      </c>
      <c r="Y195">
        <f t="shared" si="69"/>
        <v>0</v>
      </c>
      <c r="Z195">
        <f t="shared" si="70"/>
        <v>0</v>
      </c>
      <c r="AA195">
        <f t="shared" si="71"/>
        <v>0</v>
      </c>
    </row>
    <row r="196" spans="1:27" x14ac:dyDescent="0.15">
      <c r="A196">
        <v>196</v>
      </c>
      <c r="B196" t="s">
        <v>217</v>
      </c>
      <c r="C196" t="s">
        <v>10</v>
      </c>
      <c r="D196" t="s">
        <v>899</v>
      </c>
      <c r="E196" t="s">
        <v>900</v>
      </c>
      <c r="F196" t="s">
        <v>901</v>
      </c>
      <c r="G196" t="s">
        <v>1095</v>
      </c>
      <c r="H196" t="s">
        <v>1305</v>
      </c>
      <c r="I196">
        <f t="shared" si="54"/>
        <v>1</v>
      </c>
      <c r="J196">
        <f t="shared" si="55"/>
        <v>0</v>
      </c>
      <c r="L196" t="b">
        <f t="shared" si="56"/>
        <v>0</v>
      </c>
      <c r="M196" t="b">
        <f t="shared" si="57"/>
        <v>0</v>
      </c>
      <c r="N196" t="b">
        <f t="shared" si="58"/>
        <v>0</v>
      </c>
      <c r="O196" t="b">
        <f t="shared" si="59"/>
        <v>1</v>
      </c>
      <c r="P196" t="b">
        <f t="shared" si="60"/>
        <v>0</v>
      </c>
      <c r="Q196" t="b">
        <f t="shared" si="61"/>
        <v>0</v>
      </c>
      <c r="R196" t="b">
        <f t="shared" si="62"/>
        <v>0</v>
      </c>
      <c r="S196" t="b">
        <f t="shared" si="63"/>
        <v>0</v>
      </c>
      <c r="T196">
        <f t="shared" si="64"/>
        <v>0</v>
      </c>
      <c r="U196">
        <f t="shared" si="65"/>
        <v>0</v>
      </c>
      <c r="V196">
        <f t="shared" si="66"/>
        <v>0</v>
      </c>
      <c r="W196">
        <f t="shared" si="67"/>
        <v>1</v>
      </c>
      <c r="X196">
        <f t="shared" si="68"/>
        <v>0</v>
      </c>
      <c r="Y196">
        <f t="shared" si="69"/>
        <v>0</v>
      </c>
      <c r="Z196">
        <f t="shared" si="70"/>
        <v>0</v>
      </c>
      <c r="AA196">
        <f t="shared" si="71"/>
        <v>0</v>
      </c>
    </row>
    <row r="197" spans="1:27" x14ac:dyDescent="0.15">
      <c r="A197">
        <v>197</v>
      </c>
      <c r="B197" t="s">
        <v>218</v>
      </c>
      <c r="C197" t="s">
        <v>10</v>
      </c>
      <c r="D197" t="s">
        <v>899</v>
      </c>
      <c r="E197" t="s">
        <v>900</v>
      </c>
      <c r="F197" t="s">
        <v>901</v>
      </c>
      <c r="G197" t="s">
        <v>1096</v>
      </c>
      <c r="H197" t="s">
        <v>1306</v>
      </c>
      <c r="I197">
        <f t="shared" si="54"/>
        <v>1</v>
      </c>
      <c r="J197">
        <f t="shared" si="55"/>
        <v>0</v>
      </c>
      <c r="L197" t="b">
        <f t="shared" si="56"/>
        <v>0</v>
      </c>
      <c r="M197" t="b">
        <f t="shared" si="57"/>
        <v>0</v>
      </c>
      <c r="N197" t="b">
        <f t="shared" si="58"/>
        <v>0</v>
      </c>
      <c r="O197" t="b">
        <f t="shared" si="59"/>
        <v>0</v>
      </c>
      <c r="P197" t="b">
        <f t="shared" si="60"/>
        <v>0</v>
      </c>
      <c r="Q197" t="b">
        <f t="shared" si="61"/>
        <v>1</v>
      </c>
      <c r="R197" t="b">
        <f t="shared" si="62"/>
        <v>0</v>
      </c>
      <c r="S197" t="b">
        <f t="shared" si="63"/>
        <v>0</v>
      </c>
      <c r="T197">
        <f t="shared" si="64"/>
        <v>0</v>
      </c>
      <c r="U197">
        <f t="shared" si="65"/>
        <v>0</v>
      </c>
      <c r="V197">
        <f t="shared" si="66"/>
        <v>0</v>
      </c>
      <c r="W197">
        <f t="shared" si="67"/>
        <v>0</v>
      </c>
      <c r="X197">
        <f t="shared" si="68"/>
        <v>0</v>
      </c>
      <c r="Y197">
        <f t="shared" si="69"/>
        <v>1</v>
      </c>
      <c r="Z197">
        <f t="shared" si="70"/>
        <v>0</v>
      </c>
      <c r="AA197">
        <f t="shared" si="71"/>
        <v>0</v>
      </c>
    </row>
    <row r="198" spans="1:27" x14ac:dyDescent="0.15">
      <c r="A198">
        <v>198</v>
      </c>
      <c r="B198" t="s">
        <v>219</v>
      </c>
      <c r="C198" t="s">
        <v>10</v>
      </c>
      <c r="D198" t="s">
        <v>899</v>
      </c>
      <c r="E198" t="s">
        <v>900</v>
      </c>
      <c r="F198" t="s">
        <v>901</v>
      </c>
      <c r="G198" t="s">
        <v>1097</v>
      </c>
      <c r="H198" t="s">
        <v>1307</v>
      </c>
      <c r="I198">
        <f t="shared" si="54"/>
        <v>0</v>
      </c>
      <c r="J198">
        <f t="shared" si="55"/>
        <v>1</v>
      </c>
      <c r="L198" t="b">
        <f t="shared" si="56"/>
        <v>0</v>
      </c>
      <c r="M198" t="b">
        <f t="shared" si="57"/>
        <v>0</v>
      </c>
      <c r="N198" t="b">
        <f t="shared" si="58"/>
        <v>0</v>
      </c>
      <c r="O198" t="b">
        <f t="shared" si="59"/>
        <v>0</v>
      </c>
      <c r="P198" t="b">
        <f t="shared" si="60"/>
        <v>0</v>
      </c>
      <c r="Q198" t="b">
        <f t="shared" si="61"/>
        <v>0</v>
      </c>
      <c r="R198" t="b">
        <f t="shared" si="62"/>
        <v>0</v>
      </c>
      <c r="S198" t="b">
        <f t="shared" si="63"/>
        <v>0</v>
      </c>
      <c r="T198">
        <f t="shared" si="64"/>
        <v>0</v>
      </c>
      <c r="U198">
        <f t="shared" si="65"/>
        <v>0</v>
      </c>
      <c r="V198">
        <f t="shared" si="66"/>
        <v>0</v>
      </c>
      <c r="W198">
        <f t="shared" si="67"/>
        <v>0</v>
      </c>
      <c r="X198">
        <f t="shared" si="68"/>
        <v>0</v>
      </c>
      <c r="Y198">
        <f t="shared" si="69"/>
        <v>0</v>
      </c>
      <c r="Z198">
        <f t="shared" si="70"/>
        <v>0</v>
      </c>
      <c r="AA198">
        <f t="shared" si="71"/>
        <v>0</v>
      </c>
    </row>
    <row r="199" spans="1:27" x14ac:dyDescent="0.15">
      <c r="A199">
        <v>199</v>
      </c>
      <c r="B199" t="s">
        <v>220</v>
      </c>
      <c r="C199" t="s">
        <v>10</v>
      </c>
      <c r="D199" t="s">
        <v>899</v>
      </c>
      <c r="E199" t="s">
        <v>900</v>
      </c>
      <c r="F199" t="s">
        <v>901</v>
      </c>
      <c r="G199" t="s">
        <v>1098</v>
      </c>
      <c r="H199" t="s">
        <v>1308</v>
      </c>
      <c r="I199">
        <f t="shared" si="54"/>
        <v>1</v>
      </c>
      <c r="J199">
        <f t="shared" si="55"/>
        <v>0</v>
      </c>
      <c r="L199" t="b">
        <f t="shared" si="56"/>
        <v>0</v>
      </c>
      <c r="M199" t="b">
        <f t="shared" si="57"/>
        <v>0</v>
      </c>
      <c r="N199" t="b">
        <f t="shared" si="58"/>
        <v>0</v>
      </c>
      <c r="O199" t="b">
        <f t="shared" si="59"/>
        <v>1</v>
      </c>
      <c r="P199" t="b">
        <f t="shared" si="60"/>
        <v>0</v>
      </c>
      <c r="Q199" t="b">
        <f t="shared" si="61"/>
        <v>0</v>
      </c>
      <c r="R199" t="b">
        <f t="shared" si="62"/>
        <v>0</v>
      </c>
      <c r="S199" t="b">
        <f t="shared" si="63"/>
        <v>0</v>
      </c>
      <c r="T199">
        <f t="shared" si="64"/>
        <v>0</v>
      </c>
      <c r="U199">
        <f t="shared" si="65"/>
        <v>0</v>
      </c>
      <c r="V199">
        <f t="shared" si="66"/>
        <v>0</v>
      </c>
      <c r="W199">
        <f t="shared" si="67"/>
        <v>1</v>
      </c>
      <c r="X199">
        <f t="shared" si="68"/>
        <v>0</v>
      </c>
      <c r="Y199">
        <f t="shared" si="69"/>
        <v>0</v>
      </c>
      <c r="Z199">
        <f t="shared" si="70"/>
        <v>0</v>
      </c>
      <c r="AA199">
        <f t="shared" si="71"/>
        <v>0</v>
      </c>
    </row>
    <row r="200" spans="1:27" x14ac:dyDescent="0.15">
      <c r="A200">
        <v>200</v>
      </c>
      <c r="B200" t="s">
        <v>221</v>
      </c>
      <c r="C200" t="s">
        <v>10</v>
      </c>
      <c r="D200" t="s">
        <v>899</v>
      </c>
      <c r="E200" t="s">
        <v>900</v>
      </c>
      <c r="F200" t="s">
        <v>901</v>
      </c>
      <c r="G200" t="s">
        <v>1099</v>
      </c>
      <c r="H200" t="s">
        <v>1309</v>
      </c>
      <c r="I200">
        <f t="shared" si="54"/>
        <v>0</v>
      </c>
      <c r="J200">
        <f t="shared" si="55"/>
        <v>1</v>
      </c>
      <c r="L200" t="b">
        <f t="shared" si="56"/>
        <v>0</v>
      </c>
      <c r="M200" t="b">
        <f t="shared" si="57"/>
        <v>0</v>
      </c>
      <c r="N200" t="b">
        <f t="shared" si="58"/>
        <v>0</v>
      </c>
      <c r="O200" t="b">
        <f t="shared" si="59"/>
        <v>0</v>
      </c>
      <c r="P200" t="b">
        <f t="shared" si="60"/>
        <v>0</v>
      </c>
      <c r="Q200" t="b">
        <f t="shared" si="61"/>
        <v>0</v>
      </c>
      <c r="R200" t="b">
        <f t="shared" si="62"/>
        <v>0</v>
      </c>
      <c r="S200" t="b">
        <f t="shared" si="63"/>
        <v>0</v>
      </c>
      <c r="T200">
        <f t="shared" si="64"/>
        <v>0</v>
      </c>
      <c r="U200">
        <f t="shared" si="65"/>
        <v>0</v>
      </c>
      <c r="V200">
        <f t="shared" si="66"/>
        <v>0</v>
      </c>
      <c r="W200">
        <f t="shared" si="67"/>
        <v>0</v>
      </c>
      <c r="X200">
        <f t="shared" si="68"/>
        <v>0</v>
      </c>
      <c r="Y200">
        <f t="shared" si="69"/>
        <v>0</v>
      </c>
      <c r="Z200">
        <f t="shared" si="70"/>
        <v>0</v>
      </c>
      <c r="AA200">
        <f t="shared" si="71"/>
        <v>0</v>
      </c>
    </row>
    <row r="201" spans="1:27" x14ac:dyDescent="0.15">
      <c r="A201">
        <v>201</v>
      </c>
      <c r="B201" t="s">
        <v>222</v>
      </c>
      <c r="C201" t="s">
        <v>10</v>
      </c>
      <c r="D201" t="s">
        <v>899</v>
      </c>
      <c r="E201" t="s">
        <v>900</v>
      </c>
      <c r="F201" t="s">
        <v>901</v>
      </c>
      <c r="G201" t="s">
        <v>1100</v>
      </c>
      <c r="H201" t="s">
        <v>1310</v>
      </c>
      <c r="I201">
        <f t="shared" si="54"/>
        <v>1</v>
      </c>
      <c r="J201">
        <f t="shared" si="55"/>
        <v>0</v>
      </c>
      <c r="L201" t="b">
        <f t="shared" si="56"/>
        <v>0</v>
      </c>
      <c r="M201" t="b">
        <f t="shared" si="57"/>
        <v>0</v>
      </c>
      <c r="N201" t="b">
        <f t="shared" si="58"/>
        <v>0</v>
      </c>
      <c r="O201" t="b">
        <f t="shared" si="59"/>
        <v>0</v>
      </c>
      <c r="P201" t="b">
        <f t="shared" si="60"/>
        <v>0</v>
      </c>
      <c r="Q201" t="b">
        <f t="shared" si="61"/>
        <v>0</v>
      </c>
      <c r="R201" t="b">
        <f t="shared" si="62"/>
        <v>1</v>
      </c>
      <c r="S201" t="b">
        <f t="shared" si="63"/>
        <v>0</v>
      </c>
      <c r="T201">
        <f t="shared" si="64"/>
        <v>0</v>
      </c>
      <c r="U201">
        <f t="shared" si="65"/>
        <v>0</v>
      </c>
      <c r="V201">
        <f t="shared" si="66"/>
        <v>0</v>
      </c>
      <c r="W201">
        <f t="shared" si="67"/>
        <v>0</v>
      </c>
      <c r="X201">
        <f t="shared" si="68"/>
        <v>0</v>
      </c>
      <c r="Y201">
        <f t="shared" si="69"/>
        <v>0</v>
      </c>
      <c r="Z201">
        <f t="shared" si="70"/>
        <v>1</v>
      </c>
      <c r="AA201">
        <f t="shared" si="71"/>
        <v>0</v>
      </c>
    </row>
    <row r="202" spans="1:27" x14ac:dyDescent="0.15">
      <c r="A202">
        <v>202</v>
      </c>
      <c r="B202" t="s">
        <v>223</v>
      </c>
      <c r="C202" t="s">
        <v>10</v>
      </c>
      <c r="D202" t="s">
        <v>899</v>
      </c>
      <c r="E202" t="s">
        <v>900</v>
      </c>
      <c r="F202" t="s">
        <v>901</v>
      </c>
      <c r="G202" t="s">
        <v>1101</v>
      </c>
      <c r="H202" t="s">
        <v>1311</v>
      </c>
      <c r="I202">
        <f t="shared" si="54"/>
        <v>1</v>
      </c>
      <c r="J202">
        <f t="shared" si="55"/>
        <v>0</v>
      </c>
      <c r="L202" t="b">
        <f t="shared" si="56"/>
        <v>0</v>
      </c>
      <c r="M202" t="b">
        <f t="shared" si="57"/>
        <v>0</v>
      </c>
      <c r="N202" t="b">
        <f t="shared" si="58"/>
        <v>0</v>
      </c>
      <c r="O202" t="b">
        <f t="shared" si="59"/>
        <v>0</v>
      </c>
      <c r="P202" t="b">
        <f t="shared" si="60"/>
        <v>0</v>
      </c>
      <c r="Q202" t="b">
        <f t="shared" si="61"/>
        <v>0</v>
      </c>
      <c r="R202" t="b">
        <f t="shared" si="62"/>
        <v>0</v>
      </c>
      <c r="S202" t="b">
        <f t="shared" si="63"/>
        <v>1</v>
      </c>
      <c r="T202">
        <f t="shared" si="64"/>
        <v>0</v>
      </c>
      <c r="U202">
        <f t="shared" si="65"/>
        <v>0</v>
      </c>
      <c r="V202">
        <f t="shared" si="66"/>
        <v>0</v>
      </c>
      <c r="W202">
        <f t="shared" si="67"/>
        <v>0</v>
      </c>
      <c r="X202">
        <f t="shared" si="68"/>
        <v>0</v>
      </c>
      <c r="Y202">
        <f t="shared" si="69"/>
        <v>0</v>
      </c>
      <c r="Z202">
        <f t="shared" si="70"/>
        <v>0</v>
      </c>
      <c r="AA202">
        <f t="shared" si="71"/>
        <v>1</v>
      </c>
    </row>
    <row r="203" spans="1:27" x14ac:dyDescent="0.15">
      <c r="A203">
        <v>203</v>
      </c>
      <c r="B203" t="s">
        <v>224</v>
      </c>
      <c r="C203" t="s">
        <v>10</v>
      </c>
      <c r="D203" t="s">
        <v>899</v>
      </c>
      <c r="E203" t="s">
        <v>900</v>
      </c>
      <c r="F203" t="s">
        <v>901</v>
      </c>
      <c r="G203" t="s">
        <v>1102</v>
      </c>
      <c r="H203" t="s">
        <v>1312</v>
      </c>
      <c r="I203">
        <f t="shared" si="54"/>
        <v>0</v>
      </c>
      <c r="J203">
        <f t="shared" si="55"/>
        <v>1</v>
      </c>
      <c r="L203" t="b">
        <f t="shared" si="56"/>
        <v>0</v>
      </c>
      <c r="M203" t="b">
        <f t="shared" si="57"/>
        <v>0</v>
      </c>
      <c r="N203" t="b">
        <f t="shared" si="58"/>
        <v>0</v>
      </c>
      <c r="O203" t="b">
        <f t="shared" si="59"/>
        <v>0</v>
      </c>
      <c r="P203" t="b">
        <f t="shared" si="60"/>
        <v>0</v>
      </c>
      <c r="Q203" t="b">
        <f t="shared" si="61"/>
        <v>0</v>
      </c>
      <c r="R203" t="b">
        <f t="shared" si="62"/>
        <v>0</v>
      </c>
      <c r="S203" t="b">
        <f t="shared" si="63"/>
        <v>0</v>
      </c>
      <c r="T203">
        <f t="shared" si="64"/>
        <v>0</v>
      </c>
      <c r="U203">
        <f t="shared" si="65"/>
        <v>0</v>
      </c>
      <c r="V203">
        <f t="shared" si="66"/>
        <v>0</v>
      </c>
      <c r="W203">
        <f t="shared" si="67"/>
        <v>0</v>
      </c>
      <c r="X203">
        <f t="shared" si="68"/>
        <v>0</v>
      </c>
      <c r="Y203">
        <f t="shared" si="69"/>
        <v>0</v>
      </c>
      <c r="Z203">
        <f t="shared" si="70"/>
        <v>0</v>
      </c>
      <c r="AA203">
        <f t="shared" si="71"/>
        <v>0</v>
      </c>
    </row>
    <row r="204" spans="1:27" x14ac:dyDescent="0.15">
      <c r="A204">
        <v>204</v>
      </c>
      <c r="B204" t="s">
        <v>225</v>
      </c>
      <c r="C204" t="s">
        <v>10</v>
      </c>
      <c r="D204" t="s">
        <v>899</v>
      </c>
      <c r="E204" t="s">
        <v>900</v>
      </c>
      <c r="F204" t="s">
        <v>901</v>
      </c>
      <c r="G204" t="s">
        <v>1103</v>
      </c>
      <c r="H204" t="s">
        <v>1313</v>
      </c>
      <c r="I204">
        <f t="shared" si="54"/>
        <v>1</v>
      </c>
      <c r="J204">
        <f t="shared" si="55"/>
        <v>0</v>
      </c>
      <c r="L204" t="b">
        <f t="shared" si="56"/>
        <v>0</v>
      </c>
      <c r="M204" t="b">
        <f t="shared" si="57"/>
        <v>0</v>
      </c>
      <c r="N204" t="b">
        <f t="shared" si="58"/>
        <v>0</v>
      </c>
      <c r="O204" t="b">
        <f t="shared" si="59"/>
        <v>0</v>
      </c>
      <c r="P204" t="b">
        <f t="shared" si="60"/>
        <v>0</v>
      </c>
      <c r="Q204" t="b">
        <f t="shared" si="61"/>
        <v>0</v>
      </c>
      <c r="R204" t="b">
        <f t="shared" si="62"/>
        <v>0</v>
      </c>
      <c r="S204" t="b">
        <f t="shared" si="63"/>
        <v>1</v>
      </c>
      <c r="T204">
        <f t="shared" si="64"/>
        <v>0</v>
      </c>
      <c r="U204">
        <f t="shared" si="65"/>
        <v>0</v>
      </c>
      <c r="V204">
        <f t="shared" si="66"/>
        <v>0</v>
      </c>
      <c r="W204">
        <f t="shared" si="67"/>
        <v>0</v>
      </c>
      <c r="X204">
        <f t="shared" si="68"/>
        <v>0</v>
      </c>
      <c r="Y204">
        <f t="shared" si="69"/>
        <v>0</v>
      </c>
      <c r="Z204">
        <f t="shared" si="70"/>
        <v>0</v>
      </c>
      <c r="AA204">
        <f t="shared" si="71"/>
        <v>1</v>
      </c>
    </row>
    <row r="205" spans="1:27" x14ac:dyDescent="0.15">
      <c r="A205">
        <v>205</v>
      </c>
      <c r="B205" t="s">
        <v>226</v>
      </c>
      <c r="C205" t="s">
        <v>10</v>
      </c>
      <c r="D205" t="s">
        <v>899</v>
      </c>
      <c r="E205" t="s">
        <v>900</v>
      </c>
      <c r="F205" t="s">
        <v>901</v>
      </c>
      <c r="G205" t="s">
        <v>1104</v>
      </c>
      <c r="H205" t="s">
        <v>1314</v>
      </c>
      <c r="I205">
        <f t="shared" si="54"/>
        <v>1</v>
      </c>
      <c r="J205">
        <f t="shared" si="55"/>
        <v>0</v>
      </c>
      <c r="L205" t="b">
        <f t="shared" si="56"/>
        <v>0</v>
      </c>
      <c r="M205" t="b">
        <f t="shared" si="57"/>
        <v>0</v>
      </c>
      <c r="N205" t="b">
        <f t="shared" si="58"/>
        <v>0</v>
      </c>
      <c r="O205" t="b">
        <f t="shared" si="59"/>
        <v>0</v>
      </c>
      <c r="P205" t="b">
        <f t="shared" si="60"/>
        <v>1</v>
      </c>
      <c r="Q205" t="b">
        <f t="shared" si="61"/>
        <v>0</v>
      </c>
      <c r="R205" t="b">
        <f t="shared" si="62"/>
        <v>0</v>
      </c>
      <c r="S205" t="b">
        <f t="shared" si="63"/>
        <v>0</v>
      </c>
      <c r="T205">
        <f t="shared" si="64"/>
        <v>0</v>
      </c>
      <c r="U205">
        <f t="shared" si="65"/>
        <v>0</v>
      </c>
      <c r="V205">
        <f t="shared" si="66"/>
        <v>0</v>
      </c>
      <c r="W205">
        <f t="shared" si="67"/>
        <v>0</v>
      </c>
      <c r="X205">
        <f t="shared" si="68"/>
        <v>1</v>
      </c>
      <c r="Y205">
        <f t="shared" si="69"/>
        <v>0</v>
      </c>
      <c r="Z205">
        <f t="shared" si="70"/>
        <v>0</v>
      </c>
      <c r="AA205">
        <f t="shared" si="71"/>
        <v>0</v>
      </c>
    </row>
    <row r="206" spans="1:27" x14ac:dyDescent="0.15">
      <c r="A206">
        <v>206</v>
      </c>
      <c r="B206" t="s">
        <v>227</v>
      </c>
      <c r="C206" t="s">
        <v>10</v>
      </c>
      <c r="D206" t="s">
        <v>899</v>
      </c>
      <c r="E206" t="s">
        <v>900</v>
      </c>
      <c r="F206" t="s">
        <v>901</v>
      </c>
      <c r="G206" t="s">
        <v>1105</v>
      </c>
      <c r="H206" t="s">
        <v>1315</v>
      </c>
      <c r="I206">
        <f t="shared" si="54"/>
        <v>0</v>
      </c>
      <c r="J206">
        <f t="shared" si="55"/>
        <v>1</v>
      </c>
      <c r="L206" t="b">
        <f t="shared" si="56"/>
        <v>0</v>
      </c>
      <c r="M206" t="b">
        <f t="shared" si="57"/>
        <v>0</v>
      </c>
      <c r="N206" t="b">
        <f t="shared" si="58"/>
        <v>0</v>
      </c>
      <c r="O206" t="b">
        <f t="shared" si="59"/>
        <v>0</v>
      </c>
      <c r="P206" t="b">
        <f t="shared" si="60"/>
        <v>0</v>
      </c>
      <c r="Q206" t="b">
        <f t="shared" si="61"/>
        <v>0</v>
      </c>
      <c r="R206" t="b">
        <f t="shared" si="62"/>
        <v>0</v>
      </c>
      <c r="S206" t="b">
        <f t="shared" si="63"/>
        <v>0</v>
      </c>
      <c r="T206">
        <f t="shared" si="64"/>
        <v>0</v>
      </c>
      <c r="U206">
        <f t="shared" si="65"/>
        <v>0</v>
      </c>
      <c r="V206">
        <f t="shared" si="66"/>
        <v>0</v>
      </c>
      <c r="W206">
        <f t="shared" si="67"/>
        <v>0</v>
      </c>
      <c r="X206">
        <f t="shared" si="68"/>
        <v>0</v>
      </c>
      <c r="Y206">
        <f t="shared" si="69"/>
        <v>0</v>
      </c>
      <c r="Z206">
        <f t="shared" si="70"/>
        <v>0</v>
      </c>
      <c r="AA206">
        <f t="shared" si="71"/>
        <v>0</v>
      </c>
    </row>
    <row r="207" spans="1:27" x14ac:dyDescent="0.15">
      <c r="A207">
        <v>207</v>
      </c>
      <c r="B207" t="s">
        <v>228</v>
      </c>
      <c r="C207" t="s">
        <v>10</v>
      </c>
      <c r="D207" t="s">
        <v>899</v>
      </c>
      <c r="E207" t="s">
        <v>900</v>
      </c>
      <c r="F207" t="s">
        <v>901</v>
      </c>
      <c r="G207" t="s">
        <v>1106</v>
      </c>
      <c r="H207" t="s">
        <v>1316</v>
      </c>
      <c r="I207">
        <f t="shared" si="54"/>
        <v>1</v>
      </c>
      <c r="J207">
        <f t="shared" si="55"/>
        <v>0</v>
      </c>
      <c r="L207" t="b">
        <f t="shared" si="56"/>
        <v>0</v>
      </c>
      <c r="M207" t="b">
        <f t="shared" si="57"/>
        <v>0</v>
      </c>
      <c r="N207" t="b">
        <f t="shared" si="58"/>
        <v>0</v>
      </c>
      <c r="O207" t="b">
        <f t="shared" si="59"/>
        <v>0</v>
      </c>
      <c r="P207" t="b">
        <f t="shared" si="60"/>
        <v>0</v>
      </c>
      <c r="Q207" t="b">
        <f t="shared" si="61"/>
        <v>1</v>
      </c>
      <c r="R207" t="b">
        <f t="shared" si="62"/>
        <v>0</v>
      </c>
      <c r="S207" t="b">
        <f t="shared" si="63"/>
        <v>0</v>
      </c>
      <c r="T207">
        <f t="shared" si="64"/>
        <v>0</v>
      </c>
      <c r="U207">
        <f t="shared" si="65"/>
        <v>0</v>
      </c>
      <c r="V207">
        <f t="shared" si="66"/>
        <v>0</v>
      </c>
      <c r="W207">
        <f t="shared" si="67"/>
        <v>0</v>
      </c>
      <c r="X207">
        <f t="shared" si="68"/>
        <v>0</v>
      </c>
      <c r="Y207">
        <f t="shared" si="69"/>
        <v>1</v>
      </c>
      <c r="Z207">
        <f t="shared" si="70"/>
        <v>0</v>
      </c>
      <c r="AA207">
        <f t="shared" si="71"/>
        <v>0</v>
      </c>
    </row>
    <row r="208" spans="1:27" x14ac:dyDescent="0.15">
      <c r="A208">
        <v>208</v>
      </c>
      <c r="B208" t="s">
        <v>229</v>
      </c>
      <c r="C208" t="s">
        <v>10</v>
      </c>
      <c r="D208" t="s">
        <v>899</v>
      </c>
      <c r="E208" t="s">
        <v>900</v>
      </c>
      <c r="F208" t="s">
        <v>901</v>
      </c>
      <c r="G208" t="s">
        <v>1107</v>
      </c>
      <c r="H208" t="s">
        <v>1317</v>
      </c>
      <c r="I208">
        <f t="shared" si="54"/>
        <v>1</v>
      </c>
      <c r="J208">
        <f t="shared" si="55"/>
        <v>0</v>
      </c>
      <c r="L208" t="b">
        <f t="shared" si="56"/>
        <v>0</v>
      </c>
      <c r="M208" t="b">
        <f t="shared" si="57"/>
        <v>0</v>
      </c>
      <c r="N208" t="b">
        <f t="shared" si="58"/>
        <v>0</v>
      </c>
      <c r="O208" t="b">
        <f t="shared" si="59"/>
        <v>1</v>
      </c>
      <c r="P208" t="b">
        <f t="shared" si="60"/>
        <v>0</v>
      </c>
      <c r="Q208" t="b">
        <f t="shared" si="61"/>
        <v>0</v>
      </c>
      <c r="R208" t="b">
        <f t="shared" si="62"/>
        <v>0</v>
      </c>
      <c r="S208" t="b">
        <f t="shared" si="63"/>
        <v>0</v>
      </c>
      <c r="T208">
        <f t="shared" si="64"/>
        <v>0</v>
      </c>
      <c r="U208">
        <f t="shared" si="65"/>
        <v>0</v>
      </c>
      <c r="V208">
        <f t="shared" si="66"/>
        <v>0</v>
      </c>
      <c r="W208">
        <f t="shared" si="67"/>
        <v>1</v>
      </c>
      <c r="X208">
        <f t="shared" si="68"/>
        <v>0</v>
      </c>
      <c r="Y208">
        <f t="shared" si="69"/>
        <v>0</v>
      </c>
      <c r="Z208">
        <f t="shared" si="70"/>
        <v>0</v>
      </c>
      <c r="AA208">
        <f t="shared" si="71"/>
        <v>0</v>
      </c>
    </row>
    <row r="209" spans="1:27" x14ac:dyDescent="0.15">
      <c r="A209">
        <v>209</v>
      </c>
      <c r="B209" t="s">
        <v>230</v>
      </c>
      <c r="C209" t="s">
        <v>10</v>
      </c>
      <c r="D209" t="s">
        <v>899</v>
      </c>
      <c r="E209" t="s">
        <v>900</v>
      </c>
      <c r="F209" t="s">
        <v>901</v>
      </c>
      <c r="G209" t="s">
        <v>1108</v>
      </c>
      <c r="H209" t="s">
        <v>1318</v>
      </c>
      <c r="I209">
        <f t="shared" si="54"/>
        <v>1</v>
      </c>
      <c r="J209">
        <f t="shared" si="55"/>
        <v>0</v>
      </c>
      <c r="L209" t="b">
        <f t="shared" si="56"/>
        <v>0</v>
      </c>
      <c r="M209" t="b">
        <f t="shared" si="57"/>
        <v>0</v>
      </c>
      <c r="N209" t="b">
        <f t="shared" si="58"/>
        <v>0</v>
      </c>
      <c r="O209" t="b">
        <f t="shared" si="59"/>
        <v>0</v>
      </c>
      <c r="P209" t="b">
        <f t="shared" si="60"/>
        <v>0</v>
      </c>
      <c r="Q209" t="b">
        <f t="shared" si="61"/>
        <v>0</v>
      </c>
      <c r="R209" t="b">
        <f t="shared" si="62"/>
        <v>1</v>
      </c>
      <c r="S209" t="b">
        <f t="shared" si="63"/>
        <v>0</v>
      </c>
      <c r="T209">
        <f t="shared" si="64"/>
        <v>0</v>
      </c>
      <c r="U209">
        <f t="shared" si="65"/>
        <v>0</v>
      </c>
      <c r="V209">
        <f t="shared" si="66"/>
        <v>0</v>
      </c>
      <c r="W209">
        <f t="shared" si="67"/>
        <v>0</v>
      </c>
      <c r="X209">
        <f t="shared" si="68"/>
        <v>0</v>
      </c>
      <c r="Y209">
        <f t="shared" si="69"/>
        <v>0</v>
      </c>
      <c r="Z209">
        <f t="shared" si="70"/>
        <v>1</v>
      </c>
      <c r="AA209">
        <f t="shared" si="71"/>
        <v>0</v>
      </c>
    </row>
    <row r="210" spans="1:27" x14ac:dyDescent="0.15">
      <c r="A210">
        <v>210</v>
      </c>
      <c r="B210" t="s">
        <v>231</v>
      </c>
      <c r="C210" t="s">
        <v>10</v>
      </c>
      <c r="D210" t="s">
        <v>899</v>
      </c>
      <c r="E210" t="s">
        <v>900</v>
      </c>
      <c r="F210" t="s">
        <v>901</v>
      </c>
      <c r="G210" t="s">
        <v>1109</v>
      </c>
      <c r="H210" t="s">
        <v>1319</v>
      </c>
      <c r="I210">
        <f t="shared" si="54"/>
        <v>0</v>
      </c>
      <c r="J210">
        <f t="shared" si="55"/>
        <v>1</v>
      </c>
      <c r="L210" t="b">
        <f t="shared" si="56"/>
        <v>0</v>
      </c>
      <c r="M210" t="b">
        <f t="shared" si="57"/>
        <v>0</v>
      </c>
      <c r="N210" t="b">
        <f t="shared" si="58"/>
        <v>0</v>
      </c>
      <c r="O210" t="b">
        <f t="shared" si="59"/>
        <v>0</v>
      </c>
      <c r="P210" t="b">
        <f t="shared" si="60"/>
        <v>0</v>
      </c>
      <c r="Q210" t="b">
        <f t="shared" si="61"/>
        <v>0</v>
      </c>
      <c r="R210" t="b">
        <f t="shared" si="62"/>
        <v>0</v>
      </c>
      <c r="S210" t="b">
        <f t="shared" si="63"/>
        <v>0</v>
      </c>
      <c r="T210">
        <f t="shared" si="64"/>
        <v>0</v>
      </c>
      <c r="U210">
        <f t="shared" si="65"/>
        <v>0</v>
      </c>
      <c r="V210">
        <f t="shared" si="66"/>
        <v>0</v>
      </c>
      <c r="W210">
        <f t="shared" si="67"/>
        <v>0</v>
      </c>
      <c r="X210">
        <f t="shared" si="68"/>
        <v>0</v>
      </c>
      <c r="Y210">
        <f t="shared" si="69"/>
        <v>0</v>
      </c>
      <c r="Z210">
        <f t="shared" si="70"/>
        <v>0</v>
      </c>
      <c r="AA210">
        <f t="shared" si="71"/>
        <v>0</v>
      </c>
    </row>
    <row r="211" spans="1:27" x14ac:dyDescent="0.15">
      <c r="A211">
        <v>211</v>
      </c>
      <c r="B211" t="s">
        <v>232</v>
      </c>
      <c r="C211" t="s">
        <v>10</v>
      </c>
      <c r="D211" t="s">
        <v>899</v>
      </c>
      <c r="E211" t="s">
        <v>900</v>
      </c>
      <c r="F211" t="s">
        <v>901</v>
      </c>
      <c r="G211" t="s">
        <v>1110</v>
      </c>
      <c r="H211" t="s">
        <v>1320</v>
      </c>
      <c r="I211">
        <f t="shared" si="54"/>
        <v>0</v>
      </c>
      <c r="J211">
        <f t="shared" si="55"/>
        <v>1</v>
      </c>
      <c r="L211" t="b">
        <f t="shared" si="56"/>
        <v>0</v>
      </c>
      <c r="M211" t="b">
        <f t="shared" si="57"/>
        <v>0</v>
      </c>
      <c r="N211" t="b">
        <f t="shared" si="58"/>
        <v>0</v>
      </c>
      <c r="O211" t="b">
        <f t="shared" si="59"/>
        <v>0</v>
      </c>
      <c r="P211" t="b">
        <f t="shared" si="60"/>
        <v>0</v>
      </c>
      <c r="Q211" t="b">
        <f t="shared" si="61"/>
        <v>0</v>
      </c>
      <c r="R211" t="b">
        <f t="shared" si="62"/>
        <v>0</v>
      </c>
      <c r="S211" t="b">
        <f t="shared" si="63"/>
        <v>0</v>
      </c>
      <c r="T211">
        <f t="shared" si="64"/>
        <v>0</v>
      </c>
      <c r="U211">
        <f t="shared" si="65"/>
        <v>0</v>
      </c>
      <c r="V211">
        <f t="shared" si="66"/>
        <v>0</v>
      </c>
      <c r="W211">
        <f t="shared" si="67"/>
        <v>0</v>
      </c>
      <c r="X211">
        <f t="shared" si="68"/>
        <v>0</v>
      </c>
      <c r="Y211">
        <f t="shared" si="69"/>
        <v>0</v>
      </c>
      <c r="Z211">
        <f t="shared" si="70"/>
        <v>0</v>
      </c>
      <c r="AA211">
        <f t="shared" si="71"/>
        <v>0</v>
      </c>
    </row>
    <row r="212" spans="1:27" x14ac:dyDescent="0.15">
      <c r="A212">
        <v>212</v>
      </c>
      <c r="B212" t="s">
        <v>233</v>
      </c>
      <c r="C212" t="s">
        <v>10</v>
      </c>
      <c r="D212" t="s">
        <v>899</v>
      </c>
      <c r="E212" t="s">
        <v>900</v>
      </c>
      <c r="F212" t="s">
        <v>901</v>
      </c>
      <c r="G212" t="s">
        <v>1111</v>
      </c>
      <c r="H212" t="s">
        <v>1321</v>
      </c>
      <c r="I212">
        <f t="shared" si="54"/>
        <v>0</v>
      </c>
      <c r="J212">
        <f t="shared" si="55"/>
        <v>1</v>
      </c>
      <c r="L212" t="b">
        <f t="shared" si="56"/>
        <v>0</v>
      </c>
      <c r="M212" t="b">
        <f t="shared" si="57"/>
        <v>0</v>
      </c>
      <c r="N212" t="b">
        <f t="shared" si="58"/>
        <v>0</v>
      </c>
      <c r="O212" t="b">
        <f t="shared" si="59"/>
        <v>0</v>
      </c>
      <c r="P212" t="b">
        <f t="shared" si="60"/>
        <v>0</v>
      </c>
      <c r="Q212" t="b">
        <f t="shared" si="61"/>
        <v>0</v>
      </c>
      <c r="R212" t="b">
        <f t="shared" si="62"/>
        <v>0</v>
      </c>
      <c r="S212" t="b">
        <f t="shared" si="63"/>
        <v>0</v>
      </c>
      <c r="T212">
        <f t="shared" si="64"/>
        <v>0</v>
      </c>
      <c r="U212">
        <f t="shared" si="65"/>
        <v>0</v>
      </c>
      <c r="V212">
        <f t="shared" si="66"/>
        <v>0</v>
      </c>
      <c r="W212">
        <f t="shared" si="67"/>
        <v>0</v>
      </c>
      <c r="X212">
        <f t="shared" si="68"/>
        <v>0</v>
      </c>
      <c r="Y212">
        <f t="shared" si="69"/>
        <v>0</v>
      </c>
      <c r="Z212">
        <f t="shared" si="70"/>
        <v>0</v>
      </c>
      <c r="AA212">
        <f t="shared" si="71"/>
        <v>0</v>
      </c>
    </row>
    <row r="213" spans="1:27" x14ac:dyDescent="0.15">
      <c r="A213">
        <v>213</v>
      </c>
      <c r="B213" t="s">
        <v>234</v>
      </c>
      <c r="C213" t="s">
        <v>10</v>
      </c>
      <c r="D213" t="s">
        <v>899</v>
      </c>
      <c r="E213" t="s">
        <v>900</v>
      </c>
      <c r="F213" t="s">
        <v>901</v>
      </c>
      <c r="G213" t="s">
        <v>1112</v>
      </c>
      <c r="H213" t="s">
        <v>1322</v>
      </c>
      <c r="I213">
        <f t="shared" si="54"/>
        <v>1</v>
      </c>
      <c r="J213">
        <f t="shared" si="55"/>
        <v>0</v>
      </c>
      <c r="L213" t="b">
        <f t="shared" si="56"/>
        <v>0</v>
      </c>
      <c r="M213" t="b">
        <f t="shared" si="57"/>
        <v>0</v>
      </c>
      <c r="N213" t="b">
        <f t="shared" si="58"/>
        <v>1</v>
      </c>
      <c r="O213" t="b">
        <f t="shared" si="59"/>
        <v>0</v>
      </c>
      <c r="P213" t="b">
        <f t="shared" si="60"/>
        <v>0</v>
      </c>
      <c r="Q213" t="b">
        <f t="shared" si="61"/>
        <v>1</v>
      </c>
      <c r="R213" t="b">
        <f t="shared" si="62"/>
        <v>0</v>
      </c>
      <c r="S213" t="b">
        <f t="shared" si="63"/>
        <v>0</v>
      </c>
      <c r="T213">
        <f t="shared" si="64"/>
        <v>0</v>
      </c>
      <c r="U213">
        <f t="shared" si="65"/>
        <v>0</v>
      </c>
      <c r="V213">
        <f t="shared" si="66"/>
        <v>1</v>
      </c>
      <c r="W213">
        <f t="shared" si="67"/>
        <v>0</v>
      </c>
      <c r="X213">
        <f t="shared" si="68"/>
        <v>0</v>
      </c>
      <c r="Y213">
        <f t="shared" si="69"/>
        <v>1</v>
      </c>
      <c r="Z213">
        <f t="shared" si="70"/>
        <v>0</v>
      </c>
      <c r="AA213">
        <f t="shared" si="71"/>
        <v>0</v>
      </c>
    </row>
    <row r="214" spans="1:27" x14ac:dyDescent="0.15">
      <c r="A214">
        <v>214</v>
      </c>
      <c r="B214" t="s">
        <v>235</v>
      </c>
      <c r="C214" t="s">
        <v>10</v>
      </c>
      <c r="D214" t="s">
        <v>899</v>
      </c>
      <c r="E214" t="s">
        <v>900</v>
      </c>
      <c r="F214" t="s">
        <v>901</v>
      </c>
      <c r="G214" t="s">
        <v>1113</v>
      </c>
      <c r="H214" t="s">
        <v>1323</v>
      </c>
      <c r="I214">
        <f t="shared" si="54"/>
        <v>0</v>
      </c>
      <c r="J214">
        <f t="shared" si="55"/>
        <v>1</v>
      </c>
      <c r="L214" t="b">
        <f t="shared" si="56"/>
        <v>0</v>
      </c>
      <c r="M214" t="b">
        <f t="shared" si="57"/>
        <v>0</v>
      </c>
      <c r="N214" t="b">
        <f t="shared" si="58"/>
        <v>0</v>
      </c>
      <c r="O214" t="b">
        <f t="shared" si="59"/>
        <v>0</v>
      </c>
      <c r="P214" t="b">
        <f t="shared" si="60"/>
        <v>0</v>
      </c>
      <c r="Q214" t="b">
        <f t="shared" si="61"/>
        <v>0</v>
      </c>
      <c r="R214" t="b">
        <f t="shared" si="62"/>
        <v>0</v>
      </c>
      <c r="S214" t="b">
        <f t="shared" si="63"/>
        <v>0</v>
      </c>
      <c r="T214">
        <f t="shared" si="64"/>
        <v>0</v>
      </c>
      <c r="U214">
        <f t="shared" si="65"/>
        <v>0</v>
      </c>
      <c r="V214">
        <f t="shared" si="66"/>
        <v>0</v>
      </c>
      <c r="W214">
        <f t="shared" si="67"/>
        <v>0</v>
      </c>
      <c r="X214">
        <f t="shared" si="68"/>
        <v>0</v>
      </c>
      <c r="Y214">
        <f t="shared" si="69"/>
        <v>0</v>
      </c>
      <c r="Z214">
        <f t="shared" si="70"/>
        <v>0</v>
      </c>
      <c r="AA214">
        <f t="shared" si="71"/>
        <v>0</v>
      </c>
    </row>
    <row r="215" spans="1:27" x14ac:dyDescent="0.15">
      <c r="A215">
        <v>215</v>
      </c>
      <c r="B215" t="s">
        <v>236</v>
      </c>
      <c r="C215" t="s">
        <v>10</v>
      </c>
      <c r="D215" t="s">
        <v>899</v>
      </c>
      <c r="E215" t="s">
        <v>900</v>
      </c>
      <c r="F215" t="s">
        <v>901</v>
      </c>
      <c r="G215" t="s">
        <v>1114</v>
      </c>
      <c r="H215" t="s">
        <v>1324</v>
      </c>
      <c r="I215">
        <f t="shared" si="54"/>
        <v>0</v>
      </c>
      <c r="J215">
        <f t="shared" si="55"/>
        <v>1</v>
      </c>
      <c r="L215" t="b">
        <f t="shared" si="56"/>
        <v>0</v>
      </c>
      <c r="M215" t="b">
        <f t="shared" si="57"/>
        <v>0</v>
      </c>
      <c r="N215" t="b">
        <f t="shared" si="58"/>
        <v>0</v>
      </c>
      <c r="O215" t="b">
        <f t="shared" si="59"/>
        <v>0</v>
      </c>
      <c r="P215" t="b">
        <f t="shared" si="60"/>
        <v>0</v>
      </c>
      <c r="Q215" t="b">
        <f t="shared" si="61"/>
        <v>0</v>
      </c>
      <c r="R215" t="b">
        <f t="shared" si="62"/>
        <v>0</v>
      </c>
      <c r="S215" t="b">
        <f t="shared" si="63"/>
        <v>0</v>
      </c>
      <c r="T215">
        <f t="shared" si="64"/>
        <v>0</v>
      </c>
      <c r="U215">
        <f t="shared" si="65"/>
        <v>0</v>
      </c>
      <c r="V215">
        <f t="shared" si="66"/>
        <v>0</v>
      </c>
      <c r="W215">
        <f t="shared" si="67"/>
        <v>0</v>
      </c>
      <c r="X215">
        <f t="shared" si="68"/>
        <v>0</v>
      </c>
      <c r="Y215">
        <f t="shared" si="69"/>
        <v>0</v>
      </c>
      <c r="Z215">
        <f t="shared" si="70"/>
        <v>0</v>
      </c>
      <c r="AA215">
        <f t="shared" si="71"/>
        <v>0</v>
      </c>
    </row>
    <row r="216" spans="1:27" x14ac:dyDescent="0.15">
      <c r="A216">
        <v>216</v>
      </c>
      <c r="B216" t="s">
        <v>237</v>
      </c>
      <c r="C216" t="s">
        <v>10</v>
      </c>
      <c r="D216" t="s">
        <v>899</v>
      </c>
      <c r="E216" t="s">
        <v>900</v>
      </c>
      <c r="F216" t="s">
        <v>901</v>
      </c>
      <c r="G216" t="s">
        <v>1115</v>
      </c>
      <c r="H216" t="s">
        <v>1325</v>
      </c>
      <c r="I216">
        <f t="shared" si="54"/>
        <v>0</v>
      </c>
      <c r="J216">
        <f t="shared" si="55"/>
        <v>1</v>
      </c>
      <c r="L216" t="b">
        <f t="shared" si="56"/>
        <v>0</v>
      </c>
      <c r="M216" t="b">
        <f t="shared" si="57"/>
        <v>0</v>
      </c>
      <c r="N216" t="b">
        <f t="shared" si="58"/>
        <v>0</v>
      </c>
      <c r="O216" t="b">
        <f t="shared" si="59"/>
        <v>0</v>
      </c>
      <c r="P216" t="b">
        <f t="shared" si="60"/>
        <v>0</v>
      </c>
      <c r="Q216" t="b">
        <f t="shared" si="61"/>
        <v>0</v>
      </c>
      <c r="R216" t="b">
        <f t="shared" si="62"/>
        <v>0</v>
      </c>
      <c r="S216" t="b">
        <f t="shared" si="63"/>
        <v>0</v>
      </c>
      <c r="T216">
        <f t="shared" si="64"/>
        <v>0</v>
      </c>
      <c r="U216">
        <f t="shared" si="65"/>
        <v>0</v>
      </c>
      <c r="V216">
        <f t="shared" si="66"/>
        <v>0</v>
      </c>
      <c r="W216">
        <f t="shared" si="67"/>
        <v>0</v>
      </c>
      <c r="X216">
        <f t="shared" si="68"/>
        <v>0</v>
      </c>
      <c r="Y216">
        <f t="shared" si="69"/>
        <v>0</v>
      </c>
      <c r="Z216">
        <f t="shared" si="70"/>
        <v>0</v>
      </c>
      <c r="AA216">
        <f t="shared" si="71"/>
        <v>0</v>
      </c>
    </row>
    <row r="217" spans="1:27" x14ac:dyDescent="0.15">
      <c r="A217">
        <v>217</v>
      </c>
      <c r="B217" t="s">
        <v>238</v>
      </c>
      <c r="C217" t="s">
        <v>10</v>
      </c>
      <c r="D217" t="s">
        <v>899</v>
      </c>
      <c r="E217" t="s">
        <v>900</v>
      </c>
      <c r="F217" t="s">
        <v>901</v>
      </c>
      <c r="G217" t="s">
        <v>1116</v>
      </c>
      <c r="H217" t="s">
        <v>1326</v>
      </c>
      <c r="I217">
        <f t="shared" si="54"/>
        <v>1</v>
      </c>
      <c r="J217">
        <f t="shared" si="55"/>
        <v>0</v>
      </c>
      <c r="L217" t="b">
        <f t="shared" si="56"/>
        <v>0</v>
      </c>
      <c r="M217" t="b">
        <f t="shared" si="57"/>
        <v>0</v>
      </c>
      <c r="N217" t="b">
        <f t="shared" si="58"/>
        <v>0</v>
      </c>
      <c r="O217" t="b">
        <f t="shared" si="59"/>
        <v>0</v>
      </c>
      <c r="P217" t="b">
        <f t="shared" si="60"/>
        <v>0</v>
      </c>
      <c r="Q217" t="b">
        <f t="shared" si="61"/>
        <v>1</v>
      </c>
      <c r="R217" t="b">
        <f t="shared" si="62"/>
        <v>0</v>
      </c>
      <c r="S217" t="b">
        <f t="shared" si="63"/>
        <v>0</v>
      </c>
      <c r="T217">
        <f t="shared" si="64"/>
        <v>0</v>
      </c>
      <c r="U217">
        <f t="shared" si="65"/>
        <v>0</v>
      </c>
      <c r="V217">
        <f t="shared" si="66"/>
        <v>0</v>
      </c>
      <c r="W217">
        <f t="shared" si="67"/>
        <v>0</v>
      </c>
      <c r="X217">
        <f t="shared" si="68"/>
        <v>0</v>
      </c>
      <c r="Y217">
        <f t="shared" si="69"/>
        <v>1</v>
      </c>
      <c r="Z217">
        <f t="shared" si="70"/>
        <v>0</v>
      </c>
      <c r="AA217">
        <f t="shared" si="71"/>
        <v>0</v>
      </c>
    </row>
    <row r="218" spans="1:27" x14ac:dyDescent="0.15">
      <c r="A218">
        <v>218</v>
      </c>
      <c r="B218" t="s">
        <v>239</v>
      </c>
      <c r="C218" t="s">
        <v>10</v>
      </c>
      <c r="D218" t="s">
        <v>899</v>
      </c>
      <c r="E218" t="s">
        <v>900</v>
      </c>
      <c r="F218" t="s">
        <v>901</v>
      </c>
      <c r="G218" t="s">
        <v>1117</v>
      </c>
      <c r="H218" t="s">
        <v>1327</v>
      </c>
      <c r="I218">
        <f t="shared" si="54"/>
        <v>1</v>
      </c>
      <c r="J218">
        <f t="shared" si="55"/>
        <v>0</v>
      </c>
      <c r="L218" t="b">
        <f t="shared" si="56"/>
        <v>0</v>
      </c>
      <c r="M218" t="b">
        <f t="shared" si="57"/>
        <v>0</v>
      </c>
      <c r="N218" t="b">
        <f t="shared" si="58"/>
        <v>0</v>
      </c>
      <c r="O218" t="b">
        <f t="shared" si="59"/>
        <v>0</v>
      </c>
      <c r="P218" t="b">
        <f t="shared" si="60"/>
        <v>0</v>
      </c>
      <c r="Q218" t="b">
        <f t="shared" si="61"/>
        <v>1</v>
      </c>
      <c r="R218" t="b">
        <f t="shared" si="62"/>
        <v>0</v>
      </c>
      <c r="S218" t="b">
        <f t="shared" si="63"/>
        <v>1</v>
      </c>
      <c r="T218">
        <f t="shared" si="64"/>
        <v>0</v>
      </c>
      <c r="U218">
        <f t="shared" si="65"/>
        <v>0</v>
      </c>
      <c r="V218">
        <f t="shared" si="66"/>
        <v>0</v>
      </c>
      <c r="W218">
        <f t="shared" si="67"/>
        <v>0</v>
      </c>
      <c r="X218">
        <f t="shared" si="68"/>
        <v>0</v>
      </c>
      <c r="Y218">
        <f t="shared" si="69"/>
        <v>1</v>
      </c>
      <c r="Z218">
        <f t="shared" si="70"/>
        <v>0</v>
      </c>
      <c r="AA218">
        <f t="shared" si="71"/>
        <v>1</v>
      </c>
    </row>
    <row r="219" spans="1:27" x14ac:dyDescent="0.15">
      <c r="A219">
        <v>219</v>
      </c>
      <c r="B219" t="s">
        <v>240</v>
      </c>
      <c r="C219" t="s">
        <v>10</v>
      </c>
      <c r="D219" t="s">
        <v>899</v>
      </c>
      <c r="E219" t="s">
        <v>900</v>
      </c>
      <c r="F219" t="s">
        <v>901</v>
      </c>
      <c r="G219" t="s">
        <v>1118</v>
      </c>
      <c r="H219" t="s">
        <v>1328</v>
      </c>
      <c r="I219">
        <f t="shared" si="54"/>
        <v>1</v>
      </c>
      <c r="J219">
        <f t="shared" si="55"/>
        <v>0</v>
      </c>
      <c r="L219" t="b">
        <f t="shared" si="56"/>
        <v>0</v>
      </c>
      <c r="M219" t="b">
        <f t="shared" si="57"/>
        <v>1</v>
      </c>
      <c r="N219" t="b">
        <f t="shared" si="58"/>
        <v>0</v>
      </c>
      <c r="O219" t="b">
        <f t="shared" si="59"/>
        <v>0</v>
      </c>
      <c r="P219" t="b">
        <f t="shared" si="60"/>
        <v>0</v>
      </c>
      <c r="Q219" t="b">
        <f t="shared" si="61"/>
        <v>0</v>
      </c>
      <c r="R219" t="b">
        <f t="shared" si="62"/>
        <v>0</v>
      </c>
      <c r="S219" t="b">
        <f t="shared" si="63"/>
        <v>0</v>
      </c>
      <c r="T219">
        <f t="shared" si="64"/>
        <v>0</v>
      </c>
      <c r="U219">
        <f t="shared" si="65"/>
        <v>1</v>
      </c>
      <c r="V219">
        <f t="shared" si="66"/>
        <v>0</v>
      </c>
      <c r="W219">
        <f t="shared" si="67"/>
        <v>0</v>
      </c>
      <c r="X219">
        <f t="shared" si="68"/>
        <v>0</v>
      </c>
      <c r="Y219">
        <f t="shared" si="69"/>
        <v>0</v>
      </c>
      <c r="Z219">
        <f t="shared" si="70"/>
        <v>0</v>
      </c>
      <c r="AA219">
        <f t="shared" si="71"/>
        <v>0</v>
      </c>
    </row>
    <row r="220" spans="1:27" x14ac:dyDescent="0.15">
      <c r="I220" t="s">
        <v>11</v>
      </c>
      <c r="J220" t="s">
        <v>11</v>
      </c>
    </row>
    <row r="221" spans="1:27" x14ac:dyDescent="0.15">
      <c r="I221" t="s">
        <v>11</v>
      </c>
      <c r="J221" t="s">
        <v>11</v>
      </c>
    </row>
    <row r="222" spans="1:27" x14ac:dyDescent="0.15">
      <c r="I222" t="s">
        <v>11</v>
      </c>
      <c r="J222" t="s">
        <v>11</v>
      </c>
    </row>
    <row r="223" spans="1:27" x14ac:dyDescent="0.15">
      <c r="I223" t="s">
        <v>11</v>
      </c>
      <c r="J223" t="s">
        <v>11</v>
      </c>
    </row>
    <row r="224" spans="1:27" x14ac:dyDescent="0.15">
      <c r="I224" t="s">
        <v>11</v>
      </c>
      <c r="J224" t="s">
        <v>11</v>
      </c>
    </row>
    <row r="225" spans="9:10" x14ac:dyDescent="0.15">
      <c r="I225" t="s">
        <v>11</v>
      </c>
      <c r="J225" t="s">
        <v>11</v>
      </c>
    </row>
    <row r="226" spans="9:10" x14ac:dyDescent="0.15">
      <c r="I226" t="s">
        <v>11</v>
      </c>
      <c r="J226" t="s">
        <v>11</v>
      </c>
    </row>
    <row r="227" spans="9:10" x14ac:dyDescent="0.15">
      <c r="I227" t="s">
        <v>11</v>
      </c>
      <c r="J227" t="s">
        <v>11</v>
      </c>
    </row>
    <row r="228" spans="9:10" x14ac:dyDescent="0.15">
      <c r="I228" t="s">
        <v>11</v>
      </c>
      <c r="J228" t="s">
        <v>11</v>
      </c>
    </row>
    <row r="229" spans="9:10" x14ac:dyDescent="0.15">
      <c r="I229" t="s">
        <v>11</v>
      </c>
      <c r="J229" t="s">
        <v>11</v>
      </c>
    </row>
    <row r="230" spans="9:10" x14ac:dyDescent="0.15">
      <c r="I230" t="s">
        <v>11</v>
      </c>
      <c r="J230" t="s">
        <v>11</v>
      </c>
    </row>
    <row r="231" spans="9:10" x14ac:dyDescent="0.15">
      <c r="I231" t="s">
        <v>11</v>
      </c>
      <c r="J231" t="s">
        <v>11</v>
      </c>
    </row>
    <row r="232" spans="9:10" x14ac:dyDescent="0.15">
      <c r="I232" t="s">
        <v>11</v>
      </c>
      <c r="J232" t="s">
        <v>11</v>
      </c>
    </row>
    <row r="233" spans="9:10" x14ac:dyDescent="0.15">
      <c r="I233" t="s">
        <v>11</v>
      </c>
      <c r="J233" t="s">
        <v>11</v>
      </c>
    </row>
    <row r="234" spans="9:10" x14ac:dyDescent="0.15">
      <c r="I234" t="s">
        <v>11</v>
      </c>
      <c r="J234" t="s">
        <v>11</v>
      </c>
    </row>
    <row r="235" spans="9:10" x14ac:dyDescent="0.15">
      <c r="I235" t="s">
        <v>11</v>
      </c>
      <c r="J235" t="s">
        <v>11</v>
      </c>
    </row>
    <row r="236" spans="9:10" x14ac:dyDescent="0.15">
      <c r="I236" t="s">
        <v>11</v>
      </c>
      <c r="J236" t="s">
        <v>11</v>
      </c>
    </row>
    <row r="237" spans="9:10" x14ac:dyDescent="0.15">
      <c r="I237" t="s">
        <v>11</v>
      </c>
      <c r="J237" t="s">
        <v>11</v>
      </c>
    </row>
    <row r="238" spans="9:10" x14ac:dyDescent="0.15">
      <c r="I238" t="s">
        <v>11</v>
      </c>
      <c r="J238" t="s">
        <v>11</v>
      </c>
    </row>
    <row r="239" spans="9:10" x14ac:dyDescent="0.15">
      <c r="I239" t="s">
        <v>11</v>
      </c>
      <c r="J239" t="s">
        <v>11</v>
      </c>
    </row>
    <row r="240" spans="9:10" x14ac:dyDescent="0.15">
      <c r="I240" t="s">
        <v>11</v>
      </c>
      <c r="J240" t="s">
        <v>11</v>
      </c>
    </row>
    <row r="241" spans="9:10" x14ac:dyDescent="0.15">
      <c r="I241" t="s">
        <v>11</v>
      </c>
      <c r="J241" t="s">
        <v>11</v>
      </c>
    </row>
    <row r="242" spans="9:10" x14ac:dyDescent="0.15">
      <c r="I242" t="s">
        <v>11</v>
      </c>
      <c r="J242" t="s">
        <v>11</v>
      </c>
    </row>
    <row r="243" spans="9:10" x14ac:dyDescent="0.15">
      <c r="I243" t="s">
        <v>11</v>
      </c>
      <c r="J243" t="s">
        <v>11</v>
      </c>
    </row>
    <row r="244" spans="9:10" x14ac:dyDescent="0.15">
      <c r="I244" t="s">
        <v>11</v>
      </c>
      <c r="J244" t="s">
        <v>11</v>
      </c>
    </row>
    <row r="245" spans="9:10" x14ac:dyDescent="0.15">
      <c r="I245" t="s">
        <v>11</v>
      </c>
      <c r="J245" t="s">
        <v>11</v>
      </c>
    </row>
    <row r="246" spans="9:10" x14ac:dyDescent="0.15">
      <c r="I246" t="s">
        <v>11</v>
      </c>
      <c r="J246" t="s">
        <v>11</v>
      </c>
    </row>
    <row r="247" spans="9:10" x14ac:dyDescent="0.15">
      <c r="I247" t="s">
        <v>11</v>
      </c>
      <c r="J247" t="s">
        <v>11</v>
      </c>
    </row>
    <row r="248" spans="9:10" x14ac:dyDescent="0.15">
      <c r="I248" t="s">
        <v>11</v>
      </c>
      <c r="J248" t="s">
        <v>11</v>
      </c>
    </row>
    <row r="249" spans="9:10" x14ac:dyDescent="0.15">
      <c r="I249" t="s">
        <v>11</v>
      </c>
      <c r="J249" t="s">
        <v>11</v>
      </c>
    </row>
    <row r="250" spans="9:10" x14ac:dyDescent="0.15">
      <c r="I250" t="s">
        <v>11</v>
      </c>
      <c r="J250" t="s">
        <v>11</v>
      </c>
    </row>
    <row r="251" spans="9:10" x14ac:dyDescent="0.15">
      <c r="I251" t="s">
        <v>11</v>
      </c>
      <c r="J251" t="s">
        <v>11</v>
      </c>
    </row>
    <row r="252" spans="9:10" x14ac:dyDescent="0.15">
      <c r="I252" t="s">
        <v>11</v>
      </c>
      <c r="J252" t="s">
        <v>11</v>
      </c>
    </row>
    <row r="253" spans="9:10" x14ac:dyDescent="0.15">
      <c r="I253" t="s">
        <v>11</v>
      </c>
      <c r="J253" t="s">
        <v>11</v>
      </c>
    </row>
    <row r="254" spans="9:10" x14ac:dyDescent="0.15">
      <c r="I254" t="s">
        <v>11</v>
      </c>
      <c r="J254" t="s">
        <v>11</v>
      </c>
    </row>
    <row r="255" spans="9:10" x14ac:dyDescent="0.15">
      <c r="I255" t="s">
        <v>11</v>
      </c>
      <c r="J255" t="s">
        <v>11</v>
      </c>
    </row>
    <row r="256" spans="9:10" x14ac:dyDescent="0.15">
      <c r="I256" t="s">
        <v>11</v>
      </c>
      <c r="J256" t="s">
        <v>11</v>
      </c>
    </row>
    <row r="257" spans="9:10" x14ac:dyDescent="0.15">
      <c r="I257" t="s">
        <v>11</v>
      </c>
      <c r="J257" t="s">
        <v>11</v>
      </c>
    </row>
    <row r="258" spans="9:10" x14ac:dyDescent="0.15">
      <c r="I258" t="s">
        <v>11</v>
      </c>
      <c r="J258" t="s">
        <v>11</v>
      </c>
    </row>
    <row r="259" spans="9:10" x14ac:dyDescent="0.15">
      <c r="I259" t="s">
        <v>11</v>
      </c>
      <c r="J259" t="s">
        <v>11</v>
      </c>
    </row>
    <row r="260" spans="9:10" x14ac:dyDescent="0.15">
      <c r="I260" t="s">
        <v>11</v>
      </c>
      <c r="J260" t="s">
        <v>11</v>
      </c>
    </row>
    <row r="261" spans="9:10" x14ac:dyDescent="0.15">
      <c r="I261" t="s">
        <v>11</v>
      </c>
      <c r="J261" t="s">
        <v>11</v>
      </c>
    </row>
    <row r="262" spans="9:10" x14ac:dyDescent="0.15">
      <c r="I262" t="s">
        <v>11</v>
      </c>
      <c r="J262" t="s">
        <v>11</v>
      </c>
    </row>
    <row r="263" spans="9:10" x14ac:dyDescent="0.15">
      <c r="I263" t="s">
        <v>11</v>
      </c>
      <c r="J263" t="s">
        <v>11</v>
      </c>
    </row>
    <row r="264" spans="9:10" x14ac:dyDescent="0.15">
      <c r="I264" t="s">
        <v>11</v>
      </c>
      <c r="J264" t="s">
        <v>11</v>
      </c>
    </row>
    <row r="265" spans="9:10" x14ac:dyDescent="0.15">
      <c r="I265" t="s">
        <v>11</v>
      </c>
      <c r="J265" t="s">
        <v>11</v>
      </c>
    </row>
    <row r="266" spans="9:10" x14ac:dyDescent="0.15">
      <c r="I266" t="s">
        <v>11</v>
      </c>
      <c r="J266" t="s">
        <v>11</v>
      </c>
    </row>
    <row r="267" spans="9:10" x14ac:dyDescent="0.15">
      <c r="I267" t="s">
        <v>11</v>
      </c>
      <c r="J267" t="s">
        <v>11</v>
      </c>
    </row>
    <row r="268" spans="9:10" x14ac:dyDescent="0.15">
      <c r="I268" t="s">
        <v>11</v>
      </c>
      <c r="J268" t="s">
        <v>11</v>
      </c>
    </row>
    <row r="269" spans="9:10" x14ac:dyDescent="0.15">
      <c r="I269" t="s">
        <v>11</v>
      </c>
      <c r="J269" t="s">
        <v>11</v>
      </c>
    </row>
    <row r="270" spans="9:10" x14ac:dyDescent="0.15">
      <c r="I270" t="s">
        <v>11</v>
      </c>
      <c r="J270" t="s">
        <v>11</v>
      </c>
    </row>
    <row r="271" spans="9:10" x14ac:dyDescent="0.15">
      <c r="I271" t="s">
        <v>11</v>
      </c>
      <c r="J271" t="s">
        <v>11</v>
      </c>
    </row>
    <row r="272" spans="9:10" x14ac:dyDescent="0.15">
      <c r="I272" t="s">
        <v>11</v>
      </c>
      <c r="J272" t="s">
        <v>11</v>
      </c>
    </row>
    <row r="273" spans="9:10" x14ac:dyDescent="0.15">
      <c r="I273" t="s">
        <v>11</v>
      </c>
      <c r="J273" t="s">
        <v>11</v>
      </c>
    </row>
    <row r="274" spans="9:10" x14ac:dyDescent="0.15">
      <c r="I274" t="s">
        <v>11</v>
      </c>
      <c r="J274" t="s">
        <v>11</v>
      </c>
    </row>
    <row r="275" spans="9:10" x14ac:dyDescent="0.15">
      <c r="I275" t="s">
        <v>11</v>
      </c>
      <c r="J275" t="s">
        <v>11</v>
      </c>
    </row>
    <row r="276" spans="9:10" x14ac:dyDescent="0.15">
      <c r="I276" t="s">
        <v>11</v>
      </c>
      <c r="J276" t="s">
        <v>11</v>
      </c>
    </row>
    <row r="277" spans="9:10" x14ac:dyDescent="0.15">
      <c r="I277" t="s">
        <v>11</v>
      </c>
      <c r="J277" t="s">
        <v>11</v>
      </c>
    </row>
    <row r="278" spans="9:10" x14ac:dyDescent="0.15">
      <c r="I278" t="s">
        <v>11</v>
      </c>
      <c r="J278" t="s">
        <v>11</v>
      </c>
    </row>
    <row r="279" spans="9:10" x14ac:dyDescent="0.15">
      <c r="I279" t="s">
        <v>11</v>
      </c>
      <c r="J279" t="s">
        <v>11</v>
      </c>
    </row>
    <row r="280" spans="9:10" x14ac:dyDescent="0.15">
      <c r="I280" t="s">
        <v>11</v>
      </c>
      <c r="J280" t="s">
        <v>11</v>
      </c>
    </row>
    <row r="281" spans="9:10" x14ac:dyDescent="0.15">
      <c r="I281" t="s">
        <v>11</v>
      </c>
      <c r="J281" t="s">
        <v>11</v>
      </c>
    </row>
    <row r="282" spans="9:10" x14ac:dyDescent="0.15">
      <c r="I282" t="s">
        <v>11</v>
      </c>
      <c r="J282" t="s">
        <v>11</v>
      </c>
    </row>
    <row r="283" spans="9:10" x14ac:dyDescent="0.15">
      <c r="I283" t="s">
        <v>11</v>
      </c>
      <c r="J283" t="s">
        <v>11</v>
      </c>
    </row>
    <row r="284" spans="9:10" x14ac:dyDescent="0.15">
      <c r="I284" t="s">
        <v>11</v>
      </c>
      <c r="J284" t="s">
        <v>11</v>
      </c>
    </row>
    <row r="285" spans="9:10" x14ac:dyDescent="0.15">
      <c r="I285" t="s">
        <v>11</v>
      </c>
      <c r="J285" t="s">
        <v>11</v>
      </c>
    </row>
    <row r="286" spans="9:10" x14ac:dyDescent="0.15">
      <c r="I286" t="s">
        <v>11</v>
      </c>
      <c r="J286" t="s">
        <v>11</v>
      </c>
    </row>
    <row r="287" spans="9:10" x14ac:dyDescent="0.15">
      <c r="I287" t="s">
        <v>11</v>
      </c>
      <c r="J287" t="s">
        <v>11</v>
      </c>
    </row>
    <row r="288" spans="9:10" x14ac:dyDescent="0.15">
      <c r="I288" t="s">
        <v>11</v>
      </c>
      <c r="J288" t="s">
        <v>11</v>
      </c>
    </row>
    <row r="289" spans="9:10" x14ac:dyDescent="0.15">
      <c r="I289" t="s">
        <v>11</v>
      </c>
      <c r="J289" t="s">
        <v>11</v>
      </c>
    </row>
    <row r="290" spans="9:10" x14ac:dyDescent="0.15">
      <c r="I290" t="s">
        <v>11</v>
      </c>
      <c r="J290" t="s">
        <v>11</v>
      </c>
    </row>
    <row r="291" spans="9:10" x14ac:dyDescent="0.15">
      <c r="I291" t="s">
        <v>11</v>
      </c>
      <c r="J291" t="s">
        <v>11</v>
      </c>
    </row>
    <row r="292" spans="9:10" x14ac:dyDescent="0.15">
      <c r="I292" t="s">
        <v>11</v>
      </c>
      <c r="J292" t="s">
        <v>11</v>
      </c>
    </row>
    <row r="293" spans="9:10" x14ac:dyDescent="0.15">
      <c r="I293" t="s">
        <v>11</v>
      </c>
      <c r="J293" t="s">
        <v>11</v>
      </c>
    </row>
    <row r="294" spans="9:10" x14ac:dyDescent="0.15">
      <c r="I294" t="s">
        <v>11</v>
      </c>
      <c r="J294" t="s">
        <v>11</v>
      </c>
    </row>
    <row r="295" spans="9:10" x14ac:dyDescent="0.15">
      <c r="I295" t="s">
        <v>11</v>
      </c>
      <c r="J295" t="s">
        <v>11</v>
      </c>
    </row>
    <row r="296" spans="9:10" x14ac:dyDescent="0.15">
      <c r="I296" t="s">
        <v>11</v>
      </c>
      <c r="J296" t="s">
        <v>11</v>
      </c>
    </row>
    <row r="297" spans="9:10" x14ac:dyDescent="0.15">
      <c r="I297" t="s">
        <v>11</v>
      </c>
      <c r="J297" t="s">
        <v>11</v>
      </c>
    </row>
    <row r="298" spans="9:10" x14ac:dyDescent="0.15">
      <c r="I298" t="s">
        <v>11</v>
      </c>
      <c r="J298" t="s">
        <v>11</v>
      </c>
    </row>
    <row r="299" spans="9:10" x14ac:dyDescent="0.15">
      <c r="I299" t="s">
        <v>11</v>
      </c>
      <c r="J299" t="s">
        <v>11</v>
      </c>
    </row>
    <row r="300" spans="9:10" x14ac:dyDescent="0.15">
      <c r="I300" t="s">
        <v>11</v>
      </c>
      <c r="J300" t="s">
        <v>11</v>
      </c>
    </row>
    <row r="301" spans="9:10" x14ac:dyDescent="0.15">
      <c r="I301" t="s">
        <v>11</v>
      </c>
      <c r="J301" t="s">
        <v>11</v>
      </c>
    </row>
    <row r="302" spans="9:10" x14ac:dyDescent="0.15">
      <c r="I302" t="s">
        <v>11</v>
      </c>
      <c r="J302" t="s">
        <v>11</v>
      </c>
    </row>
    <row r="303" spans="9:10" x14ac:dyDescent="0.15">
      <c r="I303" t="s">
        <v>11</v>
      </c>
      <c r="J303" t="s">
        <v>11</v>
      </c>
    </row>
    <row r="304" spans="9:10" x14ac:dyDescent="0.15">
      <c r="I304" t="s">
        <v>11</v>
      </c>
      <c r="J304" t="s">
        <v>11</v>
      </c>
    </row>
    <row r="305" spans="9:10" x14ac:dyDescent="0.15">
      <c r="I305" t="s">
        <v>11</v>
      </c>
      <c r="J305" t="s">
        <v>11</v>
      </c>
    </row>
    <row r="306" spans="9:10" x14ac:dyDescent="0.15">
      <c r="I306" t="s">
        <v>11</v>
      </c>
      <c r="J306" t="s">
        <v>11</v>
      </c>
    </row>
    <row r="307" spans="9:10" x14ac:dyDescent="0.15">
      <c r="I307" t="s">
        <v>11</v>
      </c>
      <c r="J307" t="s">
        <v>11</v>
      </c>
    </row>
    <row r="308" spans="9:10" x14ac:dyDescent="0.15">
      <c r="I308" t="s">
        <v>11</v>
      </c>
      <c r="J308" t="s">
        <v>11</v>
      </c>
    </row>
    <row r="309" spans="9:10" x14ac:dyDescent="0.15">
      <c r="I309" t="s">
        <v>11</v>
      </c>
      <c r="J309" t="s">
        <v>11</v>
      </c>
    </row>
    <row r="310" spans="9:10" x14ac:dyDescent="0.15">
      <c r="I310" t="s">
        <v>11</v>
      </c>
      <c r="J310" t="s">
        <v>11</v>
      </c>
    </row>
    <row r="311" spans="9:10" x14ac:dyDescent="0.15">
      <c r="I311" t="s">
        <v>11</v>
      </c>
      <c r="J311" t="s">
        <v>11</v>
      </c>
    </row>
    <row r="312" spans="9:10" x14ac:dyDescent="0.15">
      <c r="I312" t="s">
        <v>11</v>
      </c>
      <c r="J312" t="s">
        <v>11</v>
      </c>
    </row>
    <row r="313" spans="9:10" x14ac:dyDescent="0.15">
      <c r="I313" t="s">
        <v>11</v>
      </c>
      <c r="J313" t="s">
        <v>11</v>
      </c>
    </row>
    <row r="314" spans="9:10" x14ac:dyDescent="0.15">
      <c r="I314" t="s">
        <v>11</v>
      </c>
      <c r="J314" t="s">
        <v>11</v>
      </c>
    </row>
    <row r="315" spans="9:10" x14ac:dyDescent="0.15">
      <c r="I315" t="s">
        <v>11</v>
      </c>
      <c r="J315" t="s">
        <v>11</v>
      </c>
    </row>
    <row r="316" spans="9:10" x14ac:dyDescent="0.15">
      <c r="I316" t="s">
        <v>11</v>
      </c>
      <c r="J316" t="s">
        <v>11</v>
      </c>
    </row>
    <row r="317" spans="9:10" x14ac:dyDescent="0.15">
      <c r="I317" t="s">
        <v>11</v>
      </c>
      <c r="J317" t="s">
        <v>11</v>
      </c>
    </row>
    <row r="318" spans="9:10" x14ac:dyDescent="0.15">
      <c r="I318" t="s">
        <v>11</v>
      </c>
      <c r="J318" t="s">
        <v>11</v>
      </c>
    </row>
    <row r="319" spans="9:10" x14ac:dyDescent="0.15">
      <c r="I319" t="s">
        <v>11</v>
      </c>
      <c r="J319" t="s">
        <v>11</v>
      </c>
    </row>
    <row r="320" spans="9:10" x14ac:dyDescent="0.15">
      <c r="I320" t="s">
        <v>11</v>
      </c>
      <c r="J320" t="s">
        <v>11</v>
      </c>
    </row>
    <row r="321" spans="9:10" x14ac:dyDescent="0.15">
      <c r="I321" t="s">
        <v>11</v>
      </c>
      <c r="J321" t="s">
        <v>11</v>
      </c>
    </row>
    <row r="322" spans="9:10" x14ac:dyDescent="0.15">
      <c r="I322" t="s">
        <v>11</v>
      </c>
      <c r="J322" t="s">
        <v>11</v>
      </c>
    </row>
    <row r="323" spans="9:10" x14ac:dyDescent="0.15">
      <c r="I323" t="s">
        <v>11</v>
      </c>
      <c r="J323" t="s">
        <v>11</v>
      </c>
    </row>
    <row r="324" spans="9:10" x14ac:dyDescent="0.15">
      <c r="I324" t="s">
        <v>11</v>
      </c>
      <c r="J324" t="s">
        <v>11</v>
      </c>
    </row>
    <row r="325" spans="9:10" x14ac:dyDescent="0.15">
      <c r="I325" t="s">
        <v>11</v>
      </c>
      <c r="J325" t="s">
        <v>11</v>
      </c>
    </row>
    <row r="326" spans="9:10" x14ac:dyDescent="0.15">
      <c r="I326" t="s">
        <v>11</v>
      </c>
      <c r="J326" t="s">
        <v>11</v>
      </c>
    </row>
    <row r="327" spans="9:10" x14ac:dyDescent="0.15">
      <c r="I327" t="s">
        <v>11</v>
      </c>
      <c r="J327" t="s">
        <v>11</v>
      </c>
    </row>
    <row r="328" spans="9:10" x14ac:dyDescent="0.15">
      <c r="I328" t="s">
        <v>11</v>
      </c>
      <c r="J328" t="s">
        <v>11</v>
      </c>
    </row>
    <row r="329" spans="9:10" x14ac:dyDescent="0.15">
      <c r="I329" t="s">
        <v>11</v>
      </c>
      <c r="J329" t="s">
        <v>11</v>
      </c>
    </row>
    <row r="330" spans="9:10" x14ac:dyDescent="0.15">
      <c r="I330" t="s">
        <v>11</v>
      </c>
      <c r="J330" t="s">
        <v>11</v>
      </c>
    </row>
    <row r="331" spans="9:10" x14ac:dyDescent="0.15">
      <c r="I331" t="s">
        <v>11</v>
      </c>
      <c r="J331" t="s">
        <v>11</v>
      </c>
    </row>
    <row r="332" spans="9:10" x14ac:dyDescent="0.15">
      <c r="I332" t="s">
        <v>11</v>
      </c>
      <c r="J332" t="s">
        <v>11</v>
      </c>
    </row>
    <row r="333" spans="9:10" x14ac:dyDescent="0.15">
      <c r="I333" t="s">
        <v>11</v>
      </c>
      <c r="J333" t="s">
        <v>11</v>
      </c>
    </row>
    <row r="334" spans="9:10" x14ac:dyDescent="0.15">
      <c r="I334" t="s">
        <v>11</v>
      </c>
      <c r="J334" t="s">
        <v>11</v>
      </c>
    </row>
    <row r="335" spans="9:10" x14ac:dyDescent="0.15">
      <c r="I335" t="s">
        <v>11</v>
      </c>
      <c r="J335" t="s">
        <v>11</v>
      </c>
    </row>
    <row r="336" spans="9:10" x14ac:dyDescent="0.15">
      <c r="I336" t="s">
        <v>11</v>
      </c>
      <c r="J336" t="s">
        <v>11</v>
      </c>
    </row>
    <row r="337" spans="9:10" x14ac:dyDescent="0.15">
      <c r="I337" t="s">
        <v>11</v>
      </c>
      <c r="J337" t="s">
        <v>11</v>
      </c>
    </row>
    <row r="338" spans="9:10" x14ac:dyDescent="0.15">
      <c r="I338" t="s">
        <v>11</v>
      </c>
      <c r="J338" t="s">
        <v>11</v>
      </c>
    </row>
    <row r="339" spans="9:10" x14ac:dyDescent="0.15">
      <c r="I339" t="s">
        <v>11</v>
      </c>
      <c r="J339" t="s">
        <v>11</v>
      </c>
    </row>
    <row r="340" spans="9:10" x14ac:dyDescent="0.15">
      <c r="I340" t="s">
        <v>11</v>
      </c>
      <c r="J340" t="s">
        <v>11</v>
      </c>
    </row>
    <row r="341" spans="9:10" x14ac:dyDescent="0.15">
      <c r="I341" t="s">
        <v>11</v>
      </c>
      <c r="J341" t="s">
        <v>11</v>
      </c>
    </row>
    <row r="342" spans="9:10" x14ac:dyDescent="0.15">
      <c r="I342" t="s">
        <v>11</v>
      </c>
      <c r="J342" t="s">
        <v>11</v>
      </c>
    </row>
    <row r="343" spans="9:10" x14ac:dyDescent="0.15">
      <c r="I343" t="s">
        <v>11</v>
      </c>
      <c r="J343" t="s">
        <v>11</v>
      </c>
    </row>
    <row r="344" spans="9:10" x14ac:dyDescent="0.15">
      <c r="I344" t="s">
        <v>11</v>
      </c>
      <c r="J344" t="s">
        <v>11</v>
      </c>
    </row>
    <row r="345" spans="9:10" x14ac:dyDescent="0.15">
      <c r="I345" t="s">
        <v>11</v>
      </c>
      <c r="J345" t="s">
        <v>11</v>
      </c>
    </row>
    <row r="346" spans="9:10" x14ac:dyDescent="0.15">
      <c r="I346" t="s">
        <v>11</v>
      </c>
      <c r="J346" t="s">
        <v>11</v>
      </c>
    </row>
    <row r="347" spans="9:10" x14ac:dyDescent="0.15">
      <c r="I347" t="s">
        <v>11</v>
      </c>
      <c r="J347" t="s">
        <v>11</v>
      </c>
    </row>
    <row r="348" spans="9:10" x14ac:dyDescent="0.15">
      <c r="I348" t="s">
        <v>11</v>
      </c>
      <c r="J348" t="s">
        <v>11</v>
      </c>
    </row>
    <row r="349" spans="9:10" x14ac:dyDescent="0.15">
      <c r="I349" t="s">
        <v>11</v>
      </c>
      <c r="J349" t="s">
        <v>11</v>
      </c>
    </row>
    <row r="350" spans="9:10" x14ac:dyDescent="0.15">
      <c r="I350" t="s">
        <v>11</v>
      </c>
      <c r="J350" t="s">
        <v>11</v>
      </c>
    </row>
    <row r="351" spans="9:10" x14ac:dyDescent="0.15">
      <c r="I351" t="s">
        <v>11</v>
      </c>
      <c r="J351" t="s">
        <v>11</v>
      </c>
    </row>
    <row r="352" spans="9:10" x14ac:dyDescent="0.15">
      <c r="I352" t="s">
        <v>11</v>
      </c>
      <c r="J352" t="s">
        <v>11</v>
      </c>
    </row>
    <row r="353" spans="9:10" x14ac:dyDescent="0.15">
      <c r="I353" t="s">
        <v>11</v>
      </c>
      <c r="J353" t="s">
        <v>11</v>
      </c>
    </row>
    <row r="354" spans="9:10" x14ac:dyDescent="0.15">
      <c r="I354" t="s">
        <v>11</v>
      </c>
      <c r="J354" t="s">
        <v>11</v>
      </c>
    </row>
    <row r="355" spans="9:10" x14ac:dyDescent="0.15">
      <c r="I355" t="s">
        <v>11</v>
      </c>
      <c r="J355" t="s">
        <v>11</v>
      </c>
    </row>
    <row r="356" spans="9:10" x14ac:dyDescent="0.15">
      <c r="I356" t="s">
        <v>11</v>
      </c>
      <c r="J356" t="s">
        <v>11</v>
      </c>
    </row>
    <row r="357" spans="9:10" x14ac:dyDescent="0.15">
      <c r="I357" t="s">
        <v>11</v>
      </c>
      <c r="J357" t="s">
        <v>11</v>
      </c>
    </row>
    <row r="358" spans="9:10" x14ac:dyDescent="0.15">
      <c r="I358" t="s">
        <v>11</v>
      </c>
      <c r="J358" t="s">
        <v>11</v>
      </c>
    </row>
    <row r="359" spans="9:10" x14ac:dyDescent="0.15">
      <c r="I359" t="s">
        <v>11</v>
      </c>
      <c r="J359" t="s">
        <v>11</v>
      </c>
    </row>
    <row r="360" spans="9:10" x14ac:dyDescent="0.15">
      <c r="I360" t="s">
        <v>11</v>
      </c>
      <c r="J360" t="s">
        <v>11</v>
      </c>
    </row>
    <row r="361" spans="9:10" x14ac:dyDescent="0.15">
      <c r="I361" t="s">
        <v>11</v>
      </c>
      <c r="J361" t="s">
        <v>11</v>
      </c>
    </row>
    <row r="362" spans="9:10" x14ac:dyDescent="0.15">
      <c r="I362" t="s">
        <v>11</v>
      </c>
      <c r="J362" t="s">
        <v>11</v>
      </c>
    </row>
    <row r="363" spans="9:10" x14ac:dyDescent="0.15">
      <c r="I363" t="s">
        <v>11</v>
      </c>
      <c r="J363" t="s">
        <v>11</v>
      </c>
    </row>
    <row r="364" spans="9:10" x14ac:dyDescent="0.15">
      <c r="I364" t="s">
        <v>11</v>
      </c>
      <c r="J364" t="s">
        <v>11</v>
      </c>
    </row>
    <row r="365" spans="9:10" x14ac:dyDescent="0.15">
      <c r="I365" t="s">
        <v>11</v>
      </c>
      <c r="J365" t="s">
        <v>11</v>
      </c>
    </row>
    <row r="366" spans="9:10" x14ac:dyDescent="0.15">
      <c r="I366" t="s">
        <v>11</v>
      </c>
      <c r="J366" t="s">
        <v>11</v>
      </c>
    </row>
    <row r="367" spans="9:10" x14ac:dyDescent="0.15">
      <c r="I367" t="s">
        <v>11</v>
      </c>
      <c r="J367" t="s">
        <v>11</v>
      </c>
    </row>
    <row r="368" spans="9:10" x14ac:dyDescent="0.15">
      <c r="I368" t="s">
        <v>11</v>
      </c>
      <c r="J368" t="s">
        <v>11</v>
      </c>
    </row>
    <row r="369" spans="9:10" x14ac:dyDescent="0.15">
      <c r="I369" t="s">
        <v>11</v>
      </c>
      <c r="J369" t="s">
        <v>11</v>
      </c>
    </row>
    <row r="370" spans="9:10" x14ac:dyDescent="0.15">
      <c r="I370" t="s">
        <v>11</v>
      </c>
      <c r="J370" t="s">
        <v>11</v>
      </c>
    </row>
    <row r="371" spans="9:10" x14ac:dyDescent="0.15">
      <c r="I371" t="s">
        <v>11</v>
      </c>
      <c r="J371" t="s">
        <v>11</v>
      </c>
    </row>
    <row r="372" spans="9:10" x14ac:dyDescent="0.15">
      <c r="I372" t="s">
        <v>11</v>
      </c>
      <c r="J372" t="s">
        <v>11</v>
      </c>
    </row>
    <row r="373" spans="9:10" x14ac:dyDescent="0.15">
      <c r="I373" t="s">
        <v>11</v>
      </c>
      <c r="J373" t="s">
        <v>11</v>
      </c>
    </row>
    <row r="374" spans="9:10" x14ac:dyDescent="0.15">
      <c r="I374" t="s">
        <v>11</v>
      </c>
      <c r="J374" t="s">
        <v>11</v>
      </c>
    </row>
    <row r="375" spans="9:10" x14ac:dyDescent="0.15">
      <c r="I375" t="s">
        <v>11</v>
      </c>
      <c r="J375" t="s">
        <v>11</v>
      </c>
    </row>
    <row r="376" spans="9:10" x14ac:dyDescent="0.15">
      <c r="I376" t="s">
        <v>11</v>
      </c>
      <c r="J376" t="s">
        <v>11</v>
      </c>
    </row>
    <row r="377" spans="9:10" x14ac:dyDescent="0.15">
      <c r="I377" t="s">
        <v>11</v>
      </c>
      <c r="J377" t="s">
        <v>11</v>
      </c>
    </row>
    <row r="378" spans="9:10" x14ac:dyDescent="0.15">
      <c r="I378" t="s">
        <v>11</v>
      </c>
      <c r="J378" t="s">
        <v>11</v>
      </c>
    </row>
    <row r="379" spans="9:10" x14ac:dyDescent="0.15">
      <c r="I379" t="s">
        <v>11</v>
      </c>
      <c r="J379" t="s">
        <v>11</v>
      </c>
    </row>
    <row r="380" spans="9:10" x14ac:dyDescent="0.15">
      <c r="I380" t="s">
        <v>11</v>
      </c>
      <c r="J380" t="s">
        <v>11</v>
      </c>
    </row>
    <row r="381" spans="9:10" x14ac:dyDescent="0.15">
      <c r="I381" t="s">
        <v>11</v>
      </c>
      <c r="J381" t="s">
        <v>11</v>
      </c>
    </row>
    <row r="382" spans="9:10" x14ac:dyDescent="0.15">
      <c r="I382" t="s">
        <v>11</v>
      </c>
      <c r="J382" t="s">
        <v>11</v>
      </c>
    </row>
    <row r="383" spans="9:10" x14ac:dyDescent="0.15">
      <c r="I383" t="s">
        <v>11</v>
      </c>
      <c r="J383" t="s">
        <v>11</v>
      </c>
    </row>
    <row r="384" spans="9:10" x14ac:dyDescent="0.15">
      <c r="I384" t="s">
        <v>11</v>
      </c>
      <c r="J384" t="s">
        <v>11</v>
      </c>
    </row>
    <row r="385" spans="9:10" x14ac:dyDescent="0.15">
      <c r="I385" t="s">
        <v>11</v>
      </c>
      <c r="J385" t="s">
        <v>11</v>
      </c>
    </row>
    <row r="386" spans="9:10" x14ac:dyDescent="0.15">
      <c r="I386" t="s">
        <v>11</v>
      </c>
      <c r="J386" t="s">
        <v>11</v>
      </c>
    </row>
    <row r="387" spans="9:10" x14ac:dyDescent="0.15">
      <c r="I387" t="s">
        <v>11</v>
      </c>
      <c r="J387" t="s">
        <v>11</v>
      </c>
    </row>
    <row r="388" spans="9:10" x14ac:dyDescent="0.15">
      <c r="I388" t="s">
        <v>11</v>
      </c>
      <c r="J388" t="s">
        <v>11</v>
      </c>
    </row>
    <row r="389" spans="9:10" x14ac:dyDescent="0.15">
      <c r="I389" t="s">
        <v>11</v>
      </c>
      <c r="J389" t="s">
        <v>11</v>
      </c>
    </row>
    <row r="390" spans="9:10" x14ac:dyDescent="0.15">
      <c r="I390" t="s">
        <v>11</v>
      </c>
      <c r="J390" t="s">
        <v>11</v>
      </c>
    </row>
    <row r="391" spans="9:10" x14ac:dyDescent="0.15">
      <c r="I391" t="s">
        <v>11</v>
      </c>
      <c r="J391" t="s">
        <v>11</v>
      </c>
    </row>
    <row r="392" spans="9:10" x14ac:dyDescent="0.15">
      <c r="I392" t="s">
        <v>11</v>
      </c>
      <c r="J392" t="s">
        <v>11</v>
      </c>
    </row>
    <row r="393" spans="9:10" x14ac:dyDescent="0.15">
      <c r="I393" t="s">
        <v>11</v>
      </c>
      <c r="J393" t="s">
        <v>11</v>
      </c>
    </row>
    <row r="394" spans="9:10" x14ac:dyDescent="0.15">
      <c r="I394" t="s">
        <v>11</v>
      </c>
      <c r="J394" t="s">
        <v>11</v>
      </c>
    </row>
    <row r="395" spans="9:10" x14ac:dyDescent="0.15">
      <c r="I395" t="s">
        <v>11</v>
      </c>
      <c r="J395" t="s">
        <v>11</v>
      </c>
    </row>
    <row r="396" spans="9:10" x14ac:dyDescent="0.15">
      <c r="I396" t="s">
        <v>11</v>
      </c>
      <c r="J396" t="s">
        <v>11</v>
      </c>
    </row>
    <row r="397" spans="9:10" x14ac:dyDescent="0.15">
      <c r="I397" t="s">
        <v>11</v>
      </c>
      <c r="J397" t="s">
        <v>11</v>
      </c>
    </row>
    <row r="398" spans="9:10" x14ac:dyDescent="0.15">
      <c r="I398" t="s">
        <v>11</v>
      </c>
      <c r="J398" t="s">
        <v>11</v>
      </c>
    </row>
    <row r="399" spans="9:10" x14ac:dyDescent="0.15">
      <c r="I399" t="s">
        <v>11</v>
      </c>
      <c r="J399" t="s">
        <v>11</v>
      </c>
    </row>
    <row r="400" spans="9:10" x14ac:dyDescent="0.15">
      <c r="I400" t="s">
        <v>11</v>
      </c>
      <c r="J400" t="s">
        <v>11</v>
      </c>
    </row>
    <row r="401" spans="9:10" x14ac:dyDescent="0.15">
      <c r="I401" t="s">
        <v>11</v>
      </c>
      <c r="J401" t="s">
        <v>11</v>
      </c>
    </row>
    <row r="402" spans="9:10" x14ac:dyDescent="0.15">
      <c r="I402" t="s">
        <v>11</v>
      </c>
      <c r="J402" t="s">
        <v>11</v>
      </c>
    </row>
    <row r="403" spans="9:10" x14ac:dyDescent="0.15">
      <c r="I403" t="s">
        <v>11</v>
      </c>
      <c r="J403" t="s">
        <v>11</v>
      </c>
    </row>
    <row r="404" spans="9:10" x14ac:dyDescent="0.15">
      <c r="I404" t="s">
        <v>11</v>
      </c>
      <c r="J404" t="s">
        <v>11</v>
      </c>
    </row>
    <row r="405" spans="9:10" x14ac:dyDescent="0.15">
      <c r="I405" t="s">
        <v>11</v>
      </c>
      <c r="J405" t="s">
        <v>11</v>
      </c>
    </row>
    <row r="406" spans="9:10" x14ac:dyDescent="0.15">
      <c r="I406" t="s">
        <v>11</v>
      </c>
      <c r="J406" t="s">
        <v>11</v>
      </c>
    </row>
    <row r="407" spans="9:10" x14ac:dyDescent="0.15">
      <c r="I407" t="s">
        <v>11</v>
      </c>
      <c r="J407" t="s">
        <v>11</v>
      </c>
    </row>
    <row r="408" spans="9:10" x14ac:dyDescent="0.15">
      <c r="I408" t="s">
        <v>11</v>
      </c>
      <c r="J408" t="s">
        <v>11</v>
      </c>
    </row>
    <row r="409" spans="9:10" x14ac:dyDescent="0.15">
      <c r="I409" t="s">
        <v>11</v>
      </c>
      <c r="J409" t="s">
        <v>11</v>
      </c>
    </row>
    <row r="410" spans="9:10" x14ac:dyDescent="0.15">
      <c r="I410" t="s">
        <v>11</v>
      </c>
      <c r="J410" t="s">
        <v>11</v>
      </c>
    </row>
    <row r="411" spans="9:10" x14ac:dyDescent="0.15">
      <c r="I411" t="s">
        <v>11</v>
      </c>
      <c r="J411" t="s">
        <v>11</v>
      </c>
    </row>
    <row r="412" spans="9:10" x14ac:dyDescent="0.15">
      <c r="I412" t="s">
        <v>11</v>
      </c>
      <c r="J412" t="s">
        <v>11</v>
      </c>
    </row>
    <row r="413" spans="9:10" x14ac:dyDescent="0.15">
      <c r="I413" t="s">
        <v>11</v>
      </c>
      <c r="J413" t="s">
        <v>11</v>
      </c>
    </row>
    <row r="414" spans="9:10" x14ac:dyDescent="0.15">
      <c r="I414" t="s">
        <v>11</v>
      </c>
      <c r="J414" t="s">
        <v>11</v>
      </c>
    </row>
    <row r="415" spans="9:10" x14ac:dyDescent="0.15">
      <c r="I415" t="s">
        <v>11</v>
      </c>
      <c r="J415" t="s">
        <v>11</v>
      </c>
    </row>
    <row r="416" spans="9:10" x14ac:dyDescent="0.15">
      <c r="I416" t="s">
        <v>11</v>
      </c>
      <c r="J416" t="s">
        <v>11</v>
      </c>
    </row>
    <row r="417" spans="9:10" x14ac:dyDescent="0.15">
      <c r="I417" t="s">
        <v>11</v>
      </c>
      <c r="J417" t="s">
        <v>11</v>
      </c>
    </row>
    <row r="418" spans="9:10" x14ac:dyDescent="0.15">
      <c r="I418" t="s">
        <v>11</v>
      </c>
      <c r="J418" t="s">
        <v>11</v>
      </c>
    </row>
    <row r="419" spans="9:10" x14ac:dyDescent="0.15">
      <c r="I419" t="s">
        <v>11</v>
      </c>
      <c r="J419" t="s">
        <v>11</v>
      </c>
    </row>
    <row r="420" spans="9:10" x14ac:dyDescent="0.15">
      <c r="I420" t="s">
        <v>11</v>
      </c>
      <c r="J420" t="s">
        <v>11</v>
      </c>
    </row>
    <row r="421" spans="9:10" x14ac:dyDescent="0.15">
      <c r="I421" t="s">
        <v>11</v>
      </c>
      <c r="J421" t="s">
        <v>11</v>
      </c>
    </row>
    <row r="422" spans="9:10" x14ac:dyDescent="0.15">
      <c r="I422" t="s">
        <v>11</v>
      </c>
      <c r="J422" t="s">
        <v>11</v>
      </c>
    </row>
    <row r="423" spans="9:10" x14ac:dyDescent="0.15">
      <c r="I423" t="s">
        <v>11</v>
      </c>
      <c r="J423" t="s">
        <v>11</v>
      </c>
    </row>
    <row r="424" spans="9:10" x14ac:dyDescent="0.15">
      <c r="I424" t="s">
        <v>11</v>
      </c>
      <c r="J424" t="s">
        <v>11</v>
      </c>
    </row>
    <row r="425" spans="9:10" x14ac:dyDescent="0.15">
      <c r="I425" t="s">
        <v>11</v>
      </c>
      <c r="J425" t="s">
        <v>11</v>
      </c>
    </row>
    <row r="426" spans="9:10" x14ac:dyDescent="0.15">
      <c r="I426" t="s">
        <v>11</v>
      </c>
      <c r="J426" t="s">
        <v>11</v>
      </c>
    </row>
    <row r="427" spans="9:10" x14ac:dyDescent="0.15">
      <c r="I427" t="s">
        <v>11</v>
      </c>
      <c r="J427" t="s">
        <v>11</v>
      </c>
    </row>
    <row r="428" spans="9:10" x14ac:dyDescent="0.15">
      <c r="I428" t="s">
        <v>11</v>
      </c>
      <c r="J428" t="s">
        <v>11</v>
      </c>
    </row>
    <row r="429" spans="9:10" x14ac:dyDescent="0.15">
      <c r="I429" t="s">
        <v>11</v>
      </c>
      <c r="J429" t="s">
        <v>11</v>
      </c>
    </row>
    <row r="430" spans="9:10" x14ac:dyDescent="0.15">
      <c r="I430" t="s">
        <v>11</v>
      </c>
      <c r="J430" t="s">
        <v>11</v>
      </c>
    </row>
    <row r="431" spans="9:10" x14ac:dyDescent="0.15">
      <c r="I431" t="s">
        <v>11</v>
      </c>
      <c r="J431" t="s">
        <v>11</v>
      </c>
    </row>
    <row r="432" spans="9:10" x14ac:dyDescent="0.15">
      <c r="I432" t="s">
        <v>11</v>
      </c>
      <c r="J432" t="s">
        <v>11</v>
      </c>
    </row>
    <row r="433" spans="9:10" x14ac:dyDescent="0.15">
      <c r="I433" t="s">
        <v>11</v>
      </c>
      <c r="J433" t="s">
        <v>11</v>
      </c>
    </row>
    <row r="434" spans="9:10" x14ac:dyDescent="0.15">
      <c r="I434" t="s">
        <v>11</v>
      </c>
      <c r="J434" t="s">
        <v>11</v>
      </c>
    </row>
    <row r="435" spans="9:10" x14ac:dyDescent="0.15">
      <c r="I435" t="s">
        <v>11</v>
      </c>
      <c r="J435" t="s">
        <v>11</v>
      </c>
    </row>
    <row r="436" spans="9:10" x14ac:dyDescent="0.15">
      <c r="I436" t="s">
        <v>11</v>
      </c>
      <c r="J436" t="s">
        <v>11</v>
      </c>
    </row>
    <row r="437" spans="9:10" x14ac:dyDescent="0.15">
      <c r="I437" t="s">
        <v>11</v>
      </c>
      <c r="J437" t="s">
        <v>11</v>
      </c>
    </row>
    <row r="438" spans="9:10" x14ac:dyDescent="0.15">
      <c r="I438" t="s">
        <v>11</v>
      </c>
      <c r="J438" t="s">
        <v>11</v>
      </c>
    </row>
    <row r="439" spans="9:10" x14ac:dyDescent="0.15">
      <c r="I439" t="s">
        <v>11</v>
      </c>
      <c r="J439" t="s">
        <v>11</v>
      </c>
    </row>
    <row r="440" spans="9:10" x14ac:dyDescent="0.15">
      <c r="I440" t="s">
        <v>11</v>
      </c>
      <c r="J440" t="s">
        <v>11</v>
      </c>
    </row>
    <row r="441" spans="9:10" x14ac:dyDescent="0.15">
      <c r="I441" t="s">
        <v>11</v>
      </c>
      <c r="J441" t="s">
        <v>11</v>
      </c>
    </row>
    <row r="442" spans="9:10" x14ac:dyDescent="0.15">
      <c r="I442" t="s">
        <v>11</v>
      </c>
      <c r="J442" t="s">
        <v>11</v>
      </c>
    </row>
    <row r="443" spans="9:10" x14ac:dyDescent="0.15">
      <c r="I443" t="s">
        <v>11</v>
      </c>
      <c r="J443" t="s">
        <v>11</v>
      </c>
    </row>
    <row r="444" spans="9:10" x14ac:dyDescent="0.15">
      <c r="I444" t="s">
        <v>11</v>
      </c>
      <c r="J444" t="s">
        <v>11</v>
      </c>
    </row>
    <row r="445" spans="9:10" x14ac:dyDescent="0.15">
      <c r="I445" t="s">
        <v>11</v>
      </c>
      <c r="J445" t="s">
        <v>11</v>
      </c>
    </row>
    <row r="446" spans="9:10" x14ac:dyDescent="0.15">
      <c r="I446" t="s">
        <v>11</v>
      </c>
      <c r="J446" t="s">
        <v>11</v>
      </c>
    </row>
    <row r="447" spans="9:10" x14ac:dyDescent="0.15">
      <c r="I447" t="s">
        <v>11</v>
      </c>
      <c r="J447" t="s">
        <v>11</v>
      </c>
    </row>
    <row r="448" spans="9:10" x14ac:dyDescent="0.15">
      <c r="I448" t="s">
        <v>11</v>
      </c>
      <c r="J448" t="s">
        <v>11</v>
      </c>
    </row>
    <row r="449" spans="9:10" x14ac:dyDescent="0.15">
      <c r="I449" t="s">
        <v>11</v>
      </c>
      <c r="J449" t="s">
        <v>11</v>
      </c>
    </row>
    <row r="450" spans="9:10" x14ac:dyDescent="0.15">
      <c r="I450" t="s">
        <v>11</v>
      </c>
      <c r="J450" t="s">
        <v>11</v>
      </c>
    </row>
    <row r="451" spans="9:10" x14ac:dyDescent="0.15">
      <c r="I451" t="s">
        <v>11</v>
      </c>
      <c r="J451" t="s">
        <v>11</v>
      </c>
    </row>
    <row r="452" spans="9:10" x14ac:dyDescent="0.15">
      <c r="I452" t="s">
        <v>11</v>
      </c>
      <c r="J452" t="s">
        <v>11</v>
      </c>
    </row>
    <row r="453" spans="9:10" x14ac:dyDescent="0.15">
      <c r="I453" t="s">
        <v>11</v>
      </c>
      <c r="J453" t="s">
        <v>11</v>
      </c>
    </row>
    <row r="454" spans="9:10" x14ac:dyDescent="0.15">
      <c r="I454" t="s">
        <v>11</v>
      </c>
      <c r="J454" t="s">
        <v>11</v>
      </c>
    </row>
    <row r="455" spans="9:10" x14ac:dyDescent="0.15">
      <c r="I455" t="s">
        <v>11</v>
      </c>
      <c r="J455" t="s">
        <v>11</v>
      </c>
    </row>
    <row r="456" spans="9:10" x14ac:dyDescent="0.15">
      <c r="I456" t="s">
        <v>11</v>
      </c>
      <c r="J456" t="s">
        <v>11</v>
      </c>
    </row>
    <row r="457" spans="9:10" x14ac:dyDescent="0.15">
      <c r="I457" t="s">
        <v>11</v>
      </c>
      <c r="J457" t="s">
        <v>11</v>
      </c>
    </row>
    <row r="458" spans="9:10" x14ac:dyDescent="0.15">
      <c r="I458" t="s">
        <v>11</v>
      </c>
      <c r="J458" t="s">
        <v>11</v>
      </c>
    </row>
    <row r="459" spans="9:10" x14ac:dyDescent="0.15">
      <c r="I459" t="s">
        <v>11</v>
      </c>
      <c r="J459" t="s">
        <v>11</v>
      </c>
    </row>
    <row r="460" spans="9:10" x14ac:dyDescent="0.15">
      <c r="I460" t="s">
        <v>11</v>
      </c>
      <c r="J460" t="s">
        <v>11</v>
      </c>
    </row>
    <row r="461" spans="9:10" x14ac:dyDescent="0.15">
      <c r="I461" t="s">
        <v>11</v>
      </c>
      <c r="J461" t="s">
        <v>11</v>
      </c>
    </row>
    <row r="462" spans="9:10" x14ac:dyDescent="0.15">
      <c r="I462" t="s">
        <v>11</v>
      </c>
      <c r="J462" t="s">
        <v>11</v>
      </c>
    </row>
    <row r="463" spans="9:10" x14ac:dyDescent="0.15">
      <c r="I463" t="s">
        <v>11</v>
      </c>
      <c r="J463" t="s">
        <v>11</v>
      </c>
    </row>
    <row r="464" spans="9:10" x14ac:dyDescent="0.15">
      <c r="I464" t="s">
        <v>11</v>
      </c>
      <c r="J464" t="s">
        <v>11</v>
      </c>
    </row>
    <row r="465" spans="9:10" x14ac:dyDescent="0.15">
      <c r="I465" t="s">
        <v>11</v>
      </c>
      <c r="J465" t="s">
        <v>11</v>
      </c>
    </row>
    <row r="466" spans="9:10" x14ac:dyDescent="0.15">
      <c r="I466" t="s">
        <v>11</v>
      </c>
      <c r="J466" t="s">
        <v>11</v>
      </c>
    </row>
    <row r="467" spans="9:10" x14ac:dyDescent="0.15">
      <c r="I467" t="s">
        <v>11</v>
      </c>
      <c r="J467" t="s">
        <v>11</v>
      </c>
    </row>
    <row r="468" spans="9:10" x14ac:dyDescent="0.15">
      <c r="I468" t="s">
        <v>11</v>
      </c>
      <c r="J468" t="s">
        <v>11</v>
      </c>
    </row>
    <row r="469" spans="9:10" x14ac:dyDescent="0.15">
      <c r="I469" t="s">
        <v>11</v>
      </c>
      <c r="J469" t="s">
        <v>11</v>
      </c>
    </row>
    <row r="470" spans="9:10" x14ac:dyDescent="0.15">
      <c r="I470" t="s">
        <v>11</v>
      </c>
      <c r="J470" t="s">
        <v>11</v>
      </c>
    </row>
    <row r="471" spans="9:10" x14ac:dyDescent="0.15">
      <c r="I471" t="s">
        <v>11</v>
      </c>
      <c r="J471" t="s">
        <v>11</v>
      </c>
    </row>
    <row r="472" spans="9:10" x14ac:dyDescent="0.15">
      <c r="I472" t="s">
        <v>11</v>
      </c>
      <c r="J472" t="s">
        <v>11</v>
      </c>
    </row>
    <row r="473" spans="9:10" x14ac:dyDescent="0.15">
      <c r="I473" t="s">
        <v>11</v>
      </c>
      <c r="J473" t="s">
        <v>11</v>
      </c>
    </row>
    <row r="474" spans="9:10" x14ac:dyDescent="0.15">
      <c r="I474" t="s">
        <v>11</v>
      </c>
      <c r="J474" t="s">
        <v>11</v>
      </c>
    </row>
    <row r="475" spans="9:10" x14ac:dyDescent="0.15">
      <c r="I475" t="s">
        <v>11</v>
      </c>
      <c r="J475" t="s">
        <v>11</v>
      </c>
    </row>
    <row r="476" spans="9:10" x14ac:dyDescent="0.15">
      <c r="I476" t="s">
        <v>11</v>
      </c>
      <c r="J476" t="s">
        <v>11</v>
      </c>
    </row>
    <row r="477" spans="9:10" x14ac:dyDescent="0.15">
      <c r="I477" t="s">
        <v>11</v>
      </c>
      <c r="J477" t="s">
        <v>11</v>
      </c>
    </row>
    <row r="478" spans="9:10" x14ac:dyDescent="0.15">
      <c r="I478" t="s">
        <v>11</v>
      </c>
      <c r="J478" t="s">
        <v>11</v>
      </c>
    </row>
    <row r="479" spans="9:10" x14ac:dyDescent="0.15">
      <c r="I479" t="s">
        <v>11</v>
      </c>
      <c r="J479" t="s">
        <v>11</v>
      </c>
    </row>
    <row r="480" spans="9:10" x14ac:dyDescent="0.15">
      <c r="I480" t="s">
        <v>11</v>
      </c>
      <c r="J480" t="s">
        <v>11</v>
      </c>
    </row>
    <row r="481" spans="9:10" x14ac:dyDescent="0.15">
      <c r="I481" t="s">
        <v>11</v>
      </c>
      <c r="J481" t="s">
        <v>11</v>
      </c>
    </row>
    <row r="482" spans="9:10" x14ac:dyDescent="0.15">
      <c r="I482" t="s">
        <v>11</v>
      </c>
      <c r="J482" t="s">
        <v>11</v>
      </c>
    </row>
    <row r="483" spans="9:10" x14ac:dyDescent="0.15">
      <c r="I483" t="s">
        <v>11</v>
      </c>
      <c r="J483" t="s">
        <v>11</v>
      </c>
    </row>
    <row r="484" spans="9:10" x14ac:dyDescent="0.15">
      <c r="I484" t="s">
        <v>11</v>
      </c>
      <c r="J484" t="s">
        <v>11</v>
      </c>
    </row>
    <row r="485" spans="9:10" x14ac:dyDescent="0.15">
      <c r="I485" t="s">
        <v>11</v>
      </c>
      <c r="J485" t="s">
        <v>11</v>
      </c>
    </row>
    <row r="486" spans="9:10" x14ac:dyDescent="0.15">
      <c r="I486" t="s">
        <v>11</v>
      </c>
      <c r="J486" t="s">
        <v>11</v>
      </c>
    </row>
    <row r="487" spans="9:10" x14ac:dyDescent="0.15">
      <c r="I487" t="s">
        <v>11</v>
      </c>
      <c r="J487" t="s">
        <v>11</v>
      </c>
    </row>
    <row r="488" spans="9:10" x14ac:dyDescent="0.15">
      <c r="I488" t="s">
        <v>11</v>
      </c>
      <c r="J488" t="s">
        <v>11</v>
      </c>
    </row>
    <row r="489" spans="9:10" x14ac:dyDescent="0.15">
      <c r="I489" t="s">
        <v>11</v>
      </c>
      <c r="J489" t="s">
        <v>11</v>
      </c>
    </row>
    <row r="490" spans="9:10" x14ac:dyDescent="0.15">
      <c r="I490" t="s">
        <v>11</v>
      </c>
      <c r="J490" t="s">
        <v>11</v>
      </c>
    </row>
    <row r="491" spans="9:10" x14ac:dyDescent="0.15">
      <c r="I491" t="s">
        <v>11</v>
      </c>
      <c r="J491" t="s">
        <v>11</v>
      </c>
    </row>
    <row r="492" spans="9:10" x14ac:dyDescent="0.15">
      <c r="I492" t="s">
        <v>11</v>
      </c>
      <c r="J492" t="s">
        <v>11</v>
      </c>
    </row>
    <row r="493" spans="9:10" x14ac:dyDescent="0.15">
      <c r="I493" t="s">
        <v>11</v>
      </c>
      <c r="J493" t="s">
        <v>11</v>
      </c>
    </row>
    <row r="494" spans="9:10" x14ac:dyDescent="0.15">
      <c r="I494" t="s">
        <v>11</v>
      </c>
      <c r="J494" t="s">
        <v>11</v>
      </c>
    </row>
    <row r="495" spans="9:10" x14ac:dyDescent="0.15">
      <c r="I495" t="s">
        <v>11</v>
      </c>
      <c r="J495" t="s">
        <v>11</v>
      </c>
    </row>
    <row r="496" spans="9:10" x14ac:dyDescent="0.15">
      <c r="I496" t="s">
        <v>11</v>
      </c>
      <c r="J496" t="s">
        <v>11</v>
      </c>
    </row>
    <row r="497" spans="9:10" x14ac:dyDescent="0.15">
      <c r="I497" t="s">
        <v>11</v>
      </c>
      <c r="J497" t="s">
        <v>11</v>
      </c>
    </row>
    <row r="498" spans="9:10" x14ac:dyDescent="0.15">
      <c r="I498" t="s">
        <v>11</v>
      </c>
      <c r="J498" t="s">
        <v>11</v>
      </c>
    </row>
    <row r="499" spans="9:10" x14ac:dyDescent="0.15">
      <c r="I499" t="s">
        <v>11</v>
      </c>
      <c r="J499" t="s">
        <v>11</v>
      </c>
    </row>
    <row r="500" spans="9:10" x14ac:dyDescent="0.15">
      <c r="I500" t="s">
        <v>11</v>
      </c>
      <c r="J500" t="s">
        <v>11</v>
      </c>
    </row>
    <row r="501" spans="9:10" x14ac:dyDescent="0.15">
      <c r="I501" t="s">
        <v>11</v>
      </c>
      <c r="J501" t="s">
        <v>11</v>
      </c>
    </row>
    <row r="502" spans="9:10" x14ac:dyDescent="0.15">
      <c r="I502" t="s">
        <v>11</v>
      </c>
      <c r="J502" t="s">
        <v>11</v>
      </c>
    </row>
    <row r="503" spans="9:10" x14ac:dyDescent="0.15">
      <c r="I503" t="s">
        <v>11</v>
      </c>
      <c r="J503" t="s">
        <v>11</v>
      </c>
    </row>
    <row r="504" spans="9:10" x14ac:dyDescent="0.15">
      <c r="I504" t="s">
        <v>11</v>
      </c>
      <c r="J504" t="s">
        <v>11</v>
      </c>
    </row>
    <row r="505" spans="9:10" x14ac:dyDescent="0.15">
      <c r="I505" t="s">
        <v>11</v>
      </c>
      <c r="J505" t="s">
        <v>11</v>
      </c>
    </row>
    <row r="506" spans="9:10" x14ac:dyDescent="0.15">
      <c r="I506" t="s">
        <v>11</v>
      </c>
      <c r="J506" t="s">
        <v>11</v>
      </c>
    </row>
    <row r="507" spans="9:10" x14ac:dyDescent="0.15">
      <c r="I507" t="s">
        <v>11</v>
      </c>
      <c r="J507" t="s">
        <v>11</v>
      </c>
    </row>
    <row r="508" spans="9:10" x14ac:dyDescent="0.15">
      <c r="I508" t="s">
        <v>11</v>
      </c>
      <c r="J508" t="s">
        <v>11</v>
      </c>
    </row>
    <row r="509" spans="9:10" x14ac:dyDescent="0.15">
      <c r="I509" t="s">
        <v>11</v>
      </c>
      <c r="J509" t="s">
        <v>11</v>
      </c>
    </row>
    <row r="510" spans="9:10" x14ac:dyDescent="0.15">
      <c r="I510" t="s">
        <v>11</v>
      </c>
      <c r="J510" t="s">
        <v>11</v>
      </c>
    </row>
    <row r="511" spans="9:10" x14ac:dyDescent="0.15">
      <c r="I511" t="s">
        <v>11</v>
      </c>
      <c r="J511" t="s">
        <v>11</v>
      </c>
    </row>
    <row r="512" spans="9:10" x14ac:dyDescent="0.15">
      <c r="I512" t="s">
        <v>11</v>
      </c>
      <c r="J512" t="s">
        <v>11</v>
      </c>
    </row>
    <row r="513" spans="9:10" x14ac:dyDescent="0.15">
      <c r="I513" t="s">
        <v>11</v>
      </c>
      <c r="J513" t="s">
        <v>11</v>
      </c>
    </row>
    <row r="514" spans="9:10" x14ac:dyDescent="0.15">
      <c r="I514" t="s">
        <v>11</v>
      </c>
      <c r="J514" t="s">
        <v>11</v>
      </c>
    </row>
    <row r="515" spans="9:10" x14ac:dyDescent="0.15">
      <c r="I515" t="s">
        <v>11</v>
      </c>
      <c r="J515" t="s">
        <v>11</v>
      </c>
    </row>
    <row r="516" spans="9:10" x14ac:dyDescent="0.15">
      <c r="I516" t="s">
        <v>11</v>
      </c>
      <c r="J516" t="s">
        <v>11</v>
      </c>
    </row>
    <row r="517" spans="9:10" x14ac:dyDescent="0.15">
      <c r="I517" t="s">
        <v>11</v>
      </c>
      <c r="J517" t="s">
        <v>11</v>
      </c>
    </row>
    <row r="518" spans="9:10" x14ac:dyDescent="0.15">
      <c r="I518" t="s">
        <v>11</v>
      </c>
      <c r="J518" t="s">
        <v>11</v>
      </c>
    </row>
    <row r="519" spans="9:10" x14ac:dyDescent="0.15">
      <c r="I519" t="s">
        <v>11</v>
      </c>
      <c r="J519" t="s">
        <v>11</v>
      </c>
    </row>
    <row r="520" spans="9:10" x14ac:dyDescent="0.15">
      <c r="I520" t="s">
        <v>11</v>
      </c>
      <c r="J520" t="s">
        <v>11</v>
      </c>
    </row>
    <row r="521" spans="9:10" x14ac:dyDescent="0.15">
      <c r="I521" t="s">
        <v>11</v>
      </c>
      <c r="J521" t="s">
        <v>11</v>
      </c>
    </row>
    <row r="522" spans="9:10" x14ac:dyDescent="0.15">
      <c r="I522" t="s">
        <v>11</v>
      </c>
      <c r="J522" t="s">
        <v>11</v>
      </c>
    </row>
    <row r="523" spans="9:10" x14ac:dyDescent="0.15">
      <c r="I523" t="s">
        <v>11</v>
      </c>
      <c r="J523" t="s">
        <v>11</v>
      </c>
    </row>
    <row r="524" spans="9:10" x14ac:dyDescent="0.15">
      <c r="I524" t="s">
        <v>11</v>
      </c>
      <c r="J524" t="s">
        <v>11</v>
      </c>
    </row>
    <row r="525" spans="9:10" x14ac:dyDescent="0.15">
      <c r="I525" t="s">
        <v>11</v>
      </c>
      <c r="J525" t="s">
        <v>11</v>
      </c>
    </row>
    <row r="526" spans="9:10" x14ac:dyDescent="0.15">
      <c r="I526" t="s">
        <v>11</v>
      </c>
      <c r="J526" t="s">
        <v>11</v>
      </c>
    </row>
    <row r="527" spans="9:10" x14ac:dyDescent="0.15">
      <c r="I527" t="s">
        <v>11</v>
      </c>
      <c r="J527" t="s">
        <v>11</v>
      </c>
    </row>
    <row r="528" spans="9:10" x14ac:dyDescent="0.15">
      <c r="I528" t="s">
        <v>11</v>
      </c>
      <c r="J528" t="s">
        <v>11</v>
      </c>
    </row>
    <row r="529" spans="9:10" x14ac:dyDescent="0.15">
      <c r="I529" t="s">
        <v>11</v>
      </c>
      <c r="J529" t="s">
        <v>11</v>
      </c>
    </row>
    <row r="530" spans="9:10" x14ac:dyDescent="0.15">
      <c r="I530" t="s">
        <v>11</v>
      </c>
      <c r="J530" t="s">
        <v>11</v>
      </c>
    </row>
    <row r="531" spans="9:10" x14ac:dyDescent="0.15">
      <c r="I531" t="s">
        <v>11</v>
      </c>
      <c r="J531" t="s">
        <v>11</v>
      </c>
    </row>
    <row r="532" spans="9:10" x14ac:dyDescent="0.15">
      <c r="I532" t="s">
        <v>11</v>
      </c>
      <c r="J532" t="s">
        <v>11</v>
      </c>
    </row>
    <row r="533" spans="9:10" x14ac:dyDescent="0.15">
      <c r="I533" t="s">
        <v>11</v>
      </c>
      <c r="J533" t="s">
        <v>11</v>
      </c>
    </row>
    <row r="534" spans="9:10" x14ac:dyDescent="0.15">
      <c r="I534" t="s">
        <v>11</v>
      </c>
      <c r="J534" t="s">
        <v>11</v>
      </c>
    </row>
    <row r="535" spans="9:10" x14ac:dyDescent="0.15">
      <c r="I535" t="s">
        <v>11</v>
      </c>
      <c r="J535" t="s">
        <v>11</v>
      </c>
    </row>
    <row r="536" spans="9:10" x14ac:dyDescent="0.15">
      <c r="I536" t="s">
        <v>11</v>
      </c>
      <c r="J536" t="s">
        <v>11</v>
      </c>
    </row>
    <row r="537" spans="9:10" x14ac:dyDescent="0.15">
      <c r="I537" t="s">
        <v>11</v>
      </c>
      <c r="J537" t="s">
        <v>11</v>
      </c>
    </row>
    <row r="538" spans="9:10" x14ac:dyDescent="0.15">
      <c r="I538" t="s">
        <v>11</v>
      </c>
      <c r="J538" t="s">
        <v>11</v>
      </c>
    </row>
    <row r="539" spans="9:10" x14ac:dyDescent="0.15">
      <c r="I539" t="s">
        <v>11</v>
      </c>
      <c r="J539" t="s">
        <v>11</v>
      </c>
    </row>
    <row r="540" spans="9:10" x14ac:dyDescent="0.15">
      <c r="I540" t="s">
        <v>11</v>
      </c>
      <c r="J540" t="s">
        <v>11</v>
      </c>
    </row>
    <row r="541" spans="9:10" x14ac:dyDescent="0.15">
      <c r="I541" t="s">
        <v>11</v>
      </c>
      <c r="J541" t="s">
        <v>11</v>
      </c>
    </row>
    <row r="542" spans="9:10" x14ac:dyDescent="0.15">
      <c r="I542" t="s">
        <v>11</v>
      </c>
      <c r="J542" t="s">
        <v>11</v>
      </c>
    </row>
    <row r="543" spans="9:10" x14ac:dyDescent="0.15">
      <c r="I543" t="s">
        <v>11</v>
      </c>
      <c r="J543" t="s">
        <v>11</v>
      </c>
    </row>
    <row r="544" spans="9:10" x14ac:dyDescent="0.15">
      <c r="I544" t="s">
        <v>11</v>
      </c>
      <c r="J544" t="s">
        <v>11</v>
      </c>
    </row>
    <row r="545" spans="9:10" x14ac:dyDescent="0.15">
      <c r="I545" t="s">
        <v>11</v>
      </c>
      <c r="J545" t="s">
        <v>11</v>
      </c>
    </row>
    <row r="546" spans="9:10" x14ac:dyDescent="0.15">
      <c r="I546" t="s">
        <v>11</v>
      </c>
      <c r="J546" t="s">
        <v>11</v>
      </c>
    </row>
    <row r="547" spans="9:10" x14ac:dyDescent="0.15">
      <c r="I547" t="s">
        <v>11</v>
      </c>
      <c r="J547" t="s">
        <v>11</v>
      </c>
    </row>
    <row r="548" spans="9:10" x14ac:dyDescent="0.15">
      <c r="I548" t="s">
        <v>11</v>
      </c>
      <c r="J548" t="s">
        <v>11</v>
      </c>
    </row>
    <row r="549" spans="9:10" x14ac:dyDescent="0.15">
      <c r="I549" t="s">
        <v>11</v>
      </c>
      <c r="J549" t="s">
        <v>11</v>
      </c>
    </row>
    <row r="550" spans="9:10" x14ac:dyDescent="0.15">
      <c r="I550" t="s">
        <v>11</v>
      </c>
      <c r="J550" t="s">
        <v>11</v>
      </c>
    </row>
    <row r="551" spans="9:10" x14ac:dyDescent="0.15">
      <c r="I551" t="s">
        <v>11</v>
      </c>
      <c r="J551" t="s">
        <v>11</v>
      </c>
    </row>
    <row r="552" spans="9:10" x14ac:dyDescent="0.15">
      <c r="I552" t="s">
        <v>11</v>
      </c>
      <c r="J552" t="s">
        <v>11</v>
      </c>
    </row>
    <row r="553" spans="9:10" x14ac:dyDescent="0.15">
      <c r="I553" t="s">
        <v>11</v>
      </c>
      <c r="J553" t="s">
        <v>11</v>
      </c>
    </row>
    <row r="554" spans="9:10" x14ac:dyDescent="0.15">
      <c r="I554" t="s">
        <v>11</v>
      </c>
      <c r="J554" t="s">
        <v>11</v>
      </c>
    </row>
    <row r="555" spans="9:10" x14ac:dyDescent="0.15">
      <c r="I555" t="s">
        <v>11</v>
      </c>
      <c r="J555" t="s">
        <v>11</v>
      </c>
    </row>
    <row r="556" spans="9:10" x14ac:dyDescent="0.15">
      <c r="I556" t="s">
        <v>11</v>
      </c>
      <c r="J556" t="s">
        <v>11</v>
      </c>
    </row>
    <row r="557" spans="9:10" x14ac:dyDescent="0.15">
      <c r="I557" t="s">
        <v>11</v>
      </c>
      <c r="J557" t="s">
        <v>11</v>
      </c>
    </row>
    <row r="558" spans="9:10" x14ac:dyDescent="0.15">
      <c r="I558" t="s">
        <v>11</v>
      </c>
      <c r="J558" t="s">
        <v>11</v>
      </c>
    </row>
    <row r="559" spans="9:10" x14ac:dyDescent="0.15">
      <c r="I559" t="s">
        <v>11</v>
      </c>
      <c r="J559" t="s">
        <v>11</v>
      </c>
    </row>
    <row r="560" spans="9:10" x14ac:dyDescent="0.15">
      <c r="I560" t="s">
        <v>11</v>
      </c>
      <c r="J560" t="s">
        <v>11</v>
      </c>
    </row>
    <row r="561" spans="9:10" x14ac:dyDescent="0.15">
      <c r="I561" t="s">
        <v>11</v>
      </c>
      <c r="J561" t="s">
        <v>11</v>
      </c>
    </row>
    <row r="562" spans="9:10" x14ac:dyDescent="0.15">
      <c r="I562" t="s">
        <v>11</v>
      </c>
      <c r="J562" t="s">
        <v>11</v>
      </c>
    </row>
    <row r="563" spans="9:10" x14ac:dyDescent="0.15">
      <c r="I563" t="s">
        <v>11</v>
      </c>
      <c r="J563" t="s">
        <v>11</v>
      </c>
    </row>
    <row r="564" spans="9:10" x14ac:dyDescent="0.15">
      <c r="I564" t="s">
        <v>11</v>
      </c>
      <c r="J564" t="s">
        <v>11</v>
      </c>
    </row>
    <row r="565" spans="9:10" x14ac:dyDescent="0.15">
      <c r="I565" t="s">
        <v>11</v>
      </c>
      <c r="J565" t="s">
        <v>11</v>
      </c>
    </row>
    <row r="566" spans="9:10" x14ac:dyDescent="0.15">
      <c r="I566" t="s">
        <v>11</v>
      </c>
      <c r="J566" t="s">
        <v>11</v>
      </c>
    </row>
    <row r="567" spans="9:10" x14ac:dyDescent="0.15">
      <c r="I567" t="s">
        <v>11</v>
      </c>
      <c r="J567" t="s">
        <v>11</v>
      </c>
    </row>
    <row r="568" spans="9:10" x14ac:dyDescent="0.15">
      <c r="I568" t="s">
        <v>11</v>
      </c>
      <c r="J568" t="s">
        <v>11</v>
      </c>
    </row>
    <row r="569" spans="9:10" x14ac:dyDescent="0.15">
      <c r="I569" t="s">
        <v>11</v>
      </c>
      <c r="J569" t="s">
        <v>11</v>
      </c>
    </row>
    <row r="570" spans="9:10" x14ac:dyDescent="0.15">
      <c r="I570" t="s">
        <v>11</v>
      </c>
      <c r="J570" t="s">
        <v>11</v>
      </c>
    </row>
    <row r="571" spans="9:10" x14ac:dyDescent="0.15">
      <c r="I571" t="s">
        <v>11</v>
      </c>
      <c r="J571" t="s">
        <v>11</v>
      </c>
    </row>
    <row r="572" spans="9:10" x14ac:dyDescent="0.15">
      <c r="I572" t="s">
        <v>11</v>
      </c>
      <c r="J572" t="s">
        <v>11</v>
      </c>
    </row>
    <row r="573" spans="9:10" x14ac:dyDescent="0.15">
      <c r="I573" t="s">
        <v>11</v>
      </c>
      <c r="J573" t="s">
        <v>11</v>
      </c>
    </row>
    <row r="574" spans="9:10" x14ac:dyDescent="0.15">
      <c r="I574" t="s">
        <v>11</v>
      </c>
      <c r="J574" t="s">
        <v>11</v>
      </c>
    </row>
    <row r="575" spans="9:10" x14ac:dyDescent="0.15">
      <c r="I575" t="s">
        <v>11</v>
      </c>
      <c r="J575" t="s">
        <v>11</v>
      </c>
    </row>
    <row r="576" spans="9:10" x14ac:dyDescent="0.15">
      <c r="I576" t="s">
        <v>11</v>
      </c>
      <c r="J576" t="s">
        <v>11</v>
      </c>
    </row>
    <row r="577" spans="9:10" x14ac:dyDescent="0.15">
      <c r="I577" t="s">
        <v>11</v>
      </c>
      <c r="J577" t="s">
        <v>11</v>
      </c>
    </row>
    <row r="578" spans="9:10" x14ac:dyDescent="0.15">
      <c r="I578" t="s">
        <v>11</v>
      </c>
      <c r="J578" t="s">
        <v>11</v>
      </c>
    </row>
    <row r="579" spans="9:10" x14ac:dyDescent="0.15">
      <c r="I579" t="s">
        <v>11</v>
      </c>
      <c r="J579" t="s">
        <v>11</v>
      </c>
    </row>
    <row r="580" spans="9:10" x14ac:dyDescent="0.15">
      <c r="I580" t="s">
        <v>11</v>
      </c>
      <c r="J580" t="s">
        <v>11</v>
      </c>
    </row>
    <row r="581" spans="9:10" x14ac:dyDescent="0.15">
      <c r="I581" t="s">
        <v>11</v>
      </c>
      <c r="J581" t="s">
        <v>11</v>
      </c>
    </row>
    <row r="582" spans="9:10" x14ac:dyDescent="0.15">
      <c r="I582" t="s">
        <v>11</v>
      </c>
      <c r="J582" t="s">
        <v>11</v>
      </c>
    </row>
    <row r="583" spans="9:10" x14ac:dyDescent="0.15">
      <c r="I583" t="s">
        <v>11</v>
      </c>
      <c r="J583" t="s">
        <v>11</v>
      </c>
    </row>
    <row r="584" spans="9:10" x14ac:dyDescent="0.15">
      <c r="I584" t="s">
        <v>11</v>
      </c>
      <c r="J584" t="s">
        <v>11</v>
      </c>
    </row>
    <row r="585" spans="9:10" x14ac:dyDescent="0.15">
      <c r="I585" t="s">
        <v>11</v>
      </c>
      <c r="J585" t="s">
        <v>11</v>
      </c>
    </row>
    <row r="586" spans="9:10" x14ac:dyDescent="0.15">
      <c r="I586" t="s">
        <v>11</v>
      </c>
      <c r="J586" t="s">
        <v>11</v>
      </c>
    </row>
    <row r="587" spans="9:10" x14ac:dyDescent="0.15">
      <c r="I587" t="s">
        <v>11</v>
      </c>
      <c r="J587" t="s">
        <v>11</v>
      </c>
    </row>
    <row r="588" spans="9:10" x14ac:dyDescent="0.15">
      <c r="I588" t="s">
        <v>11</v>
      </c>
      <c r="J588" t="s">
        <v>11</v>
      </c>
    </row>
    <row r="589" spans="9:10" x14ac:dyDescent="0.15">
      <c r="I589" t="s">
        <v>11</v>
      </c>
      <c r="J589" t="s">
        <v>11</v>
      </c>
    </row>
    <row r="590" spans="9:10" x14ac:dyDescent="0.15">
      <c r="I590" t="s">
        <v>11</v>
      </c>
      <c r="J590" t="s">
        <v>11</v>
      </c>
    </row>
    <row r="591" spans="9:10" x14ac:dyDescent="0.15">
      <c r="I591" t="s">
        <v>11</v>
      </c>
      <c r="J591" t="s">
        <v>11</v>
      </c>
    </row>
    <row r="592" spans="9:10" x14ac:dyDescent="0.15">
      <c r="I592" t="s">
        <v>11</v>
      </c>
      <c r="J592" t="s">
        <v>11</v>
      </c>
    </row>
    <row r="593" spans="9:10" x14ac:dyDescent="0.15">
      <c r="I593" t="s">
        <v>11</v>
      </c>
      <c r="J593" t="s">
        <v>11</v>
      </c>
    </row>
    <row r="594" spans="9:10" x14ac:dyDescent="0.15">
      <c r="I594" t="s">
        <v>11</v>
      </c>
      <c r="J594" t="s">
        <v>11</v>
      </c>
    </row>
    <row r="595" spans="9:10" x14ac:dyDescent="0.15">
      <c r="I595" t="s">
        <v>11</v>
      </c>
      <c r="J595" t="s">
        <v>11</v>
      </c>
    </row>
    <row r="596" spans="9:10" x14ac:dyDescent="0.15">
      <c r="I596" t="s">
        <v>11</v>
      </c>
      <c r="J596" t="s">
        <v>11</v>
      </c>
    </row>
    <row r="597" spans="9:10" x14ac:dyDescent="0.15">
      <c r="I597" t="s">
        <v>11</v>
      </c>
      <c r="J597" t="s">
        <v>11</v>
      </c>
    </row>
    <row r="598" spans="9:10" x14ac:dyDescent="0.15">
      <c r="I598" t="s">
        <v>11</v>
      </c>
      <c r="J598" t="s">
        <v>11</v>
      </c>
    </row>
    <row r="599" spans="9:10" x14ac:dyDescent="0.15">
      <c r="I599" t="s">
        <v>11</v>
      </c>
      <c r="J599" t="s">
        <v>11</v>
      </c>
    </row>
    <row r="600" spans="9:10" x14ac:dyDescent="0.15">
      <c r="I600" t="s">
        <v>11</v>
      </c>
      <c r="J600" t="s">
        <v>11</v>
      </c>
    </row>
    <row r="601" spans="9:10" x14ac:dyDescent="0.15">
      <c r="I601" t="s">
        <v>11</v>
      </c>
      <c r="J601" t="s">
        <v>11</v>
      </c>
    </row>
    <row r="602" spans="9:10" x14ac:dyDescent="0.15">
      <c r="I602" t="s">
        <v>11</v>
      </c>
      <c r="J602" t="s">
        <v>11</v>
      </c>
    </row>
    <row r="603" spans="9:10" x14ac:dyDescent="0.15">
      <c r="I603" t="s">
        <v>11</v>
      </c>
      <c r="J603" t="s">
        <v>11</v>
      </c>
    </row>
    <row r="604" spans="9:10" x14ac:dyDescent="0.15">
      <c r="I604" t="s">
        <v>11</v>
      </c>
      <c r="J604" t="s">
        <v>11</v>
      </c>
    </row>
    <row r="605" spans="9:10" x14ac:dyDescent="0.15">
      <c r="I605" t="s">
        <v>11</v>
      </c>
      <c r="J605" t="s">
        <v>11</v>
      </c>
    </row>
    <row r="606" spans="9:10" x14ac:dyDescent="0.15">
      <c r="I606" t="s">
        <v>11</v>
      </c>
      <c r="J606" t="s">
        <v>11</v>
      </c>
    </row>
    <row r="607" spans="9:10" x14ac:dyDescent="0.15">
      <c r="I607" t="s">
        <v>11</v>
      </c>
      <c r="J607" t="s">
        <v>11</v>
      </c>
    </row>
    <row r="608" spans="9:10" x14ac:dyDescent="0.15">
      <c r="I608" t="s">
        <v>11</v>
      </c>
      <c r="J608" t="s">
        <v>11</v>
      </c>
    </row>
    <row r="609" spans="9:10" x14ac:dyDescent="0.15">
      <c r="I609" t="s">
        <v>11</v>
      </c>
      <c r="J609" t="s">
        <v>11</v>
      </c>
    </row>
    <row r="610" spans="9:10" x14ac:dyDescent="0.15">
      <c r="I610" t="s">
        <v>11</v>
      </c>
      <c r="J610" t="s">
        <v>11</v>
      </c>
    </row>
    <row r="611" spans="9:10" x14ac:dyDescent="0.15">
      <c r="I611" t="s">
        <v>11</v>
      </c>
      <c r="J611" t="s">
        <v>11</v>
      </c>
    </row>
    <row r="612" spans="9:10" x14ac:dyDescent="0.15">
      <c r="I612" t="s">
        <v>11</v>
      </c>
      <c r="J612" t="s">
        <v>11</v>
      </c>
    </row>
    <row r="613" spans="9:10" x14ac:dyDescent="0.15">
      <c r="I613" t="s">
        <v>11</v>
      </c>
      <c r="J613" t="s">
        <v>11</v>
      </c>
    </row>
    <row r="614" spans="9:10" x14ac:dyDescent="0.15">
      <c r="I614" t="s">
        <v>11</v>
      </c>
      <c r="J614" t="s">
        <v>11</v>
      </c>
    </row>
    <row r="615" spans="9:10" x14ac:dyDescent="0.15">
      <c r="I615" t="s">
        <v>11</v>
      </c>
      <c r="J615" t="s">
        <v>11</v>
      </c>
    </row>
    <row r="616" spans="9:10" x14ac:dyDescent="0.15">
      <c r="I616" t="s">
        <v>11</v>
      </c>
      <c r="J616" t="s">
        <v>11</v>
      </c>
    </row>
    <row r="617" spans="9:10" x14ac:dyDescent="0.15">
      <c r="I617" t="s">
        <v>11</v>
      </c>
      <c r="J617" t="s">
        <v>11</v>
      </c>
    </row>
    <row r="618" spans="9:10" x14ac:dyDescent="0.15">
      <c r="I618" t="s">
        <v>11</v>
      </c>
      <c r="J618" t="s">
        <v>11</v>
      </c>
    </row>
    <row r="619" spans="9:10" x14ac:dyDescent="0.15">
      <c r="I619" t="s">
        <v>11</v>
      </c>
      <c r="J619" t="s">
        <v>11</v>
      </c>
    </row>
    <row r="620" spans="9:10" x14ac:dyDescent="0.15">
      <c r="I620" t="s">
        <v>11</v>
      </c>
      <c r="J620" t="s">
        <v>11</v>
      </c>
    </row>
    <row r="621" spans="9:10" x14ac:dyDescent="0.15">
      <c r="I621" t="s">
        <v>11</v>
      </c>
      <c r="J621" t="s">
        <v>11</v>
      </c>
    </row>
    <row r="622" spans="9:10" x14ac:dyDescent="0.15">
      <c r="I622" t="s">
        <v>11</v>
      </c>
      <c r="J622" t="s">
        <v>11</v>
      </c>
    </row>
    <row r="623" spans="9:10" x14ac:dyDescent="0.15">
      <c r="I623" t="s">
        <v>11</v>
      </c>
      <c r="J623" t="s">
        <v>11</v>
      </c>
    </row>
    <row r="624" spans="9:10" x14ac:dyDescent="0.15">
      <c r="I624" t="s">
        <v>11</v>
      </c>
      <c r="J624" t="s">
        <v>11</v>
      </c>
    </row>
    <row r="625" spans="9:10" x14ac:dyDescent="0.15">
      <c r="I625" t="s">
        <v>11</v>
      </c>
      <c r="J625" t="s">
        <v>11</v>
      </c>
    </row>
    <row r="626" spans="9:10" x14ac:dyDescent="0.15">
      <c r="I626" t="s">
        <v>11</v>
      </c>
      <c r="J626" t="s">
        <v>11</v>
      </c>
    </row>
    <row r="627" spans="9:10" x14ac:dyDescent="0.15">
      <c r="I627" t="s">
        <v>11</v>
      </c>
      <c r="J627" t="s">
        <v>11</v>
      </c>
    </row>
    <row r="628" spans="9:10" x14ac:dyDescent="0.15">
      <c r="I628" t="s">
        <v>11</v>
      </c>
      <c r="J628" t="s">
        <v>11</v>
      </c>
    </row>
    <row r="629" spans="9:10" x14ac:dyDescent="0.15">
      <c r="I629" t="s">
        <v>11</v>
      </c>
      <c r="J629" t="s">
        <v>11</v>
      </c>
    </row>
    <row r="630" spans="9:10" x14ac:dyDescent="0.15">
      <c r="I630" t="s">
        <v>11</v>
      </c>
      <c r="J630" t="s">
        <v>11</v>
      </c>
    </row>
    <row r="631" spans="9:10" x14ac:dyDescent="0.15">
      <c r="I631" t="s">
        <v>11</v>
      </c>
      <c r="J631" t="s">
        <v>11</v>
      </c>
    </row>
    <row r="632" spans="9:10" x14ac:dyDescent="0.15">
      <c r="I632" t="s">
        <v>11</v>
      </c>
      <c r="J632" t="s">
        <v>11</v>
      </c>
    </row>
    <row r="633" spans="9:10" x14ac:dyDescent="0.15">
      <c r="I633" t="s">
        <v>11</v>
      </c>
      <c r="J633" t="s">
        <v>11</v>
      </c>
    </row>
    <row r="634" spans="9:10" x14ac:dyDescent="0.15">
      <c r="I634" t="s">
        <v>11</v>
      </c>
      <c r="J634" t="s">
        <v>11</v>
      </c>
    </row>
    <row r="635" spans="9:10" x14ac:dyDescent="0.15">
      <c r="I635" t="s">
        <v>11</v>
      </c>
      <c r="J635" t="s">
        <v>11</v>
      </c>
    </row>
    <row r="636" spans="9:10" x14ac:dyDescent="0.15">
      <c r="I636" t="s">
        <v>11</v>
      </c>
      <c r="J636" t="s">
        <v>11</v>
      </c>
    </row>
    <row r="637" spans="9:10" x14ac:dyDescent="0.15">
      <c r="I637" t="s">
        <v>11</v>
      </c>
      <c r="J637" t="s">
        <v>11</v>
      </c>
    </row>
    <row r="638" spans="9:10" x14ac:dyDescent="0.15">
      <c r="I638" t="s">
        <v>11</v>
      </c>
      <c r="J638" t="s">
        <v>11</v>
      </c>
    </row>
    <row r="639" spans="9:10" x14ac:dyDescent="0.15">
      <c r="I639" t="s">
        <v>11</v>
      </c>
      <c r="J639" t="s">
        <v>11</v>
      </c>
    </row>
    <row r="640" spans="9:10" x14ac:dyDescent="0.15">
      <c r="I640" t="s">
        <v>11</v>
      </c>
      <c r="J640" t="s">
        <v>11</v>
      </c>
    </row>
    <row r="641" spans="9:10" x14ac:dyDescent="0.15">
      <c r="I641" t="s">
        <v>11</v>
      </c>
      <c r="J641" t="s">
        <v>11</v>
      </c>
    </row>
    <row r="642" spans="9:10" x14ac:dyDescent="0.15">
      <c r="I642" t="s">
        <v>11</v>
      </c>
      <c r="J642" t="s">
        <v>11</v>
      </c>
    </row>
    <row r="643" spans="9:10" x14ac:dyDescent="0.15">
      <c r="I643" t="s">
        <v>11</v>
      </c>
      <c r="J643" t="s">
        <v>11</v>
      </c>
    </row>
    <row r="644" spans="9:10" x14ac:dyDescent="0.15">
      <c r="I644" t="s">
        <v>11</v>
      </c>
      <c r="J644" t="s">
        <v>11</v>
      </c>
    </row>
    <row r="645" spans="9:10" x14ac:dyDescent="0.15">
      <c r="I645" t="s">
        <v>11</v>
      </c>
      <c r="J645" t="s">
        <v>11</v>
      </c>
    </row>
    <row r="646" spans="9:10" x14ac:dyDescent="0.15">
      <c r="I646" t="s">
        <v>11</v>
      </c>
      <c r="J646" t="s">
        <v>11</v>
      </c>
    </row>
    <row r="647" spans="9:10" x14ac:dyDescent="0.15">
      <c r="I647" t="s">
        <v>11</v>
      </c>
      <c r="J647" t="s">
        <v>11</v>
      </c>
    </row>
    <row r="648" spans="9:10" x14ac:dyDescent="0.15">
      <c r="I648" t="s">
        <v>11</v>
      </c>
      <c r="J648" t="s">
        <v>11</v>
      </c>
    </row>
    <row r="649" spans="9:10" x14ac:dyDescent="0.15">
      <c r="I649" t="s">
        <v>11</v>
      </c>
      <c r="J649" t="s">
        <v>11</v>
      </c>
    </row>
    <row r="650" spans="9:10" x14ac:dyDescent="0.15">
      <c r="I650" t="s">
        <v>11</v>
      </c>
      <c r="J650" t="s">
        <v>11</v>
      </c>
    </row>
    <row r="651" spans="9:10" x14ac:dyDescent="0.15">
      <c r="I651" t="s">
        <v>11</v>
      </c>
      <c r="J651" t="s">
        <v>11</v>
      </c>
    </row>
    <row r="652" spans="9:10" x14ac:dyDescent="0.15">
      <c r="I652" t="s">
        <v>11</v>
      </c>
      <c r="J652" t="s">
        <v>11</v>
      </c>
    </row>
    <row r="653" spans="9:10" x14ac:dyDescent="0.15">
      <c r="I653" t="s">
        <v>11</v>
      </c>
      <c r="J653" t="s">
        <v>11</v>
      </c>
    </row>
    <row r="654" spans="9:10" x14ac:dyDescent="0.15">
      <c r="I654" t="s">
        <v>11</v>
      </c>
      <c r="J654" t="s">
        <v>11</v>
      </c>
    </row>
    <row r="655" spans="9:10" x14ac:dyDescent="0.15">
      <c r="I655" t="s">
        <v>11</v>
      </c>
      <c r="J655" t="s">
        <v>11</v>
      </c>
    </row>
    <row r="656" spans="9:10" x14ac:dyDescent="0.15">
      <c r="I656" t="s">
        <v>11</v>
      </c>
      <c r="J656" t="s">
        <v>11</v>
      </c>
    </row>
    <row r="657" spans="9:10" x14ac:dyDescent="0.15">
      <c r="I657" t="s">
        <v>11</v>
      </c>
      <c r="J657" t="s">
        <v>11</v>
      </c>
    </row>
    <row r="658" spans="9:10" x14ac:dyDescent="0.15">
      <c r="I658" t="s">
        <v>11</v>
      </c>
      <c r="J658" t="s">
        <v>11</v>
      </c>
    </row>
    <row r="659" spans="9:10" x14ac:dyDescent="0.15">
      <c r="I659" t="s">
        <v>11</v>
      </c>
      <c r="J659" t="s">
        <v>11</v>
      </c>
    </row>
    <row r="660" spans="9:10" x14ac:dyDescent="0.15">
      <c r="I660" t="s">
        <v>11</v>
      </c>
      <c r="J660" t="s">
        <v>11</v>
      </c>
    </row>
    <row r="661" spans="9:10" x14ac:dyDescent="0.15">
      <c r="I661" t="s">
        <v>11</v>
      </c>
      <c r="J661" t="s">
        <v>11</v>
      </c>
    </row>
    <row r="662" spans="9:10" x14ac:dyDescent="0.15">
      <c r="I662" t="s">
        <v>11</v>
      </c>
      <c r="J662" t="s">
        <v>11</v>
      </c>
    </row>
    <row r="663" spans="9:10" x14ac:dyDescent="0.15">
      <c r="I663" t="s">
        <v>11</v>
      </c>
      <c r="J663" t="s">
        <v>11</v>
      </c>
    </row>
    <row r="664" spans="9:10" x14ac:dyDescent="0.15">
      <c r="I664" t="s">
        <v>11</v>
      </c>
      <c r="J664" t="s">
        <v>11</v>
      </c>
    </row>
    <row r="665" spans="9:10" x14ac:dyDescent="0.15">
      <c r="I665" t="s">
        <v>11</v>
      </c>
      <c r="J665" t="s">
        <v>11</v>
      </c>
    </row>
    <row r="666" spans="9:10" x14ac:dyDescent="0.15">
      <c r="I666" t="s">
        <v>11</v>
      </c>
      <c r="J666" t="s">
        <v>11</v>
      </c>
    </row>
    <row r="667" spans="9:10" x14ac:dyDescent="0.15">
      <c r="I667" t="s">
        <v>11</v>
      </c>
      <c r="J667" t="s">
        <v>11</v>
      </c>
    </row>
    <row r="668" spans="9:10" x14ac:dyDescent="0.15">
      <c r="I668" t="s">
        <v>11</v>
      </c>
      <c r="J668" t="s">
        <v>11</v>
      </c>
    </row>
    <row r="669" spans="9:10" x14ac:dyDescent="0.15">
      <c r="I669" t="s">
        <v>11</v>
      </c>
      <c r="J669" t="s">
        <v>11</v>
      </c>
    </row>
    <row r="670" spans="9:10" x14ac:dyDescent="0.15">
      <c r="I670" t="s">
        <v>11</v>
      </c>
      <c r="J670" t="s">
        <v>11</v>
      </c>
    </row>
    <row r="671" spans="9:10" x14ac:dyDescent="0.15">
      <c r="I671" t="s">
        <v>11</v>
      </c>
      <c r="J671" t="s">
        <v>11</v>
      </c>
    </row>
    <row r="672" spans="9:10" x14ac:dyDescent="0.15">
      <c r="I672" t="s">
        <v>11</v>
      </c>
      <c r="J672" t="s">
        <v>11</v>
      </c>
    </row>
    <row r="673" spans="9:10" x14ac:dyDescent="0.15">
      <c r="I673" t="s">
        <v>11</v>
      </c>
      <c r="J673" t="s">
        <v>11</v>
      </c>
    </row>
    <row r="674" spans="9:10" x14ac:dyDescent="0.15">
      <c r="I674" t="s">
        <v>11</v>
      </c>
      <c r="J674" t="s">
        <v>11</v>
      </c>
    </row>
    <row r="675" spans="9:10" x14ac:dyDescent="0.15">
      <c r="I675" t="s">
        <v>11</v>
      </c>
      <c r="J675" t="s">
        <v>11</v>
      </c>
    </row>
    <row r="676" spans="9:10" x14ac:dyDescent="0.15">
      <c r="I676" t="s">
        <v>11</v>
      </c>
      <c r="J676" t="s">
        <v>11</v>
      </c>
    </row>
    <row r="677" spans="9:10" x14ac:dyDescent="0.15">
      <c r="I677" t="s">
        <v>11</v>
      </c>
      <c r="J677" t="s">
        <v>11</v>
      </c>
    </row>
    <row r="678" spans="9:10" x14ac:dyDescent="0.15">
      <c r="I678" t="s">
        <v>11</v>
      </c>
      <c r="J678" t="s">
        <v>11</v>
      </c>
    </row>
    <row r="679" spans="9:10" x14ac:dyDescent="0.15">
      <c r="I679" t="s">
        <v>11</v>
      </c>
      <c r="J679" t="s">
        <v>11</v>
      </c>
    </row>
    <row r="680" spans="9:10" x14ac:dyDescent="0.15">
      <c r="I680" t="s">
        <v>11</v>
      </c>
      <c r="J680" t="s">
        <v>11</v>
      </c>
    </row>
    <row r="681" spans="9:10" x14ac:dyDescent="0.15">
      <c r="I681" t="s">
        <v>11</v>
      </c>
      <c r="J681" t="s">
        <v>11</v>
      </c>
    </row>
    <row r="682" spans="9:10" x14ac:dyDescent="0.15">
      <c r="I682" t="s">
        <v>11</v>
      </c>
      <c r="J682" t="s">
        <v>11</v>
      </c>
    </row>
    <row r="683" spans="9:10" x14ac:dyDescent="0.15">
      <c r="I683" t="s">
        <v>11</v>
      </c>
      <c r="J683" t="s">
        <v>11</v>
      </c>
    </row>
    <row r="684" spans="9:10" x14ac:dyDescent="0.15">
      <c r="I684" t="s">
        <v>11</v>
      </c>
      <c r="J684" t="s">
        <v>11</v>
      </c>
    </row>
    <row r="685" spans="9:10" x14ac:dyDescent="0.15">
      <c r="I685" t="s">
        <v>11</v>
      </c>
      <c r="J685" t="s">
        <v>11</v>
      </c>
    </row>
    <row r="686" spans="9:10" x14ac:dyDescent="0.15">
      <c r="I686" t="s">
        <v>11</v>
      </c>
      <c r="J686" t="s">
        <v>11</v>
      </c>
    </row>
    <row r="687" spans="9:10" x14ac:dyDescent="0.15">
      <c r="I687" t="s">
        <v>11</v>
      </c>
      <c r="J687" t="s">
        <v>11</v>
      </c>
    </row>
    <row r="688" spans="9:10" x14ac:dyDescent="0.15">
      <c r="I688" t="s">
        <v>11</v>
      </c>
      <c r="J688" t="s">
        <v>11</v>
      </c>
    </row>
    <row r="689" spans="9:10" x14ac:dyDescent="0.15">
      <c r="I689" t="s">
        <v>11</v>
      </c>
      <c r="J689" t="s">
        <v>11</v>
      </c>
    </row>
    <row r="690" spans="9:10" x14ac:dyDescent="0.15">
      <c r="I690" t="s">
        <v>11</v>
      </c>
      <c r="J690" t="s">
        <v>11</v>
      </c>
    </row>
    <row r="691" spans="9:10" x14ac:dyDescent="0.15">
      <c r="I691" t="s">
        <v>11</v>
      </c>
      <c r="J691" t="s">
        <v>11</v>
      </c>
    </row>
    <row r="692" spans="9:10" x14ac:dyDescent="0.15">
      <c r="I692" t="s">
        <v>11</v>
      </c>
      <c r="J692" t="s">
        <v>11</v>
      </c>
    </row>
    <row r="693" spans="9:10" x14ac:dyDescent="0.15">
      <c r="I693" t="s">
        <v>11</v>
      </c>
      <c r="J693" t="s">
        <v>11</v>
      </c>
    </row>
    <row r="694" spans="9:10" x14ac:dyDescent="0.15">
      <c r="I694" t="s">
        <v>11</v>
      </c>
      <c r="J694" t="s">
        <v>11</v>
      </c>
    </row>
    <row r="695" spans="9:10" x14ac:dyDescent="0.15">
      <c r="I695" t="s">
        <v>11</v>
      </c>
      <c r="J695" t="s">
        <v>11</v>
      </c>
    </row>
    <row r="696" spans="9:10" x14ac:dyDescent="0.15">
      <c r="I696" t="s">
        <v>11</v>
      </c>
      <c r="J696" t="s">
        <v>11</v>
      </c>
    </row>
    <row r="697" spans="9:10" x14ac:dyDescent="0.15">
      <c r="I697" t="s">
        <v>11</v>
      </c>
      <c r="J697" t="s">
        <v>11</v>
      </c>
    </row>
    <row r="698" spans="9:10" x14ac:dyDescent="0.15">
      <c r="I698" t="s">
        <v>11</v>
      </c>
      <c r="J698" t="s">
        <v>11</v>
      </c>
    </row>
    <row r="699" spans="9:10" x14ac:dyDescent="0.15">
      <c r="I699" t="s">
        <v>11</v>
      </c>
      <c r="J699" t="s">
        <v>11</v>
      </c>
    </row>
    <row r="700" spans="9:10" x14ac:dyDescent="0.15">
      <c r="I700" t="s">
        <v>11</v>
      </c>
      <c r="J700" t="s">
        <v>11</v>
      </c>
    </row>
    <row r="701" spans="9:10" x14ac:dyDescent="0.15">
      <c r="I701" t="s">
        <v>11</v>
      </c>
      <c r="J701" t="s">
        <v>11</v>
      </c>
    </row>
    <row r="702" spans="9:10" x14ac:dyDescent="0.15">
      <c r="I702" t="s">
        <v>11</v>
      </c>
      <c r="J702" t="s">
        <v>11</v>
      </c>
    </row>
    <row r="703" spans="9:10" x14ac:dyDescent="0.15">
      <c r="I703" t="s">
        <v>11</v>
      </c>
      <c r="J703" t="s">
        <v>11</v>
      </c>
    </row>
    <row r="704" spans="9:10" x14ac:dyDescent="0.15">
      <c r="I704" t="s">
        <v>11</v>
      </c>
      <c r="J704" t="s">
        <v>11</v>
      </c>
    </row>
    <row r="705" spans="9:10" x14ac:dyDescent="0.15">
      <c r="I705" t="s">
        <v>11</v>
      </c>
      <c r="J705" t="s">
        <v>11</v>
      </c>
    </row>
    <row r="706" spans="9:10" x14ac:dyDescent="0.15">
      <c r="I706" t="s">
        <v>11</v>
      </c>
      <c r="J706" t="s">
        <v>11</v>
      </c>
    </row>
    <row r="707" spans="9:10" x14ac:dyDescent="0.15">
      <c r="I707" t="s">
        <v>11</v>
      </c>
      <c r="J707" t="s">
        <v>11</v>
      </c>
    </row>
    <row r="708" spans="9:10" x14ac:dyDescent="0.15">
      <c r="I708" t="s">
        <v>11</v>
      </c>
      <c r="J708" t="s">
        <v>11</v>
      </c>
    </row>
    <row r="709" spans="9:10" x14ac:dyDescent="0.15">
      <c r="I709" t="s">
        <v>11</v>
      </c>
      <c r="J709" t="s">
        <v>11</v>
      </c>
    </row>
    <row r="710" spans="9:10" x14ac:dyDescent="0.15">
      <c r="I710" t="s">
        <v>11</v>
      </c>
      <c r="J710" t="s">
        <v>11</v>
      </c>
    </row>
    <row r="711" spans="9:10" x14ac:dyDescent="0.15">
      <c r="I711" t="s">
        <v>11</v>
      </c>
      <c r="J711" t="s">
        <v>11</v>
      </c>
    </row>
    <row r="712" spans="9:10" x14ac:dyDescent="0.15">
      <c r="I712" t="s">
        <v>11</v>
      </c>
      <c r="J712" t="s">
        <v>11</v>
      </c>
    </row>
    <row r="713" spans="9:10" x14ac:dyDescent="0.15">
      <c r="I713" t="s">
        <v>11</v>
      </c>
      <c r="J713" t="s">
        <v>11</v>
      </c>
    </row>
    <row r="714" spans="9:10" x14ac:dyDescent="0.15">
      <c r="I714" t="s">
        <v>11</v>
      </c>
      <c r="J714" t="s">
        <v>11</v>
      </c>
    </row>
    <row r="715" spans="9:10" x14ac:dyDescent="0.15">
      <c r="I715" t="s">
        <v>11</v>
      </c>
      <c r="J715" t="s">
        <v>11</v>
      </c>
    </row>
    <row r="716" spans="9:10" x14ac:dyDescent="0.15">
      <c r="I716" t="s">
        <v>11</v>
      </c>
      <c r="J716" t="s">
        <v>11</v>
      </c>
    </row>
    <row r="717" spans="9:10" x14ac:dyDescent="0.15">
      <c r="I717" t="s">
        <v>11</v>
      </c>
      <c r="J717" t="s">
        <v>11</v>
      </c>
    </row>
    <row r="718" spans="9:10" x14ac:dyDescent="0.15">
      <c r="I718" t="s">
        <v>11</v>
      </c>
      <c r="J718" t="s">
        <v>11</v>
      </c>
    </row>
    <row r="719" spans="9:10" x14ac:dyDescent="0.15">
      <c r="I719" t="s">
        <v>11</v>
      </c>
      <c r="J719" t="s">
        <v>11</v>
      </c>
    </row>
    <row r="720" spans="9:10" x14ac:dyDescent="0.15">
      <c r="I720" t="s">
        <v>11</v>
      </c>
      <c r="J720" t="s">
        <v>11</v>
      </c>
    </row>
    <row r="721" spans="9:10" x14ac:dyDescent="0.15">
      <c r="I721" t="s">
        <v>11</v>
      </c>
      <c r="J721" t="s">
        <v>11</v>
      </c>
    </row>
    <row r="722" spans="9:10" x14ac:dyDescent="0.15">
      <c r="I722" t="s">
        <v>11</v>
      </c>
      <c r="J722" t="s">
        <v>11</v>
      </c>
    </row>
    <row r="723" spans="9:10" x14ac:dyDescent="0.15">
      <c r="I723" t="s">
        <v>11</v>
      </c>
      <c r="J723" t="s">
        <v>11</v>
      </c>
    </row>
    <row r="724" spans="9:10" x14ac:dyDescent="0.15">
      <c r="I724" t="s">
        <v>11</v>
      </c>
      <c r="J724" t="s">
        <v>11</v>
      </c>
    </row>
    <row r="725" spans="9:10" x14ac:dyDescent="0.15">
      <c r="I725" t="s">
        <v>11</v>
      </c>
      <c r="J725" t="s">
        <v>11</v>
      </c>
    </row>
    <row r="726" spans="9:10" x14ac:dyDescent="0.15">
      <c r="I726" t="s">
        <v>11</v>
      </c>
      <c r="J726" t="s">
        <v>11</v>
      </c>
    </row>
    <row r="727" spans="9:10" x14ac:dyDescent="0.15">
      <c r="I727" t="s">
        <v>11</v>
      </c>
      <c r="J727" t="s">
        <v>11</v>
      </c>
    </row>
    <row r="728" spans="9:10" x14ac:dyDescent="0.15">
      <c r="I728" t="s">
        <v>11</v>
      </c>
      <c r="J728" t="s">
        <v>11</v>
      </c>
    </row>
    <row r="729" spans="9:10" x14ac:dyDescent="0.15">
      <c r="I729" t="s">
        <v>11</v>
      </c>
      <c r="J729" t="s">
        <v>11</v>
      </c>
    </row>
    <row r="730" spans="9:10" x14ac:dyDescent="0.15">
      <c r="I730" t="s">
        <v>11</v>
      </c>
      <c r="J730" t="s">
        <v>11</v>
      </c>
    </row>
    <row r="731" spans="9:10" x14ac:dyDescent="0.15">
      <c r="I731" t="s">
        <v>11</v>
      </c>
      <c r="J731" t="s">
        <v>11</v>
      </c>
    </row>
    <row r="732" spans="9:10" x14ac:dyDescent="0.15">
      <c r="I732" t="s">
        <v>11</v>
      </c>
      <c r="J732" t="s">
        <v>11</v>
      </c>
    </row>
    <row r="733" spans="9:10" x14ac:dyDescent="0.15">
      <c r="I733" t="s">
        <v>11</v>
      </c>
      <c r="J733" t="s">
        <v>11</v>
      </c>
    </row>
    <row r="734" spans="9:10" x14ac:dyDescent="0.15">
      <c r="I734" t="s">
        <v>11</v>
      </c>
      <c r="J734" t="s">
        <v>11</v>
      </c>
    </row>
    <row r="735" spans="9:10" x14ac:dyDescent="0.15">
      <c r="I735" t="s">
        <v>11</v>
      </c>
      <c r="J735" t="s">
        <v>11</v>
      </c>
    </row>
    <row r="736" spans="9:10" x14ac:dyDescent="0.15">
      <c r="I736" t="s">
        <v>11</v>
      </c>
      <c r="J736" t="s">
        <v>11</v>
      </c>
    </row>
    <row r="737" spans="9:10" x14ac:dyDescent="0.15">
      <c r="I737" t="s">
        <v>11</v>
      </c>
      <c r="J737" t="s">
        <v>11</v>
      </c>
    </row>
    <row r="738" spans="9:10" x14ac:dyDescent="0.15">
      <c r="I738" t="s">
        <v>11</v>
      </c>
      <c r="J738" t="s">
        <v>11</v>
      </c>
    </row>
    <row r="739" spans="9:10" x14ac:dyDescent="0.15">
      <c r="I739" t="s">
        <v>11</v>
      </c>
      <c r="J739" t="s">
        <v>11</v>
      </c>
    </row>
    <row r="740" spans="9:10" x14ac:dyDescent="0.15">
      <c r="I740" t="s">
        <v>11</v>
      </c>
      <c r="J740" t="s">
        <v>11</v>
      </c>
    </row>
    <row r="741" spans="9:10" x14ac:dyDescent="0.15">
      <c r="I741" t="s">
        <v>11</v>
      </c>
      <c r="J741" t="s">
        <v>11</v>
      </c>
    </row>
    <row r="742" spans="9:10" x14ac:dyDescent="0.15">
      <c r="I742" t="s">
        <v>11</v>
      </c>
      <c r="J742" t="s">
        <v>11</v>
      </c>
    </row>
    <row r="743" spans="9:10" x14ac:dyDescent="0.15">
      <c r="I743" t="s">
        <v>11</v>
      </c>
      <c r="J743" t="s">
        <v>11</v>
      </c>
    </row>
    <row r="744" spans="9:10" x14ac:dyDescent="0.15">
      <c r="I744" t="s">
        <v>11</v>
      </c>
      <c r="J744" t="s">
        <v>11</v>
      </c>
    </row>
    <row r="745" spans="9:10" x14ac:dyDescent="0.15">
      <c r="I745" t="s">
        <v>11</v>
      </c>
      <c r="J745" t="s">
        <v>11</v>
      </c>
    </row>
    <row r="746" spans="9:10" x14ac:dyDescent="0.15">
      <c r="I746" t="s">
        <v>11</v>
      </c>
      <c r="J746" t="s">
        <v>11</v>
      </c>
    </row>
    <row r="747" spans="9:10" x14ac:dyDescent="0.15">
      <c r="I747" t="s">
        <v>11</v>
      </c>
      <c r="J747" t="s">
        <v>11</v>
      </c>
    </row>
    <row r="748" spans="9:10" x14ac:dyDescent="0.15">
      <c r="I748" t="s">
        <v>11</v>
      </c>
      <c r="J748" t="s">
        <v>11</v>
      </c>
    </row>
    <row r="749" spans="9:10" x14ac:dyDescent="0.15">
      <c r="I749" t="s">
        <v>11</v>
      </c>
      <c r="J749" t="s">
        <v>11</v>
      </c>
    </row>
    <row r="750" spans="9:10" x14ac:dyDescent="0.15">
      <c r="I750" t="s">
        <v>11</v>
      </c>
      <c r="J750" t="s">
        <v>11</v>
      </c>
    </row>
    <row r="751" spans="9:10" x14ac:dyDescent="0.15">
      <c r="I751" t="s">
        <v>11</v>
      </c>
      <c r="J751" t="s">
        <v>11</v>
      </c>
    </row>
    <row r="752" spans="9:10" x14ac:dyDescent="0.15">
      <c r="I752" t="s">
        <v>11</v>
      </c>
      <c r="J752" t="s">
        <v>11</v>
      </c>
    </row>
    <row r="753" spans="9:10" x14ac:dyDescent="0.15">
      <c r="I753" t="s">
        <v>11</v>
      </c>
      <c r="J753" t="s">
        <v>11</v>
      </c>
    </row>
    <row r="754" spans="9:10" x14ac:dyDescent="0.15">
      <c r="I754" t="s">
        <v>11</v>
      </c>
      <c r="J754" t="s">
        <v>11</v>
      </c>
    </row>
    <row r="755" spans="9:10" x14ac:dyDescent="0.15">
      <c r="I755" t="s">
        <v>11</v>
      </c>
      <c r="J755" t="s">
        <v>11</v>
      </c>
    </row>
    <row r="756" spans="9:10" x14ac:dyDescent="0.15">
      <c r="I756" t="s">
        <v>11</v>
      </c>
      <c r="J756" t="s">
        <v>11</v>
      </c>
    </row>
    <row r="757" spans="9:10" x14ac:dyDescent="0.15">
      <c r="I757" t="s">
        <v>11</v>
      </c>
      <c r="J757" t="s">
        <v>11</v>
      </c>
    </row>
    <row r="758" spans="9:10" x14ac:dyDescent="0.15">
      <c r="I758" t="s">
        <v>11</v>
      </c>
      <c r="J758" t="s">
        <v>11</v>
      </c>
    </row>
    <row r="759" spans="9:10" x14ac:dyDescent="0.15">
      <c r="I759" t="s">
        <v>11</v>
      </c>
      <c r="J759" t="s">
        <v>11</v>
      </c>
    </row>
    <row r="760" spans="9:10" x14ac:dyDescent="0.15">
      <c r="I760" t="s">
        <v>11</v>
      </c>
      <c r="J760" t="s">
        <v>11</v>
      </c>
    </row>
    <row r="761" spans="9:10" x14ac:dyDescent="0.15">
      <c r="I761" t="s">
        <v>11</v>
      </c>
      <c r="J761" t="s">
        <v>11</v>
      </c>
    </row>
    <row r="762" spans="9:10" x14ac:dyDescent="0.15">
      <c r="I762" t="s">
        <v>11</v>
      </c>
      <c r="J762" t="s">
        <v>11</v>
      </c>
    </row>
    <row r="763" spans="9:10" x14ac:dyDescent="0.15">
      <c r="I763" t="s">
        <v>11</v>
      </c>
      <c r="J763" t="s">
        <v>11</v>
      </c>
    </row>
    <row r="764" spans="9:10" x14ac:dyDescent="0.15">
      <c r="I764" t="s">
        <v>11</v>
      </c>
      <c r="J764" t="s">
        <v>11</v>
      </c>
    </row>
    <row r="765" spans="9:10" x14ac:dyDescent="0.15">
      <c r="I765" t="s">
        <v>11</v>
      </c>
      <c r="J765" t="s">
        <v>11</v>
      </c>
    </row>
    <row r="766" spans="9:10" x14ac:dyDescent="0.15">
      <c r="I766" t="s">
        <v>11</v>
      </c>
      <c r="J766" t="s">
        <v>11</v>
      </c>
    </row>
    <row r="767" spans="9:10" x14ac:dyDescent="0.15">
      <c r="I767" t="s">
        <v>11</v>
      </c>
      <c r="J767" t="s">
        <v>11</v>
      </c>
    </row>
    <row r="768" spans="9:10" x14ac:dyDescent="0.15">
      <c r="I768" t="s">
        <v>11</v>
      </c>
      <c r="J768" t="s">
        <v>11</v>
      </c>
    </row>
    <row r="769" spans="9:10" x14ac:dyDescent="0.15">
      <c r="I769" t="s">
        <v>11</v>
      </c>
      <c r="J769" t="s">
        <v>11</v>
      </c>
    </row>
    <row r="770" spans="9:10" x14ac:dyDescent="0.15">
      <c r="I770" t="s">
        <v>11</v>
      </c>
      <c r="J770" t="s">
        <v>11</v>
      </c>
    </row>
    <row r="771" spans="9:10" x14ac:dyDescent="0.15">
      <c r="I771" t="s">
        <v>11</v>
      </c>
      <c r="J771" t="s">
        <v>11</v>
      </c>
    </row>
    <row r="772" spans="9:10" x14ac:dyDescent="0.15">
      <c r="I772" t="s">
        <v>11</v>
      </c>
      <c r="J772" t="s">
        <v>11</v>
      </c>
    </row>
    <row r="773" spans="9:10" x14ac:dyDescent="0.15">
      <c r="I773" t="s">
        <v>11</v>
      </c>
      <c r="J773" t="s">
        <v>11</v>
      </c>
    </row>
    <row r="774" spans="9:10" x14ac:dyDescent="0.15">
      <c r="I774" t="s">
        <v>11</v>
      </c>
      <c r="J774" t="s">
        <v>11</v>
      </c>
    </row>
    <row r="775" spans="9:10" x14ac:dyDescent="0.15">
      <c r="I775" t="s">
        <v>11</v>
      </c>
      <c r="J775" t="s">
        <v>11</v>
      </c>
    </row>
    <row r="776" spans="9:10" x14ac:dyDescent="0.15">
      <c r="I776" t="s">
        <v>11</v>
      </c>
      <c r="J776" t="s">
        <v>11</v>
      </c>
    </row>
    <row r="777" spans="9:10" x14ac:dyDescent="0.15">
      <c r="I777" t="s">
        <v>11</v>
      </c>
      <c r="J777" t="s">
        <v>11</v>
      </c>
    </row>
    <row r="778" spans="9:10" x14ac:dyDescent="0.15">
      <c r="I778" t="s">
        <v>11</v>
      </c>
      <c r="J778" t="s">
        <v>11</v>
      </c>
    </row>
    <row r="779" spans="9:10" x14ac:dyDescent="0.15">
      <c r="I779" t="s">
        <v>11</v>
      </c>
      <c r="J779" t="s">
        <v>11</v>
      </c>
    </row>
    <row r="780" spans="9:10" x14ac:dyDescent="0.15">
      <c r="I780" t="s">
        <v>11</v>
      </c>
      <c r="J780" t="s">
        <v>11</v>
      </c>
    </row>
    <row r="781" spans="9:10" x14ac:dyDescent="0.15">
      <c r="I781" t="s">
        <v>11</v>
      </c>
      <c r="J781" t="s">
        <v>11</v>
      </c>
    </row>
    <row r="782" spans="9:10" x14ac:dyDescent="0.15">
      <c r="I782" t="s">
        <v>11</v>
      </c>
      <c r="J782" t="s">
        <v>11</v>
      </c>
    </row>
    <row r="783" spans="9:10" x14ac:dyDescent="0.15">
      <c r="I783" t="s">
        <v>11</v>
      </c>
      <c r="J783" t="s">
        <v>11</v>
      </c>
    </row>
    <row r="784" spans="9:10" x14ac:dyDescent="0.15">
      <c r="I784" t="s">
        <v>11</v>
      </c>
      <c r="J784" t="s">
        <v>11</v>
      </c>
    </row>
    <row r="785" spans="9:10" x14ac:dyDescent="0.15">
      <c r="I785" t="s">
        <v>11</v>
      </c>
      <c r="J785" t="s">
        <v>11</v>
      </c>
    </row>
    <row r="786" spans="9:10" x14ac:dyDescent="0.15">
      <c r="I786" t="s">
        <v>11</v>
      </c>
      <c r="J786" t="s">
        <v>11</v>
      </c>
    </row>
    <row r="787" spans="9:10" x14ac:dyDescent="0.15">
      <c r="I787" t="s">
        <v>11</v>
      </c>
      <c r="J787" t="s">
        <v>11</v>
      </c>
    </row>
    <row r="788" spans="9:10" x14ac:dyDescent="0.15">
      <c r="I788" t="s">
        <v>11</v>
      </c>
      <c r="J788" t="s">
        <v>11</v>
      </c>
    </row>
    <row r="789" spans="9:10" x14ac:dyDescent="0.15">
      <c r="I789" t="s">
        <v>11</v>
      </c>
      <c r="J789" t="s">
        <v>11</v>
      </c>
    </row>
    <row r="790" spans="9:10" x14ac:dyDescent="0.15">
      <c r="I790" t="s">
        <v>11</v>
      </c>
      <c r="J790" t="s">
        <v>11</v>
      </c>
    </row>
    <row r="791" spans="9:10" x14ac:dyDescent="0.15">
      <c r="I791" t="s">
        <v>11</v>
      </c>
      <c r="J791" t="s">
        <v>11</v>
      </c>
    </row>
    <row r="792" spans="9:10" x14ac:dyDescent="0.15">
      <c r="I792" t="s">
        <v>11</v>
      </c>
      <c r="J792" t="s">
        <v>11</v>
      </c>
    </row>
    <row r="793" spans="9:10" x14ac:dyDescent="0.15">
      <c r="I793" t="s">
        <v>11</v>
      </c>
      <c r="J793" t="s">
        <v>11</v>
      </c>
    </row>
    <row r="794" spans="9:10" x14ac:dyDescent="0.15">
      <c r="I794" t="s">
        <v>11</v>
      </c>
      <c r="J794" t="s">
        <v>11</v>
      </c>
    </row>
    <row r="795" spans="9:10" x14ac:dyDescent="0.15">
      <c r="I795" t="s">
        <v>11</v>
      </c>
      <c r="J795" t="s">
        <v>11</v>
      </c>
    </row>
    <row r="796" spans="9:10" x14ac:dyDescent="0.15">
      <c r="I796" t="s">
        <v>11</v>
      </c>
      <c r="J796" t="s">
        <v>11</v>
      </c>
    </row>
    <row r="797" spans="9:10" x14ac:dyDescent="0.15">
      <c r="I797" t="s">
        <v>11</v>
      </c>
      <c r="J797" t="s">
        <v>11</v>
      </c>
    </row>
    <row r="798" spans="9:10" x14ac:dyDescent="0.15">
      <c r="I798" t="s">
        <v>11</v>
      </c>
      <c r="J798" t="s">
        <v>11</v>
      </c>
    </row>
    <row r="799" spans="9:10" x14ac:dyDescent="0.15">
      <c r="I799" t="s">
        <v>11</v>
      </c>
      <c r="J799" t="s">
        <v>11</v>
      </c>
    </row>
    <row r="800" spans="9:10" x14ac:dyDescent="0.15">
      <c r="I800" t="s">
        <v>11</v>
      </c>
      <c r="J800" t="s">
        <v>11</v>
      </c>
    </row>
    <row r="801" spans="9:10" x14ac:dyDescent="0.15">
      <c r="I801" t="s">
        <v>11</v>
      </c>
      <c r="J801" t="s">
        <v>11</v>
      </c>
    </row>
    <row r="802" spans="9:10" x14ac:dyDescent="0.15">
      <c r="I802" t="s">
        <v>11</v>
      </c>
      <c r="J802" t="s">
        <v>11</v>
      </c>
    </row>
    <row r="803" spans="9:10" x14ac:dyDescent="0.15">
      <c r="I803" t="s">
        <v>11</v>
      </c>
      <c r="J803" t="s">
        <v>11</v>
      </c>
    </row>
    <row r="804" spans="9:10" x14ac:dyDescent="0.15">
      <c r="I804" t="s">
        <v>11</v>
      </c>
      <c r="J804" t="s">
        <v>11</v>
      </c>
    </row>
    <row r="805" spans="9:10" x14ac:dyDescent="0.15">
      <c r="I805" t="s">
        <v>11</v>
      </c>
      <c r="J805" t="s">
        <v>11</v>
      </c>
    </row>
    <row r="806" spans="9:10" x14ac:dyDescent="0.15">
      <c r="I806" t="s">
        <v>11</v>
      </c>
      <c r="J806" t="s">
        <v>11</v>
      </c>
    </row>
    <row r="807" spans="9:10" x14ac:dyDescent="0.15">
      <c r="I807" t="s">
        <v>11</v>
      </c>
      <c r="J807" t="s">
        <v>11</v>
      </c>
    </row>
    <row r="808" spans="9:10" x14ac:dyDescent="0.15">
      <c r="I808" t="s">
        <v>11</v>
      </c>
      <c r="J808" t="s">
        <v>11</v>
      </c>
    </row>
    <row r="809" spans="9:10" x14ac:dyDescent="0.15">
      <c r="I809" t="s">
        <v>11</v>
      </c>
      <c r="J809" t="s">
        <v>11</v>
      </c>
    </row>
    <row r="810" spans="9:10" x14ac:dyDescent="0.15">
      <c r="I810" t="s">
        <v>11</v>
      </c>
      <c r="J810" t="s">
        <v>11</v>
      </c>
    </row>
    <row r="811" spans="9:10" x14ac:dyDescent="0.15">
      <c r="I811" t="s">
        <v>11</v>
      </c>
      <c r="J811" t="s">
        <v>11</v>
      </c>
    </row>
    <row r="812" spans="9:10" x14ac:dyDescent="0.15">
      <c r="I812" t="s">
        <v>11</v>
      </c>
      <c r="J812" t="s">
        <v>11</v>
      </c>
    </row>
    <row r="813" spans="9:10" x14ac:dyDescent="0.15">
      <c r="I813" t="s">
        <v>11</v>
      </c>
      <c r="J813" t="s">
        <v>11</v>
      </c>
    </row>
    <row r="814" spans="9:10" x14ac:dyDescent="0.15">
      <c r="I814" t="s">
        <v>11</v>
      </c>
      <c r="J814" t="s">
        <v>11</v>
      </c>
    </row>
    <row r="815" spans="9:10" x14ac:dyDescent="0.15">
      <c r="I815" t="s">
        <v>11</v>
      </c>
      <c r="J815" t="s">
        <v>11</v>
      </c>
    </row>
    <row r="816" spans="9:10" x14ac:dyDescent="0.15">
      <c r="I816" t="s">
        <v>11</v>
      </c>
      <c r="J816" t="s">
        <v>11</v>
      </c>
    </row>
    <row r="817" spans="9:10" x14ac:dyDescent="0.15">
      <c r="I817" t="s">
        <v>11</v>
      </c>
      <c r="J817" t="s">
        <v>11</v>
      </c>
    </row>
    <row r="818" spans="9:10" x14ac:dyDescent="0.15">
      <c r="I818" t="s">
        <v>11</v>
      </c>
      <c r="J818" t="s">
        <v>11</v>
      </c>
    </row>
    <row r="819" spans="9:10" x14ac:dyDescent="0.15">
      <c r="I819" t="s">
        <v>11</v>
      </c>
      <c r="J819" t="s">
        <v>11</v>
      </c>
    </row>
    <row r="820" spans="9:10" x14ac:dyDescent="0.15">
      <c r="I820" t="s">
        <v>11</v>
      </c>
      <c r="J820" t="s">
        <v>11</v>
      </c>
    </row>
    <row r="821" spans="9:10" x14ac:dyDescent="0.15">
      <c r="I821" t="s">
        <v>11</v>
      </c>
      <c r="J821" t="s">
        <v>11</v>
      </c>
    </row>
    <row r="822" spans="9:10" x14ac:dyDescent="0.15">
      <c r="I822" t="s">
        <v>11</v>
      </c>
      <c r="J822" t="s">
        <v>11</v>
      </c>
    </row>
    <row r="823" spans="9:10" x14ac:dyDescent="0.15">
      <c r="I823" t="s">
        <v>11</v>
      </c>
      <c r="J823" t="s">
        <v>11</v>
      </c>
    </row>
    <row r="824" spans="9:10" x14ac:dyDescent="0.15">
      <c r="I824" t="s">
        <v>11</v>
      </c>
      <c r="J824" t="s">
        <v>11</v>
      </c>
    </row>
    <row r="825" spans="9:10" x14ac:dyDescent="0.15">
      <c r="I825" t="s">
        <v>11</v>
      </c>
      <c r="J825" t="s">
        <v>11</v>
      </c>
    </row>
    <row r="826" spans="9:10" x14ac:dyDescent="0.15">
      <c r="I826" t="s">
        <v>11</v>
      </c>
      <c r="J826" t="s">
        <v>11</v>
      </c>
    </row>
    <row r="827" spans="9:10" x14ac:dyDescent="0.15">
      <c r="I827" t="s">
        <v>11</v>
      </c>
      <c r="J827" t="s">
        <v>11</v>
      </c>
    </row>
    <row r="828" spans="9:10" x14ac:dyDescent="0.15">
      <c r="I828" t="s">
        <v>11</v>
      </c>
      <c r="J828" t="s">
        <v>11</v>
      </c>
    </row>
    <row r="829" spans="9:10" x14ac:dyDescent="0.15">
      <c r="I829" t="s">
        <v>11</v>
      </c>
      <c r="J829" t="s">
        <v>11</v>
      </c>
    </row>
    <row r="830" spans="9:10" x14ac:dyDescent="0.15">
      <c r="I830" t="s">
        <v>11</v>
      </c>
      <c r="J830" t="s">
        <v>11</v>
      </c>
    </row>
    <row r="831" spans="9:10" x14ac:dyDescent="0.15">
      <c r="I831" t="s">
        <v>11</v>
      </c>
      <c r="J831" t="s">
        <v>11</v>
      </c>
    </row>
    <row r="832" spans="9:10" x14ac:dyDescent="0.15">
      <c r="I832" t="s">
        <v>11</v>
      </c>
      <c r="J832" t="s">
        <v>11</v>
      </c>
    </row>
    <row r="833" spans="9:10" x14ac:dyDescent="0.15">
      <c r="I833" t="s">
        <v>11</v>
      </c>
      <c r="J833" t="s">
        <v>11</v>
      </c>
    </row>
    <row r="834" spans="9:10" x14ac:dyDescent="0.15">
      <c r="I834" t="s">
        <v>11</v>
      </c>
      <c r="J834" t="s">
        <v>11</v>
      </c>
    </row>
    <row r="835" spans="9:10" x14ac:dyDescent="0.15">
      <c r="I835" t="s">
        <v>11</v>
      </c>
      <c r="J835" t="s">
        <v>11</v>
      </c>
    </row>
    <row r="836" spans="9:10" x14ac:dyDescent="0.15">
      <c r="I836" t="s">
        <v>11</v>
      </c>
      <c r="J836" t="s">
        <v>11</v>
      </c>
    </row>
    <row r="837" spans="9:10" x14ac:dyDescent="0.15">
      <c r="I837" t="s">
        <v>11</v>
      </c>
      <c r="J837" t="s">
        <v>11</v>
      </c>
    </row>
    <row r="838" spans="9:10" x14ac:dyDescent="0.15">
      <c r="I838" t="s">
        <v>11</v>
      </c>
      <c r="J838" t="s">
        <v>11</v>
      </c>
    </row>
    <row r="839" spans="9:10" x14ac:dyDescent="0.15">
      <c r="I839" t="s">
        <v>11</v>
      </c>
      <c r="J839" t="s">
        <v>11</v>
      </c>
    </row>
    <row r="840" spans="9:10" x14ac:dyDescent="0.15">
      <c r="I840" t="s">
        <v>11</v>
      </c>
      <c r="J840" t="s">
        <v>11</v>
      </c>
    </row>
    <row r="841" spans="9:10" x14ac:dyDescent="0.15">
      <c r="I841" t="s">
        <v>11</v>
      </c>
      <c r="J841" t="s">
        <v>11</v>
      </c>
    </row>
    <row r="842" spans="9:10" x14ac:dyDescent="0.15">
      <c r="I842" t="s">
        <v>11</v>
      </c>
      <c r="J842" t="s">
        <v>11</v>
      </c>
    </row>
    <row r="843" spans="9:10" x14ac:dyDescent="0.15">
      <c r="I843" t="s">
        <v>11</v>
      </c>
      <c r="J843" t="s">
        <v>11</v>
      </c>
    </row>
    <row r="844" spans="9:10" x14ac:dyDescent="0.15">
      <c r="I844" t="s">
        <v>11</v>
      </c>
      <c r="J844" t="s">
        <v>11</v>
      </c>
    </row>
    <row r="845" spans="9:10" x14ac:dyDescent="0.15">
      <c r="I845" t="s">
        <v>11</v>
      </c>
      <c r="J845" t="s">
        <v>11</v>
      </c>
    </row>
    <row r="846" spans="9:10" x14ac:dyDescent="0.15">
      <c r="I846" t="s">
        <v>11</v>
      </c>
      <c r="J846" t="s">
        <v>11</v>
      </c>
    </row>
    <row r="847" spans="9:10" x14ac:dyDescent="0.15">
      <c r="I847" t="s">
        <v>11</v>
      </c>
      <c r="J847" t="s">
        <v>11</v>
      </c>
    </row>
    <row r="848" spans="9:10" x14ac:dyDescent="0.15">
      <c r="I848" t="s">
        <v>11</v>
      </c>
      <c r="J848" t="s">
        <v>11</v>
      </c>
    </row>
    <row r="849" spans="9:10" x14ac:dyDescent="0.15">
      <c r="I849" t="s">
        <v>11</v>
      </c>
      <c r="J849" t="s">
        <v>11</v>
      </c>
    </row>
    <row r="850" spans="9:10" x14ac:dyDescent="0.15">
      <c r="I850" t="s">
        <v>11</v>
      </c>
      <c r="J850" t="s">
        <v>11</v>
      </c>
    </row>
    <row r="851" spans="9:10" x14ac:dyDescent="0.15">
      <c r="I851" t="s">
        <v>11</v>
      </c>
      <c r="J851" t="s">
        <v>11</v>
      </c>
    </row>
    <row r="852" spans="9:10" x14ac:dyDescent="0.15">
      <c r="I852" t="s">
        <v>11</v>
      </c>
      <c r="J852" t="s">
        <v>11</v>
      </c>
    </row>
    <row r="853" spans="9:10" x14ac:dyDescent="0.15">
      <c r="I853" t="s">
        <v>11</v>
      </c>
      <c r="J853" t="s">
        <v>11</v>
      </c>
    </row>
    <row r="854" spans="9:10" x14ac:dyDescent="0.15">
      <c r="I854" t="s">
        <v>11</v>
      </c>
      <c r="J854" t="s">
        <v>11</v>
      </c>
    </row>
    <row r="855" spans="9:10" x14ac:dyDescent="0.15">
      <c r="I855" t="s">
        <v>11</v>
      </c>
      <c r="J855" t="s">
        <v>11</v>
      </c>
    </row>
    <row r="856" spans="9:10" x14ac:dyDescent="0.15">
      <c r="I856" t="s">
        <v>11</v>
      </c>
      <c r="J856" t="s">
        <v>11</v>
      </c>
    </row>
    <row r="857" spans="9:10" x14ac:dyDescent="0.15">
      <c r="I857" t="s">
        <v>11</v>
      </c>
      <c r="J857" t="s">
        <v>11</v>
      </c>
    </row>
    <row r="858" spans="9:10" x14ac:dyDescent="0.15">
      <c r="I858" t="s">
        <v>11</v>
      </c>
      <c r="J858" t="s">
        <v>11</v>
      </c>
    </row>
    <row r="859" spans="9:10" x14ac:dyDescent="0.15">
      <c r="I859" t="s">
        <v>11</v>
      </c>
      <c r="J859" t="s">
        <v>11</v>
      </c>
    </row>
    <row r="860" spans="9:10" x14ac:dyDescent="0.15">
      <c r="I860" t="s">
        <v>11</v>
      </c>
      <c r="J860" t="s">
        <v>11</v>
      </c>
    </row>
    <row r="861" spans="9:10" x14ac:dyDescent="0.15">
      <c r="I861" t="s">
        <v>11</v>
      </c>
      <c r="J861" t="s">
        <v>11</v>
      </c>
    </row>
    <row r="862" spans="9:10" x14ac:dyDescent="0.15">
      <c r="I862" t="s">
        <v>11</v>
      </c>
      <c r="J862" t="s">
        <v>11</v>
      </c>
    </row>
    <row r="863" spans="9:10" x14ac:dyDescent="0.15">
      <c r="I863" t="s">
        <v>11</v>
      </c>
      <c r="J863" t="s">
        <v>11</v>
      </c>
    </row>
    <row r="864" spans="9:10" x14ac:dyDescent="0.15">
      <c r="I864" t="s">
        <v>11</v>
      </c>
      <c r="J864" t="s">
        <v>11</v>
      </c>
    </row>
    <row r="865" spans="9:10" x14ac:dyDescent="0.15">
      <c r="I865" t="s">
        <v>11</v>
      </c>
      <c r="J865" t="s">
        <v>11</v>
      </c>
    </row>
    <row r="866" spans="9:10" x14ac:dyDescent="0.15">
      <c r="I866" t="s">
        <v>11</v>
      </c>
      <c r="J866" t="s">
        <v>11</v>
      </c>
    </row>
    <row r="867" spans="9:10" x14ac:dyDescent="0.15">
      <c r="I867" t="s">
        <v>11</v>
      </c>
      <c r="J867" t="s">
        <v>11</v>
      </c>
    </row>
    <row r="868" spans="9:10" x14ac:dyDescent="0.15">
      <c r="I868" t="s">
        <v>11</v>
      </c>
      <c r="J868" t="s">
        <v>11</v>
      </c>
    </row>
    <row r="869" spans="9:10" x14ac:dyDescent="0.15">
      <c r="I869" t="s">
        <v>11</v>
      </c>
      <c r="J869" t="s">
        <v>11</v>
      </c>
    </row>
    <row r="870" spans="9:10" x14ac:dyDescent="0.15">
      <c r="I870" t="s">
        <v>11</v>
      </c>
      <c r="J870" t="s">
        <v>11</v>
      </c>
    </row>
    <row r="871" spans="9:10" x14ac:dyDescent="0.15">
      <c r="I871" t="s">
        <v>11</v>
      </c>
      <c r="J871" t="s">
        <v>11</v>
      </c>
    </row>
    <row r="872" spans="9:10" x14ac:dyDescent="0.15">
      <c r="I872" t="s">
        <v>11</v>
      </c>
      <c r="J872" t="s">
        <v>11</v>
      </c>
    </row>
    <row r="873" spans="9:10" x14ac:dyDescent="0.15">
      <c r="I873" t="s">
        <v>11</v>
      </c>
      <c r="J873" t="s">
        <v>11</v>
      </c>
    </row>
    <row r="874" spans="9:10" x14ac:dyDescent="0.15">
      <c r="I874" t="s">
        <v>11</v>
      </c>
      <c r="J874" t="s">
        <v>11</v>
      </c>
    </row>
    <row r="875" spans="9:10" x14ac:dyDescent="0.15">
      <c r="I875" t="s">
        <v>11</v>
      </c>
      <c r="J875" t="s">
        <v>11</v>
      </c>
    </row>
    <row r="876" spans="9:10" x14ac:dyDescent="0.15">
      <c r="I876" t="s">
        <v>11</v>
      </c>
      <c r="J876" t="s">
        <v>11</v>
      </c>
    </row>
    <row r="877" spans="9:10" x14ac:dyDescent="0.15">
      <c r="I877" t="s">
        <v>11</v>
      </c>
      <c r="J877" t="s">
        <v>11</v>
      </c>
    </row>
    <row r="878" spans="9:10" x14ac:dyDescent="0.15">
      <c r="I878" t="s">
        <v>11</v>
      </c>
      <c r="J878" t="s">
        <v>11</v>
      </c>
    </row>
    <row r="879" spans="9:10" x14ac:dyDescent="0.15">
      <c r="I879" t="s">
        <v>11</v>
      </c>
      <c r="J879" t="s">
        <v>11</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D57E1-4505-AF4D-A3C9-8F65B6A499DB}">
  <dimension ref="A1:Z219"/>
  <sheetViews>
    <sheetView topLeftCell="M1" zoomScale="135" workbookViewId="0">
      <pane ySplit="1" topLeftCell="A2" activePane="bottomLeft" state="frozen"/>
      <selection pane="bottomLeft" activeCell="AD219" sqref="AD219"/>
    </sheetView>
  </sheetViews>
  <sheetFormatPr baseColWidth="10" defaultRowHeight="13" x14ac:dyDescent="0.15"/>
  <cols>
    <col min="1" max="1" width="6" customWidth="1"/>
    <col min="2" max="2" width="22.5" customWidth="1"/>
    <col min="3" max="3" width="8.1640625" customWidth="1"/>
    <col min="4" max="4" width="17.6640625" customWidth="1"/>
    <col min="5" max="5" width="23.83203125" customWidth="1"/>
    <col min="6" max="6" width="23" customWidth="1"/>
    <col min="7" max="7" width="108.33203125" customWidth="1"/>
    <col min="8" max="8" width="12" customWidth="1"/>
    <col min="10" max="10" width="12.33203125" customWidth="1"/>
  </cols>
  <sheetData>
    <row r="1" spans="1:26" x14ac:dyDescent="0.15">
      <c r="A1" t="s">
        <v>0</v>
      </c>
      <c r="B1" t="s">
        <v>1</v>
      </c>
      <c r="C1" t="s">
        <v>2</v>
      </c>
      <c r="D1" t="s">
        <v>887</v>
      </c>
      <c r="E1" t="s">
        <v>3</v>
      </c>
      <c r="F1" t="s">
        <v>4</v>
      </c>
      <c r="G1" t="s">
        <v>5</v>
      </c>
      <c r="H1" t="s">
        <v>6</v>
      </c>
      <c r="I1" t="s">
        <v>7</v>
      </c>
      <c r="J1" t="s">
        <v>8</v>
      </c>
      <c r="L1" t="s">
        <v>1336</v>
      </c>
      <c r="M1" t="s">
        <v>1337</v>
      </c>
      <c r="N1" t="s">
        <v>449</v>
      </c>
      <c r="O1" t="s">
        <v>1338</v>
      </c>
      <c r="P1" t="s">
        <v>1339</v>
      </c>
      <c r="Q1" t="s">
        <v>1341</v>
      </c>
      <c r="R1" t="s">
        <v>1340</v>
      </c>
      <c r="S1" t="s">
        <v>1336</v>
      </c>
      <c r="T1" t="s">
        <v>1337</v>
      </c>
      <c r="U1" t="s">
        <v>449</v>
      </c>
      <c r="V1" t="s">
        <v>1338</v>
      </c>
      <c r="W1" t="s">
        <v>1339</v>
      </c>
      <c r="X1" t="s">
        <v>1341</v>
      </c>
      <c r="Y1" t="s">
        <v>1340</v>
      </c>
      <c r="Z1" t="s">
        <v>450</v>
      </c>
    </row>
    <row r="2" spans="1:26" x14ac:dyDescent="0.15">
      <c r="A2">
        <v>0</v>
      </c>
      <c r="B2" t="s">
        <v>9</v>
      </c>
      <c r="C2" t="s">
        <v>241</v>
      </c>
      <c r="D2" t="s">
        <v>1343</v>
      </c>
      <c r="E2" t="s">
        <v>1344</v>
      </c>
      <c r="F2" t="s">
        <v>1345</v>
      </c>
      <c r="G2" t="s">
        <v>1346</v>
      </c>
      <c r="H2" t="s">
        <v>1347</v>
      </c>
      <c r="I2">
        <v>1</v>
      </c>
      <c r="J2">
        <f>IF(I2=1,0,1)</f>
        <v>0</v>
      </c>
      <c r="L2" t="b">
        <f>ISNUMBER(SEARCH("kota",G2))</f>
        <v>0</v>
      </c>
      <c r="M2" t="b">
        <f>ISNUMBER(SEARCH("kecamatan",G2))</f>
        <v>0</v>
      </c>
      <c r="N2" t="b">
        <f>ISNUMBER(SEARCH("jakarta",G2))</f>
        <v>0</v>
      </c>
      <c r="O2" t="b">
        <f>ISNUMBER(SEARCH("bekasi",G2))</f>
        <v>0</v>
      </c>
      <c r="P2" t="b">
        <f>ISNUMBER(SEARCH("kalimantan",G2))</f>
        <v>0</v>
      </c>
      <c r="Q2" t="b">
        <f>ISNUMBER(SEARCH("jatim",G2))</f>
        <v>0</v>
      </c>
      <c r="R2" t="b">
        <f>ISNUMBER(SEARCH("sulsel",G2))</f>
        <v>0</v>
      </c>
      <c r="S2">
        <f>IF(AND(ISNUMBER(SEARCH("kota",B2))=TRUE,L2=TRUE),1,0)</f>
        <v>0</v>
      </c>
      <c r="T2">
        <f>IF(AND(ISNUMBER(SEARCH("kecamatan",B2))=TRUE,M2=TRUE),1,0)</f>
        <v>0</v>
      </c>
      <c r="U2">
        <f>IF(AND(ISNUMBER(SEARCH("jakarta",B2))=TRUE,N2=TRUE),1,0)</f>
        <v>0</v>
      </c>
      <c r="V2">
        <f>IF(AND(ISNUMBER(SEARCH("bekasi",B2))=TRUE,O2=TRUE),1,0)</f>
        <v>0</v>
      </c>
      <c r="W2">
        <f>IF(AND(ISNUMBER(SEARCH("kalimantan",B2))=TRUE,P2=TRUE),1,0)</f>
        <v>0</v>
      </c>
      <c r="X2">
        <f>IF(AND(ISNUMBER(SEARCH("jatim",B2))=TRUE,Q2=TRUE),1,0)</f>
        <v>0</v>
      </c>
      <c r="Y2">
        <f>IF(AND(ISNUMBER(SEARCH("sulsel",B2))=TRUE,R2=TRUE),1,0)</f>
        <v>0</v>
      </c>
      <c r="Z2" s="1">
        <f>COUNTIF(I2:I219,1)/218</f>
        <v>0.95412844036697253</v>
      </c>
    </row>
    <row r="3" spans="1:26" x14ac:dyDescent="0.15">
      <c r="A3">
        <v>1</v>
      </c>
      <c r="B3" t="s">
        <v>12</v>
      </c>
      <c r="C3" t="s">
        <v>241</v>
      </c>
      <c r="D3" t="s">
        <v>1343</v>
      </c>
      <c r="E3" t="s">
        <v>1344</v>
      </c>
      <c r="F3" t="s">
        <v>1345</v>
      </c>
      <c r="G3" t="s">
        <v>1348</v>
      </c>
      <c r="H3" t="s">
        <v>1349</v>
      </c>
      <c r="I3">
        <f t="shared" ref="I3:I63" si="0">IF(OR(S3=1,T3=1,U3=1,V3=1,W3=1,X3=1,Y3=1),1,0)</f>
        <v>1</v>
      </c>
      <c r="J3">
        <f t="shared" ref="J3:J64" si="1">IF(I3=1,0,1)</f>
        <v>0</v>
      </c>
      <c r="L3" t="b">
        <f t="shared" ref="L3:L64" si="2">ISNUMBER(SEARCH("kota",G3))</f>
        <v>0</v>
      </c>
      <c r="M3" t="b">
        <f t="shared" ref="M3:M64" si="3">ISNUMBER(SEARCH("kecamatan",G3))</f>
        <v>1</v>
      </c>
      <c r="N3" t="b">
        <f t="shared" ref="N3:N64" si="4">ISNUMBER(SEARCH("jakarta",G3))</f>
        <v>0</v>
      </c>
      <c r="O3" t="b">
        <f t="shared" ref="O3:O64" si="5">ISNUMBER(SEARCH("bekasi",G3))</f>
        <v>0</v>
      </c>
      <c r="P3" t="b">
        <f t="shared" ref="P3:P64" si="6">ISNUMBER(SEARCH("kalimantan",G3))</f>
        <v>0</v>
      </c>
      <c r="Q3" t="b">
        <f t="shared" ref="Q3:Q64" si="7">ISNUMBER(SEARCH("jatim",G3))</f>
        <v>0</v>
      </c>
      <c r="R3" t="b">
        <f t="shared" ref="R3:R64" si="8">ISNUMBER(SEARCH("sulsel",G3))</f>
        <v>0</v>
      </c>
      <c r="S3">
        <f t="shared" ref="S3:S64" si="9">IF(AND(ISNUMBER(SEARCH("kota",B3))=TRUE,L3=TRUE),1,0)</f>
        <v>0</v>
      </c>
      <c r="T3">
        <f t="shared" ref="T3:T64" si="10">IF(AND(ISNUMBER(SEARCH("kecamatan",B3))=TRUE,M3=TRUE),1,0)</f>
        <v>1</v>
      </c>
      <c r="U3">
        <f t="shared" ref="U3:U64" si="11">IF(AND(ISNUMBER(SEARCH("jakarta",B3))=TRUE,N3=TRUE),1,0)</f>
        <v>0</v>
      </c>
      <c r="V3">
        <f t="shared" ref="V3:V64" si="12">IF(AND(ISNUMBER(SEARCH("bekasi",B3))=TRUE,O3=TRUE),1,0)</f>
        <v>0</v>
      </c>
      <c r="W3">
        <f t="shared" ref="W3:W64" si="13">IF(AND(ISNUMBER(SEARCH("kalimantan",B3))=TRUE,P3=TRUE),1,0)</f>
        <v>0</v>
      </c>
      <c r="X3">
        <f t="shared" ref="X3:X64" si="14">IF(AND(ISNUMBER(SEARCH("jatim",B3))=TRUE,Q3=TRUE),1,0)</f>
        <v>0</v>
      </c>
      <c r="Y3">
        <f t="shared" ref="Y3:Y64" si="15">IF(AND(ISNUMBER(SEARCH("sulsel",B3))=TRUE,R3=TRUE),1,0)</f>
        <v>0</v>
      </c>
    </row>
    <row r="4" spans="1:26" x14ac:dyDescent="0.15">
      <c r="A4">
        <v>2</v>
      </c>
      <c r="B4" t="s">
        <v>13</v>
      </c>
      <c r="C4" t="s">
        <v>241</v>
      </c>
      <c r="D4" t="s">
        <v>1343</v>
      </c>
      <c r="E4" t="s">
        <v>1344</v>
      </c>
      <c r="F4" t="s">
        <v>1345</v>
      </c>
      <c r="G4" t="s">
        <v>1350</v>
      </c>
      <c r="H4" t="s">
        <v>1351</v>
      </c>
      <c r="I4">
        <f t="shared" si="0"/>
        <v>1</v>
      </c>
      <c r="J4">
        <f t="shared" si="1"/>
        <v>0</v>
      </c>
      <c r="L4" t="b">
        <f t="shared" si="2"/>
        <v>1</v>
      </c>
      <c r="M4" t="b">
        <f t="shared" si="3"/>
        <v>0</v>
      </c>
      <c r="N4" t="b">
        <f t="shared" si="4"/>
        <v>0</v>
      </c>
      <c r="O4" t="b">
        <f t="shared" si="5"/>
        <v>0</v>
      </c>
      <c r="P4" t="b">
        <f t="shared" si="6"/>
        <v>0</v>
      </c>
      <c r="Q4" t="b">
        <f t="shared" si="7"/>
        <v>0</v>
      </c>
      <c r="R4" t="b">
        <f t="shared" si="8"/>
        <v>0</v>
      </c>
      <c r="S4">
        <f t="shared" si="9"/>
        <v>1</v>
      </c>
      <c r="T4">
        <f t="shared" si="10"/>
        <v>0</v>
      </c>
      <c r="U4">
        <f t="shared" si="11"/>
        <v>0</v>
      </c>
      <c r="V4">
        <f t="shared" si="12"/>
        <v>0</v>
      </c>
      <c r="W4">
        <f t="shared" si="13"/>
        <v>0</v>
      </c>
      <c r="X4">
        <f t="shared" si="14"/>
        <v>0</v>
      </c>
      <c r="Y4">
        <f t="shared" si="15"/>
        <v>0</v>
      </c>
    </row>
    <row r="5" spans="1:26" x14ac:dyDescent="0.15">
      <c r="A5">
        <v>3</v>
      </c>
      <c r="B5" t="s">
        <v>15</v>
      </c>
      <c r="C5" t="s">
        <v>241</v>
      </c>
      <c r="D5" t="s">
        <v>1343</v>
      </c>
      <c r="E5" t="s">
        <v>1344</v>
      </c>
      <c r="F5" t="s">
        <v>1345</v>
      </c>
      <c r="G5" t="s">
        <v>1352</v>
      </c>
      <c r="H5" t="s">
        <v>1353</v>
      </c>
      <c r="I5">
        <f t="shared" si="0"/>
        <v>1</v>
      </c>
      <c r="J5">
        <f t="shared" si="1"/>
        <v>0</v>
      </c>
      <c r="L5" t="b">
        <f t="shared" si="2"/>
        <v>0</v>
      </c>
      <c r="M5" t="b">
        <f t="shared" si="3"/>
        <v>1</v>
      </c>
      <c r="N5" t="b">
        <f t="shared" si="4"/>
        <v>0</v>
      </c>
      <c r="O5" t="b">
        <f t="shared" si="5"/>
        <v>0</v>
      </c>
      <c r="P5" t="b">
        <f t="shared" si="6"/>
        <v>0</v>
      </c>
      <c r="Q5" t="b">
        <f t="shared" si="7"/>
        <v>0</v>
      </c>
      <c r="R5" t="b">
        <f t="shared" si="8"/>
        <v>0</v>
      </c>
      <c r="S5">
        <f t="shared" si="9"/>
        <v>0</v>
      </c>
      <c r="T5">
        <f t="shared" si="10"/>
        <v>1</v>
      </c>
      <c r="U5">
        <f t="shared" si="11"/>
        <v>0</v>
      </c>
      <c r="V5">
        <f t="shared" si="12"/>
        <v>0</v>
      </c>
      <c r="W5">
        <f t="shared" si="13"/>
        <v>0</v>
      </c>
      <c r="X5">
        <f t="shared" si="14"/>
        <v>0</v>
      </c>
      <c r="Y5">
        <f t="shared" si="15"/>
        <v>0</v>
      </c>
    </row>
    <row r="6" spans="1:26" x14ac:dyDescent="0.15">
      <c r="A6">
        <v>4</v>
      </c>
      <c r="B6" t="s">
        <v>16</v>
      </c>
      <c r="C6" t="s">
        <v>241</v>
      </c>
      <c r="D6" t="s">
        <v>1343</v>
      </c>
      <c r="E6" t="s">
        <v>1344</v>
      </c>
      <c r="F6" t="s">
        <v>1345</v>
      </c>
      <c r="G6" t="s">
        <v>1354</v>
      </c>
      <c r="H6" t="s">
        <v>1355</v>
      </c>
      <c r="I6">
        <f t="shared" si="0"/>
        <v>1</v>
      </c>
      <c r="J6">
        <f t="shared" si="1"/>
        <v>0</v>
      </c>
      <c r="L6" t="b">
        <f t="shared" si="2"/>
        <v>0</v>
      </c>
      <c r="M6" t="b">
        <f t="shared" si="3"/>
        <v>0</v>
      </c>
      <c r="N6" t="b">
        <f t="shared" si="4"/>
        <v>0</v>
      </c>
      <c r="O6" t="b">
        <f t="shared" si="5"/>
        <v>1</v>
      </c>
      <c r="P6" t="b">
        <f t="shared" si="6"/>
        <v>0</v>
      </c>
      <c r="Q6" t="b">
        <f t="shared" si="7"/>
        <v>0</v>
      </c>
      <c r="R6" t="b">
        <f t="shared" si="8"/>
        <v>0</v>
      </c>
      <c r="S6">
        <f t="shared" si="9"/>
        <v>0</v>
      </c>
      <c r="T6">
        <f t="shared" si="10"/>
        <v>0</v>
      </c>
      <c r="U6">
        <f t="shared" si="11"/>
        <v>0</v>
      </c>
      <c r="V6">
        <f t="shared" si="12"/>
        <v>1</v>
      </c>
      <c r="W6">
        <f t="shared" si="13"/>
        <v>0</v>
      </c>
      <c r="X6">
        <f t="shared" si="14"/>
        <v>0</v>
      </c>
      <c r="Y6">
        <f t="shared" si="15"/>
        <v>0</v>
      </c>
    </row>
    <row r="7" spans="1:26" x14ac:dyDescent="0.15">
      <c r="A7">
        <v>5</v>
      </c>
      <c r="B7" t="s">
        <v>17</v>
      </c>
      <c r="C7" t="s">
        <v>241</v>
      </c>
      <c r="D7" t="s">
        <v>1343</v>
      </c>
      <c r="E7" t="s">
        <v>1344</v>
      </c>
      <c r="F7" t="s">
        <v>1345</v>
      </c>
      <c r="G7" t="s">
        <v>1356</v>
      </c>
      <c r="H7" t="s">
        <v>1357</v>
      </c>
      <c r="I7">
        <f t="shared" si="0"/>
        <v>1</v>
      </c>
      <c r="J7">
        <f t="shared" si="1"/>
        <v>0</v>
      </c>
      <c r="L7" t="b">
        <f t="shared" si="2"/>
        <v>0</v>
      </c>
      <c r="M7" t="b">
        <f t="shared" si="3"/>
        <v>1</v>
      </c>
      <c r="N7" t="b">
        <f t="shared" si="4"/>
        <v>0</v>
      </c>
      <c r="O7" t="b">
        <f t="shared" si="5"/>
        <v>0</v>
      </c>
      <c r="P7" t="b">
        <f t="shared" si="6"/>
        <v>0</v>
      </c>
      <c r="Q7" t="b">
        <f t="shared" si="7"/>
        <v>0</v>
      </c>
      <c r="R7" t="b">
        <f t="shared" si="8"/>
        <v>0</v>
      </c>
      <c r="S7">
        <f t="shared" si="9"/>
        <v>0</v>
      </c>
      <c r="T7">
        <f t="shared" si="10"/>
        <v>1</v>
      </c>
      <c r="U7">
        <f t="shared" si="11"/>
        <v>0</v>
      </c>
      <c r="V7">
        <f t="shared" si="12"/>
        <v>0</v>
      </c>
      <c r="W7">
        <f t="shared" si="13"/>
        <v>0</v>
      </c>
      <c r="X7">
        <f t="shared" si="14"/>
        <v>0</v>
      </c>
      <c r="Y7">
        <f t="shared" si="15"/>
        <v>0</v>
      </c>
    </row>
    <row r="8" spans="1:26" x14ac:dyDescent="0.15">
      <c r="A8">
        <v>6</v>
      </c>
      <c r="B8" t="s">
        <v>18</v>
      </c>
      <c r="C8" t="s">
        <v>241</v>
      </c>
      <c r="D8" t="s">
        <v>1343</v>
      </c>
      <c r="E8" t="s">
        <v>1344</v>
      </c>
      <c r="F8" t="s">
        <v>1345</v>
      </c>
      <c r="G8" t="s">
        <v>1358</v>
      </c>
      <c r="H8" t="s">
        <v>1359</v>
      </c>
      <c r="I8">
        <f t="shared" si="0"/>
        <v>1</v>
      </c>
      <c r="J8">
        <f t="shared" si="1"/>
        <v>0</v>
      </c>
      <c r="L8" t="b">
        <f t="shared" si="2"/>
        <v>0</v>
      </c>
      <c r="M8" t="b">
        <f t="shared" si="3"/>
        <v>1</v>
      </c>
      <c r="N8" t="b">
        <f t="shared" si="4"/>
        <v>0</v>
      </c>
      <c r="O8" t="b">
        <f t="shared" si="5"/>
        <v>0</v>
      </c>
      <c r="P8" t="b">
        <f t="shared" si="6"/>
        <v>0</v>
      </c>
      <c r="Q8" t="b">
        <f t="shared" si="7"/>
        <v>0</v>
      </c>
      <c r="R8" t="b">
        <f t="shared" si="8"/>
        <v>0</v>
      </c>
      <c r="S8">
        <f t="shared" si="9"/>
        <v>0</v>
      </c>
      <c r="T8">
        <f t="shared" si="10"/>
        <v>1</v>
      </c>
      <c r="U8">
        <f t="shared" si="11"/>
        <v>0</v>
      </c>
      <c r="V8">
        <f t="shared" si="12"/>
        <v>0</v>
      </c>
      <c r="W8">
        <f t="shared" si="13"/>
        <v>0</v>
      </c>
      <c r="X8">
        <f t="shared" si="14"/>
        <v>0</v>
      </c>
      <c r="Y8">
        <f t="shared" si="15"/>
        <v>0</v>
      </c>
    </row>
    <row r="9" spans="1:26" x14ac:dyDescent="0.15">
      <c r="A9">
        <v>7</v>
      </c>
      <c r="B9" t="s">
        <v>19</v>
      </c>
      <c r="C9" t="s">
        <v>241</v>
      </c>
      <c r="D9" t="s">
        <v>1343</v>
      </c>
      <c r="E9" t="s">
        <v>1344</v>
      </c>
      <c r="F9" t="s">
        <v>1345</v>
      </c>
      <c r="G9" t="s">
        <v>1360</v>
      </c>
      <c r="H9" t="s">
        <v>1361</v>
      </c>
      <c r="I9">
        <f t="shared" si="0"/>
        <v>0</v>
      </c>
      <c r="J9">
        <f t="shared" si="1"/>
        <v>1</v>
      </c>
      <c r="L9" t="b">
        <f t="shared" si="2"/>
        <v>0</v>
      </c>
      <c r="M9" t="b">
        <f t="shared" si="3"/>
        <v>0</v>
      </c>
      <c r="N9" t="b">
        <f t="shared" si="4"/>
        <v>0</v>
      </c>
      <c r="O9" t="b">
        <f t="shared" si="5"/>
        <v>0</v>
      </c>
      <c r="P9" t="b">
        <f t="shared" si="6"/>
        <v>0</v>
      </c>
      <c r="Q9" t="b">
        <f t="shared" si="7"/>
        <v>0</v>
      </c>
      <c r="R9" t="b">
        <f t="shared" si="8"/>
        <v>0</v>
      </c>
      <c r="S9">
        <f t="shared" si="9"/>
        <v>0</v>
      </c>
      <c r="T9">
        <f t="shared" si="10"/>
        <v>0</v>
      </c>
      <c r="U9">
        <f t="shared" si="11"/>
        <v>0</v>
      </c>
      <c r="V9">
        <f t="shared" si="12"/>
        <v>0</v>
      </c>
      <c r="W9">
        <f t="shared" si="13"/>
        <v>0</v>
      </c>
      <c r="X9">
        <f t="shared" si="14"/>
        <v>0</v>
      </c>
      <c r="Y9">
        <f t="shared" si="15"/>
        <v>0</v>
      </c>
    </row>
    <row r="10" spans="1:26" x14ac:dyDescent="0.15">
      <c r="A10">
        <v>8</v>
      </c>
      <c r="B10" t="s">
        <v>21</v>
      </c>
      <c r="C10" t="s">
        <v>241</v>
      </c>
      <c r="D10" t="s">
        <v>1343</v>
      </c>
      <c r="E10" t="s">
        <v>1344</v>
      </c>
      <c r="F10" t="s">
        <v>1345</v>
      </c>
      <c r="G10" t="s">
        <v>1362</v>
      </c>
      <c r="H10" t="s">
        <v>1363</v>
      </c>
      <c r="I10">
        <f t="shared" si="0"/>
        <v>1</v>
      </c>
      <c r="J10">
        <f t="shared" si="1"/>
        <v>0</v>
      </c>
      <c r="L10" t="b">
        <f t="shared" si="2"/>
        <v>1</v>
      </c>
      <c r="M10" t="b">
        <f t="shared" si="3"/>
        <v>1</v>
      </c>
      <c r="N10" t="b">
        <f t="shared" si="4"/>
        <v>0</v>
      </c>
      <c r="O10" t="b">
        <f t="shared" si="5"/>
        <v>0</v>
      </c>
      <c r="P10" t="b">
        <f t="shared" si="6"/>
        <v>0</v>
      </c>
      <c r="Q10" t="b">
        <f t="shared" si="7"/>
        <v>0</v>
      </c>
      <c r="R10" t="b">
        <f t="shared" si="8"/>
        <v>0</v>
      </c>
      <c r="S10">
        <f t="shared" si="9"/>
        <v>1</v>
      </c>
      <c r="T10">
        <f t="shared" si="10"/>
        <v>1</v>
      </c>
      <c r="U10">
        <f t="shared" si="11"/>
        <v>0</v>
      </c>
      <c r="V10">
        <f t="shared" si="12"/>
        <v>0</v>
      </c>
      <c r="W10">
        <f t="shared" si="13"/>
        <v>0</v>
      </c>
      <c r="X10">
        <f t="shared" si="14"/>
        <v>0</v>
      </c>
      <c r="Y10">
        <f t="shared" si="15"/>
        <v>0</v>
      </c>
    </row>
    <row r="11" spans="1:26" x14ac:dyDescent="0.15">
      <c r="A11">
        <v>10</v>
      </c>
      <c r="B11" t="s">
        <v>24</v>
      </c>
      <c r="C11" t="s">
        <v>241</v>
      </c>
      <c r="D11" t="s">
        <v>1343</v>
      </c>
      <c r="E11" t="s">
        <v>1344</v>
      </c>
      <c r="F11" t="s">
        <v>1345</v>
      </c>
      <c r="G11" t="s">
        <v>1364</v>
      </c>
      <c r="H11" t="s">
        <v>1365</v>
      </c>
      <c r="I11">
        <f t="shared" si="0"/>
        <v>1</v>
      </c>
      <c r="J11">
        <f t="shared" si="1"/>
        <v>0</v>
      </c>
      <c r="L11" t="b">
        <f t="shared" si="2"/>
        <v>0</v>
      </c>
      <c r="M11" t="b">
        <f t="shared" si="3"/>
        <v>0</v>
      </c>
      <c r="N11" t="b">
        <f t="shared" si="4"/>
        <v>1</v>
      </c>
      <c r="O11" t="b">
        <f t="shared" si="5"/>
        <v>0</v>
      </c>
      <c r="P11" t="b">
        <f t="shared" si="6"/>
        <v>0</v>
      </c>
      <c r="Q11" t="b">
        <f t="shared" si="7"/>
        <v>0</v>
      </c>
      <c r="R11" t="b">
        <f t="shared" si="8"/>
        <v>0</v>
      </c>
      <c r="S11">
        <f t="shared" si="9"/>
        <v>0</v>
      </c>
      <c r="T11">
        <f t="shared" si="10"/>
        <v>0</v>
      </c>
      <c r="U11">
        <f t="shared" si="11"/>
        <v>1</v>
      </c>
      <c r="V11">
        <f t="shared" si="12"/>
        <v>0</v>
      </c>
      <c r="W11">
        <f t="shared" si="13"/>
        <v>0</v>
      </c>
      <c r="X11">
        <f t="shared" si="14"/>
        <v>0</v>
      </c>
      <c r="Y11">
        <f t="shared" si="15"/>
        <v>0</v>
      </c>
    </row>
    <row r="12" spans="1:26" x14ac:dyDescent="0.15">
      <c r="A12">
        <v>11</v>
      </c>
      <c r="B12" t="s">
        <v>25</v>
      </c>
      <c r="C12" t="s">
        <v>241</v>
      </c>
      <c r="D12" t="s">
        <v>1343</v>
      </c>
      <c r="E12" t="s">
        <v>1344</v>
      </c>
      <c r="F12" t="s">
        <v>1345</v>
      </c>
      <c r="G12" t="s">
        <v>1366</v>
      </c>
      <c r="H12" t="s">
        <v>1367</v>
      </c>
      <c r="I12">
        <f t="shared" si="0"/>
        <v>1</v>
      </c>
      <c r="J12">
        <f t="shared" si="1"/>
        <v>0</v>
      </c>
      <c r="L12" t="b">
        <f t="shared" si="2"/>
        <v>1</v>
      </c>
      <c r="M12" t="b">
        <f t="shared" si="3"/>
        <v>0</v>
      </c>
      <c r="N12" t="b">
        <f t="shared" si="4"/>
        <v>0</v>
      </c>
      <c r="O12" t="b">
        <f t="shared" si="5"/>
        <v>0</v>
      </c>
      <c r="P12" t="b">
        <f t="shared" si="6"/>
        <v>0</v>
      </c>
      <c r="Q12" t="b">
        <f t="shared" si="7"/>
        <v>0</v>
      </c>
      <c r="R12" t="b">
        <f t="shared" si="8"/>
        <v>0</v>
      </c>
      <c r="S12">
        <f t="shared" si="9"/>
        <v>1</v>
      </c>
      <c r="T12">
        <f t="shared" si="10"/>
        <v>0</v>
      </c>
      <c r="U12">
        <f t="shared" si="11"/>
        <v>0</v>
      </c>
      <c r="V12">
        <f t="shared" si="12"/>
        <v>0</v>
      </c>
      <c r="W12">
        <f t="shared" si="13"/>
        <v>0</v>
      </c>
      <c r="X12">
        <f t="shared" si="14"/>
        <v>0</v>
      </c>
      <c r="Y12">
        <f t="shared" si="15"/>
        <v>0</v>
      </c>
    </row>
    <row r="13" spans="1:26" x14ac:dyDescent="0.15">
      <c r="A13">
        <v>12</v>
      </c>
      <c r="B13" t="s">
        <v>26</v>
      </c>
      <c r="C13" t="s">
        <v>241</v>
      </c>
      <c r="D13" t="s">
        <v>1343</v>
      </c>
      <c r="E13" t="s">
        <v>1344</v>
      </c>
      <c r="F13" t="s">
        <v>1345</v>
      </c>
      <c r="G13" t="s">
        <v>1368</v>
      </c>
      <c r="H13" t="s">
        <v>1369</v>
      </c>
      <c r="I13">
        <f t="shared" si="0"/>
        <v>1</v>
      </c>
      <c r="J13">
        <f t="shared" si="1"/>
        <v>0</v>
      </c>
      <c r="L13" t="b">
        <f t="shared" si="2"/>
        <v>0</v>
      </c>
      <c r="M13" t="b">
        <f t="shared" si="3"/>
        <v>0</v>
      </c>
      <c r="N13" t="b">
        <f t="shared" si="4"/>
        <v>1</v>
      </c>
      <c r="O13" t="b">
        <f t="shared" si="5"/>
        <v>0</v>
      </c>
      <c r="P13" t="b">
        <f t="shared" si="6"/>
        <v>0</v>
      </c>
      <c r="Q13" t="b">
        <f t="shared" si="7"/>
        <v>0</v>
      </c>
      <c r="R13" t="b">
        <f t="shared" si="8"/>
        <v>0</v>
      </c>
      <c r="S13">
        <f t="shared" si="9"/>
        <v>0</v>
      </c>
      <c r="T13">
        <f t="shared" si="10"/>
        <v>0</v>
      </c>
      <c r="U13">
        <f t="shared" si="11"/>
        <v>1</v>
      </c>
      <c r="V13">
        <f t="shared" si="12"/>
        <v>0</v>
      </c>
      <c r="W13">
        <f t="shared" si="13"/>
        <v>0</v>
      </c>
      <c r="X13">
        <f t="shared" si="14"/>
        <v>0</v>
      </c>
      <c r="Y13">
        <f t="shared" si="15"/>
        <v>0</v>
      </c>
    </row>
    <row r="14" spans="1:26" x14ac:dyDescent="0.15">
      <c r="A14">
        <v>13</v>
      </c>
      <c r="B14" t="s">
        <v>27</v>
      </c>
      <c r="C14" t="s">
        <v>241</v>
      </c>
      <c r="D14" t="s">
        <v>1343</v>
      </c>
      <c r="E14" t="s">
        <v>1344</v>
      </c>
      <c r="F14" t="s">
        <v>1345</v>
      </c>
      <c r="G14" t="s">
        <v>1370</v>
      </c>
      <c r="H14" t="s">
        <v>1130</v>
      </c>
      <c r="I14">
        <v>1</v>
      </c>
      <c r="J14">
        <f t="shared" si="1"/>
        <v>0</v>
      </c>
      <c r="L14" t="b">
        <f t="shared" si="2"/>
        <v>0</v>
      </c>
      <c r="M14" t="b">
        <f t="shared" si="3"/>
        <v>0</v>
      </c>
      <c r="N14" t="b">
        <f t="shared" si="4"/>
        <v>0</v>
      </c>
      <c r="O14" t="b">
        <f t="shared" si="5"/>
        <v>0</v>
      </c>
      <c r="P14" t="b">
        <f t="shared" si="6"/>
        <v>0</v>
      </c>
      <c r="Q14" t="b">
        <f t="shared" si="7"/>
        <v>0</v>
      </c>
      <c r="R14" t="b">
        <f t="shared" si="8"/>
        <v>0</v>
      </c>
      <c r="S14">
        <f t="shared" si="9"/>
        <v>0</v>
      </c>
      <c r="T14">
        <f t="shared" si="10"/>
        <v>0</v>
      </c>
      <c r="U14">
        <f t="shared" si="11"/>
        <v>0</v>
      </c>
      <c r="V14">
        <f t="shared" si="12"/>
        <v>0</v>
      </c>
      <c r="W14">
        <f t="shared" si="13"/>
        <v>0</v>
      </c>
      <c r="X14">
        <f t="shared" si="14"/>
        <v>0</v>
      </c>
      <c r="Y14">
        <f t="shared" si="15"/>
        <v>0</v>
      </c>
    </row>
    <row r="15" spans="1:26" x14ac:dyDescent="0.15">
      <c r="A15">
        <v>14</v>
      </c>
      <c r="B15" t="s">
        <v>28</v>
      </c>
      <c r="C15" t="s">
        <v>241</v>
      </c>
      <c r="D15" t="s">
        <v>1343</v>
      </c>
      <c r="E15" t="s">
        <v>1344</v>
      </c>
      <c r="F15" t="s">
        <v>1345</v>
      </c>
      <c r="G15" t="s">
        <v>1371</v>
      </c>
      <c r="H15" t="s">
        <v>1372</v>
      </c>
      <c r="I15">
        <v>1</v>
      </c>
      <c r="J15">
        <f t="shared" si="1"/>
        <v>0</v>
      </c>
      <c r="L15" t="b">
        <f t="shared" si="2"/>
        <v>0</v>
      </c>
      <c r="M15" t="b">
        <f t="shared" si="3"/>
        <v>0</v>
      </c>
      <c r="N15" t="b">
        <f t="shared" si="4"/>
        <v>0</v>
      </c>
      <c r="O15" t="b">
        <f t="shared" si="5"/>
        <v>0</v>
      </c>
      <c r="P15" t="b">
        <f t="shared" si="6"/>
        <v>0</v>
      </c>
      <c r="Q15" t="b">
        <f t="shared" si="7"/>
        <v>0</v>
      </c>
      <c r="R15" t="b">
        <f t="shared" si="8"/>
        <v>0</v>
      </c>
      <c r="S15">
        <f t="shared" si="9"/>
        <v>0</v>
      </c>
      <c r="T15">
        <f t="shared" si="10"/>
        <v>0</v>
      </c>
      <c r="U15">
        <f t="shared" si="11"/>
        <v>0</v>
      </c>
      <c r="V15">
        <f t="shared" si="12"/>
        <v>0</v>
      </c>
      <c r="W15">
        <f t="shared" si="13"/>
        <v>0</v>
      </c>
      <c r="X15">
        <f t="shared" si="14"/>
        <v>0</v>
      </c>
      <c r="Y15">
        <f t="shared" si="15"/>
        <v>0</v>
      </c>
    </row>
    <row r="16" spans="1:26" x14ac:dyDescent="0.15">
      <c r="A16">
        <v>15</v>
      </c>
      <c r="B16" t="s">
        <v>29</v>
      </c>
      <c r="C16" t="s">
        <v>241</v>
      </c>
      <c r="D16" t="s">
        <v>1343</v>
      </c>
      <c r="E16" t="s">
        <v>1344</v>
      </c>
      <c r="F16" t="s">
        <v>1345</v>
      </c>
      <c r="G16" t="s">
        <v>1373</v>
      </c>
      <c r="H16" t="s">
        <v>1374</v>
      </c>
      <c r="I16">
        <f t="shared" si="0"/>
        <v>1</v>
      </c>
      <c r="J16">
        <f t="shared" si="1"/>
        <v>0</v>
      </c>
      <c r="L16" t="b">
        <f t="shared" si="2"/>
        <v>1</v>
      </c>
      <c r="M16" t="b">
        <f t="shared" si="3"/>
        <v>0</v>
      </c>
      <c r="N16" t="b">
        <f t="shared" si="4"/>
        <v>0</v>
      </c>
      <c r="O16" t="b">
        <f t="shared" si="5"/>
        <v>1</v>
      </c>
      <c r="P16" t="b">
        <f t="shared" si="6"/>
        <v>0</v>
      </c>
      <c r="Q16" t="b">
        <f t="shared" si="7"/>
        <v>0</v>
      </c>
      <c r="R16" t="b">
        <f t="shared" si="8"/>
        <v>0</v>
      </c>
      <c r="S16">
        <f t="shared" si="9"/>
        <v>1</v>
      </c>
      <c r="T16">
        <f t="shared" si="10"/>
        <v>0</v>
      </c>
      <c r="U16">
        <f t="shared" si="11"/>
        <v>0</v>
      </c>
      <c r="V16">
        <f t="shared" si="12"/>
        <v>1</v>
      </c>
      <c r="W16">
        <f t="shared" si="13"/>
        <v>0</v>
      </c>
      <c r="X16">
        <f t="shared" si="14"/>
        <v>0</v>
      </c>
      <c r="Y16">
        <f t="shared" si="15"/>
        <v>0</v>
      </c>
    </row>
    <row r="17" spans="1:25" x14ac:dyDescent="0.15">
      <c r="A17">
        <v>16</v>
      </c>
      <c r="B17" t="s">
        <v>30</v>
      </c>
      <c r="C17" t="s">
        <v>241</v>
      </c>
      <c r="D17" t="s">
        <v>1343</v>
      </c>
      <c r="E17" t="s">
        <v>1344</v>
      </c>
      <c r="F17" t="s">
        <v>1345</v>
      </c>
      <c r="G17" t="s">
        <v>1375</v>
      </c>
      <c r="H17" t="s">
        <v>1376</v>
      </c>
      <c r="I17">
        <f t="shared" si="0"/>
        <v>1</v>
      </c>
      <c r="J17">
        <f t="shared" si="1"/>
        <v>0</v>
      </c>
      <c r="L17" t="b">
        <f t="shared" si="2"/>
        <v>0</v>
      </c>
      <c r="M17" t="b">
        <f t="shared" si="3"/>
        <v>1</v>
      </c>
      <c r="N17" t="b">
        <f t="shared" si="4"/>
        <v>0</v>
      </c>
      <c r="O17" t="b">
        <f t="shared" si="5"/>
        <v>0</v>
      </c>
      <c r="P17" t="b">
        <f t="shared" si="6"/>
        <v>0</v>
      </c>
      <c r="Q17" t="b">
        <f t="shared" si="7"/>
        <v>0</v>
      </c>
      <c r="R17" t="b">
        <f t="shared" si="8"/>
        <v>0</v>
      </c>
      <c r="S17">
        <f t="shared" si="9"/>
        <v>0</v>
      </c>
      <c r="T17">
        <f t="shared" si="10"/>
        <v>1</v>
      </c>
      <c r="U17">
        <f t="shared" si="11"/>
        <v>0</v>
      </c>
      <c r="V17">
        <f t="shared" si="12"/>
        <v>0</v>
      </c>
      <c r="W17">
        <f t="shared" si="13"/>
        <v>0</v>
      </c>
      <c r="X17">
        <f t="shared" si="14"/>
        <v>0</v>
      </c>
      <c r="Y17">
        <f t="shared" si="15"/>
        <v>0</v>
      </c>
    </row>
    <row r="18" spans="1:25" x14ac:dyDescent="0.15">
      <c r="A18">
        <v>17</v>
      </c>
      <c r="B18" t="s">
        <v>31</v>
      </c>
      <c r="C18" t="s">
        <v>241</v>
      </c>
      <c r="D18" t="s">
        <v>1343</v>
      </c>
      <c r="E18" t="s">
        <v>1344</v>
      </c>
      <c r="F18" t="s">
        <v>1345</v>
      </c>
      <c r="G18" t="s">
        <v>1377</v>
      </c>
      <c r="H18" t="s">
        <v>1378</v>
      </c>
      <c r="I18">
        <v>1</v>
      </c>
      <c r="J18">
        <f t="shared" si="1"/>
        <v>0</v>
      </c>
      <c r="L18" t="b">
        <f t="shared" si="2"/>
        <v>0</v>
      </c>
      <c r="M18" t="b">
        <f t="shared" si="3"/>
        <v>0</v>
      </c>
      <c r="N18" t="b">
        <f t="shared" si="4"/>
        <v>0</v>
      </c>
      <c r="O18" t="b">
        <f t="shared" si="5"/>
        <v>0</v>
      </c>
      <c r="P18" t="b">
        <f t="shared" si="6"/>
        <v>0</v>
      </c>
      <c r="Q18" t="b">
        <f t="shared" si="7"/>
        <v>0</v>
      </c>
      <c r="R18" t="b">
        <f t="shared" si="8"/>
        <v>0</v>
      </c>
      <c r="S18">
        <f t="shared" si="9"/>
        <v>0</v>
      </c>
      <c r="T18">
        <f t="shared" si="10"/>
        <v>0</v>
      </c>
      <c r="U18">
        <f t="shared" si="11"/>
        <v>0</v>
      </c>
      <c r="V18">
        <f t="shared" si="12"/>
        <v>0</v>
      </c>
      <c r="W18">
        <f t="shared" si="13"/>
        <v>0</v>
      </c>
      <c r="X18">
        <f t="shared" si="14"/>
        <v>0</v>
      </c>
      <c r="Y18">
        <f t="shared" si="15"/>
        <v>0</v>
      </c>
    </row>
    <row r="19" spans="1:25" x14ac:dyDescent="0.15">
      <c r="A19">
        <v>18</v>
      </c>
      <c r="B19" t="s">
        <v>32</v>
      </c>
      <c r="C19" t="s">
        <v>241</v>
      </c>
      <c r="D19" t="s">
        <v>1343</v>
      </c>
      <c r="E19" t="s">
        <v>1344</v>
      </c>
      <c r="F19" t="s">
        <v>1345</v>
      </c>
      <c r="G19" t="s">
        <v>1379</v>
      </c>
      <c r="H19" t="s">
        <v>201</v>
      </c>
      <c r="I19">
        <v>1</v>
      </c>
      <c r="J19">
        <f t="shared" si="1"/>
        <v>0</v>
      </c>
      <c r="L19" t="b">
        <f t="shared" si="2"/>
        <v>0</v>
      </c>
      <c r="M19" t="b">
        <f t="shared" si="3"/>
        <v>0</v>
      </c>
      <c r="N19" t="b">
        <f t="shared" si="4"/>
        <v>0</v>
      </c>
      <c r="O19" t="b">
        <f t="shared" si="5"/>
        <v>0</v>
      </c>
      <c r="P19" t="b">
        <f t="shared" si="6"/>
        <v>0</v>
      </c>
      <c r="Q19" t="b">
        <f t="shared" si="7"/>
        <v>0</v>
      </c>
      <c r="R19" t="b">
        <f t="shared" si="8"/>
        <v>0</v>
      </c>
      <c r="S19">
        <f t="shared" si="9"/>
        <v>0</v>
      </c>
      <c r="T19">
        <f t="shared" si="10"/>
        <v>0</v>
      </c>
      <c r="U19">
        <f t="shared" si="11"/>
        <v>0</v>
      </c>
      <c r="V19">
        <f t="shared" si="12"/>
        <v>0</v>
      </c>
      <c r="W19">
        <f t="shared" si="13"/>
        <v>0</v>
      </c>
      <c r="X19">
        <f t="shared" si="14"/>
        <v>0</v>
      </c>
      <c r="Y19">
        <f t="shared" si="15"/>
        <v>0</v>
      </c>
    </row>
    <row r="20" spans="1:25" x14ac:dyDescent="0.15">
      <c r="A20">
        <v>19</v>
      </c>
      <c r="B20" t="s">
        <v>33</v>
      </c>
      <c r="C20" t="s">
        <v>241</v>
      </c>
      <c r="D20" t="s">
        <v>1343</v>
      </c>
      <c r="E20" t="s">
        <v>1344</v>
      </c>
      <c r="F20" t="s">
        <v>1345</v>
      </c>
      <c r="G20" t="s">
        <v>1380</v>
      </c>
      <c r="H20" t="s">
        <v>1381</v>
      </c>
      <c r="I20">
        <f t="shared" si="0"/>
        <v>0</v>
      </c>
      <c r="J20">
        <f t="shared" si="1"/>
        <v>1</v>
      </c>
      <c r="L20" t="b">
        <f t="shared" si="2"/>
        <v>0</v>
      </c>
      <c r="M20" t="b">
        <f t="shared" si="3"/>
        <v>0</v>
      </c>
      <c r="N20" t="b">
        <f t="shared" si="4"/>
        <v>0</v>
      </c>
      <c r="O20" t="b">
        <f t="shared" si="5"/>
        <v>0</v>
      </c>
      <c r="P20" t="b">
        <f t="shared" si="6"/>
        <v>0</v>
      </c>
      <c r="Q20" t="b">
        <f t="shared" si="7"/>
        <v>0</v>
      </c>
      <c r="R20" t="b">
        <f t="shared" si="8"/>
        <v>0</v>
      </c>
      <c r="S20">
        <f t="shared" si="9"/>
        <v>0</v>
      </c>
      <c r="T20">
        <f t="shared" si="10"/>
        <v>0</v>
      </c>
      <c r="U20">
        <f t="shared" si="11"/>
        <v>0</v>
      </c>
      <c r="V20">
        <f t="shared" si="12"/>
        <v>0</v>
      </c>
      <c r="W20">
        <f t="shared" si="13"/>
        <v>0</v>
      </c>
      <c r="X20">
        <f t="shared" si="14"/>
        <v>0</v>
      </c>
      <c r="Y20">
        <f t="shared" si="15"/>
        <v>0</v>
      </c>
    </row>
    <row r="21" spans="1:25" x14ac:dyDescent="0.15">
      <c r="A21">
        <v>20</v>
      </c>
      <c r="B21" t="s">
        <v>34</v>
      </c>
      <c r="C21" t="s">
        <v>241</v>
      </c>
      <c r="D21" t="s">
        <v>1343</v>
      </c>
      <c r="E21" t="s">
        <v>1344</v>
      </c>
      <c r="F21" t="s">
        <v>1345</v>
      </c>
      <c r="G21" t="s">
        <v>22</v>
      </c>
      <c r="H21" t="s">
        <v>201</v>
      </c>
      <c r="I21">
        <v>1</v>
      </c>
      <c r="J21">
        <f t="shared" si="1"/>
        <v>0</v>
      </c>
      <c r="L21" t="b">
        <f t="shared" si="2"/>
        <v>0</v>
      </c>
      <c r="M21" t="b">
        <f t="shared" si="3"/>
        <v>0</v>
      </c>
      <c r="N21" t="b">
        <f t="shared" si="4"/>
        <v>0</v>
      </c>
      <c r="O21" t="b">
        <f t="shared" si="5"/>
        <v>0</v>
      </c>
      <c r="P21" t="b">
        <f t="shared" si="6"/>
        <v>0</v>
      </c>
      <c r="Q21" t="b">
        <f t="shared" si="7"/>
        <v>0</v>
      </c>
      <c r="R21" t="b">
        <f t="shared" si="8"/>
        <v>0</v>
      </c>
      <c r="S21">
        <f t="shared" si="9"/>
        <v>0</v>
      </c>
      <c r="T21">
        <f t="shared" si="10"/>
        <v>0</v>
      </c>
      <c r="U21">
        <f t="shared" si="11"/>
        <v>0</v>
      </c>
      <c r="V21">
        <f t="shared" si="12"/>
        <v>0</v>
      </c>
      <c r="W21">
        <f t="shared" si="13"/>
        <v>0</v>
      </c>
      <c r="X21">
        <f t="shared" si="14"/>
        <v>0</v>
      </c>
      <c r="Y21">
        <f t="shared" si="15"/>
        <v>0</v>
      </c>
    </row>
    <row r="22" spans="1:25" x14ac:dyDescent="0.15">
      <c r="A22">
        <v>21</v>
      </c>
      <c r="B22" t="s">
        <v>35</v>
      </c>
      <c r="C22" t="s">
        <v>241</v>
      </c>
      <c r="D22" t="s">
        <v>1343</v>
      </c>
      <c r="E22" t="s">
        <v>1344</v>
      </c>
      <c r="F22" t="s">
        <v>1345</v>
      </c>
      <c r="G22" t="s">
        <v>1382</v>
      </c>
      <c r="H22" t="s">
        <v>1383</v>
      </c>
      <c r="I22">
        <f t="shared" si="0"/>
        <v>1</v>
      </c>
      <c r="J22">
        <f t="shared" si="1"/>
        <v>0</v>
      </c>
      <c r="L22" t="b">
        <f t="shared" si="2"/>
        <v>1</v>
      </c>
      <c r="M22" t="b">
        <f t="shared" si="3"/>
        <v>0</v>
      </c>
      <c r="N22" t="b">
        <f t="shared" si="4"/>
        <v>0</v>
      </c>
      <c r="O22" t="b">
        <f t="shared" si="5"/>
        <v>0</v>
      </c>
      <c r="P22" t="b">
        <f t="shared" si="6"/>
        <v>0</v>
      </c>
      <c r="Q22" t="b">
        <f t="shared" si="7"/>
        <v>0</v>
      </c>
      <c r="R22" t="b">
        <f t="shared" si="8"/>
        <v>0</v>
      </c>
      <c r="S22">
        <f t="shared" si="9"/>
        <v>1</v>
      </c>
      <c r="T22">
        <f t="shared" si="10"/>
        <v>0</v>
      </c>
      <c r="U22">
        <f t="shared" si="11"/>
        <v>0</v>
      </c>
      <c r="V22">
        <f t="shared" si="12"/>
        <v>0</v>
      </c>
      <c r="W22">
        <f t="shared" si="13"/>
        <v>0</v>
      </c>
      <c r="X22">
        <f t="shared" si="14"/>
        <v>0</v>
      </c>
      <c r="Y22">
        <f t="shared" si="15"/>
        <v>0</v>
      </c>
    </row>
    <row r="23" spans="1:25" x14ac:dyDescent="0.15">
      <c r="A23">
        <v>22</v>
      </c>
      <c r="B23" t="s">
        <v>36</v>
      </c>
      <c r="C23" t="s">
        <v>241</v>
      </c>
      <c r="D23" t="s">
        <v>1343</v>
      </c>
      <c r="E23" t="s">
        <v>1344</v>
      </c>
      <c r="F23" t="s">
        <v>1345</v>
      </c>
      <c r="G23" t="s">
        <v>1384</v>
      </c>
      <c r="H23" t="s">
        <v>1385</v>
      </c>
      <c r="I23">
        <v>1</v>
      </c>
      <c r="J23">
        <f t="shared" si="1"/>
        <v>0</v>
      </c>
      <c r="L23" t="b">
        <f t="shared" si="2"/>
        <v>0</v>
      </c>
      <c r="M23" t="b">
        <f t="shared" si="3"/>
        <v>0</v>
      </c>
      <c r="N23" t="b">
        <f t="shared" si="4"/>
        <v>0</v>
      </c>
      <c r="O23" t="b">
        <f t="shared" si="5"/>
        <v>0</v>
      </c>
      <c r="P23" t="b">
        <f t="shared" si="6"/>
        <v>0</v>
      </c>
      <c r="Q23" t="b">
        <f t="shared" si="7"/>
        <v>0</v>
      </c>
      <c r="R23" t="b">
        <f t="shared" si="8"/>
        <v>0</v>
      </c>
      <c r="S23">
        <f t="shared" si="9"/>
        <v>0</v>
      </c>
      <c r="T23">
        <f t="shared" si="10"/>
        <v>0</v>
      </c>
      <c r="U23">
        <f t="shared" si="11"/>
        <v>0</v>
      </c>
      <c r="V23">
        <f t="shared" si="12"/>
        <v>0</v>
      </c>
      <c r="W23">
        <f t="shared" si="13"/>
        <v>0</v>
      </c>
      <c r="X23">
        <f t="shared" si="14"/>
        <v>0</v>
      </c>
      <c r="Y23">
        <f t="shared" si="15"/>
        <v>0</v>
      </c>
    </row>
    <row r="24" spans="1:25" x14ac:dyDescent="0.15">
      <c r="A24">
        <v>23</v>
      </c>
      <c r="B24" t="s">
        <v>37</v>
      </c>
      <c r="C24" t="s">
        <v>241</v>
      </c>
      <c r="D24" t="s">
        <v>1343</v>
      </c>
      <c r="E24" t="s">
        <v>1344</v>
      </c>
      <c r="F24" t="s">
        <v>1345</v>
      </c>
      <c r="G24" t="s">
        <v>1386</v>
      </c>
      <c r="H24" t="s">
        <v>1387</v>
      </c>
      <c r="I24">
        <f t="shared" si="0"/>
        <v>1</v>
      </c>
      <c r="J24">
        <f t="shared" si="1"/>
        <v>0</v>
      </c>
      <c r="L24" t="b">
        <f t="shared" si="2"/>
        <v>0</v>
      </c>
      <c r="M24" t="b">
        <f t="shared" si="3"/>
        <v>0</v>
      </c>
      <c r="N24" t="b">
        <f t="shared" si="4"/>
        <v>1</v>
      </c>
      <c r="O24" t="b">
        <f t="shared" si="5"/>
        <v>0</v>
      </c>
      <c r="P24" t="b">
        <f t="shared" si="6"/>
        <v>0</v>
      </c>
      <c r="Q24" t="b">
        <f t="shared" si="7"/>
        <v>0</v>
      </c>
      <c r="R24" t="b">
        <f t="shared" si="8"/>
        <v>0</v>
      </c>
      <c r="S24">
        <f t="shared" si="9"/>
        <v>0</v>
      </c>
      <c r="T24">
        <f t="shared" si="10"/>
        <v>0</v>
      </c>
      <c r="U24">
        <f t="shared" si="11"/>
        <v>1</v>
      </c>
      <c r="V24">
        <f t="shared" si="12"/>
        <v>0</v>
      </c>
      <c r="W24">
        <f t="shared" si="13"/>
        <v>0</v>
      </c>
      <c r="X24">
        <f t="shared" si="14"/>
        <v>0</v>
      </c>
      <c r="Y24">
        <f t="shared" si="15"/>
        <v>0</v>
      </c>
    </row>
    <row r="25" spans="1:25" x14ac:dyDescent="0.15">
      <c r="A25">
        <v>24</v>
      </c>
      <c r="B25" t="s">
        <v>38</v>
      </c>
      <c r="C25" t="s">
        <v>241</v>
      </c>
      <c r="D25" t="s">
        <v>1343</v>
      </c>
      <c r="E25" t="s">
        <v>1344</v>
      </c>
      <c r="F25" t="s">
        <v>1345</v>
      </c>
      <c r="G25" t="s">
        <v>1388</v>
      </c>
      <c r="H25" t="s">
        <v>1389</v>
      </c>
      <c r="I25">
        <v>1</v>
      </c>
      <c r="J25">
        <f t="shared" si="1"/>
        <v>0</v>
      </c>
      <c r="L25" t="b">
        <f t="shared" si="2"/>
        <v>0</v>
      </c>
      <c r="M25" t="b">
        <f t="shared" si="3"/>
        <v>0</v>
      </c>
      <c r="N25" t="b">
        <f t="shared" si="4"/>
        <v>0</v>
      </c>
      <c r="O25" t="b">
        <f t="shared" si="5"/>
        <v>0</v>
      </c>
      <c r="P25" t="b">
        <f t="shared" si="6"/>
        <v>0</v>
      </c>
      <c r="Q25" t="b">
        <f t="shared" si="7"/>
        <v>0</v>
      </c>
      <c r="R25" t="b">
        <f t="shared" si="8"/>
        <v>0</v>
      </c>
      <c r="S25">
        <f t="shared" si="9"/>
        <v>0</v>
      </c>
      <c r="T25">
        <f t="shared" si="10"/>
        <v>0</v>
      </c>
      <c r="U25">
        <f t="shared" si="11"/>
        <v>0</v>
      </c>
      <c r="V25">
        <f t="shared" si="12"/>
        <v>0</v>
      </c>
      <c r="W25">
        <f t="shared" si="13"/>
        <v>0</v>
      </c>
      <c r="X25">
        <f t="shared" si="14"/>
        <v>0</v>
      </c>
      <c r="Y25">
        <f t="shared" si="15"/>
        <v>0</v>
      </c>
    </row>
    <row r="26" spans="1:25" x14ac:dyDescent="0.15">
      <c r="A26">
        <v>25</v>
      </c>
      <c r="B26" t="s">
        <v>39</v>
      </c>
      <c r="C26" t="s">
        <v>241</v>
      </c>
      <c r="D26" t="s">
        <v>1343</v>
      </c>
      <c r="E26" t="s">
        <v>1344</v>
      </c>
      <c r="F26" t="s">
        <v>1345</v>
      </c>
      <c r="G26" t="s">
        <v>1390</v>
      </c>
      <c r="H26" t="s">
        <v>1391</v>
      </c>
      <c r="I26">
        <f t="shared" si="0"/>
        <v>1</v>
      </c>
      <c r="J26">
        <f t="shared" si="1"/>
        <v>0</v>
      </c>
      <c r="L26" t="b">
        <f t="shared" si="2"/>
        <v>1</v>
      </c>
      <c r="M26" t="b">
        <f t="shared" si="3"/>
        <v>0</v>
      </c>
      <c r="N26" t="b">
        <f t="shared" si="4"/>
        <v>0</v>
      </c>
      <c r="O26" t="b">
        <f t="shared" si="5"/>
        <v>0</v>
      </c>
      <c r="P26" t="b">
        <f t="shared" si="6"/>
        <v>0</v>
      </c>
      <c r="Q26" t="b">
        <f t="shared" si="7"/>
        <v>0</v>
      </c>
      <c r="R26" t="b">
        <f t="shared" si="8"/>
        <v>0</v>
      </c>
      <c r="S26">
        <f t="shared" si="9"/>
        <v>1</v>
      </c>
      <c r="T26">
        <f t="shared" si="10"/>
        <v>0</v>
      </c>
      <c r="U26">
        <f t="shared" si="11"/>
        <v>0</v>
      </c>
      <c r="V26">
        <f t="shared" si="12"/>
        <v>0</v>
      </c>
      <c r="W26">
        <f t="shared" si="13"/>
        <v>0</v>
      </c>
      <c r="X26">
        <f t="shared" si="14"/>
        <v>0</v>
      </c>
      <c r="Y26">
        <f t="shared" si="15"/>
        <v>0</v>
      </c>
    </row>
    <row r="27" spans="1:25" x14ac:dyDescent="0.15">
      <c r="A27">
        <v>26</v>
      </c>
      <c r="B27" t="s">
        <v>40</v>
      </c>
      <c r="C27" t="s">
        <v>241</v>
      </c>
      <c r="D27" t="s">
        <v>1343</v>
      </c>
      <c r="E27" t="s">
        <v>1344</v>
      </c>
      <c r="F27" t="s">
        <v>1345</v>
      </c>
      <c r="G27" t="s">
        <v>1392</v>
      </c>
      <c r="H27" t="s">
        <v>1393</v>
      </c>
      <c r="I27">
        <f t="shared" si="0"/>
        <v>1</v>
      </c>
      <c r="J27">
        <f t="shared" si="1"/>
        <v>0</v>
      </c>
      <c r="L27" t="b">
        <f t="shared" si="2"/>
        <v>0</v>
      </c>
      <c r="M27" t="b">
        <f t="shared" si="3"/>
        <v>0</v>
      </c>
      <c r="N27" t="b">
        <f t="shared" si="4"/>
        <v>0</v>
      </c>
      <c r="O27" t="b">
        <f t="shared" si="5"/>
        <v>0</v>
      </c>
      <c r="P27" t="b">
        <f t="shared" si="6"/>
        <v>1</v>
      </c>
      <c r="Q27" t="b">
        <f t="shared" si="7"/>
        <v>0</v>
      </c>
      <c r="R27" t="b">
        <f t="shared" si="8"/>
        <v>0</v>
      </c>
      <c r="S27">
        <f t="shared" si="9"/>
        <v>0</v>
      </c>
      <c r="T27">
        <f t="shared" si="10"/>
        <v>0</v>
      </c>
      <c r="U27">
        <f t="shared" si="11"/>
        <v>0</v>
      </c>
      <c r="V27">
        <f t="shared" si="12"/>
        <v>0</v>
      </c>
      <c r="W27">
        <f t="shared" si="13"/>
        <v>1</v>
      </c>
      <c r="X27">
        <f t="shared" si="14"/>
        <v>0</v>
      </c>
      <c r="Y27">
        <f t="shared" si="15"/>
        <v>0</v>
      </c>
    </row>
    <row r="28" spans="1:25" x14ac:dyDescent="0.15">
      <c r="A28">
        <v>27</v>
      </c>
      <c r="B28" t="s">
        <v>41</v>
      </c>
      <c r="C28" t="s">
        <v>241</v>
      </c>
      <c r="D28" t="s">
        <v>1343</v>
      </c>
      <c r="E28" t="s">
        <v>1344</v>
      </c>
      <c r="F28" t="s">
        <v>1345</v>
      </c>
      <c r="G28" t="s">
        <v>1394</v>
      </c>
      <c r="H28" t="s">
        <v>1395</v>
      </c>
      <c r="I28">
        <f t="shared" si="0"/>
        <v>1</v>
      </c>
      <c r="J28">
        <f t="shared" si="1"/>
        <v>0</v>
      </c>
      <c r="L28" t="b">
        <f t="shared" si="2"/>
        <v>0</v>
      </c>
      <c r="M28" t="b">
        <f t="shared" si="3"/>
        <v>1</v>
      </c>
      <c r="N28" t="b">
        <f t="shared" si="4"/>
        <v>0</v>
      </c>
      <c r="O28" t="b">
        <f t="shared" si="5"/>
        <v>0</v>
      </c>
      <c r="P28" t="b">
        <f t="shared" si="6"/>
        <v>0</v>
      </c>
      <c r="Q28" t="b">
        <f t="shared" si="7"/>
        <v>0</v>
      </c>
      <c r="R28" t="b">
        <f t="shared" si="8"/>
        <v>0</v>
      </c>
      <c r="S28">
        <f t="shared" si="9"/>
        <v>0</v>
      </c>
      <c r="T28">
        <f t="shared" si="10"/>
        <v>1</v>
      </c>
      <c r="U28">
        <f t="shared" si="11"/>
        <v>0</v>
      </c>
      <c r="V28">
        <f t="shared" si="12"/>
        <v>0</v>
      </c>
      <c r="W28">
        <f t="shared" si="13"/>
        <v>0</v>
      </c>
      <c r="X28">
        <f t="shared" si="14"/>
        <v>0</v>
      </c>
      <c r="Y28">
        <f t="shared" si="15"/>
        <v>0</v>
      </c>
    </row>
    <row r="29" spans="1:25" x14ac:dyDescent="0.15">
      <c r="A29">
        <v>28</v>
      </c>
      <c r="B29" t="s">
        <v>42</v>
      </c>
      <c r="C29" t="s">
        <v>241</v>
      </c>
      <c r="D29" t="s">
        <v>1343</v>
      </c>
      <c r="E29" t="s">
        <v>1344</v>
      </c>
      <c r="F29" t="s">
        <v>1345</v>
      </c>
      <c r="G29" t="s">
        <v>1396</v>
      </c>
      <c r="H29" t="s">
        <v>1397</v>
      </c>
      <c r="I29">
        <v>1</v>
      </c>
      <c r="J29">
        <f t="shared" si="1"/>
        <v>0</v>
      </c>
      <c r="L29" t="b">
        <f t="shared" si="2"/>
        <v>0</v>
      </c>
      <c r="M29" t="b">
        <f t="shared" si="3"/>
        <v>0</v>
      </c>
      <c r="N29" t="b">
        <f t="shared" si="4"/>
        <v>0</v>
      </c>
      <c r="O29" t="b">
        <f t="shared" si="5"/>
        <v>0</v>
      </c>
      <c r="P29" t="b">
        <f t="shared" si="6"/>
        <v>0</v>
      </c>
      <c r="Q29" t="b">
        <f t="shared" si="7"/>
        <v>0</v>
      </c>
      <c r="R29" t="b">
        <f t="shared" si="8"/>
        <v>0</v>
      </c>
      <c r="S29">
        <f t="shared" si="9"/>
        <v>0</v>
      </c>
      <c r="T29">
        <f t="shared" si="10"/>
        <v>0</v>
      </c>
      <c r="U29">
        <f t="shared" si="11"/>
        <v>0</v>
      </c>
      <c r="V29">
        <f t="shared" si="12"/>
        <v>0</v>
      </c>
      <c r="W29">
        <f t="shared" si="13"/>
        <v>0</v>
      </c>
      <c r="X29">
        <f t="shared" si="14"/>
        <v>0</v>
      </c>
      <c r="Y29">
        <f t="shared" si="15"/>
        <v>0</v>
      </c>
    </row>
    <row r="30" spans="1:25" x14ac:dyDescent="0.15">
      <c r="A30">
        <v>29</v>
      </c>
      <c r="B30" t="s">
        <v>43</v>
      </c>
      <c r="C30" t="s">
        <v>241</v>
      </c>
      <c r="D30" t="s">
        <v>1343</v>
      </c>
      <c r="E30" t="s">
        <v>1344</v>
      </c>
      <c r="F30" t="s">
        <v>1345</v>
      </c>
      <c r="G30" t="s">
        <v>1398</v>
      </c>
      <c r="H30" t="s">
        <v>1399</v>
      </c>
      <c r="I30">
        <v>1</v>
      </c>
      <c r="J30">
        <f t="shared" si="1"/>
        <v>0</v>
      </c>
      <c r="L30" t="b">
        <f t="shared" si="2"/>
        <v>0</v>
      </c>
      <c r="M30" t="b">
        <f t="shared" si="3"/>
        <v>0</v>
      </c>
      <c r="N30" t="b">
        <f t="shared" si="4"/>
        <v>0</v>
      </c>
      <c r="O30" t="b">
        <f t="shared" si="5"/>
        <v>0</v>
      </c>
      <c r="P30" t="b">
        <f t="shared" si="6"/>
        <v>0</v>
      </c>
      <c r="Q30" t="b">
        <f t="shared" si="7"/>
        <v>0</v>
      </c>
      <c r="R30" t="b">
        <f t="shared" si="8"/>
        <v>0</v>
      </c>
      <c r="S30">
        <f t="shared" si="9"/>
        <v>0</v>
      </c>
      <c r="T30">
        <f t="shared" si="10"/>
        <v>0</v>
      </c>
      <c r="U30">
        <f t="shared" si="11"/>
        <v>0</v>
      </c>
      <c r="V30">
        <f t="shared" si="12"/>
        <v>0</v>
      </c>
      <c r="W30">
        <f t="shared" si="13"/>
        <v>0</v>
      </c>
      <c r="X30">
        <f t="shared" si="14"/>
        <v>0</v>
      </c>
      <c r="Y30">
        <f t="shared" si="15"/>
        <v>0</v>
      </c>
    </row>
    <row r="31" spans="1:25" x14ac:dyDescent="0.15">
      <c r="A31">
        <v>30</v>
      </c>
      <c r="B31" t="s">
        <v>44</v>
      </c>
      <c r="C31" t="s">
        <v>241</v>
      </c>
      <c r="D31" t="s">
        <v>1343</v>
      </c>
      <c r="E31" t="s">
        <v>1344</v>
      </c>
      <c r="F31" t="s">
        <v>1345</v>
      </c>
      <c r="G31" t="s">
        <v>1400</v>
      </c>
      <c r="H31" t="s">
        <v>1401</v>
      </c>
      <c r="I31">
        <v>1</v>
      </c>
      <c r="J31">
        <f t="shared" si="1"/>
        <v>0</v>
      </c>
      <c r="L31" t="b">
        <f t="shared" si="2"/>
        <v>0</v>
      </c>
      <c r="M31" t="b">
        <f t="shared" si="3"/>
        <v>0</v>
      </c>
      <c r="N31" t="b">
        <f t="shared" si="4"/>
        <v>0</v>
      </c>
      <c r="O31" t="b">
        <f t="shared" si="5"/>
        <v>0</v>
      </c>
      <c r="P31" t="b">
        <f t="shared" si="6"/>
        <v>0</v>
      </c>
      <c r="Q31" t="b">
        <f t="shared" si="7"/>
        <v>0</v>
      </c>
      <c r="R31" t="b">
        <f t="shared" si="8"/>
        <v>0</v>
      </c>
      <c r="S31">
        <f t="shared" si="9"/>
        <v>0</v>
      </c>
      <c r="T31">
        <f t="shared" si="10"/>
        <v>0</v>
      </c>
      <c r="U31">
        <f t="shared" si="11"/>
        <v>0</v>
      </c>
      <c r="V31">
        <f t="shared" si="12"/>
        <v>0</v>
      </c>
      <c r="W31">
        <f t="shared" si="13"/>
        <v>0</v>
      </c>
      <c r="X31">
        <f t="shared" si="14"/>
        <v>0</v>
      </c>
      <c r="Y31">
        <f t="shared" si="15"/>
        <v>0</v>
      </c>
    </row>
    <row r="32" spans="1:25" x14ac:dyDescent="0.15">
      <c r="A32">
        <v>31</v>
      </c>
      <c r="B32" t="s">
        <v>45</v>
      </c>
      <c r="C32" t="s">
        <v>241</v>
      </c>
      <c r="D32" t="s">
        <v>1343</v>
      </c>
      <c r="E32" t="s">
        <v>1344</v>
      </c>
      <c r="F32" t="s">
        <v>1345</v>
      </c>
      <c r="G32" t="s">
        <v>1402</v>
      </c>
      <c r="H32" t="s">
        <v>1403</v>
      </c>
      <c r="I32">
        <v>1</v>
      </c>
      <c r="J32">
        <f t="shared" si="1"/>
        <v>0</v>
      </c>
      <c r="L32" t="b">
        <f t="shared" si="2"/>
        <v>0</v>
      </c>
      <c r="M32" t="b">
        <f t="shared" si="3"/>
        <v>0</v>
      </c>
      <c r="N32" t="b">
        <f t="shared" si="4"/>
        <v>0</v>
      </c>
      <c r="O32" t="b">
        <f t="shared" si="5"/>
        <v>0</v>
      </c>
      <c r="P32" t="b">
        <f t="shared" si="6"/>
        <v>0</v>
      </c>
      <c r="Q32" t="b">
        <f t="shared" si="7"/>
        <v>0</v>
      </c>
      <c r="R32" t="b">
        <f t="shared" si="8"/>
        <v>0</v>
      </c>
      <c r="S32">
        <f t="shared" si="9"/>
        <v>0</v>
      </c>
      <c r="T32">
        <f t="shared" si="10"/>
        <v>0</v>
      </c>
      <c r="U32">
        <f t="shared" si="11"/>
        <v>0</v>
      </c>
      <c r="V32">
        <f t="shared" si="12"/>
        <v>0</v>
      </c>
      <c r="W32">
        <f t="shared" si="13"/>
        <v>0</v>
      </c>
      <c r="X32">
        <f t="shared" si="14"/>
        <v>0</v>
      </c>
      <c r="Y32">
        <f t="shared" si="15"/>
        <v>0</v>
      </c>
    </row>
    <row r="33" spans="1:25" x14ac:dyDescent="0.15">
      <c r="A33">
        <v>32</v>
      </c>
      <c r="B33" t="s">
        <v>46</v>
      </c>
      <c r="C33" t="s">
        <v>241</v>
      </c>
      <c r="D33" t="s">
        <v>1343</v>
      </c>
      <c r="E33" t="s">
        <v>1344</v>
      </c>
      <c r="F33" t="s">
        <v>1345</v>
      </c>
      <c r="G33" t="s">
        <v>1404</v>
      </c>
      <c r="H33" t="s">
        <v>1405</v>
      </c>
      <c r="I33">
        <f t="shared" si="0"/>
        <v>1</v>
      </c>
      <c r="J33">
        <f t="shared" si="1"/>
        <v>0</v>
      </c>
      <c r="L33" t="b">
        <f t="shared" si="2"/>
        <v>0</v>
      </c>
      <c r="M33" t="b">
        <f t="shared" si="3"/>
        <v>1</v>
      </c>
      <c r="N33" t="b">
        <f t="shared" si="4"/>
        <v>0</v>
      </c>
      <c r="O33" t="b">
        <f t="shared" si="5"/>
        <v>0</v>
      </c>
      <c r="P33" t="b">
        <f t="shared" si="6"/>
        <v>0</v>
      </c>
      <c r="Q33" t="b">
        <f t="shared" si="7"/>
        <v>0</v>
      </c>
      <c r="R33" t="b">
        <f t="shared" si="8"/>
        <v>0</v>
      </c>
      <c r="S33">
        <f t="shared" si="9"/>
        <v>0</v>
      </c>
      <c r="T33">
        <f t="shared" si="10"/>
        <v>1</v>
      </c>
      <c r="U33">
        <f t="shared" si="11"/>
        <v>0</v>
      </c>
      <c r="V33">
        <f t="shared" si="12"/>
        <v>0</v>
      </c>
      <c r="W33">
        <f t="shared" si="13"/>
        <v>0</v>
      </c>
      <c r="X33">
        <f t="shared" si="14"/>
        <v>0</v>
      </c>
      <c r="Y33">
        <f t="shared" si="15"/>
        <v>0</v>
      </c>
    </row>
    <row r="34" spans="1:25" x14ac:dyDescent="0.15">
      <c r="A34">
        <v>33</v>
      </c>
      <c r="B34" t="s">
        <v>47</v>
      </c>
      <c r="C34" t="s">
        <v>241</v>
      </c>
      <c r="D34" t="s">
        <v>1343</v>
      </c>
      <c r="E34" t="s">
        <v>1344</v>
      </c>
      <c r="F34" t="s">
        <v>1345</v>
      </c>
      <c r="G34" t="s">
        <v>1406</v>
      </c>
      <c r="H34" t="s">
        <v>1407</v>
      </c>
      <c r="I34">
        <f t="shared" si="0"/>
        <v>1</v>
      </c>
      <c r="J34">
        <f t="shared" si="1"/>
        <v>0</v>
      </c>
      <c r="L34" t="b">
        <f t="shared" si="2"/>
        <v>0</v>
      </c>
      <c r="M34" t="b">
        <f t="shared" si="3"/>
        <v>0</v>
      </c>
      <c r="N34" t="b">
        <f t="shared" si="4"/>
        <v>1</v>
      </c>
      <c r="O34" t="b">
        <f t="shared" si="5"/>
        <v>0</v>
      </c>
      <c r="P34" t="b">
        <f t="shared" si="6"/>
        <v>0</v>
      </c>
      <c r="Q34" t="b">
        <f t="shared" si="7"/>
        <v>0</v>
      </c>
      <c r="R34" t="b">
        <f t="shared" si="8"/>
        <v>0</v>
      </c>
      <c r="S34">
        <f t="shared" si="9"/>
        <v>0</v>
      </c>
      <c r="T34">
        <f t="shared" si="10"/>
        <v>0</v>
      </c>
      <c r="U34">
        <f t="shared" si="11"/>
        <v>1</v>
      </c>
      <c r="V34">
        <f t="shared" si="12"/>
        <v>0</v>
      </c>
      <c r="W34">
        <f t="shared" si="13"/>
        <v>0</v>
      </c>
      <c r="X34">
        <f t="shared" si="14"/>
        <v>0</v>
      </c>
      <c r="Y34">
        <f t="shared" si="15"/>
        <v>0</v>
      </c>
    </row>
    <row r="35" spans="1:25" x14ac:dyDescent="0.15">
      <c r="A35">
        <v>34</v>
      </c>
      <c r="B35" t="s">
        <v>48</v>
      </c>
      <c r="C35" t="s">
        <v>241</v>
      </c>
      <c r="D35" t="s">
        <v>1343</v>
      </c>
      <c r="E35" t="s">
        <v>1344</v>
      </c>
      <c r="F35" t="s">
        <v>1345</v>
      </c>
      <c r="G35" t="s">
        <v>1408</v>
      </c>
      <c r="H35" t="s">
        <v>1409</v>
      </c>
      <c r="I35">
        <v>1</v>
      </c>
      <c r="J35">
        <f t="shared" si="1"/>
        <v>0</v>
      </c>
      <c r="L35" t="b">
        <f t="shared" si="2"/>
        <v>0</v>
      </c>
      <c r="M35" t="b">
        <f t="shared" si="3"/>
        <v>0</v>
      </c>
      <c r="N35" t="b">
        <f t="shared" si="4"/>
        <v>0</v>
      </c>
      <c r="O35" t="b">
        <f t="shared" si="5"/>
        <v>0</v>
      </c>
      <c r="P35" t="b">
        <f t="shared" si="6"/>
        <v>0</v>
      </c>
      <c r="Q35" t="b">
        <f t="shared" si="7"/>
        <v>0</v>
      </c>
      <c r="R35" t="b">
        <f t="shared" si="8"/>
        <v>0</v>
      </c>
      <c r="S35">
        <f t="shared" si="9"/>
        <v>0</v>
      </c>
      <c r="T35">
        <f t="shared" si="10"/>
        <v>0</v>
      </c>
      <c r="U35">
        <f t="shared" si="11"/>
        <v>0</v>
      </c>
      <c r="V35">
        <f t="shared" si="12"/>
        <v>0</v>
      </c>
      <c r="W35">
        <f t="shared" si="13"/>
        <v>0</v>
      </c>
      <c r="X35">
        <f t="shared" si="14"/>
        <v>0</v>
      </c>
      <c r="Y35">
        <f t="shared" si="15"/>
        <v>0</v>
      </c>
    </row>
    <row r="36" spans="1:25" x14ac:dyDescent="0.15">
      <c r="A36">
        <v>35</v>
      </c>
      <c r="B36" t="s">
        <v>49</v>
      </c>
      <c r="C36" t="s">
        <v>241</v>
      </c>
      <c r="D36" t="s">
        <v>1343</v>
      </c>
      <c r="E36" t="s">
        <v>1344</v>
      </c>
      <c r="F36" t="s">
        <v>1345</v>
      </c>
      <c r="G36" t="s">
        <v>1410</v>
      </c>
      <c r="H36" t="s">
        <v>1411</v>
      </c>
      <c r="I36">
        <f t="shared" si="0"/>
        <v>1</v>
      </c>
      <c r="J36">
        <f t="shared" si="1"/>
        <v>0</v>
      </c>
      <c r="L36" t="b">
        <f t="shared" si="2"/>
        <v>1</v>
      </c>
      <c r="M36" t="b">
        <f t="shared" si="3"/>
        <v>1</v>
      </c>
      <c r="N36" t="b">
        <f t="shared" si="4"/>
        <v>1</v>
      </c>
      <c r="O36" t="b">
        <f t="shared" si="5"/>
        <v>0</v>
      </c>
      <c r="P36" t="b">
        <f t="shared" si="6"/>
        <v>0</v>
      </c>
      <c r="Q36" t="b">
        <f t="shared" si="7"/>
        <v>0</v>
      </c>
      <c r="R36" t="b">
        <f t="shared" si="8"/>
        <v>0</v>
      </c>
      <c r="S36">
        <f t="shared" si="9"/>
        <v>1</v>
      </c>
      <c r="T36">
        <f t="shared" si="10"/>
        <v>1</v>
      </c>
      <c r="U36">
        <f t="shared" si="11"/>
        <v>1</v>
      </c>
      <c r="V36">
        <f t="shared" si="12"/>
        <v>0</v>
      </c>
      <c r="W36">
        <f t="shared" si="13"/>
        <v>0</v>
      </c>
      <c r="X36">
        <f t="shared" si="14"/>
        <v>0</v>
      </c>
      <c r="Y36">
        <f t="shared" si="15"/>
        <v>0</v>
      </c>
    </row>
    <row r="37" spans="1:25" x14ac:dyDescent="0.15">
      <c r="A37">
        <v>36</v>
      </c>
      <c r="B37" t="s">
        <v>50</v>
      </c>
      <c r="C37" t="s">
        <v>241</v>
      </c>
      <c r="D37" t="s">
        <v>1343</v>
      </c>
      <c r="E37" t="s">
        <v>1344</v>
      </c>
      <c r="F37" t="s">
        <v>1345</v>
      </c>
      <c r="G37" t="s">
        <v>1412</v>
      </c>
      <c r="H37" t="s">
        <v>1413</v>
      </c>
      <c r="I37">
        <v>1</v>
      </c>
      <c r="J37">
        <f t="shared" si="1"/>
        <v>0</v>
      </c>
      <c r="L37" t="b">
        <f t="shared" si="2"/>
        <v>0</v>
      </c>
      <c r="M37" t="b">
        <f t="shared" si="3"/>
        <v>0</v>
      </c>
      <c r="N37" t="b">
        <f t="shared" si="4"/>
        <v>0</v>
      </c>
      <c r="O37" t="b">
        <f t="shared" si="5"/>
        <v>0</v>
      </c>
      <c r="P37" t="b">
        <f t="shared" si="6"/>
        <v>0</v>
      </c>
      <c r="Q37" t="b">
        <f t="shared" si="7"/>
        <v>0</v>
      </c>
      <c r="R37" t="b">
        <f t="shared" si="8"/>
        <v>0</v>
      </c>
      <c r="S37">
        <f t="shared" si="9"/>
        <v>0</v>
      </c>
      <c r="T37">
        <f t="shared" si="10"/>
        <v>0</v>
      </c>
      <c r="U37">
        <f t="shared" si="11"/>
        <v>0</v>
      </c>
      <c r="V37">
        <f t="shared" si="12"/>
        <v>0</v>
      </c>
      <c r="W37">
        <f t="shared" si="13"/>
        <v>0</v>
      </c>
      <c r="X37">
        <f t="shared" si="14"/>
        <v>0</v>
      </c>
      <c r="Y37">
        <f t="shared" si="15"/>
        <v>0</v>
      </c>
    </row>
    <row r="38" spans="1:25" x14ac:dyDescent="0.15">
      <c r="A38">
        <v>37</v>
      </c>
      <c r="B38" t="s">
        <v>51</v>
      </c>
      <c r="C38" t="s">
        <v>241</v>
      </c>
      <c r="D38" t="s">
        <v>1343</v>
      </c>
      <c r="E38" t="s">
        <v>1344</v>
      </c>
      <c r="F38" t="s">
        <v>1345</v>
      </c>
      <c r="G38" t="s">
        <v>1414</v>
      </c>
      <c r="H38" t="s">
        <v>1415</v>
      </c>
      <c r="I38">
        <v>1</v>
      </c>
      <c r="J38">
        <f t="shared" si="1"/>
        <v>0</v>
      </c>
      <c r="L38" t="b">
        <f t="shared" si="2"/>
        <v>0</v>
      </c>
      <c r="M38" t="b">
        <f t="shared" si="3"/>
        <v>0</v>
      </c>
      <c r="N38" t="b">
        <f t="shared" si="4"/>
        <v>0</v>
      </c>
      <c r="O38" t="b">
        <f t="shared" si="5"/>
        <v>0</v>
      </c>
      <c r="P38" t="b">
        <f t="shared" si="6"/>
        <v>0</v>
      </c>
      <c r="Q38" t="b">
        <f t="shared" si="7"/>
        <v>0</v>
      </c>
      <c r="R38" t="b">
        <f t="shared" si="8"/>
        <v>0</v>
      </c>
      <c r="S38">
        <f t="shared" si="9"/>
        <v>0</v>
      </c>
      <c r="T38">
        <f t="shared" si="10"/>
        <v>0</v>
      </c>
      <c r="U38">
        <f t="shared" si="11"/>
        <v>0</v>
      </c>
      <c r="V38">
        <f t="shared" si="12"/>
        <v>0</v>
      </c>
      <c r="W38">
        <f t="shared" si="13"/>
        <v>0</v>
      </c>
      <c r="X38">
        <f t="shared" si="14"/>
        <v>0</v>
      </c>
      <c r="Y38">
        <f t="shared" si="15"/>
        <v>0</v>
      </c>
    </row>
    <row r="39" spans="1:25" x14ac:dyDescent="0.15">
      <c r="A39">
        <v>38</v>
      </c>
      <c r="B39" t="s">
        <v>52</v>
      </c>
      <c r="C39" t="s">
        <v>241</v>
      </c>
      <c r="D39" t="s">
        <v>1343</v>
      </c>
      <c r="E39" t="s">
        <v>1344</v>
      </c>
      <c r="F39" t="s">
        <v>1345</v>
      </c>
      <c r="G39" t="s">
        <v>1416</v>
      </c>
      <c r="H39" t="s">
        <v>1417</v>
      </c>
      <c r="I39">
        <f t="shared" si="0"/>
        <v>1</v>
      </c>
      <c r="J39">
        <f t="shared" si="1"/>
        <v>0</v>
      </c>
      <c r="L39" t="b">
        <f t="shared" si="2"/>
        <v>0</v>
      </c>
      <c r="M39" t="b">
        <f t="shared" si="3"/>
        <v>0</v>
      </c>
      <c r="N39" t="b">
        <f t="shared" si="4"/>
        <v>1</v>
      </c>
      <c r="O39" t="b">
        <f t="shared" si="5"/>
        <v>0</v>
      </c>
      <c r="P39" t="b">
        <f t="shared" si="6"/>
        <v>0</v>
      </c>
      <c r="Q39" t="b">
        <f t="shared" si="7"/>
        <v>0</v>
      </c>
      <c r="R39" t="b">
        <f t="shared" si="8"/>
        <v>0</v>
      </c>
      <c r="S39">
        <f t="shared" si="9"/>
        <v>0</v>
      </c>
      <c r="T39">
        <f t="shared" si="10"/>
        <v>0</v>
      </c>
      <c r="U39">
        <f t="shared" si="11"/>
        <v>1</v>
      </c>
      <c r="V39">
        <f t="shared" si="12"/>
        <v>0</v>
      </c>
      <c r="W39">
        <f t="shared" si="13"/>
        <v>0</v>
      </c>
      <c r="X39">
        <f t="shared" si="14"/>
        <v>0</v>
      </c>
      <c r="Y39">
        <f t="shared" si="15"/>
        <v>0</v>
      </c>
    </row>
    <row r="40" spans="1:25" x14ac:dyDescent="0.15">
      <c r="A40">
        <v>39</v>
      </c>
      <c r="B40" t="s">
        <v>53</v>
      </c>
      <c r="C40" t="s">
        <v>241</v>
      </c>
      <c r="D40" t="s">
        <v>1343</v>
      </c>
      <c r="E40" t="s">
        <v>1344</v>
      </c>
      <c r="F40" t="s">
        <v>1345</v>
      </c>
      <c r="G40" t="s">
        <v>1418</v>
      </c>
      <c r="H40" t="s">
        <v>1419</v>
      </c>
      <c r="I40">
        <v>1</v>
      </c>
      <c r="J40">
        <f t="shared" si="1"/>
        <v>0</v>
      </c>
      <c r="L40" t="b">
        <f t="shared" si="2"/>
        <v>0</v>
      </c>
      <c r="M40" t="b">
        <f t="shared" si="3"/>
        <v>0</v>
      </c>
      <c r="N40" t="b">
        <f t="shared" si="4"/>
        <v>0</v>
      </c>
      <c r="O40" t="b">
        <f t="shared" si="5"/>
        <v>0</v>
      </c>
      <c r="P40" t="b">
        <f t="shared" si="6"/>
        <v>0</v>
      </c>
      <c r="Q40" t="b">
        <f t="shared" si="7"/>
        <v>0</v>
      </c>
      <c r="R40" t="b">
        <f t="shared" si="8"/>
        <v>0</v>
      </c>
      <c r="S40">
        <f t="shared" si="9"/>
        <v>0</v>
      </c>
      <c r="T40">
        <f t="shared" si="10"/>
        <v>0</v>
      </c>
      <c r="U40">
        <f t="shared" si="11"/>
        <v>0</v>
      </c>
      <c r="V40">
        <f t="shared" si="12"/>
        <v>0</v>
      </c>
      <c r="W40">
        <f t="shared" si="13"/>
        <v>0</v>
      </c>
      <c r="X40">
        <f t="shared" si="14"/>
        <v>0</v>
      </c>
      <c r="Y40">
        <f t="shared" si="15"/>
        <v>0</v>
      </c>
    </row>
    <row r="41" spans="1:25" x14ac:dyDescent="0.15">
      <c r="A41">
        <v>40</v>
      </c>
      <c r="B41" t="s">
        <v>54</v>
      </c>
      <c r="C41" t="s">
        <v>241</v>
      </c>
      <c r="D41" t="s">
        <v>1343</v>
      </c>
      <c r="E41" t="s">
        <v>1344</v>
      </c>
      <c r="F41" t="s">
        <v>1345</v>
      </c>
      <c r="G41" t="s">
        <v>1420</v>
      </c>
      <c r="H41" t="s">
        <v>1421</v>
      </c>
      <c r="I41">
        <f t="shared" si="0"/>
        <v>1</v>
      </c>
      <c r="J41">
        <f t="shared" si="1"/>
        <v>0</v>
      </c>
      <c r="L41" t="b">
        <f t="shared" si="2"/>
        <v>0</v>
      </c>
      <c r="M41" t="b">
        <f t="shared" si="3"/>
        <v>0</v>
      </c>
      <c r="N41" t="b">
        <f t="shared" si="4"/>
        <v>0</v>
      </c>
      <c r="O41" t="b">
        <f t="shared" si="5"/>
        <v>1</v>
      </c>
      <c r="P41" t="b">
        <f t="shared" si="6"/>
        <v>0</v>
      </c>
      <c r="Q41" t="b">
        <f t="shared" si="7"/>
        <v>0</v>
      </c>
      <c r="R41" t="b">
        <f t="shared" si="8"/>
        <v>0</v>
      </c>
      <c r="S41">
        <f t="shared" si="9"/>
        <v>0</v>
      </c>
      <c r="T41">
        <f t="shared" si="10"/>
        <v>0</v>
      </c>
      <c r="U41">
        <f t="shared" si="11"/>
        <v>0</v>
      </c>
      <c r="V41">
        <f t="shared" si="12"/>
        <v>1</v>
      </c>
      <c r="W41">
        <f t="shared" si="13"/>
        <v>0</v>
      </c>
      <c r="X41">
        <f t="shared" si="14"/>
        <v>0</v>
      </c>
      <c r="Y41">
        <f t="shared" si="15"/>
        <v>0</v>
      </c>
    </row>
    <row r="42" spans="1:25" x14ac:dyDescent="0.15">
      <c r="A42">
        <v>41</v>
      </c>
      <c r="B42" t="s">
        <v>55</v>
      </c>
      <c r="C42" t="s">
        <v>241</v>
      </c>
      <c r="D42" t="s">
        <v>1343</v>
      </c>
      <c r="E42" t="s">
        <v>1344</v>
      </c>
      <c r="F42" t="s">
        <v>1345</v>
      </c>
      <c r="G42" t="s">
        <v>1422</v>
      </c>
      <c r="H42" t="s">
        <v>23</v>
      </c>
      <c r="I42">
        <f t="shared" si="0"/>
        <v>1</v>
      </c>
      <c r="J42">
        <f t="shared" si="1"/>
        <v>0</v>
      </c>
      <c r="L42" t="b">
        <f t="shared" si="2"/>
        <v>1</v>
      </c>
      <c r="M42" t="b">
        <f t="shared" si="3"/>
        <v>0</v>
      </c>
      <c r="N42" t="b">
        <f t="shared" si="4"/>
        <v>0</v>
      </c>
      <c r="O42" t="b">
        <f t="shared" si="5"/>
        <v>0</v>
      </c>
      <c r="P42" t="b">
        <f t="shared" si="6"/>
        <v>0</v>
      </c>
      <c r="Q42" t="b">
        <f t="shared" si="7"/>
        <v>0</v>
      </c>
      <c r="R42" t="b">
        <f t="shared" si="8"/>
        <v>0</v>
      </c>
      <c r="S42">
        <f t="shared" si="9"/>
        <v>1</v>
      </c>
      <c r="T42">
        <f t="shared" si="10"/>
        <v>0</v>
      </c>
      <c r="U42">
        <f t="shared" si="11"/>
        <v>0</v>
      </c>
      <c r="V42">
        <f t="shared" si="12"/>
        <v>0</v>
      </c>
      <c r="W42">
        <f t="shared" si="13"/>
        <v>0</v>
      </c>
      <c r="X42">
        <f t="shared" si="14"/>
        <v>0</v>
      </c>
      <c r="Y42">
        <f t="shared" si="15"/>
        <v>0</v>
      </c>
    </row>
    <row r="43" spans="1:25" x14ac:dyDescent="0.15">
      <c r="A43">
        <v>42</v>
      </c>
      <c r="B43" t="s">
        <v>56</v>
      </c>
      <c r="C43" t="s">
        <v>241</v>
      </c>
      <c r="D43" t="s">
        <v>1343</v>
      </c>
      <c r="E43" t="s">
        <v>1344</v>
      </c>
      <c r="F43" t="s">
        <v>1345</v>
      </c>
      <c r="G43" t="s">
        <v>1423</v>
      </c>
      <c r="H43" t="s">
        <v>1424</v>
      </c>
      <c r="I43">
        <v>1</v>
      </c>
      <c r="J43">
        <f t="shared" si="1"/>
        <v>0</v>
      </c>
      <c r="L43" t="b">
        <f t="shared" si="2"/>
        <v>0</v>
      </c>
      <c r="M43" t="b">
        <f t="shared" si="3"/>
        <v>0</v>
      </c>
      <c r="N43" t="b">
        <f t="shared" si="4"/>
        <v>0</v>
      </c>
      <c r="O43" t="b">
        <f t="shared" si="5"/>
        <v>0</v>
      </c>
      <c r="P43" t="b">
        <f t="shared" si="6"/>
        <v>0</v>
      </c>
      <c r="Q43" t="b">
        <f t="shared" si="7"/>
        <v>0</v>
      </c>
      <c r="R43" t="b">
        <f t="shared" si="8"/>
        <v>0</v>
      </c>
      <c r="S43">
        <f t="shared" si="9"/>
        <v>0</v>
      </c>
      <c r="T43">
        <f t="shared" si="10"/>
        <v>0</v>
      </c>
      <c r="U43">
        <f t="shared" si="11"/>
        <v>0</v>
      </c>
      <c r="V43">
        <f t="shared" si="12"/>
        <v>0</v>
      </c>
      <c r="W43">
        <f t="shared" si="13"/>
        <v>0</v>
      </c>
      <c r="X43">
        <f t="shared" si="14"/>
        <v>0</v>
      </c>
      <c r="Y43">
        <f t="shared" si="15"/>
        <v>0</v>
      </c>
    </row>
    <row r="44" spans="1:25" x14ac:dyDescent="0.15">
      <c r="A44">
        <v>43</v>
      </c>
      <c r="B44" t="s">
        <v>57</v>
      </c>
      <c r="C44" t="s">
        <v>241</v>
      </c>
      <c r="D44" t="s">
        <v>1343</v>
      </c>
      <c r="E44" t="s">
        <v>1344</v>
      </c>
      <c r="F44" t="s">
        <v>1345</v>
      </c>
      <c r="G44" t="s">
        <v>1425</v>
      </c>
      <c r="H44" t="s">
        <v>1426</v>
      </c>
      <c r="I44">
        <f t="shared" si="0"/>
        <v>1</v>
      </c>
      <c r="J44">
        <f t="shared" si="1"/>
        <v>0</v>
      </c>
      <c r="L44" t="b">
        <f t="shared" si="2"/>
        <v>1</v>
      </c>
      <c r="M44" t="b">
        <f t="shared" si="3"/>
        <v>1</v>
      </c>
      <c r="N44" t="b">
        <f t="shared" si="4"/>
        <v>0</v>
      </c>
      <c r="O44" t="b">
        <f t="shared" si="5"/>
        <v>0</v>
      </c>
      <c r="P44" t="b">
        <f t="shared" si="6"/>
        <v>0</v>
      </c>
      <c r="Q44" t="b">
        <f t="shared" si="7"/>
        <v>0</v>
      </c>
      <c r="R44" t="b">
        <f t="shared" si="8"/>
        <v>0</v>
      </c>
      <c r="S44">
        <f t="shared" si="9"/>
        <v>1</v>
      </c>
      <c r="T44">
        <f t="shared" si="10"/>
        <v>1</v>
      </c>
      <c r="U44">
        <f t="shared" si="11"/>
        <v>0</v>
      </c>
      <c r="V44">
        <f t="shared" si="12"/>
        <v>0</v>
      </c>
      <c r="W44">
        <f t="shared" si="13"/>
        <v>0</v>
      </c>
      <c r="X44">
        <f t="shared" si="14"/>
        <v>0</v>
      </c>
      <c r="Y44">
        <f t="shared" si="15"/>
        <v>0</v>
      </c>
    </row>
    <row r="45" spans="1:25" x14ac:dyDescent="0.15">
      <c r="A45">
        <v>44</v>
      </c>
      <c r="B45" t="s">
        <v>58</v>
      </c>
      <c r="C45" t="s">
        <v>241</v>
      </c>
      <c r="D45" t="s">
        <v>1343</v>
      </c>
      <c r="E45" t="s">
        <v>1344</v>
      </c>
      <c r="F45" t="s">
        <v>1345</v>
      </c>
      <c r="G45" t="s">
        <v>1427</v>
      </c>
      <c r="H45" t="s">
        <v>1428</v>
      </c>
      <c r="I45">
        <f t="shared" si="0"/>
        <v>1</v>
      </c>
      <c r="J45">
        <f t="shared" si="1"/>
        <v>0</v>
      </c>
      <c r="L45" t="b">
        <f t="shared" si="2"/>
        <v>0</v>
      </c>
      <c r="M45" t="b">
        <f t="shared" si="3"/>
        <v>0</v>
      </c>
      <c r="N45" t="b">
        <f t="shared" si="4"/>
        <v>1</v>
      </c>
      <c r="O45" t="b">
        <f t="shared" si="5"/>
        <v>1</v>
      </c>
      <c r="P45" t="b">
        <f t="shared" si="6"/>
        <v>0</v>
      </c>
      <c r="Q45" t="b">
        <f t="shared" si="7"/>
        <v>0</v>
      </c>
      <c r="R45" t="b">
        <f t="shared" si="8"/>
        <v>0</v>
      </c>
      <c r="S45">
        <f t="shared" si="9"/>
        <v>0</v>
      </c>
      <c r="T45">
        <f t="shared" si="10"/>
        <v>0</v>
      </c>
      <c r="U45">
        <f t="shared" si="11"/>
        <v>1</v>
      </c>
      <c r="V45">
        <f t="shared" si="12"/>
        <v>1</v>
      </c>
      <c r="W45">
        <f t="shared" si="13"/>
        <v>0</v>
      </c>
      <c r="X45">
        <f t="shared" si="14"/>
        <v>0</v>
      </c>
      <c r="Y45">
        <f t="shared" si="15"/>
        <v>0</v>
      </c>
    </row>
    <row r="46" spans="1:25" x14ac:dyDescent="0.15">
      <c r="A46">
        <v>45</v>
      </c>
      <c r="B46" t="s">
        <v>59</v>
      </c>
      <c r="C46" t="s">
        <v>241</v>
      </c>
      <c r="D46" t="s">
        <v>1343</v>
      </c>
      <c r="E46" t="s">
        <v>1344</v>
      </c>
      <c r="F46" t="s">
        <v>1345</v>
      </c>
      <c r="G46" t="s">
        <v>1429</v>
      </c>
      <c r="H46" t="s">
        <v>1430</v>
      </c>
      <c r="I46">
        <v>1</v>
      </c>
      <c r="J46">
        <f t="shared" si="1"/>
        <v>0</v>
      </c>
      <c r="L46" t="b">
        <f t="shared" si="2"/>
        <v>0</v>
      </c>
      <c r="M46" t="b">
        <f t="shared" si="3"/>
        <v>0</v>
      </c>
      <c r="N46" t="b">
        <f t="shared" si="4"/>
        <v>0</v>
      </c>
      <c r="O46" t="b">
        <f t="shared" si="5"/>
        <v>0</v>
      </c>
      <c r="P46" t="b">
        <f t="shared" si="6"/>
        <v>0</v>
      </c>
      <c r="Q46" t="b">
        <f t="shared" si="7"/>
        <v>0</v>
      </c>
      <c r="R46" t="b">
        <f t="shared" si="8"/>
        <v>0</v>
      </c>
      <c r="S46">
        <f t="shared" si="9"/>
        <v>0</v>
      </c>
      <c r="T46">
        <f t="shared" si="10"/>
        <v>0</v>
      </c>
      <c r="U46">
        <f t="shared" si="11"/>
        <v>0</v>
      </c>
      <c r="V46">
        <f t="shared" si="12"/>
        <v>0</v>
      </c>
      <c r="W46">
        <f t="shared" si="13"/>
        <v>0</v>
      </c>
      <c r="X46">
        <f t="shared" si="14"/>
        <v>0</v>
      </c>
      <c r="Y46">
        <f t="shared" si="15"/>
        <v>0</v>
      </c>
    </row>
    <row r="47" spans="1:25" x14ac:dyDescent="0.15">
      <c r="A47">
        <v>46</v>
      </c>
      <c r="B47" t="s">
        <v>60</v>
      </c>
      <c r="C47" t="s">
        <v>241</v>
      </c>
      <c r="D47" t="s">
        <v>1343</v>
      </c>
      <c r="E47" t="s">
        <v>1344</v>
      </c>
      <c r="F47" t="s">
        <v>1345</v>
      </c>
      <c r="G47" t="s">
        <v>1431</v>
      </c>
      <c r="H47" t="s">
        <v>1432</v>
      </c>
      <c r="I47">
        <f t="shared" si="0"/>
        <v>1</v>
      </c>
      <c r="J47">
        <f t="shared" si="1"/>
        <v>0</v>
      </c>
      <c r="L47" t="b">
        <f t="shared" si="2"/>
        <v>0</v>
      </c>
      <c r="M47" t="b">
        <f t="shared" si="3"/>
        <v>0</v>
      </c>
      <c r="N47" t="b">
        <f t="shared" si="4"/>
        <v>1</v>
      </c>
      <c r="O47" t="b">
        <f t="shared" si="5"/>
        <v>0</v>
      </c>
      <c r="P47" t="b">
        <f t="shared" si="6"/>
        <v>0</v>
      </c>
      <c r="Q47" t="b">
        <f t="shared" si="7"/>
        <v>0</v>
      </c>
      <c r="R47" t="b">
        <f t="shared" si="8"/>
        <v>0</v>
      </c>
      <c r="S47">
        <f t="shared" si="9"/>
        <v>0</v>
      </c>
      <c r="T47">
        <f t="shared" si="10"/>
        <v>0</v>
      </c>
      <c r="U47">
        <f t="shared" si="11"/>
        <v>1</v>
      </c>
      <c r="V47">
        <f t="shared" si="12"/>
        <v>0</v>
      </c>
      <c r="W47">
        <f t="shared" si="13"/>
        <v>0</v>
      </c>
      <c r="X47">
        <f t="shared" si="14"/>
        <v>0</v>
      </c>
      <c r="Y47">
        <f t="shared" si="15"/>
        <v>0</v>
      </c>
    </row>
    <row r="48" spans="1:25" x14ac:dyDescent="0.15">
      <c r="A48">
        <v>47</v>
      </c>
      <c r="B48" t="s">
        <v>61</v>
      </c>
      <c r="C48" t="s">
        <v>241</v>
      </c>
      <c r="D48" t="s">
        <v>1343</v>
      </c>
      <c r="E48" t="s">
        <v>1344</v>
      </c>
      <c r="F48" t="s">
        <v>1345</v>
      </c>
      <c r="G48" t="s">
        <v>1433</v>
      </c>
      <c r="H48" t="s">
        <v>1434</v>
      </c>
      <c r="I48">
        <v>1</v>
      </c>
      <c r="J48">
        <f t="shared" si="1"/>
        <v>0</v>
      </c>
      <c r="L48" t="b">
        <f t="shared" si="2"/>
        <v>0</v>
      </c>
      <c r="M48" t="b">
        <f t="shared" si="3"/>
        <v>0</v>
      </c>
      <c r="N48" t="b">
        <f t="shared" si="4"/>
        <v>0</v>
      </c>
      <c r="O48" t="b">
        <f t="shared" si="5"/>
        <v>0</v>
      </c>
      <c r="P48" t="b">
        <f t="shared" si="6"/>
        <v>0</v>
      </c>
      <c r="Q48" t="b">
        <f t="shared" si="7"/>
        <v>0</v>
      </c>
      <c r="R48" t="b">
        <f t="shared" si="8"/>
        <v>0</v>
      </c>
      <c r="S48">
        <f t="shared" si="9"/>
        <v>0</v>
      </c>
      <c r="T48">
        <f t="shared" si="10"/>
        <v>0</v>
      </c>
      <c r="U48">
        <f t="shared" si="11"/>
        <v>0</v>
      </c>
      <c r="V48">
        <f t="shared" si="12"/>
        <v>0</v>
      </c>
      <c r="W48">
        <f t="shared" si="13"/>
        <v>0</v>
      </c>
      <c r="X48">
        <f t="shared" si="14"/>
        <v>0</v>
      </c>
      <c r="Y48">
        <f t="shared" si="15"/>
        <v>0</v>
      </c>
    </row>
    <row r="49" spans="1:25" x14ac:dyDescent="0.15">
      <c r="A49">
        <v>48</v>
      </c>
      <c r="B49" t="s">
        <v>62</v>
      </c>
      <c r="C49" t="s">
        <v>241</v>
      </c>
      <c r="D49" t="s">
        <v>1343</v>
      </c>
      <c r="E49" t="s">
        <v>1344</v>
      </c>
      <c r="F49" t="s">
        <v>1345</v>
      </c>
      <c r="G49" t="s">
        <v>1435</v>
      </c>
      <c r="H49" t="s">
        <v>1436</v>
      </c>
      <c r="I49">
        <v>1</v>
      </c>
      <c r="J49">
        <f t="shared" si="1"/>
        <v>0</v>
      </c>
      <c r="L49" t="b">
        <f t="shared" si="2"/>
        <v>0</v>
      </c>
      <c r="M49" t="b">
        <f t="shared" si="3"/>
        <v>0</v>
      </c>
      <c r="N49" t="b">
        <f t="shared" si="4"/>
        <v>0</v>
      </c>
      <c r="O49" t="b">
        <f t="shared" si="5"/>
        <v>0</v>
      </c>
      <c r="P49" t="b">
        <f t="shared" si="6"/>
        <v>0</v>
      </c>
      <c r="Q49" t="b">
        <f t="shared" si="7"/>
        <v>0</v>
      </c>
      <c r="R49" t="b">
        <f t="shared" si="8"/>
        <v>0</v>
      </c>
      <c r="S49">
        <f t="shared" si="9"/>
        <v>0</v>
      </c>
      <c r="T49">
        <f t="shared" si="10"/>
        <v>0</v>
      </c>
      <c r="U49">
        <f t="shared" si="11"/>
        <v>0</v>
      </c>
      <c r="V49">
        <f t="shared" si="12"/>
        <v>0</v>
      </c>
      <c r="W49">
        <f t="shared" si="13"/>
        <v>0</v>
      </c>
      <c r="X49">
        <f t="shared" si="14"/>
        <v>0</v>
      </c>
      <c r="Y49">
        <f t="shared" si="15"/>
        <v>0</v>
      </c>
    </row>
    <row r="50" spans="1:25" x14ac:dyDescent="0.15">
      <c r="A50">
        <v>49</v>
      </c>
      <c r="B50" t="s">
        <v>64</v>
      </c>
      <c r="C50" t="s">
        <v>241</v>
      </c>
      <c r="D50" t="s">
        <v>1343</v>
      </c>
      <c r="E50" t="s">
        <v>1344</v>
      </c>
      <c r="F50" t="s">
        <v>1345</v>
      </c>
      <c r="G50" t="s">
        <v>1437</v>
      </c>
      <c r="H50" t="s">
        <v>1438</v>
      </c>
      <c r="I50">
        <f t="shared" si="0"/>
        <v>1</v>
      </c>
      <c r="J50">
        <f t="shared" si="1"/>
        <v>0</v>
      </c>
      <c r="L50" t="b">
        <f t="shared" si="2"/>
        <v>0</v>
      </c>
      <c r="M50" t="b">
        <f t="shared" si="3"/>
        <v>0</v>
      </c>
      <c r="N50" t="b">
        <f t="shared" si="4"/>
        <v>1</v>
      </c>
      <c r="O50" t="b">
        <f t="shared" si="5"/>
        <v>1</v>
      </c>
      <c r="P50" t="b">
        <f t="shared" si="6"/>
        <v>0</v>
      </c>
      <c r="Q50" t="b">
        <f t="shared" si="7"/>
        <v>0</v>
      </c>
      <c r="R50" t="b">
        <f t="shared" si="8"/>
        <v>0</v>
      </c>
      <c r="S50">
        <f t="shared" si="9"/>
        <v>0</v>
      </c>
      <c r="T50">
        <f t="shared" si="10"/>
        <v>0</v>
      </c>
      <c r="U50">
        <f t="shared" si="11"/>
        <v>1</v>
      </c>
      <c r="V50">
        <f t="shared" si="12"/>
        <v>1</v>
      </c>
      <c r="W50">
        <f t="shared" si="13"/>
        <v>0</v>
      </c>
      <c r="X50">
        <f t="shared" si="14"/>
        <v>0</v>
      </c>
      <c r="Y50">
        <f t="shared" si="15"/>
        <v>0</v>
      </c>
    </row>
    <row r="51" spans="1:25" x14ac:dyDescent="0.15">
      <c r="A51">
        <v>50</v>
      </c>
      <c r="B51" t="s">
        <v>65</v>
      </c>
      <c r="C51" t="s">
        <v>241</v>
      </c>
      <c r="D51" t="s">
        <v>1343</v>
      </c>
      <c r="E51" t="s">
        <v>1344</v>
      </c>
      <c r="F51" t="s">
        <v>1345</v>
      </c>
      <c r="G51" t="s">
        <v>1439</v>
      </c>
      <c r="H51" t="s">
        <v>1440</v>
      </c>
      <c r="I51">
        <f t="shared" si="0"/>
        <v>1</v>
      </c>
      <c r="J51">
        <f t="shared" si="1"/>
        <v>0</v>
      </c>
      <c r="L51" t="b">
        <f t="shared" si="2"/>
        <v>0</v>
      </c>
      <c r="M51" t="b">
        <f t="shared" si="3"/>
        <v>0</v>
      </c>
      <c r="N51" t="b">
        <f t="shared" si="4"/>
        <v>1</v>
      </c>
      <c r="O51" t="b">
        <f t="shared" si="5"/>
        <v>0</v>
      </c>
      <c r="P51" t="b">
        <f t="shared" si="6"/>
        <v>0</v>
      </c>
      <c r="Q51" t="b">
        <f t="shared" si="7"/>
        <v>0</v>
      </c>
      <c r="R51" t="b">
        <f t="shared" si="8"/>
        <v>0</v>
      </c>
      <c r="S51">
        <f t="shared" si="9"/>
        <v>0</v>
      </c>
      <c r="T51">
        <f t="shared" si="10"/>
        <v>0</v>
      </c>
      <c r="U51">
        <f t="shared" si="11"/>
        <v>1</v>
      </c>
      <c r="V51">
        <f t="shared" si="12"/>
        <v>0</v>
      </c>
      <c r="W51">
        <f t="shared" si="13"/>
        <v>0</v>
      </c>
      <c r="X51">
        <f t="shared" si="14"/>
        <v>0</v>
      </c>
      <c r="Y51">
        <f t="shared" si="15"/>
        <v>0</v>
      </c>
    </row>
    <row r="52" spans="1:25" x14ac:dyDescent="0.15">
      <c r="A52">
        <v>51</v>
      </c>
      <c r="B52" t="s">
        <v>66</v>
      </c>
      <c r="C52" t="s">
        <v>241</v>
      </c>
      <c r="D52" t="s">
        <v>1343</v>
      </c>
      <c r="E52" t="s">
        <v>1344</v>
      </c>
      <c r="F52" t="s">
        <v>1345</v>
      </c>
      <c r="G52" t="s">
        <v>1441</v>
      </c>
      <c r="H52" t="s">
        <v>1442</v>
      </c>
      <c r="I52">
        <f t="shared" si="0"/>
        <v>1</v>
      </c>
      <c r="J52">
        <f t="shared" si="1"/>
        <v>0</v>
      </c>
      <c r="L52" t="b">
        <f t="shared" si="2"/>
        <v>0</v>
      </c>
      <c r="M52" t="b">
        <f t="shared" si="3"/>
        <v>1</v>
      </c>
      <c r="N52" t="b">
        <f t="shared" si="4"/>
        <v>0</v>
      </c>
      <c r="O52" t="b">
        <f t="shared" si="5"/>
        <v>0</v>
      </c>
      <c r="P52" t="b">
        <f t="shared" si="6"/>
        <v>0</v>
      </c>
      <c r="Q52" t="b">
        <f t="shared" si="7"/>
        <v>0</v>
      </c>
      <c r="R52" t="b">
        <f t="shared" si="8"/>
        <v>0</v>
      </c>
      <c r="S52">
        <f t="shared" si="9"/>
        <v>0</v>
      </c>
      <c r="T52">
        <f t="shared" si="10"/>
        <v>1</v>
      </c>
      <c r="U52">
        <f t="shared" si="11"/>
        <v>0</v>
      </c>
      <c r="V52">
        <f t="shared" si="12"/>
        <v>0</v>
      </c>
      <c r="W52">
        <f t="shared" si="13"/>
        <v>0</v>
      </c>
      <c r="X52">
        <f t="shared" si="14"/>
        <v>0</v>
      </c>
      <c r="Y52">
        <f t="shared" si="15"/>
        <v>0</v>
      </c>
    </row>
    <row r="53" spans="1:25" x14ac:dyDescent="0.15">
      <c r="A53">
        <v>52</v>
      </c>
      <c r="B53" t="s">
        <v>67</v>
      </c>
      <c r="C53" t="s">
        <v>241</v>
      </c>
      <c r="D53" t="s">
        <v>1343</v>
      </c>
      <c r="E53" t="s">
        <v>1344</v>
      </c>
      <c r="F53" t="s">
        <v>1345</v>
      </c>
      <c r="G53" t="s">
        <v>1443</v>
      </c>
      <c r="H53" t="s">
        <v>1444</v>
      </c>
      <c r="I53">
        <v>1</v>
      </c>
      <c r="J53">
        <f t="shared" si="1"/>
        <v>0</v>
      </c>
      <c r="L53" t="b">
        <f t="shared" si="2"/>
        <v>0</v>
      </c>
      <c r="M53" t="b">
        <f t="shared" si="3"/>
        <v>0</v>
      </c>
      <c r="N53" t="b">
        <f t="shared" si="4"/>
        <v>0</v>
      </c>
      <c r="O53" t="b">
        <f t="shared" si="5"/>
        <v>0</v>
      </c>
      <c r="P53" t="b">
        <f t="shared" si="6"/>
        <v>0</v>
      </c>
      <c r="Q53" t="b">
        <f t="shared" si="7"/>
        <v>0</v>
      </c>
      <c r="R53" t="b">
        <f t="shared" si="8"/>
        <v>0</v>
      </c>
      <c r="S53">
        <f t="shared" si="9"/>
        <v>0</v>
      </c>
      <c r="T53">
        <f t="shared" si="10"/>
        <v>0</v>
      </c>
      <c r="U53">
        <f t="shared" si="11"/>
        <v>0</v>
      </c>
      <c r="V53">
        <f t="shared" si="12"/>
        <v>0</v>
      </c>
      <c r="W53">
        <f t="shared" si="13"/>
        <v>0</v>
      </c>
      <c r="X53">
        <f t="shared" si="14"/>
        <v>0</v>
      </c>
      <c r="Y53">
        <f t="shared" si="15"/>
        <v>0</v>
      </c>
    </row>
    <row r="54" spans="1:25" x14ac:dyDescent="0.15">
      <c r="A54">
        <v>53</v>
      </c>
      <c r="B54" t="s">
        <v>69</v>
      </c>
      <c r="C54" t="s">
        <v>241</v>
      </c>
      <c r="D54" t="s">
        <v>1343</v>
      </c>
      <c r="E54" t="s">
        <v>1344</v>
      </c>
      <c r="F54" t="s">
        <v>1345</v>
      </c>
      <c r="G54" t="s">
        <v>1445</v>
      </c>
      <c r="H54" t="s">
        <v>1446</v>
      </c>
      <c r="I54">
        <f t="shared" si="0"/>
        <v>1</v>
      </c>
      <c r="J54">
        <f t="shared" si="1"/>
        <v>0</v>
      </c>
      <c r="L54" t="b">
        <f t="shared" si="2"/>
        <v>0</v>
      </c>
      <c r="M54" t="b">
        <f t="shared" si="3"/>
        <v>0</v>
      </c>
      <c r="N54" t="b">
        <f t="shared" si="4"/>
        <v>1</v>
      </c>
      <c r="O54" t="b">
        <f t="shared" si="5"/>
        <v>0</v>
      </c>
      <c r="P54" t="b">
        <f t="shared" si="6"/>
        <v>0</v>
      </c>
      <c r="Q54" t="b">
        <f t="shared" si="7"/>
        <v>0</v>
      </c>
      <c r="R54" t="b">
        <f t="shared" si="8"/>
        <v>0</v>
      </c>
      <c r="S54">
        <f t="shared" si="9"/>
        <v>0</v>
      </c>
      <c r="T54">
        <f t="shared" si="10"/>
        <v>0</v>
      </c>
      <c r="U54">
        <f t="shared" si="11"/>
        <v>1</v>
      </c>
      <c r="V54">
        <f t="shared" si="12"/>
        <v>0</v>
      </c>
      <c r="W54">
        <f t="shared" si="13"/>
        <v>0</v>
      </c>
      <c r="X54">
        <f t="shared" si="14"/>
        <v>0</v>
      </c>
      <c r="Y54">
        <f t="shared" si="15"/>
        <v>0</v>
      </c>
    </row>
    <row r="55" spans="1:25" x14ac:dyDescent="0.15">
      <c r="A55">
        <v>54</v>
      </c>
      <c r="B55" t="s">
        <v>70</v>
      </c>
      <c r="C55" t="s">
        <v>241</v>
      </c>
      <c r="D55" t="s">
        <v>1343</v>
      </c>
      <c r="E55" t="s">
        <v>1344</v>
      </c>
      <c r="F55" t="s">
        <v>1345</v>
      </c>
      <c r="G55" t="s">
        <v>1447</v>
      </c>
      <c r="H55" t="s">
        <v>1448</v>
      </c>
      <c r="I55">
        <f t="shared" si="0"/>
        <v>1</v>
      </c>
      <c r="J55">
        <f t="shared" si="1"/>
        <v>0</v>
      </c>
      <c r="L55" t="b">
        <f t="shared" si="2"/>
        <v>0</v>
      </c>
      <c r="M55" t="b">
        <f t="shared" si="3"/>
        <v>1</v>
      </c>
      <c r="N55" t="b">
        <f t="shared" si="4"/>
        <v>0</v>
      </c>
      <c r="O55" t="b">
        <f t="shared" si="5"/>
        <v>0</v>
      </c>
      <c r="P55" t="b">
        <f t="shared" si="6"/>
        <v>0</v>
      </c>
      <c r="Q55" t="b">
        <f t="shared" si="7"/>
        <v>0</v>
      </c>
      <c r="R55" t="b">
        <f t="shared" si="8"/>
        <v>0</v>
      </c>
      <c r="S55">
        <f t="shared" si="9"/>
        <v>0</v>
      </c>
      <c r="T55">
        <f t="shared" si="10"/>
        <v>1</v>
      </c>
      <c r="U55">
        <f t="shared" si="11"/>
        <v>0</v>
      </c>
      <c r="V55">
        <f t="shared" si="12"/>
        <v>0</v>
      </c>
      <c r="W55">
        <f t="shared" si="13"/>
        <v>0</v>
      </c>
      <c r="X55">
        <f t="shared" si="14"/>
        <v>0</v>
      </c>
      <c r="Y55">
        <f t="shared" si="15"/>
        <v>0</v>
      </c>
    </row>
    <row r="56" spans="1:25" x14ac:dyDescent="0.15">
      <c r="A56">
        <v>55</v>
      </c>
      <c r="B56" t="s">
        <v>71</v>
      </c>
      <c r="C56" t="s">
        <v>241</v>
      </c>
      <c r="D56" t="s">
        <v>1343</v>
      </c>
      <c r="E56" t="s">
        <v>1344</v>
      </c>
      <c r="F56" t="s">
        <v>1345</v>
      </c>
      <c r="G56" t="s">
        <v>1449</v>
      </c>
      <c r="H56" t="s">
        <v>1450</v>
      </c>
      <c r="I56">
        <f t="shared" si="0"/>
        <v>1</v>
      </c>
      <c r="J56">
        <f t="shared" si="1"/>
        <v>0</v>
      </c>
      <c r="L56" t="b">
        <f t="shared" si="2"/>
        <v>1</v>
      </c>
      <c r="M56" t="b">
        <f t="shared" si="3"/>
        <v>0</v>
      </c>
      <c r="N56" t="b">
        <f t="shared" si="4"/>
        <v>0</v>
      </c>
      <c r="O56" t="b">
        <f t="shared" si="5"/>
        <v>1</v>
      </c>
      <c r="P56" t="b">
        <f t="shared" si="6"/>
        <v>0</v>
      </c>
      <c r="Q56" t="b">
        <f t="shared" si="7"/>
        <v>0</v>
      </c>
      <c r="R56" t="b">
        <f t="shared" si="8"/>
        <v>0</v>
      </c>
      <c r="S56">
        <f t="shared" si="9"/>
        <v>1</v>
      </c>
      <c r="T56">
        <f t="shared" si="10"/>
        <v>0</v>
      </c>
      <c r="U56">
        <f t="shared" si="11"/>
        <v>0</v>
      </c>
      <c r="V56">
        <f t="shared" si="12"/>
        <v>1</v>
      </c>
      <c r="W56">
        <f t="shared" si="13"/>
        <v>0</v>
      </c>
      <c r="X56">
        <f t="shared" si="14"/>
        <v>0</v>
      </c>
      <c r="Y56">
        <f t="shared" si="15"/>
        <v>0</v>
      </c>
    </row>
    <row r="57" spans="1:25" x14ac:dyDescent="0.15">
      <c r="A57">
        <v>56</v>
      </c>
      <c r="B57" t="s">
        <v>72</v>
      </c>
      <c r="C57" t="s">
        <v>241</v>
      </c>
      <c r="D57" t="s">
        <v>1343</v>
      </c>
      <c r="E57" t="s">
        <v>1344</v>
      </c>
      <c r="F57" t="s">
        <v>1345</v>
      </c>
      <c r="G57" t="s">
        <v>1451</v>
      </c>
      <c r="H57" t="s">
        <v>1452</v>
      </c>
      <c r="I57">
        <f t="shared" si="0"/>
        <v>1</v>
      </c>
      <c r="J57">
        <f t="shared" si="1"/>
        <v>0</v>
      </c>
      <c r="L57" t="b">
        <f t="shared" si="2"/>
        <v>0</v>
      </c>
      <c r="M57" t="b">
        <f t="shared" si="3"/>
        <v>0</v>
      </c>
      <c r="N57" t="b">
        <f t="shared" si="4"/>
        <v>1</v>
      </c>
      <c r="O57" t="b">
        <f t="shared" si="5"/>
        <v>0</v>
      </c>
      <c r="P57" t="b">
        <f t="shared" si="6"/>
        <v>0</v>
      </c>
      <c r="Q57" t="b">
        <f t="shared" si="7"/>
        <v>0</v>
      </c>
      <c r="R57" t="b">
        <f t="shared" si="8"/>
        <v>0</v>
      </c>
      <c r="S57">
        <f t="shared" si="9"/>
        <v>0</v>
      </c>
      <c r="T57">
        <f t="shared" si="10"/>
        <v>0</v>
      </c>
      <c r="U57">
        <f t="shared" si="11"/>
        <v>1</v>
      </c>
      <c r="V57">
        <f t="shared" si="12"/>
        <v>0</v>
      </c>
      <c r="W57">
        <f t="shared" si="13"/>
        <v>0</v>
      </c>
      <c r="X57">
        <f t="shared" si="14"/>
        <v>0</v>
      </c>
      <c r="Y57">
        <f t="shared" si="15"/>
        <v>0</v>
      </c>
    </row>
    <row r="58" spans="1:25" x14ac:dyDescent="0.15">
      <c r="A58">
        <v>57</v>
      </c>
      <c r="B58" t="s">
        <v>73</v>
      </c>
      <c r="C58" t="s">
        <v>241</v>
      </c>
      <c r="D58" t="s">
        <v>1343</v>
      </c>
      <c r="E58" t="s">
        <v>1344</v>
      </c>
      <c r="F58" t="s">
        <v>1345</v>
      </c>
      <c r="G58" t="s">
        <v>1453</v>
      </c>
      <c r="H58" t="s">
        <v>1454</v>
      </c>
      <c r="I58">
        <v>1</v>
      </c>
      <c r="J58">
        <f t="shared" si="1"/>
        <v>0</v>
      </c>
      <c r="L58" t="b">
        <f t="shared" si="2"/>
        <v>0</v>
      </c>
      <c r="M58" t="b">
        <f t="shared" si="3"/>
        <v>0</v>
      </c>
      <c r="N58" t="b">
        <f t="shared" si="4"/>
        <v>0</v>
      </c>
      <c r="O58" t="b">
        <f t="shared" si="5"/>
        <v>0</v>
      </c>
      <c r="P58" t="b">
        <f t="shared" si="6"/>
        <v>0</v>
      </c>
      <c r="Q58" t="b">
        <f t="shared" si="7"/>
        <v>0</v>
      </c>
      <c r="R58" t="b">
        <f t="shared" si="8"/>
        <v>0</v>
      </c>
      <c r="S58">
        <f t="shared" si="9"/>
        <v>0</v>
      </c>
      <c r="T58">
        <f t="shared" si="10"/>
        <v>0</v>
      </c>
      <c r="U58">
        <f t="shared" si="11"/>
        <v>0</v>
      </c>
      <c r="V58">
        <f t="shared" si="12"/>
        <v>0</v>
      </c>
      <c r="W58">
        <f t="shared" si="13"/>
        <v>0</v>
      </c>
      <c r="X58">
        <f t="shared" si="14"/>
        <v>0</v>
      </c>
      <c r="Y58">
        <f t="shared" si="15"/>
        <v>0</v>
      </c>
    </row>
    <row r="59" spans="1:25" x14ac:dyDescent="0.15">
      <c r="A59">
        <v>58</v>
      </c>
      <c r="B59" t="s">
        <v>75</v>
      </c>
      <c r="C59" t="s">
        <v>241</v>
      </c>
      <c r="D59" t="s">
        <v>1343</v>
      </c>
      <c r="E59" t="s">
        <v>1344</v>
      </c>
      <c r="F59" t="s">
        <v>1345</v>
      </c>
      <c r="G59" t="s">
        <v>1455</v>
      </c>
      <c r="H59" t="s">
        <v>1456</v>
      </c>
      <c r="I59">
        <f t="shared" si="0"/>
        <v>1</v>
      </c>
      <c r="J59">
        <f t="shared" si="1"/>
        <v>0</v>
      </c>
      <c r="L59" t="b">
        <f t="shared" si="2"/>
        <v>1</v>
      </c>
      <c r="M59" t="b">
        <f t="shared" si="3"/>
        <v>1</v>
      </c>
      <c r="N59" t="b">
        <f t="shared" si="4"/>
        <v>0</v>
      </c>
      <c r="O59" t="b">
        <f t="shared" si="5"/>
        <v>1</v>
      </c>
      <c r="P59" t="b">
        <f t="shared" si="6"/>
        <v>0</v>
      </c>
      <c r="Q59" t="b">
        <f t="shared" si="7"/>
        <v>0</v>
      </c>
      <c r="R59" t="b">
        <f t="shared" si="8"/>
        <v>0</v>
      </c>
      <c r="S59">
        <f t="shared" si="9"/>
        <v>1</v>
      </c>
      <c r="T59">
        <f t="shared" si="10"/>
        <v>1</v>
      </c>
      <c r="U59">
        <f t="shared" si="11"/>
        <v>0</v>
      </c>
      <c r="V59">
        <f t="shared" si="12"/>
        <v>1</v>
      </c>
      <c r="W59">
        <f t="shared" si="13"/>
        <v>0</v>
      </c>
      <c r="X59">
        <f t="shared" si="14"/>
        <v>0</v>
      </c>
      <c r="Y59">
        <f t="shared" si="15"/>
        <v>0</v>
      </c>
    </row>
    <row r="60" spans="1:25" x14ac:dyDescent="0.15">
      <c r="A60">
        <v>59</v>
      </c>
      <c r="B60" t="s">
        <v>76</v>
      </c>
      <c r="C60" t="s">
        <v>241</v>
      </c>
      <c r="D60" t="s">
        <v>1343</v>
      </c>
      <c r="E60" t="s">
        <v>1344</v>
      </c>
      <c r="F60" t="s">
        <v>1345</v>
      </c>
      <c r="G60" t="s">
        <v>1457</v>
      </c>
      <c r="H60" t="s">
        <v>1458</v>
      </c>
      <c r="I60">
        <v>1</v>
      </c>
      <c r="J60">
        <f t="shared" si="1"/>
        <v>0</v>
      </c>
      <c r="L60" t="b">
        <f t="shared" si="2"/>
        <v>0</v>
      </c>
      <c r="M60" t="b">
        <f t="shared" si="3"/>
        <v>0</v>
      </c>
      <c r="N60" t="b">
        <f t="shared" si="4"/>
        <v>0</v>
      </c>
      <c r="O60" t="b">
        <f t="shared" si="5"/>
        <v>0</v>
      </c>
      <c r="P60" t="b">
        <f t="shared" si="6"/>
        <v>0</v>
      </c>
      <c r="Q60" t="b">
        <f t="shared" si="7"/>
        <v>0</v>
      </c>
      <c r="R60" t="b">
        <f t="shared" si="8"/>
        <v>0</v>
      </c>
      <c r="S60">
        <f t="shared" si="9"/>
        <v>0</v>
      </c>
      <c r="T60">
        <f t="shared" si="10"/>
        <v>0</v>
      </c>
      <c r="U60">
        <f t="shared" si="11"/>
        <v>0</v>
      </c>
      <c r="V60">
        <f t="shared" si="12"/>
        <v>0</v>
      </c>
      <c r="W60">
        <f t="shared" si="13"/>
        <v>0</v>
      </c>
      <c r="X60">
        <f t="shared" si="14"/>
        <v>0</v>
      </c>
      <c r="Y60">
        <f t="shared" si="15"/>
        <v>0</v>
      </c>
    </row>
    <row r="61" spans="1:25" x14ac:dyDescent="0.15">
      <c r="A61">
        <v>61</v>
      </c>
      <c r="B61" t="s">
        <v>77</v>
      </c>
      <c r="C61" t="s">
        <v>241</v>
      </c>
      <c r="D61" t="s">
        <v>1343</v>
      </c>
      <c r="E61" t="s">
        <v>1344</v>
      </c>
      <c r="F61" t="s">
        <v>1345</v>
      </c>
      <c r="G61" t="s">
        <v>1459</v>
      </c>
      <c r="H61" t="s">
        <v>1460</v>
      </c>
      <c r="I61">
        <f t="shared" si="0"/>
        <v>1</v>
      </c>
      <c r="J61">
        <f t="shared" si="1"/>
        <v>0</v>
      </c>
      <c r="L61" t="b">
        <f t="shared" si="2"/>
        <v>1</v>
      </c>
      <c r="M61" t="b">
        <f t="shared" si="3"/>
        <v>1</v>
      </c>
      <c r="N61" t="b">
        <f t="shared" si="4"/>
        <v>0</v>
      </c>
      <c r="O61" t="b">
        <f t="shared" si="5"/>
        <v>0</v>
      </c>
      <c r="P61" t="b">
        <f t="shared" si="6"/>
        <v>0</v>
      </c>
      <c r="Q61" t="b">
        <f t="shared" si="7"/>
        <v>0</v>
      </c>
      <c r="R61" t="b">
        <f t="shared" si="8"/>
        <v>0</v>
      </c>
      <c r="S61">
        <f t="shared" si="9"/>
        <v>1</v>
      </c>
      <c r="T61">
        <f t="shared" si="10"/>
        <v>1</v>
      </c>
      <c r="U61">
        <f t="shared" si="11"/>
        <v>0</v>
      </c>
      <c r="V61">
        <f t="shared" si="12"/>
        <v>0</v>
      </c>
      <c r="W61">
        <f t="shared" si="13"/>
        <v>0</v>
      </c>
      <c r="X61">
        <f t="shared" si="14"/>
        <v>0</v>
      </c>
      <c r="Y61">
        <f t="shared" si="15"/>
        <v>0</v>
      </c>
    </row>
    <row r="62" spans="1:25" x14ac:dyDescent="0.15">
      <c r="A62">
        <v>62</v>
      </c>
      <c r="B62" t="s">
        <v>78</v>
      </c>
      <c r="C62" t="s">
        <v>241</v>
      </c>
      <c r="D62" t="s">
        <v>1343</v>
      </c>
      <c r="E62" t="s">
        <v>1344</v>
      </c>
      <c r="F62" t="s">
        <v>1345</v>
      </c>
      <c r="G62" t="s">
        <v>1461</v>
      </c>
      <c r="H62" t="s">
        <v>1462</v>
      </c>
      <c r="I62">
        <f t="shared" si="0"/>
        <v>1</v>
      </c>
      <c r="J62">
        <f t="shared" si="1"/>
        <v>0</v>
      </c>
      <c r="L62" t="b">
        <f t="shared" si="2"/>
        <v>1</v>
      </c>
      <c r="M62" t="b">
        <f t="shared" si="3"/>
        <v>0</v>
      </c>
      <c r="N62" t="b">
        <f t="shared" si="4"/>
        <v>0</v>
      </c>
      <c r="O62" t="b">
        <f t="shared" si="5"/>
        <v>0</v>
      </c>
      <c r="P62" t="b">
        <f t="shared" si="6"/>
        <v>0</v>
      </c>
      <c r="Q62" t="b">
        <f t="shared" si="7"/>
        <v>0</v>
      </c>
      <c r="R62" t="b">
        <f t="shared" si="8"/>
        <v>0</v>
      </c>
      <c r="S62">
        <f t="shared" si="9"/>
        <v>1</v>
      </c>
      <c r="T62">
        <f t="shared" si="10"/>
        <v>0</v>
      </c>
      <c r="U62">
        <f t="shared" si="11"/>
        <v>0</v>
      </c>
      <c r="V62">
        <f t="shared" si="12"/>
        <v>0</v>
      </c>
      <c r="W62">
        <f t="shared" si="13"/>
        <v>0</v>
      </c>
      <c r="X62">
        <f t="shared" si="14"/>
        <v>0</v>
      </c>
      <c r="Y62">
        <f t="shared" si="15"/>
        <v>0</v>
      </c>
    </row>
    <row r="63" spans="1:25" x14ac:dyDescent="0.15">
      <c r="A63">
        <v>63</v>
      </c>
      <c r="B63" t="s">
        <v>79</v>
      </c>
      <c r="C63" t="s">
        <v>241</v>
      </c>
      <c r="D63" t="s">
        <v>1343</v>
      </c>
      <c r="E63" t="s">
        <v>1344</v>
      </c>
      <c r="F63" t="s">
        <v>1345</v>
      </c>
      <c r="G63" t="s">
        <v>1463</v>
      </c>
      <c r="H63" t="s">
        <v>1464</v>
      </c>
      <c r="I63">
        <f t="shared" si="0"/>
        <v>1</v>
      </c>
      <c r="J63">
        <f t="shared" si="1"/>
        <v>0</v>
      </c>
      <c r="L63" t="b">
        <f t="shared" si="2"/>
        <v>0</v>
      </c>
      <c r="M63" t="b">
        <f t="shared" si="3"/>
        <v>0</v>
      </c>
      <c r="N63" t="b">
        <f t="shared" si="4"/>
        <v>1</v>
      </c>
      <c r="O63" t="b">
        <f t="shared" si="5"/>
        <v>0</v>
      </c>
      <c r="P63" t="b">
        <f t="shared" si="6"/>
        <v>0</v>
      </c>
      <c r="Q63" t="b">
        <f t="shared" si="7"/>
        <v>0</v>
      </c>
      <c r="R63" t="b">
        <f t="shared" si="8"/>
        <v>0</v>
      </c>
      <c r="S63">
        <f t="shared" si="9"/>
        <v>0</v>
      </c>
      <c r="T63">
        <f t="shared" si="10"/>
        <v>0</v>
      </c>
      <c r="U63">
        <f t="shared" si="11"/>
        <v>1</v>
      </c>
      <c r="V63">
        <f t="shared" si="12"/>
        <v>0</v>
      </c>
      <c r="W63">
        <f t="shared" si="13"/>
        <v>0</v>
      </c>
      <c r="X63">
        <f t="shared" si="14"/>
        <v>0</v>
      </c>
      <c r="Y63">
        <f t="shared" si="15"/>
        <v>0</v>
      </c>
    </row>
    <row r="64" spans="1:25" x14ac:dyDescent="0.15">
      <c r="A64">
        <v>64</v>
      </c>
      <c r="B64" t="s">
        <v>80</v>
      </c>
      <c r="C64" t="s">
        <v>241</v>
      </c>
      <c r="D64" t="s">
        <v>1343</v>
      </c>
      <c r="E64" t="s">
        <v>1344</v>
      </c>
      <c r="F64" t="s">
        <v>1345</v>
      </c>
      <c r="G64" t="s">
        <v>1465</v>
      </c>
      <c r="H64" t="s">
        <v>1466</v>
      </c>
      <c r="I64">
        <v>1</v>
      </c>
      <c r="J64">
        <f t="shared" si="1"/>
        <v>0</v>
      </c>
      <c r="L64" t="b">
        <f t="shared" si="2"/>
        <v>0</v>
      </c>
      <c r="M64" t="b">
        <f t="shared" si="3"/>
        <v>0</v>
      </c>
      <c r="N64" t="b">
        <f t="shared" si="4"/>
        <v>0</v>
      </c>
      <c r="O64" t="b">
        <f t="shared" si="5"/>
        <v>0</v>
      </c>
      <c r="P64" t="b">
        <f t="shared" si="6"/>
        <v>0</v>
      </c>
      <c r="Q64" t="b">
        <f t="shared" si="7"/>
        <v>0</v>
      </c>
      <c r="R64" t="b">
        <f t="shared" si="8"/>
        <v>0</v>
      </c>
      <c r="S64">
        <f t="shared" si="9"/>
        <v>0</v>
      </c>
      <c r="T64">
        <f t="shared" si="10"/>
        <v>0</v>
      </c>
      <c r="U64">
        <f t="shared" si="11"/>
        <v>0</v>
      </c>
      <c r="V64">
        <f t="shared" si="12"/>
        <v>0</v>
      </c>
      <c r="W64">
        <f t="shared" si="13"/>
        <v>0</v>
      </c>
      <c r="X64">
        <f t="shared" si="14"/>
        <v>0</v>
      </c>
      <c r="Y64">
        <f t="shared" si="15"/>
        <v>0</v>
      </c>
    </row>
    <row r="65" spans="1:25" x14ac:dyDescent="0.15">
      <c r="A65">
        <v>65</v>
      </c>
      <c r="B65" t="s">
        <v>81</v>
      </c>
      <c r="C65" t="s">
        <v>241</v>
      </c>
      <c r="D65" t="s">
        <v>1343</v>
      </c>
      <c r="E65" t="s">
        <v>1344</v>
      </c>
      <c r="F65" t="s">
        <v>1345</v>
      </c>
      <c r="G65" t="s">
        <v>1467</v>
      </c>
      <c r="H65" t="s">
        <v>1468</v>
      </c>
      <c r="I65">
        <f t="shared" ref="I65:I127" si="16">IF(OR(S65=1,T65=1,U65=1,V65=1,W65=1,X65=1,Y65=1),1,0)</f>
        <v>1</v>
      </c>
      <c r="J65">
        <f t="shared" ref="J65:J128" si="17">IF(I65=1,0,1)</f>
        <v>0</v>
      </c>
      <c r="L65" t="b">
        <f t="shared" ref="L65:L128" si="18">ISNUMBER(SEARCH("kota",G65))</f>
        <v>1</v>
      </c>
      <c r="M65" t="b">
        <f t="shared" ref="M65:M128" si="19">ISNUMBER(SEARCH("kecamatan",G65))</f>
        <v>1</v>
      </c>
      <c r="N65" t="b">
        <f t="shared" ref="N65:N128" si="20">ISNUMBER(SEARCH("jakarta",G65))</f>
        <v>0</v>
      </c>
      <c r="O65" t="b">
        <f t="shared" ref="O65:O128" si="21">ISNUMBER(SEARCH("bekasi",G65))</f>
        <v>0</v>
      </c>
      <c r="P65" t="b">
        <f t="shared" ref="P65:P128" si="22">ISNUMBER(SEARCH("kalimantan",G65))</f>
        <v>0</v>
      </c>
      <c r="Q65" t="b">
        <f t="shared" ref="Q65:Q128" si="23">ISNUMBER(SEARCH("jatim",G65))</f>
        <v>0</v>
      </c>
      <c r="R65" t="b">
        <f t="shared" ref="R65:R128" si="24">ISNUMBER(SEARCH("sulsel",G65))</f>
        <v>0</v>
      </c>
      <c r="S65">
        <f t="shared" ref="S65:S128" si="25">IF(AND(ISNUMBER(SEARCH("kota",B65))=TRUE,L65=TRUE),1,0)</f>
        <v>1</v>
      </c>
      <c r="T65">
        <f t="shared" ref="T65:T128" si="26">IF(AND(ISNUMBER(SEARCH("kecamatan",B65))=TRUE,M65=TRUE),1,0)</f>
        <v>1</v>
      </c>
      <c r="U65">
        <f t="shared" ref="U65:U128" si="27">IF(AND(ISNUMBER(SEARCH("jakarta",B65))=TRUE,N65=TRUE),1,0)</f>
        <v>0</v>
      </c>
      <c r="V65">
        <f t="shared" ref="V65:V128" si="28">IF(AND(ISNUMBER(SEARCH("bekasi",B65))=TRUE,O65=TRUE),1,0)</f>
        <v>0</v>
      </c>
      <c r="W65">
        <f t="shared" ref="W65:W128" si="29">IF(AND(ISNUMBER(SEARCH("kalimantan",B65))=TRUE,P65=TRUE),1,0)</f>
        <v>0</v>
      </c>
      <c r="X65">
        <f t="shared" ref="X65:X128" si="30">IF(AND(ISNUMBER(SEARCH("jatim",B65))=TRUE,Q65=TRUE),1,0)</f>
        <v>0</v>
      </c>
      <c r="Y65">
        <f t="shared" ref="Y65:Y128" si="31">IF(AND(ISNUMBER(SEARCH("sulsel",B65))=TRUE,R65=TRUE),1,0)</f>
        <v>0</v>
      </c>
    </row>
    <row r="66" spans="1:25" x14ac:dyDescent="0.15">
      <c r="A66">
        <v>66</v>
      </c>
      <c r="B66" t="s">
        <v>82</v>
      </c>
      <c r="C66" t="s">
        <v>241</v>
      </c>
      <c r="D66" t="s">
        <v>1343</v>
      </c>
      <c r="E66" t="s">
        <v>1344</v>
      </c>
      <c r="F66" t="s">
        <v>1345</v>
      </c>
      <c r="G66" t="s">
        <v>1469</v>
      </c>
      <c r="H66" t="s">
        <v>1470</v>
      </c>
      <c r="I66">
        <v>1</v>
      </c>
      <c r="J66">
        <f t="shared" si="17"/>
        <v>0</v>
      </c>
      <c r="L66" t="b">
        <f t="shared" si="18"/>
        <v>0</v>
      </c>
      <c r="M66" t="b">
        <f t="shared" si="19"/>
        <v>0</v>
      </c>
      <c r="N66" t="b">
        <f t="shared" si="20"/>
        <v>0</v>
      </c>
      <c r="O66" t="b">
        <f t="shared" si="21"/>
        <v>0</v>
      </c>
      <c r="P66" t="b">
        <f t="shared" si="22"/>
        <v>0</v>
      </c>
      <c r="Q66" t="b">
        <f t="shared" si="23"/>
        <v>0</v>
      </c>
      <c r="R66" t="b">
        <f t="shared" si="24"/>
        <v>0</v>
      </c>
      <c r="S66">
        <f t="shared" si="25"/>
        <v>0</v>
      </c>
      <c r="T66">
        <f t="shared" si="26"/>
        <v>0</v>
      </c>
      <c r="U66">
        <f t="shared" si="27"/>
        <v>0</v>
      </c>
      <c r="V66">
        <f t="shared" si="28"/>
        <v>0</v>
      </c>
      <c r="W66">
        <f t="shared" si="29"/>
        <v>0</v>
      </c>
      <c r="X66">
        <f t="shared" si="30"/>
        <v>0</v>
      </c>
      <c r="Y66">
        <f t="shared" si="31"/>
        <v>0</v>
      </c>
    </row>
    <row r="67" spans="1:25" x14ac:dyDescent="0.15">
      <c r="A67">
        <v>67</v>
      </c>
      <c r="B67" t="s">
        <v>83</v>
      </c>
      <c r="C67" t="s">
        <v>241</v>
      </c>
      <c r="D67" t="s">
        <v>1343</v>
      </c>
      <c r="E67" t="s">
        <v>1344</v>
      </c>
      <c r="F67" t="s">
        <v>1345</v>
      </c>
      <c r="G67" t="s">
        <v>1471</v>
      </c>
      <c r="H67" t="s">
        <v>1472</v>
      </c>
      <c r="I67">
        <f t="shared" si="16"/>
        <v>0</v>
      </c>
      <c r="J67">
        <f t="shared" si="17"/>
        <v>1</v>
      </c>
      <c r="L67" t="b">
        <f t="shared" si="18"/>
        <v>0</v>
      </c>
      <c r="M67" t="b">
        <f t="shared" si="19"/>
        <v>0</v>
      </c>
      <c r="N67" t="b">
        <f t="shared" si="20"/>
        <v>0</v>
      </c>
      <c r="O67" t="b">
        <f t="shared" si="21"/>
        <v>0</v>
      </c>
      <c r="P67" t="b">
        <f t="shared" si="22"/>
        <v>0</v>
      </c>
      <c r="Q67" t="b">
        <f t="shared" si="23"/>
        <v>0</v>
      </c>
      <c r="R67" t="b">
        <f t="shared" si="24"/>
        <v>0</v>
      </c>
      <c r="S67">
        <f t="shared" si="25"/>
        <v>0</v>
      </c>
      <c r="T67">
        <f t="shared" si="26"/>
        <v>0</v>
      </c>
      <c r="U67">
        <f t="shared" si="27"/>
        <v>0</v>
      </c>
      <c r="V67">
        <f t="shared" si="28"/>
        <v>0</v>
      </c>
      <c r="W67">
        <f t="shared" si="29"/>
        <v>0</v>
      </c>
      <c r="X67">
        <f t="shared" si="30"/>
        <v>0</v>
      </c>
      <c r="Y67">
        <f t="shared" si="31"/>
        <v>0</v>
      </c>
    </row>
    <row r="68" spans="1:25" x14ac:dyDescent="0.15">
      <c r="A68">
        <v>68</v>
      </c>
      <c r="B68" t="s">
        <v>84</v>
      </c>
      <c r="C68" t="s">
        <v>241</v>
      </c>
      <c r="D68" t="s">
        <v>1343</v>
      </c>
      <c r="E68" t="s">
        <v>1344</v>
      </c>
      <c r="F68" t="s">
        <v>1345</v>
      </c>
      <c r="G68" t="s">
        <v>271</v>
      </c>
      <c r="H68" t="s">
        <v>1473</v>
      </c>
      <c r="I68">
        <v>1</v>
      </c>
      <c r="J68">
        <f t="shared" si="17"/>
        <v>0</v>
      </c>
      <c r="L68" t="b">
        <f t="shared" si="18"/>
        <v>0</v>
      </c>
      <c r="M68" t="b">
        <f t="shared" si="19"/>
        <v>0</v>
      </c>
      <c r="N68" t="b">
        <f t="shared" si="20"/>
        <v>0</v>
      </c>
      <c r="O68" t="b">
        <f t="shared" si="21"/>
        <v>0</v>
      </c>
      <c r="P68" t="b">
        <f t="shared" si="22"/>
        <v>0</v>
      </c>
      <c r="Q68" t="b">
        <f t="shared" si="23"/>
        <v>0</v>
      </c>
      <c r="R68" t="b">
        <f t="shared" si="24"/>
        <v>0</v>
      </c>
      <c r="S68">
        <f t="shared" si="25"/>
        <v>0</v>
      </c>
      <c r="T68">
        <f t="shared" si="26"/>
        <v>0</v>
      </c>
      <c r="U68">
        <f t="shared" si="27"/>
        <v>0</v>
      </c>
      <c r="V68">
        <f t="shared" si="28"/>
        <v>0</v>
      </c>
      <c r="W68">
        <f t="shared" si="29"/>
        <v>0</v>
      </c>
      <c r="X68">
        <f t="shared" si="30"/>
        <v>0</v>
      </c>
      <c r="Y68">
        <f t="shared" si="31"/>
        <v>0</v>
      </c>
    </row>
    <row r="69" spans="1:25" x14ac:dyDescent="0.15">
      <c r="A69">
        <v>69</v>
      </c>
      <c r="B69" t="s">
        <v>85</v>
      </c>
      <c r="C69" t="s">
        <v>241</v>
      </c>
      <c r="D69" t="s">
        <v>1343</v>
      </c>
      <c r="E69" t="s">
        <v>1344</v>
      </c>
      <c r="F69" t="s">
        <v>1345</v>
      </c>
      <c r="G69" t="s">
        <v>1474</v>
      </c>
      <c r="H69" t="s">
        <v>1475</v>
      </c>
      <c r="I69">
        <f t="shared" si="16"/>
        <v>1</v>
      </c>
      <c r="J69">
        <f t="shared" si="17"/>
        <v>0</v>
      </c>
      <c r="L69" t="b">
        <f t="shared" si="18"/>
        <v>0</v>
      </c>
      <c r="M69" t="b">
        <f t="shared" si="19"/>
        <v>0</v>
      </c>
      <c r="N69" t="b">
        <f t="shared" si="20"/>
        <v>0</v>
      </c>
      <c r="O69" t="b">
        <f t="shared" si="21"/>
        <v>1</v>
      </c>
      <c r="P69" t="b">
        <f t="shared" si="22"/>
        <v>0</v>
      </c>
      <c r="Q69" t="b">
        <f t="shared" si="23"/>
        <v>0</v>
      </c>
      <c r="R69" t="b">
        <f t="shared" si="24"/>
        <v>0</v>
      </c>
      <c r="S69">
        <f t="shared" si="25"/>
        <v>0</v>
      </c>
      <c r="T69">
        <f t="shared" si="26"/>
        <v>0</v>
      </c>
      <c r="U69">
        <f t="shared" si="27"/>
        <v>0</v>
      </c>
      <c r="V69">
        <f t="shared" si="28"/>
        <v>1</v>
      </c>
      <c r="W69">
        <f t="shared" si="29"/>
        <v>0</v>
      </c>
      <c r="X69">
        <f t="shared" si="30"/>
        <v>0</v>
      </c>
      <c r="Y69">
        <f t="shared" si="31"/>
        <v>0</v>
      </c>
    </row>
    <row r="70" spans="1:25" x14ac:dyDescent="0.15">
      <c r="A70">
        <v>70</v>
      </c>
      <c r="B70" t="s">
        <v>86</v>
      </c>
      <c r="C70" t="s">
        <v>241</v>
      </c>
      <c r="D70" t="s">
        <v>1343</v>
      </c>
      <c r="E70" t="s">
        <v>1344</v>
      </c>
      <c r="F70" t="s">
        <v>1345</v>
      </c>
      <c r="G70" t="s">
        <v>1476</v>
      </c>
      <c r="H70" t="s">
        <v>1477</v>
      </c>
      <c r="I70">
        <f t="shared" si="16"/>
        <v>1</v>
      </c>
      <c r="J70">
        <f t="shared" si="17"/>
        <v>0</v>
      </c>
      <c r="L70" t="b">
        <f t="shared" si="18"/>
        <v>0</v>
      </c>
      <c r="M70" t="b">
        <f t="shared" si="19"/>
        <v>1</v>
      </c>
      <c r="N70" t="b">
        <f t="shared" si="20"/>
        <v>0</v>
      </c>
      <c r="O70" t="b">
        <f t="shared" si="21"/>
        <v>0</v>
      </c>
      <c r="P70" t="b">
        <f t="shared" si="22"/>
        <v>0</v>
      </c>
      <c r="Q70" t="b">
        <f t="shared" si="23"/>
        <v>0</v>
      </c>
      <c r="R70" t="b">
        <f t="shared" si="24"/>
        <v>0</v>
      </c>
      <c r="S70">
        <f t="shared" si="25"/>
        <v>0</v>
      </c>
      <c r="T70">
        <f t="shared" si="26"/>
        <v>1</v>
      </c>
      <c r="U70">
        <f t="shared" si="27"/>
        <v>0</v>
      </c>
      <c r="V70">
        <f t="shared" si="28"/>
        <v>0</v>
      </c>
      <c r="W70">
        <f t="shared" si="29"/>
        <v>0</v>
      </c>
      <c r="X70">
        <f t="shared" si="30"/>
        <v>0</v>
      </c>
      <c r="Y70">
        <f t="shared" si="31"/>
        <v>0</v>
      </c>
    </row>
    <row r="71" spans="1:25" x14ac:dyDescent="0.15">
      <c r="A71">
        <v>71</v>
      </c>
      <c r="B71" t="s">
        <v>87</v>
      </c>
      <c r="C71" t="s">
        <v>241</v>
      </c>
      <c r="D71" t="s">
        <v>1343</v>
      </c>
      <c r="E71" t="s">
        <v>1344</v>
      </c>
      <c r="F71" t="s">
        <v>1345</v>
      </c>
      <c r="G71" t="s">
        <v>1478</v>
      </c>
      <c r="H71" t="s">
        <v>1479</v>
      </c>
      <c r="I71">
        <v>1</v>
      </c>
      <c r="J71">
        <f t="shared" si="17"/>
        <v>0</v>
      </c>
      <c r="L71" t="b">
        <f t="shared" si="18"/>
        <v>0</v>
      </c>
      <c r="M71" t="b">
        <f t="shared" si="19"/>
        <v>0</v>
      </c>
      <c r="N71" t="b">
        <f t="shared" si="20"/>
        <v>0</v>
      </c>
      <c r="O71" t="b">
        <f t="shared" si="21"/>
        <v>0</v>
      </c>
      <c r="P71" t="b">
        <f t="shared" si="22"/>
        <v>0</v>
      </c>
      <c r="Q71" t="b">
        <f t="shared" si="23"/>
        <v>0</v>
      </c>
      <c r="R71" t="b">
        <f t="shared" si="24"/>
        <v>0</v>
      </c>
      <c r="S71">
        <f t="shared" si="25"/>
        <v>0</v>
      </c>
      <c r="T71">
        <f t="shared" si="26"/>
        <v>0</v>
      </c>
      <c r="U71">
        <f t="shared" si="27"/>
        <v>0</v>
      </c>
      <c r="V71">
        <f t="shared" si="28"/>
        <v>0</v>
      </c>
      <c r="W71">
        <f t="shared" si="29"/>
        <v>0</v>
      </c>
      <c r="X71">
        <f t="shared" si="30"/>
        <v>0</v>
      </c>
      <c r="Y71">
        <f t="shared" si="31"/>
        <v>0</v>
      </c>
    </row>
    <row r="72" spans="1:25" x14ac:dyDescent="0.15">
      <c r="A72">
        <v>72</v>
      </c>
      <c r="B72" t="s">
        <v>88</v>
      </c>
      <c r="C72" t="s">
        <v>241</v>
      </c>
      <c r="D72" t="s">
        <v>1343</v>
      </c>
      <c r="E72" t="s">
        <v>1344</v>
      </c>
      <c r="F72" t="s">
        <v>1345</v>
      </c>
      <c r="G72" t="s">
        <v>1480</v>
      </c>
      <c r="H72" t="s">
        <v>1481</v>
      </c>
      <c r="I72">
        <f t="shared" si="16"/>
        <v>1</v>
      </c>
      <c r="J72">
        <f t="shared" si="17"/>
        <v>0</v>
      </c>
      <c r="L72" t="b">
        <f t="shared" si="18"/>
        <v>0</v>
      </c>
      <c r="M72" t="b">
        <f t="shared" si="19"/>
        <v>0</v>
      </c>
      <c r="N72" t="b">
        <f t="shared" si="20"/>
        <v>1</v>
      </c>
      <c r="O72" t="b">
        <f t="shared" si="21"/>
        <v>0</v>
      </c>
      <c r="P72" t="b">
        <f t="shared" si="22"/>
        <v>0</v>
      </c>
      <c r="Q72" t="b">
        <f t="shared" si="23"/>
        <v>0</v>
      </c>
      <c r="R72" t="b">
        <f t="shared" si="24"/>
        <v>0</v>
      </c>
      <c r="S72">
        <f t="shared" si="25"/>
        <v>0</v>
      </c>
      <c r="T72">
        <f t="shared" si="26"/>
        <v>0</v>
      </c>
      <c r="U72">
        <f t="shared" si="27"/>
        <v>1</v>
      </c>
      <c r="V72">
        <f t="shared" si="28"/>
        <v>0</v>
      </c>
      <c r="W72">
        <f t="shared" si="29"/>
        <v>0</v>
      </c>
      <c r="X72">
        <f t="shared" si="30"/>
        <v>0</v>
      </c>
      <c r="Y72">
        <f t="shared" si="31"/>
        <v>0</v>
      </c>
    </row>
    <row r="73" spans="1:25" x14ac:dyDescent="0.15">
      <c r="A73">
        <v>73</v>
      </c>
      <c r="B73" t="s">
        <v>89</v>
      </c>
      <c r="C73" t="s">
        <v>241</v>
      </c>
      <c r="D73" t="s">
        <v>1343</v>
      </c>
      <c r="E73" t="s">
        <v>1344</v>
      </c>
      <c r="F73" t="s">
        <v>1345</v>
      </c>
      <c r="G73" t="s">
        <v>1482</v>
      </c>
      <c r="H73" t="s">
        <v>1483</v>
      </c>
      <c r="I73">
        <f t="shared" si="16"/>
        <v>1</v>
      </c>
      <c r="J73">
        <f t="shared" si="17"/>
        <v>0</v>
      </c>
      <c r="L73" t="b">
        <f t="shared" si="18"/>
        <v>1</v>
      </c>
      <c r="M73" t="b">
        <f t="shared" si="19"/>
        <v>0</v>
      </c>
      <c r="N73" t="b">
        <f t="shared" si="20"/>
        <v>0</v>
      </c>
      <c r="O73" t="b">
        <f t="shared" si="21"/>
        <v>0</v>
      </c>
      <c r="P73" t="b">
        <f t="shared" si="22"/>
        <v>0</v>
      </c>
      <c r="Q73" t="b">
        <f t="shared" si="23"/>
        <v>0</v>
      </c>
      <c r="R73" t="b">
        <f t="shared" si="24"/>
        <v>0</v>
      </c>
      <c r="S73">
        <f t="shared" si="25"/>
        <v>1</v>
      </c>
      <c r="T73">
        <f t="shared" si="26"/>
        <v>0</v>
      </c>
      <c r="U73">
        <f t="shared" si="27"/>
        <v>0</v>
      </c>
      <c r="V73">
        <f t="shared" si="28"/>
        <v>0</v>
      </c>
      <c r="W73">
        <f t="shared" si="29"/>
        <v>0</v>
      </c>
      <c r="X73">
        <f t="shared" si="30"/>
        <v>0</v>
      </c>
      <c r="Y73">
        <f t="shared" si="31"/>
        <v>0</v>
      </c>
    </row>
    <row r="74" spans="1:25" x14ac:dyDescent="0.15">
      <c r="A74">
        <v>74</v>
      </c>
      <c r="B74" t="s">
        <v>90</v>
      </c>
      <c r="C74" t="s">
        <v>241</v>
      </c>
      <c r="D74" t="s">
        <v>1343</v>
      </c>
      <c r="E74" t="s">
        <v>1344</v>
      </c>
      <c r="F74" t="s">
        <v>1345</v>
      </c>
      <c r="G74" t="s">
        <v>1484</v>
      </c>
      <c r="H74" t="s">
        <v>1485</v>
      </c>
      <c r="I74">
        <v>1</v>
      </c>
      <c r="J74">
        <f t="shared" si="17"/>
        <v>0</v>
      </c>
      <c r="L74" t="b">
        <f t="shared" si="18"/>
        <v>0</v>
      </c>
      <c r="M74" t="b">
        <f t="shared" si="19"/>
        <v>0</v>
      </c>
      <c r="N74" t="b">
        <f t="shared" si="20"/>
        <v>0</v>
      </c>
      <c r="O74" t="b">
        <f t="shared" si="21"/>
        <v>0</v>
      </c>
      <c r="P74" t="b">
        <f t="shared" si="22"/>
        <v>0</v>
      </c>
      <c r="Q74" t="b">
        <f t="shared" si="23"/>
        <v>0</v>
      </c>
      <c r="R74" t="b">
        <f t="shared" si="24"/>
        <v>0</v>
      </c>
      <c r="S74">
        <f t="shared" si="25"/>
        <v>0</v>
      </c>
      <c r="T74">
        <f t="shared" si="26"/>
        <v>0</v>
      </c>
      <c r="U74">
        <f t="shared" si="27"/>
        <v>0</v>
      </c>
      <c r="V74">
        <f t="shared" si="28"/>
        <v>0</v>
      </c>
      <c r="W74">
        <f t="shared" si="29"/>
        <v>0</v>
      </c>
      <c r="X74">
        <f t="shared" si="30"/>
        <v>0</v>
      </c>
      <c r="Y74">
        <f t="shared" si="31"/>
        <v>0</v>
      </c>
    </row>
    <row r="75" spans="1:25" x14ac:dyDescent="0.15">
      <c r="A75">
        <v>75</v>
      </c>
      <c r="B75" t="s">
        <v>91</v>
      </c>
      <c r="C75" t="s">
        <v>241</v>
      </c>
      <c r="D75" t="s">
        <v>1343</v>
      </c>
      <c r="E75" t="s">
        <v>1344</v>
      </c>
      <c r="F75" t="s">
        <v>1345</v>
      </c>
      <c r="G75" t="s">
        <v>1486</v>
      </c>
      <c r="H75" t="s">
        <v>1487</v>
      </c>
      <c r="I75">
        <f t="shared" si="16"/>
        <v>1</v>
      </c>
      <c r="J75">
        <f t="shared" si="17"/>
        <v>0</v>
      </c>
      <c r="L75" t="b">
        <f t="shared" si="18"/>
        <v>0</v>
      </c>
      <c r="M75" t="b">
        <f t="shared" si="19"/>
        <v>1</v>
      </c>
      <c r="N75" t="b">
        <f t="shared" si="20"/>
        <v>0</v>
      </c>
      <c r="O75" t="b">
        <f t="shared" si="21"/>
        <v>0</v>
      </c>
      <c r="P75" t="b">
        <f t="shared" si="22"/>
        <v>0</v>
      </c>
      <c r="Q75" t="b">
        <f t="shared" si="23"/>
        <v>0</v>
      </c>
      <c r="R75" t="b">
        <f t="shared" si="24"/>
        <v>0</v>
      </c>
      <c r="S75">
        <f t="shared" si="25"/>
        <v>0</v>
      </c>
      <c r="T75">
        <f t="shared" si="26"/>
        <v>1</v>
      </c>
      <c r="U75">
        <f t="shared" si="27"/>
        <v>0</v>
      </c>
      <c r="V75">
        <f t="shared" si="28"/>
        <v>0</v>
      </c>
      <c r="W75">
        <f t="shared" si="29"/>
        <v>0</v>
      </c>
      <c r="X75">
        <f t="shared" si="30"/>
        <v>0</v>
      </c>
      <c r="Y75">
        <f t="shared" si="31"/>
        <v>0</v>
      </c>
    </row>
    <row r="76" spans="1:25" x14ac:dyDescent="0.15">
      <c r="A76">
        <v>76</v>
      </c>
      <c r="B76" t="s">
        <v>92</v>
      </c>
      <c r="C76" t="s">
        <v>241</v>
      </c>
      <c r="D76" t="s">
        <v>1343</v>
      </c>
      <c r="E76" t="s">
        <v>1344</v>
      </c>
      <c r="F76" t="s">
        <v>1345</v>
      </c>
      <c r="G76" t="s">
        <v>1488</v>
      </c>
      <c r="H76" t="s">
        <v>1489</v>
      </c>
      <c r="I76">
        <f t="shared" si="16"/>
        <v>1</v>
      </c>
      <c r="J76">
        <f t="shared" si="17"/>
        <v>0</v>
      </c>
      <c r="L76" t="b">
        <f t="shared" si="18"/>
        <v>0</v>
      </c>
      <c r="M76" t="b">
        <f t="shared" si="19"/>
        <v>1</v>
      </c>
      <c r="N76" t="b">
        <f t="shared" si="20"/>
        <v>0</v>
      </c>
      <c r="O76" t="b">
        <f t="shared" si="21"/>
        <v>0</v>
      </c>
      <c r="P76" t="b">
        <f t="shared" si="22"/>
        <v>0</v>
      </c>
      <c r="Q76" t="b">
        <f t="shared" si="23"/>
        <v>0</v>
      </c>
      <c r="R76" t="b">
        <f t="shared" si="24"/>
        <v>0</v>
      </c>
      <c r="S76">
        <f t="shared" si="25"/>
        <v>0</v>
      </c>
      <c r="T76">
        <f t="shared" si="26"/>
        <v>1</v>
      </c>
      <c r="U76">
        <f t="shared" si="27"/>
        <v>0</v>
      </c>
      <c r="V76">
        <f t="shared" si="28"/>
        <v>0</v>
      </c>
      <c r="W76">
        <f t="shared" si="29"/>
        <v>0</v>
      </c>
      <c r="X76">
        <f t="shared" si="30"/>
        <v>0</v>
      </c>
      <c r="Y76">
        <f t="shared" si="31"/>
        <v>0</v>
      </c>
    </row>
    <row r="77" spans="1:25" x14ac:dyDescent="0.15">
      <c r="A77">
        <v>77</v>
      </c>
      <c r="B77" t="s">
        <v>93</v>
      </c>
      <c r="C77" t="s">
        <v>241</v>
      </c>
      <c r="D77" t="s">
        <v>1343</v>
      </c>
      <c r="E77" t="s">
        <v>1344</v>
      </c>
      <c r="F77" t="s">
        <v>1345</v>
      </c>
      <c r="G77" t="s">
        <v>1490</v>
      </c>
      <c r="H77" t="s">
        <v>1491</v>
      </c>
      <c r="I77">
        <v>1</v>
      </c>
      <c r="J77">
        <f t="shared" si="17"/>
        <v>0</v>
      </c>
      <c r="L77" t="b">
        <f t="shared" si="18"/>
        <v>0</v>
      </c>
      <c r="M77" t="b">
        <f t="shared" si="19"/>
        <v>0</v>
      </c>
      <c r="N77" t="b">
        <f t="shared" si="20"/>
        <v>0</v>
      </c>
      <c r="O77" t="b">
        <f t="shared" si="21"/>
        <v>0</v>
      </c>
      <c r="P77" t="b">
        <f t="shared" si="22"/>
        <v>0</v>
      </c>
      <c r="Q77" t="b">
        <f t="shared" si="23"/>
        <v>0</v>
      </c>
      <c r="R77" t="b">
        <f t="shared" si="24"/>
        <v>0</v>
      </c>
      <c r="S77">
        <f t="shared" si="25"/>
        <v>0</v>
      </c>
      <c r="T77">
        <f t="shared" si="26"/>
        <v>0</v>
      </c>
      <c r="U77">
        <f t="shared" si="27"/>
        <v>0</v>
      </c>
      <c r="V77">
        <f t="shared" si="28"/>
        <v>0</v>
      </c>
      <c r="W77">
        <f t="shared" si="29"/>
        <v>0</v>
      </c>
      <c r="X77">
        <f t="shared" si="30"/>
        <v>0</v>
      </c>
      <c r="Y77">
        <f t="shared" si="31"/>
        <v>0</v>
      </c>
    </row>
    <row r="78" spans="1:25" x14ac:dyDescent="0.15">
      <c r="A78">
        <v>78</v>
      </c>
      <c r="B78" t="s">
        <v>94</v>
      </c>
      <c r="C78" t="s">
        <v>241</v>
      </c>
      <c r="D78" t="s">
        <v>1343</v>
      </c>
      <c r="E78" t="s">
        <v>1344</v>
      </c>
      <c r="F78" t="s">
        <v>1345</v>
      </c>
      <c r="G78" t="s">
        <v>1492</v>
      </c>
      <c r="H78" t="s">
        <v>1493</v>
      </c>
      <c r="I78">
        <f t="shared" si="16"/>
        <v>1</v>
      </c>
      <c r="J78">
        <f t="shared" si="17"/>
        <v>0</v>
      </c>
      <c r="L78" t="b">
        <f t="shared" si="18"/>
        <v>0</v>
      </c>
      <c r="M78" t="b">
        <f t="shared" si="19"/>
        <v>0</v>
      </c>
      <c r="N78" t="b">
        <f t="shared" si="20"/>
        <v>1</v>
      </c>
      <c r="O78" t="b">
        <f t="shared" si="21"/>
        <v>0</v>
      </c>
      <c r="P78" t="b">
        <f t="shared" si="22"/>
        <v>0</v>
      </c>
      <c r="Q78" t="b">
        <f t="shared" si="23"/>
        <v>0</v>
      </c>
      <c r="R78" t="b">
        <f t="shared" si="24"/>
        <v>0</v>
      </c>
      <c r="S78">
        <f t="shared" si="25"/>
        <v>0</v>
      </c>
      <c r="T78">
        <f t="shared" si="26"/>
        <v>0</v>
      </c>
      <c r="U78">
        <f t="shared" si="27"/>
        <v>1</v>
      </c>
      <c r="V78">
        <f t="shared" si="28"/>
        <v>0</v>
      </c>
      <c r="W78">
        <f t="shared" si="29"/>
        <v>0</v>
      </c>
      <c r="X78">
        <f t="shared" si="30"/>
        <v>0</v>
      </c>
      <c r="Y78">
        <f t="shared" si="31"/>
        <v>0</v>
      </c>
    </row>
    <row r="79" spans="1:25" x14ac:dyDescent="0.15">
      <c r="A79">
        <v>79</v>
      </c>
      <c r="B79" t="s">
        <v>95</v>
      </c>
      <c r="C79" t="s">
        <v>241</v>
      </c>
      <c r="D79" t="s">
        <v>1343</v>
      </c>
      <c r="E79" t="s">
        <v>1344</v>
      </c>
      <c r="F79" t="s">
        <v>1345</v>
      </c>
      <c r="G79" t="s">
        <v>1494</v>
      </c>
      <c r="H79" t="s">
        <v>1495</v>
      </c>
      <c r="I79">
        <v>1</v>
      </c>
      <c r="J79">
        <f t="shared" si="17"/>
        <v>0</v>
      </c>
      <c r="L79" t="b">
        <f t="shared" si="18"/>
        <v>0</v>
      </c>
      <c r="M79" t="b">
        <f t="shared" si="19"/>
        <v>0</v>
      </c>
      <c r="N79" t="b">
        <f t="shared" si="20"/>
        <v>0</v>
      </c>
      <c r="O79" t="b">
        <f t="shared" si="21"/>
        <v>0</v>
      </c>
      <c r="P79" t="b">
        <f t="shared" si="22"/>
        <v>0</v>
      </c>
      <c r="Q79" t="b">
        <f t="shared" si="23"/>
        <v>0</v>
      </c>
      <c r="R79" t="b">
        <f t="shared" si="24"/>
        <v>0</v>
      </c>
      <c r="S79">
        <f t="shared" si="25"/>
        <v>0</v>
      </c>
      <c r="T79">
        <f t="shared" si="26"/>
        <v>0</v>
      </c>
      <c r="U79">
        <f t="shared" si="27"/>
        <v>0</v>
      </c>
      <c r="V79">
        <f t="shared" si="28"/>
        <v>0</v>
      </c>
      <c r="W79">
        <f t="shared" si="29"/>
        <v>0</v>
      </c>
      <c r="X79">
        <f t="shared" si="30"/>
        <v>0</v>
      </c>
      <c r="Y79">
        <f t="shared" si="31"/>
        <v>0</v>
      </c>
    </row>
    <row r="80" spans="1:25" x14ac:dyDescent="0.15">
      <c r="A80">
        <v>80</v>
      </c>
      <c r="B80" t="s">
        <v>96</v>
      </c>
      <c r="C80" t="s">
        <v>241</v>
      </c>
      <c r="D80" t="s">
        <v>1343</v>
      </c>
      <c r="E80" t="s">
        <v>1344</v>
      </c>
      <c r="F80" t="s">
        <v>1345</v>
      </c>
      <c r="G80" t="s">
        <v>1496</v>
      </c>
      <c r="H80" t="s">
        <v>1497</v>
      </c>
      <c r="I80">
        <f t="shared" si="16"/>
        <v>1</v>
      </c>
      <c r="J80">
        <f t="shared" si="17"/>
        <v>0</v>
      </c>
      <c r="L80" t="b">
        <f t="shared" si="18"/>
        <v>1</v>
      </c>
      <c r="M80" t="b">
        <f t="shared" si="19"/>
        <v>1</v>
      </c>
      <c r="N80" t="b">
        <f t="shared" si="20"/>
        <v>0</v>
      </c>
      <c r="O80" t="b">
        <f t="shared" si="21"/>
        <v>0</v>
      </c>
      <c r="P80" t="b">
        <f t="shared" si="22"/>
        <v>0</v>
      </c>
      <c r="Q80" t="b">
        <f t="shared" si="23"/>
        <v>0</v>
      </c>
      <c r="R80" t="b">
        <f t="shared" si="24"/>
        <v>0</v>
      </c>
      <c r="S80">
        <f t="shared" si="25"/>
        <v>1</v>
      </c>
      <c r="T80">
        <f t="shared" si="26"/>
        <v>1</v>
      </c>
      <c r="U80">
        <f t="shared" si="27"/>
        <v>0</v>
      </c>
      <c r="V80">
        <f t="shared" si="28"/>
        <v>0</v>
      </c>
      <c r="W80">
        <f t="shared" si="29"/>
        <v>0</v>
      </c>
      <c r="X80">
        <f t="shared" si="30"/>
        <v>0</v>
      </c>
      <c r="Y80">
        <f t="shared" si="31"/>
        <v>0</v>
      </c>
    </row>
    <row r="81" spans="1:25" x14ac:dyDescent="0.15">
      <c r="A81">
        <v>81</v>
      </c>
      <c r="B81" t="s">
        <v>97</v>
      </c>
      <c r="C81" t="s">
        <v>241</v>
      </c>
      <c r="D81" t="s">
        <v>1343</v>
      </c>
      <c r="E81" t="s">
        <v>1344</v>
      </c>
      <c r="F81" t="s">
        <v>1345</v>
      </c>
      <c r="G81" t="s">
        <v>1498</v>
      </c>
      <c r="H81" t="s">
        <v>1499</v>
      </c>
      <c r="I81">
        <v>1</v>
      </c>
      <c r="J81">
        <f t="shared" si="17"/>
        <v>0</v>
      </c>
      <c r="L81" t="b">
        <f t="shared" si="18"/>
        <v>0</v>
      </c>
      <c r="M81" t="b">
        <f t="shared" si="19"/>
        <v>0</v>
      </c>
      <c r="N81" t="b">
        <f t="shared" si="20"/>
        <v>0</v>
      </c>
      <c r="O81" t="b">
        <f t="shared" si="21"/>
        <v>0</v>
      </c>
      <c r="P81" t="b">
        <f t="shared" si="22"/>
        <v>0</v>
      </c>
      <c r="Q81" t="b">
        <f t="shared" si="23"/>
        <v>0</v>
      </c>
      <c r="R81" t="b">
        <f t="shared" si="24"/>
        <v>0</v>
      </c>
      <c r="S81">
        <f t="shared" si="25"/>
        <v>0</v>
      </c>
      <c r="T81">
        <f t="shared" si="26"/>
        <v>0</v>
      </c>
      <c r="U81">
        <f t="shared" si="27"/>
        <v>0</v>
      </c>
      <c r="V81">
        <f t="shared" si="28"/>
        <v>0</v>
      </c>
      <c r="W81">
        <f t="shared" si="29"/>
        <v>0</v>
      </c>
      <c r="X81">
        <f t="shared" si="30"/>
        <v>0</v>
      </c>
      <c r="Y81">
        <f t="shared" si="31"/>
        <v>0</v>
      </c>
    </row>
    <row r="82" spans="1:25" x14ac:dyDescent="0.15">
      <c r="A82">
        <v>82</v>
      </c>
      <c r="B82" t="s">
        <v>98</v>
      </c>
      <c r="C82" t="s">
        <v>241</v>
      </c>
      <c r="D82" t="s">
        <v>1343</v>
      </c>
      <c r="E82" t="s">
        <v>1344</v>
      </c>
      <c r="F82" t="s">
        <v>1345</v>
      </c>
      <c r="G82" t="s">
        <v>1500</v>
      </c>
      <c r="H82" t="s">
        <v>1501</v>
      </c>
      <c r="I82">
        <f t="shared" si="16"/>
        <v>1</v>
      </c>
      <c r="J82">
        <f t="shared" si="17"/>
        <v>0</v>
      </c>
      <c r="L82" t="b">
        <f t="shared" si="18"/>
        <v>1</v>
      </c>
      <c r="M82" t="b">
        <f t="shared" si="19"/>
        <v>0</v>
      </c>
      <c r="N82" t="b">
        <f t="shared" si="20"/>
        <v>1</v>
      </c>
      <c r="O82" t="b">
        <f t="shared" si="21"/>
        <v>0</v>
      </c>
      <c r="P82" t="b">
        <f t="shared" si="22"/>
        <v>0</v>
      </c>
      <c r="Q82" t="b">
        <f t="shared" si="23"/>
        <v>0</v>
      </c>
      <c r="R82" t="b">
        <f t="shared" si="24"/>
        <v>0</v>
      </c>
      <c r="S82">
        <f t="shared" si="25"/>
        <v>1</v>
      </c>
      <c r="T82">
        <f t="shared" si="26"/>
        <v>0</v>
      </c>
      <c r="U82">
        <f t="shared" si="27"/>
        <v>1</v>
      </c>
      <c r="V82">
        <f t="shared" si="28"/>
        <v>0</v>
      </c>
      <c r="W82">
        <f t="shared" si="29"/>
        <v>0</v>
      </c>
      <c r="X82">
        <f t="shared" si="30"/>
        <v>0</v>
      </c>
      <c r="Y82">
        <f t="shared" si="31"/>
        <v>0</v>
      </c>
    </row>
    <row r="83" spans="1:25" x14ac:dyDescent="0.15">
      <c r="A83">
        <v>83</v>
      </c>
      <c r="B83" t="s">
        <v>99</v>
      </c>
      <c r="C83" t="s">
        <v>241</v>
      </c>
      <c r="D83" t="s">
        <v>1343</v>
      </c>
      <c r="E83" t="s">
        <v>1344</v>
      </c>
      <c r="F83" t="s">
        <v>1345</v>
      </c>
      <c r="G83" t="s">
        <v>1502</v>
      </c>
      <c r="H83" t="s">
        <v>1503</v>
      </c>
      <c r="I83">
        <v>1</v>
      </c>
      <c r="J83">
        <f t="shared" si="17"/>
        <v>0</v>
      </c>
      <c r="L83" t="b">
        <f t="shared" si="18"/>
        <v>0</v>
      </c>
      <c r="M83" t="b">
        <f t="shared" si="19"/>
        <v>0</v>
      </c>
      <c r="N83" t="b">
        <f t="shared" si="20"/>
        <v>0</v>
      </c>
      <c r="O83" t="b">
        <f t="shared" si="21"/>
        <v>0</v>
      </c>
      <c r="P83" t="b">
        <f t="shared" si="22"/>
        <v>0</v>
      </c>
      <c r="Q83" t="b">
        <f t="shared" si="23"/>
        <v>0</v>
      </c>
      <c r="R83" t="b">
        <f t="shared" si="24"/>
        <v>0</v>
      </c>
      <c r="S83">
        <f t="shared" si="25"/>
        <v>0</v>
      </c>
      <c r="T83">
        <f t="shared" si="26"/>
        <v>0</v>
      </c>
      <c r="U83">
        <f t="shared" si="27"/>
        <v>0</v>
      </c>
      <c r="V83">
        <f t="shared" si="28"/>
        <v>0</v>
      </c>
      <c r="W83">
        <f t="shared" si="29"/>
        <v>0</v>
      </c>
      <c r="X83">
        <f t="shared" si="30"/>
        <v>0</v>
      </c>
      <c r="Y83">
        <f t="shared" si="31"/>
        <v>0</v>
      </c>
    </row>
    <row r="84" spans="1:25" x14ac:dyDescent="0.15">
      <c r="A84">
        <v>84</v>
      </c>
      <c r="B84" t="s">
        <v>100</v>
      </c>
      <c r="C84" t="s">
        <v>241</v>
      </c>
      <c r="D84" t="s">
        <v>1343</v>
      </c>
      <c r="E84" t="s">
        <v>1344</v>
      </c>
      <c r="F84" t="s">
        <v>1345</v>
      </c>
      <c r="G84" t="s">
        <v>1504</v>
      </c>
      <c r="H84" t="s">
        <v>1505</v>
      </c>
      <c r="I84">
        <v>1</v>
      </c>
      <c r="J84">
        <f t="shared" si="17"/>
        <v>0</v>
      </c>
      <c r="L84" t="b">
        <f t="shared" si="18"/>
        <v>0</v>
      </c>
      <c r="M84" t="b">
        <f t="shared" si="19"/>
        <v>0</v>
      </c>
      <c r="N84" t="b">
        <f t="shared" si="20"/>
        <v>0</v>
      </c>
      <c r="O84" t="b">
        <f t="shared" si="21"/>
        <v>0</v>
      </c>
      <c r="P84" t="b">
        <f t="shared" si="22"/>
        <v>0</v>
      </c>
      <c r="Q84" t="b">
        <f t="shared" si="23"/>
        <v>0</v>
      </c>
      <c r="R84" t="b">
        <f t="shared" si="24"/>
        <v>0</v>
      </c>
      <c r="S84">
        <f t="shared" si="25"/>
        <v>0</v>
      </c>
      <c r="T84">
        <f t="shared" si="26"/>
        <v>0</v>
      </c>
      <c r="U84">
        <f t="shared" si="27"/>
        <v>0</v>
      </c>
      <c r="V84">
        <f t="shared" si="28"/>
        <v>0</v>
      </c>
      <c r="W84">
        <f t="shared" si="29"/>
        <v>0</v>
      </c>
      <c r="X84">
        <f t="shared" si="30"/>
        <v>0</v>
      </c>
      <c r="Y84">
        <f t="shared" si="31"/>
        <v>0</v>
      </c>
    </row>
    <row r="85" spans="1:25" x14ac:dyDescent="0.15">
      <c r="A85">
        <v>85</v>
      </c>
      <c r="B85" t="s">
        <v>101</v>
      </c>
      <c r="C85" t="s">
        <v>241</v>
      </c>
      <c r="D85" t="s">
        <v>1343</v>
      </c>
      <c r="E85" t="s">
        <v>1344</v>
      </c>
      <c r="F85" t="s">
        <v>1345</v>
      </c>
      <c r="G85" t="s">
        <v>1506</v>
      </c>
      <c r="H85" t="s">
        <v>1507</v>
      </c>
      <c r="I85">
        <v>1</v>
      </c>
      <c r="J85">
        <f t="shared" si="17"/>
        <v>0</v>
      </c>
      <c r="L85" t="b">
        <f t="shared" si="18"/>
        <v>0</v>
      </c>
      <c r="M85" t="b">
        <f t="shared" si="19"/>
        <v>0</v>
      </c>
      <c r="N85" t="b">
        <f t="shared" si="20"/>
        <v>0</v>
      </c>
      <c r="O85" t="b">
        <f t="shared" si="21"/>
        <v>0</v>
      </c>
      <c r="P85" t="b">
        <f t="shared" si="22"/>
        <v>0</v>
      </c>
      <c r="Q85" t="b">
        <f t="shared" si="23"/>
        <v>0</v>
      </c>
      <c r="R85" t="b">
        <f t="shared" si="24"/>
        <v>0</v>
      </c>
      <c r="S85">
        <f t="shared" si="25"/>
        <v>0</v>
      </c>
      <c r="T85">
        <f t="shared" si="26"/>
        <v>0</v>
      </c>
      <c r="U85">
        <f t="shared" si="27"/>
        <v>0</v>
      </c>
      <c r="V85">
        <f t="shared" si="28"/>
        <v>0</v>
      </c>
      <c r="W85">
        <f t="shared" si="29"/>
        <v>0</v>
      </c>
      <c r="X85">
        <f t="shared" si="30"/>
        <v>0</v>
      </c>
      <c r="Y85">
        <f t="shared" si="31"/>
        <v>0</v>
      </c>
    </row>
    <row r="86" spans="1:25" x14ac:dyDescent="0.15">
      <c r="A86">
        <v>86</v>
      </c>
      <c r="B86" t="s">
        <v>102</v>
      </c>
      <c r="C86" t="s">
        <v>241</v>
      </c>
      <c r="D86" t="s">
        <v>1343</v>
      </c>
      <c r="E86" t="s">
        <v>1344</v>
      </c>
      <c r="F86" t="s">
        <v>1345</v>
      </c>
      <c r="G86" t="s">
        <v>1508</v>
      </c>
      <c r="H86" t="s">
        <v>1509</v>
      </c>
      <c r="I86">
        <v>1</v>
      </c>
      <c r="J86">
        <f t="shared" si="17"/>
        <v>0</v>
      </c>
      <c r="L86" t="b">
        <f t="shared" si="18"/>
        <v>0</v>
      </c>
      <c r="M86" t="b">
        <f t="shared" si="19"/>
        <v>0</v>
      </c>
      <c r="N86" t="b">
        <f t="shared" si="20"/>
        <v>0</v>
      </c>
      <c r="O86" t="b">
        <f t="shared" si="21"/>
        <v>0</v>
      </c>
      <c r="P86" t="b">
        <f t="shared" si="22"/>
        <v>0</v>
      </c>
      <c r="Q86" t="b">
        <f t="shared" si="23"/>
        <v>0</v>
      </c>
      <c r="R86" t="b">
        <f t="shared" si="24"/>
        <v>0</v>
      </c>
      <c r="S86">
        <f t="shared" si="25"/>
        <v>0</v>
      </c>
      <c r="T86">
        <f t="shared" si="26"/>
        <v>0</v>
      </c>
      <c r="U86">
        <f t="shared" si="27"/>
        <v>0</v>
      </c>
      <c r="V86">
        <f t="shared" si="28"/>
        <v>0</v>
      </c>
      <c r="W86">
        <f t="shared" si="29"/>
        <v>0</v>
      </c>
      <c r="X86">
        <f t="shared" si="30"/>
        <v>0</v>
      </c>
      <c r="Y86">
        <f t="shared" si="31"/>
        <v>0</v>
      </c>
    </row>
    <row r="87" spans="1:25" x14ac:dyDescent="0.15">
      <c r="A87">
        <v>87</v>
      </c>
      <c r="B87" t="s">
        <v>103</v>
      </c>
      <c r="C87" t="s">
        <v>241</v>
      </c>
      <c r="D87" t="s">
        <v>1343</v>
      </c>
      <c r="E87" t="s">
        <v>1344</v>
      </c>
      <c r="F87" t="s">
        <v>1345</v>
      </c>
      <c r="G87" t="s">
        <v>1510</v>
      </c>
      <c r="H87" t="s">
        <v>1511</v>
      </c>
      <c r="I87">
        <v>1</v>
      </c>
      <c r="J87">
        <f t="shared" si="17"/>
        <v>0</v>
      </c>
      <c r="L87" t="b">
        <f t="shared" si="18"/>
        <v>0</v>
      </c>
      <c r="M87" t="b">
        <f t="shared" si="19"/>
        <v>0</v>
      </c>
      <c r="N87" t="b">
        <f t="shared" si="20"/>
        <v>0</v>
      </c>
      <c r="O87" t="b">
        <f t="shared" si="21"/>
        <v>0</v>
      </c>
      <c r="P87" t="b">
        <f t="shared" si="22"/>
        <v>0</v>
      </c>
      <c r="Q87" t="b">
        <f t="shared" si="23"/>
        <v>0</v>
      </c>
      <c r="R87" t="b">
        <f t="shared" si="24"/>
        <v>0</v>
      </c>
      <c r="S87">
        <f t="shared" si="25"/>
        <v>0</v>
      </c>
      <c r="T87">
        <f t="shared" si="26"/>
        <v>0</v>
      </c>
      <c r="U87">
        <f t="shared" si="27"/>
        <v>0</v>
      </c>
      <c r="V87">
        <f t="shared" si="28"/>
        <v>0</v>
      </c>
      <c r="W87">
        <f t="shared" si="29"/>
        <v>0</v>
      </c>
      <c r="X87">
        <f t="shared" si="30"/>
        <v>0</v>
      </c>
      <c r="Y87">
        <f t="shared" si="31"/>
        <v>0</v>
      </c>
    </row>
    <row r="88" spans="1:25" x14ac:dyDescent="0.15">
      <c r="A88">
        <v>88</v>
      </c>
      <c r="B88" t="s">
        <v>104</v>
      </c>
      <c r="C88" t="s">
        <v>241</v>
      </c>
      <c r="D88" t="s">
        <v>1343</v>
      </c>
      <c r="E88" t="s">
        <v>1344</v>
      </c>
      <c r="F88" t="s">
        <v>1345</v>
      </c>
      <c r="G88" t="s">
        <v>1512</v>
      </c>
      <c r="H88" t="s">
        <v>1513</v>
      </c>
      <c r="I88">
        <v>1</v>
      </c>
      <c r="J88">
        <f t="shared" si="17"/>
        <v>0</v>
      </c>
      <c r="L88" t="b">
        <f t="shared" si="18"/>
        <v>0</v>
      </c>
      <c r="M88" t="b">
        <f t="shared" si="19"/>
        <v>0</v>
      </c>
      <c r="N88" t="b">
        <f t="shared" si="20"/>
        <v>0</v>
      </c>
      <c r="O88" t="b">
        <f t="shared" si="21"/>
        <v>0</v>
      </c>
      <c r="P88" t="b">
        <f t="shared" si="22"/>
        <v>0</v>
      </c>
      <c r="Q88" t="b">
        <f t="shared" si="23"/>
        <v>0</v>
      </c>
      <c r="R88" t="b">
        <f t="shared" si="24"/>
        <v>0</v>
      </c>
      <c r="S88">
        <f t="shared" si="25"/>
        <v>0</v>
      </c>
      <c r="T88">
        <f t="shared" si="26"/>
        <v>0</v>
      </c>
      <c r="U88">
        <f t="shared" si="27"/>
        <v>0</v>
      </c>
      <c r="V88">
        <f t="shared" si="28"/>
        <v>0</v>
      </c>
      <c r="W88">
        <f t="shared" si="29"/>
        <v>0</v>
      </c>
      <c r="X88">
        <f t="shared" si="30"/>
        <v>0</v>
      </c>
      <c r="Y88">
        <f t="shared" si="31"/>
        <v>0</v>
      </c>
    </row>
    <row r="89" spans="1:25" x14ac:dyDescent="0.15">
      <c r="A89">
        <v>89</v>
      </c>
      <c r="B89" t="s">
        <v>105</v>
      </c>
      <c r="C89" t="s">
        <v>241</v>
      </c>
      <c r="D89" t="s">
        <v>1343</v>
      </c>
      <c r="E89" t="s">
        <v>1344</v>
      </c>
      <c r="F89" t="s">
        <v>1345</v>
      </c>
      <c r="G89" t="s">
        <v>1514</v>
      </c>
      <c r="H89" t="s">
        <v>1515</v>
      </c>
      <c r="I89">
        <f t="shared" si="16"/>
        <v>1</v>
      </c>
      <c r="J89">
        <f t="shared" si="17"/>
        <v>0</v>
      </c>
      <c r="L89" t="b">
        <f t="shared" si="18"/>
        <v>0</v>
      </c>
      <c r="M89" t="b">
        <f t="shared" si="19"/>
        <v>0</v>
      </c>
      <c r="N89" t="b">
        <f t="shared" si="20"/>
        <v>1</v>
      </c>
      <c r="O89" t="b">
        <f t="shared" si="21"/>
        <v>0</v>
      </c>
      <c r="P89" t="b">
        <f t="shared" si="22"/>
        <v>0</v>
      </c>
      <c r="Q89" t="b">
        <f t="shared" si="23"/>
        <v>0</v>
      </c>
      <c r="R89" t="b">
        <f t="shared" si="24"/>
        <v>0</v>
      </c>
      <c r="S89">
        <f t="shared" si="25"/>
        <v>0</v>
      </c>
      <c r="T89">
        <f t="shared" si="26"/>
        <v>0</v>
      </c>
      <c r="U89">
        <f t="shared" si="27"/>
        <v>1</v>
      </c>
      <c r="V89">
        <f t="shared" si="28"/>
        <v>0</v>
      </c>
      <c r="W89">
        <f t="shared" si="29"/>
        <v>0</v>
      </c>
      <c r="X89">
        <f t="shared" si="30"/>
        <v>0</v>
      </c>
      <c r="Y89">
        <f t="shared" si="31"/>
        <v>0</v>
      </c>
    </row>
    <row r="90" spans="1:25" x14ac:dyDescent="0.15">
      <c r="A90">
        <v>90</v>
      </c>
      <c r="B90" t="s">
        <v>106</v>
      </c>
      <c r="C90" t="s">
        <v>241</v>
      </c>
      <c r="D90" t="s">
        <v>1343</v>
      </c>
      <c r="E90" t="s">
        <v>1344</v>
      </c>
      <c r="F90" t="s">
        <v>1345</v>
      </c>
      <c r="G90" t="s">
        <v>1516</v>
      </c>
      <c r="H90" t="s">
        <v>1517</v>
      </c>
      <c r="I90">
        <f t="shared" si="16"/>
        <v>1</v>
      </c>
      <c r="J90">
        <f t="shared" si="17"/>
        <v>0</v>
      </c>
      <c r="L90" t="b">
        <f t="shared" si="18"/>
        <v>0</v>
      </c>
      <c r="M90" t="b">
        <f t="shared" si="19"/>
        <v>0</v>
      </c>
      <c r="N90" t="b">
        <f t="shared" si="20"/>
        <v>1</v>
      </c>
      <c r="O90" t="b">
        <f t="shared" si="21"/>
        <v>0</v>
      </c>
      <c r="P90" t="b">
        <f t="shared" si="22"/>
        <v>0</v>
      </c>
      <c r="Q90" t="b">
        <f t="shared" si="23"/>
        <v>0</v>
      </c>
      <c r="R90" t="b">
        <f t="shared" si="24"/>
        <v>0</v>
      </c>
      <c r="S90">
        <f t="shared" si="25"/>
        <v>0</v>
      </c>
      <c r="T90">
        <f t="shared" si="26"/>
        <v>0</v>
      </c>
      <c r="U90">
        <f t="shared" si="27"/>
        <v>1</v>
      </c>
      <c r="V90">
        <f t="shared" si="28"/>
        <v>0</v>
      </c>
      <c r="W90">
        <f t="shared" si="29"/>
        <v>0</v>
      </c>
      <c r="X90">
        <f t="shared" si="30"/>
        <v>0</v>
      </c>
      <c r="Y90">
        <f t="shared" si="31"/>
        <v>0</v>
      </c>
    </row>
    <row r="91" spans="1:25" x14ac:dyDescent="0.15">
      <c r="A91">
        <v>91</v>
      </c>
      <c r="B91" t="s">
        <v>107</v>
      </c>
      <c r="C91" t="s">
        <v>241</v>
      </c>
      <c r="D91" t="s">
        <v>1343</v>
      </c>
      <c r="E91" t="s">
        <v>1344</v>
      </c>
      <c r="F91" t="s">
        <v>1345</v>
      </c>
      <c r="G91" t="s">
        <v>1518</v>
      </c>
      <c r="H91" t="s">
        <v>1519</v>
      </c>
      <c r="I91">
        <f t="shared" si="16"/>
        <v>1</v>
      </c>
      <c r="J91">
        <f t="shared" si="17"/>
        <v>0</v>
      </c>
      <c r="L91" t="b">
        <f t="shared" si="18"/>
        <v>0</v>
      </c>
      <c r="M91" t="b">
        <f t="shared" si="19"/>
        <v>0</v>
      </c>
      <c r="N91" t="b">
        <f t="shared" si="20"/>
        <v>1</v>
      </c>
      <c r="O91" t="b">
        <f t="shared" si="21"/>
        <v>0</v>
      </c>
      <c r="P91" t="b">
        <f t="shared" si="22"/>
        <v>0</v>
      </c>
      <c r="Q91" t="b">
        <f t="shared" si="23"/>
        <v>0</v>
      </c>
      <c r="R91" t="b">
        <f t="shared" si="24"/>
        <v>0</v>
      </c>
      <c r="S91">
        <f t="shared" si="25"/>
        <v>0</v>
      </c>
      <c r="T91">
        <f t="shared" si="26"/>
        <v>0</v>
      </c>
      <c r="U91">
        <f t="shared" si="27"/>
        <v>1</v>
      </c>
      <c r="V91">
        <f t="shared" si="28"/>
        <v>0</v>
      </c>
      <c r="W91">
        <f t="shared" si="29"/>
        <v>0</v>
      </c>
      <c r="X91">
        <f t="shared" si="30"/>
        <v>0</v>
      </c>
      <c r="Y91">
        <f t="shared" si="31"/>
        <v>0</v>
      </c>
    </row>
    <row r="92" spans="1:25" x14ac:dyDescent="0.15">
      <c r="A92">
        <v>92</v>
      </c>
      <c r="B92" t="s">
        <v>108</v>
      </c>
      <c r="C92" t="s">
        <v>241</v>
      </c>
      <c r="D92" t="s">
        <v>1343</v>
      </c>
      <c r="E92" t="s">
        <v>1344</v>
      </c>
      <c r="F92" t="s">
        <v>1345</v>
      </c>
      <c r="G92" t="s">
        <v>1520</v>
      </c>
      <c r="H92" t="s">
        <v>1521</v>
      </c>
      <c r="I92">
        <f t="shared" si="16"/>
        <v>1</v>
      </c>
      <c r="J92">
        <f t="shared" si="17"/>
        <v>0</v>
      </c>
      <c r="L92" t="b">
        <f t="shared" si="18"/>
        <v>1</v>
      </c>
      <c r="M92" t="b">
        <f t="shared" si="19"/>
        <v>0</v>
      </c>
      <c r="N92" t="b">
        <f t="shared" si="20"/>
        <v>1</v>
      </c>
      <c r="O92" t="b">
        <f t="shared" si="21"/>
        <v>0</v>
      </c>
      <c r="P92" t="b">
        <f t="shared" si="22"/>
        <v>0</v>
      </c>
      <c r="Q92" t="b">
        <f t="shared" si="23"/>
        <v>0</v>
      </c>
      <c r="R92" t="b">
        <f t="shared" si="24"/>
        <v>0</v>
      </c>
      <c r="S92">
        <f t="shared" si="25"/>
        <v>1</v>
      </c>
      <c r="T92">
        <f t="shared" si="26"/>
        <v>0</v>
      </c>
      <c r="U92">
        <f t="shared" si="27"/>
        <v>1</v>
      </c>
      <c r="V92">
        <f t="shared" si="28"/>
        <v>0</v>
      </c>
      <c r="W92">
        <f t="shared" si="29"/>
        <v>0</v>
      </c>
      <c r="X92">
        <f t="shared" si="30"/>
        <v>0</v>
      </c>
      <c r="Y92">
        <f t="shared" si="31"/>
        <v>0</v>
      </c>
    </row>
    <row r="93" spans="1:25" x14ac:dyDescent="0.15">
      <c r="A93">
        <v>93</v>
      </c>
      <c r="B93" t="s">
        <v>109</v>
      </c>
      <c r="C93" t="s">
        <v>241</v>
      </c>
      <c r="D93" t="s">
        <v>1343</v>
      </c>
      <c r="E93" t="s">
        <v>1344</v>
      </c>
      <c r="F93" t="s">
        <v>1345</v>
      </c>
      <c r="G93" t="s">
        <v>1522</v>
      </c>
      <c r="H93" t="s">
        <v>1523</v>
      </c>
      <c r="I93">
        <f t="shared" si="16"/>
        <v>0</v>
      </c>
      <c r="J93">
        <f t="shared" si="17"/>
        <v>1</v>
      </c>
      <c r="L93" t="b">
        <f t="shared" si="18"/>
        <v>0</v>
      </c>
      <c r="M93" t="b">
        <f t="shared" si="19"/>
        <v>0</v>
      </c>
      <c r="N93" t="b">
        <f t="shared" si="20"/>
        <v>0</v>
      </c>
      <c r="O93" t="b">
        <f t="shared" si="21"/>
        <v>0</v>
      </c>
      <c r="P93" t="b">
        <f t="shared" si="22"/>
        <v>0</v>
      </c>
      <c r="Q93" t="b">
        <f t="shared" si="23"/>
        <v>0</v>
      </c>
      <c r="R93" t="b">
        <f t="shared" si="24"/>
        <v>0</v>
      </c>
      <c r="S93">
        <f t="shared" si="25"/>
        <v>0</v>
      </c>
      <c r="T93">
        <f t="shared" si="26"/>
        <v>0</v>
      </c>
      <c r="U93">
        <f t="shared" si="27"/>
        <v>0</v>
      </c>
      <c r="V93">
        <f t="shared" si="28"/>
        <v>0</v>
      </c>
      <c r="W93">
        <f t="shared" si="29"/>
        <v>0</v>
      </c>
      <c r="X93">
        <f t="shared" si="30"/>
        <v>0</v>
      </c>
      <c r="Y93">
        <f t="shared" si="31"/>
        <v>0</v>
      </c>
    </row>
    <row r="94" spans="1:25" x14ac:dyDescent="0.15">
      <c r="A94">
        <v>94</v>
      </c>
      <c r="B94" t="s">
        <v>110</v>
      </c>
      <c r="C94" t="s">
        <v>241</v>
      </c>
      <c r="D94" t="s">
        <v>1343</v>
      </c>
      <c r="E94" t="s">
        <v>1344</v>
      </c>
      <c r="F94" t="s">
        <v>1345</v>
      </c>
      <c r="G94" t="s">
        <v>1524</v>
      </c>
      <c r="H94" t="s">
        <v>1525</v>
      </c>
      <c r="I94">
        <v>1</v>
      </c>
      <c r="J94">
        <f t="shared" si="17"/>
        <v>0</v>
      </c>
      <c r="L94" t="b">
        <f t="shared" si="18"/>
        <v>0</v>
      </c>
      <c r="M94" t="b">
        <f t="shared" si="19"/>
        <v>0</v>
      </c>
      <c r="N94" t="b">
        <f t="shared" si="20"/>
        <v>0</v>
      </c>
      <c r="O94" t="b">
        <f t="shared" si="21"/>
        <v>0</v>
      </c>
      <c r="P94" t="b">
        <f t="shared" si="22"/>
        <v>0</v>
      </c>
      <c r="Q94" t="b">
        <f t="shared" si="23"/>
        <v>0</v>
      </c>
      <c r="R94" t="b">
        <f t="shared" si="24"/>
        <v>0</v>
      </c>
      <c r="S94">
        <f t="shared" si="25"/>
        <v>0</v>
      </c>
      <c r="T94">
        <f t="shared" si="26"/>
        <v>0</v>
      </c>
      <c r="U94">
        <f t="shared" si="27"/>
        <v>0</v>
      </c>
      <c r="V94">
        <f t="shared" si="28"/>
        <v>0</v>
      </c>
      <c r="W94">
        <f t="shared" si="29"/>
        <v>0</v>
      </c>
      <c r="X94">
        <f t="shared" si="30"/>
        <v>0</v>
      </c>
      <c r="Y94">
        <f t="shared" si="31"/>
        <v>0</v>
      </c>
    </row>
    <row r="95" spans="1:25" x14ac:dyDescent="0.15">
      <c r="A95">
        <v>95</v>
      </c>
      <c r="B95" t="s">
        <v>111</v>
      </c>
      <c r="C95" t="s">
        <v>241</v>
      </c>
      <c r="D95" t="s">
        <v>1343</v>
      </c>
      <c r="E95" t="s">
        <v>1344</v>
      </c>
      <c r="F95" t="s">
        <v>1345</v>
      </c>
      <c r="G95" t="s">
        <v>1526</v>
      </c>
      <c r="H95" t="s">
        <v>1527</v>
      </c>
      <c r="I95">
        <v>1</v>
      </c>
      <c r="J95">
        <f t="shared" si="17"/>
        <v>0</v>
      </c>
      <c r="L95" t="b">
        <f t="shared" si="18"/>
        <v>0</v>
      </c>
      <c r="M95" t="b">
        <f t="shared" si="19"/>
        <v>0</v>
      </c>
      <c r="N95" t="b">
        <f t="shared" si="20"/>
        <v>0</v>
      </c>
      <c r="O95" t="b">
        <f t="shared" si="21"/>
        <v>0</v>
      </c>
      <c r="P95" t="b">
        <f t="shared" si="22"/>
        <v>0</v>
      </c>
      <c r="Q95" t="b">
        <f t="shared" si="23"/>
        <v>0</v>
      </c>
      <c r="R95" t="b">
        <f t="shared" si="24"/>
        <v>0</v>
      </c>
      <c r="S95">
        <f t="shared" si="25"/>
        <v>0</v>
      </c>
      <c r="T95">
        <f t="shared" si="26"/>
        <v>0</v>
      </c>
      <c r="U95">
        <f t="shared" si="27"/>
        <v>0</v>
      </c>
      <c r="V95">
        <f t="shared" si="28"/>
        <v>0</v>
      </c>
      <c r="W95">
        <f t="shared" si="29"/>
        <v>0</v>
      </c>
      <c r="X95">
        <f t="shared" si="30"/>
        <v>0</v>
      </c>
      <c r="Y95">
        <f t="shared" si="31"/>
        <v>0</v>
      </c>
    </row>
    <row r="96" spans="1:25" x14ac:dyDescent="0.15">
      <c r="A96">
        <v>96</v>
      </c>
      <c r="B96" t="s">
        <v>112</v>
      </c>
      <c r="C96" t="s">
        <v>241</v>
      </c>
      <c r="D96" t="s">
        <v>1343</v>
      </c>
      <c r="E96" t="s">
        <v>1344</v>
      </c>
      <c r="F96" t="s">
        <v>1345</v>
      </c>
      <c r="G96" t="s">
        <v>1528</v>
      </c>
      <c r="H96" t="s">
        <v>1529</v>
      </c>
      <c r="I96">
        <v>1</v>
      </c>
      <c r="J96">
        <f t="shared" si="17"/>
        <v>0</v>
      </c>
      <c r="L96" t="b">
        <f t="shared" si="18"/>
        <v>0</v>
      </c>
      <c r="M96" t="b">
        <f t="shared" si="19"/>
        <v>0</v>
      </c>
      <c r="N96" t="b">
        <f t="shared" si="20"/>
        <v>0</v>
      </c>
      <c r="O96" t="b">
        <f t="shared" si="21"/>
        <v>0</v>
      </c>
      <c r="P96" t="b">
        <f t="shared" si="22"/>
        <v>0</v>
      </c>
      <c r="Q96" t="b">
        <f t="shared" si="23"/>
        <v>0</v>
      </c>
      <c r="R96" t="b">
        <f t="shared" si="24"/>
        <v>0</v>
      </c>
      <c r="S96">
        <f t="shared" si="25"/>
        <v>0</v>
      </c>
      <c r="T96">
        <f t="shared" si="26"/>
        <v>0</v>
      </c>
      <c r="U96">
        <f t="shared" si="27"/>
        <v>0</v>
      </c>
      <c r="V96">
        <f t="shared" si="28"/>
        <v>0</v>
      </c>
      <c r="W96">
        <f t="shared" si="29"/>
        <v>0</v>
      </c>
      <c r="X96">
        <f t="shared" si="30"/>
        <v>0</v>
      </c>
      <c r="Y96">
        <f t="shared" si="31"/>
        <v>0</v>
      </c>
    </row>
    <row r="97" spans="1:25" x14ac:dyDescent="0.15">
      <c r="A97">
        <v>97</v>
      </c>
      <c r="B97" t="s">
        <v>113</v>
      </c>
      <c r="C97" t="s">
        <v>241</v>
      </c>
      <c r="D97" t="s">
        <v>1343</v>
      </c>
      <c r="E97" t="s">
        <v>1344</v>
      </c>
      <c r="F97" t="s">
        <v>1345</v>
      </c>
      <c r="G97" t="s">
        <v>1530</v>
      </c>
      <c r="H97" t="s">
        <v>1531</v>
      </c>
      <c r="I97">
        <v>1</v>
      </c>
      <c r="J97">
        <f t="shared" si="17"/>
        <v>0</v>
      </c>
      <c r="L97" t="b">
        <f t="shared" si="18"/>
        <v>0</v>
      </c>
      <c r="M97" t="b">
        <f t="shared" si="19"/>
        <v>0</v>
      </c>
      <c r="N97" t="b">
        <f t="shared" si="20"/>
        <v>0</v>
      </c>
      <c r="O97" t="b">
        <f t="shared" si="21"/>
        <v>0</v>
      </c>
      <c r="P97" t="b">
        <f t="shared" si="22"/>
        <v>0</v>
      </c>
      <c r="Q97" t="b">
        <f t="shared" si="23"/>
        <v>0</v>
      </c>
      <c r="R97" t="b">
        <f t="shared" si="24"/>
        <v>0</v>
      </c>
      <c r="S97">
        <f t="shared" si="25"/>
        <v>0</v>
      </c>
      <c r="T97">
        <f t="shared" si="26"/>
        <v>0</v>
      </c>
      <c r="U97">
        <f t="shared" si="27"/>
        <v>0</v>
      </c>
      <c r="V97">
        <f t="shared" si="28"/>
        <v>0</v>
      </c>
      <c r="W97">
        <f t="shared" si="29"/>
        <v>0</v>
      </c>
      <c r="X97">
        <f t="shared" si="30"/>
        <v>0</v>
      </c>
      <c r="Y97">
        <f t="shared" si="31"/>
        <v>0</v>
      </c>
    </row>
    <row r="98" spans="1:25" x14ac:dyDescent="0.15">
      <c r="A98">
        <v>98</v>
      </c>
      <c r="B98" t="s">
        <v>114</v>
      </c>
      <c r="C98" t="s">
        <v>241</v>
      </c>
      <c r="D98" t="s">
        <v>1343</v>
      </c>
      <c r="E98" t="s">
        <v>1344</v>
      </c>
      <c r="F98" t="s">
        <v>1345</v>
      </c>
      <c r="G98" t="s">
        <v>1532</v>
      </c>
      <c r="H98" t="s">
        <v>1533</v>
      </c>
      <c r="I98">
        <f t="shared" si="16"/>
        <v>1</v>
      </c>
      <c r="J98">
        <f t="shared" si="17"/>
        <v>0</v>
      </c>
      <c r="L98" t="b">
        <f t="shared" si="18"/>
        <v>1</v>
      </c>
      <c r="M98" t="b">
        <f t="shared" si="19"/>
        <v>1</v>
      </c>
      <c r="N98" t="b">
        <f t="shared" si="20"/>
        <v>0</v>
      </c>
      <c r="O98" t="b">
        <f t="shared" si="21"/>
        <v>1</v>
      </c>
      <c r="P98" t="b">
        <f t="shared" si="22"/>
        <v>0</v>
      </c>
      <c r="Q98" t="b">
        <f t="shared" si="23"/>
        <v>0</v>
      </c>
      <c r="R98" t="b">
        <f t="shared" si="24"/>
        <v>0</v>
      </c>
      <c r="S98">
        <f t="shared" si="25"/>
        <v>1</v>
      </c>
      <c r="T98">
        <f t="shared" si="26"/>
        <v>1</v>
      </c>
      <c r="U98">
        <f t="shared" si="27"/>
        <v>0</v>
      </c>
      <c r="V98">
        <f t="shared" si="28"/>
        <v>1</v>
      </c>
      <c r="W98">
        <f t="shared" si="29"/>
        <v>0</v>
      </c>
      <c r="X98">
        <f t="shared" si="30"/>
        <v>0</v>
      </c>
      <c r="Y98">
        <f t="shared" si="31"/>
        <v>0</v>
      </c>
    </row>
    <row r="99" spans="1:25" x14ac:dyDescent="0.15">
      <c r="A99">
        <v>99</v>
      </c>
      <c r="B99" t="s">
        <v>115</v>
      </c>
      <c r="C99" t="s">
        <v>241</v>
      </c>
      <c r="D99" t="s">
        <v>1343</v>
      </c>
      <c r="E99" t="s">
        <v>1344</v>
      </c>
      <c r="F99" t="s">
        <v>1345</v>
      </c>
      <c r="G99" t="s">
        <v>1534</v>
      </c>
      <c r="H99" t="s">
        <v>1535</v>
      </c>
      <c r="I99">
        <f t="shared" si="16"/>
        <v>1</v>
      </c>
      <c r="J99">
        <f t="shared" si="17"/>
        <v>0</v>
      </c>
      <c r="L99" t="b">
        <f t="shared" si="18"/>
        <v>1</v>
      </c>
      <c r="M99" t="b">
        <f t="shared" si="19"/>
        <v>0</v>
      </c>
      <c r="N99" t="b">
        <f t="shared" si="20"/>
        <v>0</v>
      </c>
      <c r="O99" t="b">
        <f t="shared" si="21"/>
        <v>0</v>
      </c>
      <c r="P99" t="b">
        <f t="shared" si="22"/>
        <v>0</v>
      </c>
      <c r="Q99" t="b">
        <f t="shared" si="23"/>
        <v>0</v>
      </c>
      <c r="R99" t="b">
        <f t="shared" si="24"/>
        <v>0</v>
      </c>
      <c r="S99">
        <f t="shared" si="25"/>
        <v>1</v>
      </c>
      <c r="T99">
        <f t="shared" si="26"/>
        <v>0</v>
      </c>
      <c r="U99">
        <f t="shared" si="27"/>
        <v>0</v>
      </c>
      <c r="V99">
        <f t="shared" si="28"/>
        <v>0</v>
      </c>
      <c r="W99">
        <f t="shared" si="29"/>
        <v>0</v>
      </c>
      <c r="X99">
        <f t="shared" si="30"/>
        <v>0</v>
      </c>
      <c r="Y99">
        <f t="shared" si="31"/>
        <v>0</v>
      </c>
    </row>
    <row r="100" spans="1:25" x14ac:dyDescent="0.15">
      <c r="A100">
        <v>100</v>
      </c>
      <c r="B100" t="s">
        <v>116</v>
      </c>
      <c r="C100" t="s">
        <v>241</v>
      </c>
      <c r="D100" t="s">
        <v>1343</v>
      </c>
      <c r="E100" t="s">
        <v>1344</v>
      </c>
      <c r="F100" t="s">
        <v>1345</v>
      </c>
      <c r="G100" t="s">
        <v>1536</v>
      </c>
      <c r="H100" t="s">
        <v>1537</v>
      </c>
      <c r="I100">
        <f t="shared" si="16"/>
        <v>1</v>
      </c>
      <c r="J100">
        <f t="shared" si="17"/>
        <v>0</v>
      </c>
      <c r="L100" t="b">
        <f t="shared" si="18"/>
        <v>1</v>
      </c>
      <c r="M100" t="b">
        <f t="shared" si="19"/>
        <v>1</v>
      </c>
      <c r="N100" t="b">
        <f t="shared" si="20"/>
        <v>0</v>
      </c>
      <c r="O100" t="b">
        <f t="shared" si="21"/>
        <v>0</v>
      </c>
      <c r="P100" t="b">
        <f t="shared" si="22"/>
        <v>0</v>
      </c>
      <c r="Q100" t="b">
        <f t="shared" si="23"/>
        <v>0</v>
      </c>
      <c r="R100" t="b">
        <f t="shared" si="24"/>
        <v>0</v>
      </c>
      <c r="S100">
        <f t="shared" si="25"/>
        <v>1</v>
      </c>
      <c r="T100">
        <f t="shared" si="26"/>
        <v>1</v>
      </c>
      <c r="U100">
        <f t="shared" si="27"/>
        <v>0</v>
      </c>
      <c r="V100">
        <f t="shared" si="28"/>
        <v>0</v>
      </c>
      <c r="W100">
        <f t="shared" si="29"/>
        <v>0</v>
      </c>
      <c r="X100">
        <f t="shared" si="30"/>
        <v>0</v>
      </c>
      <c r="Y100">
        <f t="shared" si="31"/>
        <v>0</v>
      </c>
    </row>
    <row r="101" spans="1:25" x14ac:dyDescent="0.15">
      <c r="A101">
        <v>101</v>
      </c>
      <c r="B101" t="s">
        <v>117</v>
      </c>
      <c r="C101" t="s">
        <v>241</v>
      </c>
      <c r="D101" t="s">
        <v>1343</v>
      </c>
      <c r="E101" t="s">
        <v>1344</v>
      </c>
      <c r="F101" t="s">
        <v>1345</v>
      </c>
      <c r="G101" t="s">
        <v>1538</v>
      </c>
      <c r="H101" t="s">
        <v>1539</v>
      </c>
      <c r="I101">
        <v>1</v>
      </c>
      <c r="J101">
        <f t="shared" si="17"/>
        <v>0</v>
      </c>
      <c r="L101" t="b">
        <f t="shared" si="18"/>
        <v>0</v>
      </c>
      <c r="M101" t="b">
        <f t="shared" si="19"/>
        <v>0</v>
      </c>
      <c r="N101" t="b">
        <f t="shared" si="20"/>
        <v>0</v>
      </c>
      <c r="O101" t="b">
        <f t="shared" si="21"/>
        <v>0</v>
      </c>
      <c r="P101" t="b">
        <f t="shared" si="22"/>
        <v>0</v>
      </c>
      <c r="Q101" t="b">
        <f t="shared" si="23"/>
        <v>0</v>
      </c>
      <c r="R101" t="b">
        <f t="shared" si="24"/>
        <v>0</v>
      </c>
      <c r="S101">
        <f t="shared" si="25"/>
        <v>0</v>
      </c>
      <c r="T101">
        <f t="shared" si="26"/>
        <v>0</v>
      </c>
      <c r="U101">
        <f t="shared" si="27"/>
        <v>0</v>
      </c>
      <c r="V101">
        <f t="shared" si="28"/>
        <v>0</v>
      </c>
      <c r="W101">
        <f t="shared" si="29"/>
        <v>0</v>
      </c>
      <c r="X101">
        <f t="shared" si="30"/>
        <v>0</v>
      </c>
      <c r="Y101">
        <f t="shared" si="31"/>
        <v>0</v>
      </c>
    </row>
    <row r="102" spans="1:25" x14ac:dyDescent="0.15">
      <c r="A102">
        <v>102</v>
      </c>
      <c r="B102" t="s">
        <v>118</v>
      </c>
      <c r="C102" t="s">
        <v>241</v>
      </c>
      <c r="D102" t="s">
        <v>1343</v>
      </c>
      <c r="E102" t="s">
        <v>1344</v>
      </c>
      <c r="F102" t="s">
        <v>1345</v>
      </c>
      <c r="G102" t="s">
        <v>1540</v>
      </c>
      <c r="H102" t="s">
        <v>1334</v>
      </c>
      <c r="I102">
        <v>1</v>
      </c>
      <c r="J102">
        <f t="shared" si="17"/>
        <v>0</v>
      </c>
      <c r="L102" t="b">
        <f t="shared" si="18"/>
        <v>0</v>
      </c>
      <c r="M102" t="b">
        <f t="shared" si="19"/>
        <v>0</v>
      </c>
      <c r="N102" t="b">
        <f t="shared" si="20"/>
        <v>0</v>
      </c>
      <c r="O102" t="b">
        <f t="shared" si="21"/>
        <v>0</v>
      </c>
      <c r="P102" t="b">
        <f t="shared" si="22"/>
        <v>0</v>
      </c>
      <c r="Q102" t="b">
        <f t="shared" si="23"/>
        <v>0</v>
      </c>
      <c r="R102" t="b">
        <f t="shared" si="24"/>
        <v>0</v>
      </c>
      <c r="S102">
        <f t="shared" si="25"/>
        <v>0</v>
      </c>
      <c r="T102">
        <f t="shared" si="26"/>
        <v>0</v>
      </c>
      <c r="U102">
        <f t="shared" si="27"/>
        <v>0</v>
      </c>
      <c r="V102">
        <f t="shared" si="28"/>
        <v>0</v>
      </c>
      <c r="W102">
        <f t="shared" si="29"/>
        <v>0</v>
      </c>
      <c r="X102">
        <f t="shared" si="30"/>
        <v>0</v>
      </c>
      <c r="Y102">
        <f t="shared" si="31"/>
        <v>0</v>
      </c>
    </row>
    <row r="103" spans="1:25" x14ac:dyDescent="0.15">
      <c r="A103">
        <v>103</v>
      </c>
      <c r="B103" t="s">
        <v>119</v>
      </c>
      <c r="C103" t="s">
        <v>241</v>
      </c>
      <c r="D103" t="s">
        <v>1343</v>
      </c>
      <c r="E103" t="s">
        <v>1344</v>
      </c>
      <c r="F103" t="s">
        <v>1345</v>
      </c>
      <c r="G103" t="s">
        <v>1541</v>
      </c>
      <c r="H103" t="s">
        <v>1542</v>
      </c>
      <c r="I103">
        <f t="shared" si="16"/>
        <v>1</v>
      </c>
      <c r="J103">
        <f t="shared" si="17"/>
        <v>0</v>
      </c>
      <c r="L103" t="b">
        <f t="shared" si="18"/>
        <v>0</v>
      </c>
      <c r="M103" t="b">
        <f t="shared" si="19"/>
        <v>0</v>
      </c>
      <c r="N103" t="b">
        <f t="shared" si="20"/>
        <v>0</v>
      </c>
      <c r="O103" t="b">
        <f t="shared" si="21"/>
        <v>1</v>
      </c>
      <c r="P103" t="b">
        <f t="shared" si="22"/>
        <v>0</v>
      </c>
      <c r="Q103" t="b">
        <f t="shared" si="23"/>
        <v>0</v>
      </c>
      <c r="R103" t="b">
        <f t="shared" si="24"/>
        <v>0</v>
      </c>
      <c r="S103">
        <f t="shared" si="25"/>
        <v>0</v>
      </c>
      <c r="T103">
        <f t="shared" si="26"/>
        <v>0</v>
      </c>
      <c r="U103">
        <f t="shared" si="27"/>
        <v>0</v>
      </c>
      <c r="V103">
        <f t="shared" si="28"/>
        <v>1</v>
      </c>
      <c r="W103">
        <f t="shared" si="29"/>
        <v>0</v>
      </c>
      <c r="X103">
        <f t="shared" si="30"/>
        <v>0</v>
      </c>
      <c r="Y103">
        <f t="shared" si="31"/>
        <v>0</v>
      </c>
    </row>
    <row r="104" spans="1:25" x14ac:dyDescent="0.15">
      <c r="A104">
        <v>104</v>
      </c>
      <c r="B104" t="s">
        <v>120</v>
      </c>
      <c r="C104" t="s">
        <v>241</v>
      </c>
      <c r="D104" t="s">
        <v>1343</v>
      </c>
      <c r="E104" t="s">
        <v>1344</v>
      </c>
      <c r="F104" t="s">
        <v>1345</v>
      </c>
      <c r="G104" t="s">
        <v>1543</v>
      </c>
      <c r="H104" t="s">
        <v>1544</v>
      </c>
      <c r="I104">
        <f t="shared" si="16"/>
        <v>1</v>
      </c>
      <c r="J104">
        <f t="shared" si="17"/>
        <v>0</v>
      </c>
      <c r="L104" t="b">
        <f t="shared" si="18"/>
        <v>1</v>
      </c>
      <c r="M104" t="b">
        <f t="shared" si="19"/>
        <v>0</v>
      </c>
      <c r="N104" t="b">
        <f t="shared" si="20"/>
        <v>0</v>
      </c>
      <c r="O104" t="b">
        <f t="shared" si="21"/>
        <v>0</v>
      </c>
      <c r="P104" t="b">
        <f t="shared" si="22"/>
        <v>0</v>
      </c>
      <c r="Q104" t="b">
        <f t="shared" si="23"/>
        <v>0</v>
      </c>
      <c r="R104" t="b">
        <f t="shared" si="24"/>
        <v>0</v>
      </c>
      <c r="S104">
        <f t="shared" si="25"/>
        <v>1</v>
      </c>
      <c r="T104">
        <f t="shared" si="26"/>
        <v>0</v>
      </c>
      <c r="U104">
        <f t="shared" si="27"/>
        <v>0</v>
      </c>
      <c r="V104">
        <f t="shared" si="28"/>
        <v>0</v>
      </c>
      <c r="W104">
        <f t="shared" si="29"/>
        <v>0</v>
      </c>
      <c r="X104">
        <f t="shared" si="30"/>
        <v>0</v>
      </c>
      <c r="Y104">
        <f t="shared" si="31"/>
        <v>0</v>
      </c>
    </row>
    <row r="105" spans="1:25" x14ac:dyDescent="0.15">
      <c r="A105">
        <v>105</v>
      </c>
      <c r="B105" t="s">
        <v>121</v>
      </c>
      <c r="C105" t="s">
        <v>241</v>
      </c>
      <c r="D105" t="s">
        <v>1343</v>
      </c>
      <c r="E105" t="s">
        <v>1344</v>
      </c>
      <c r="F105" t="s">
        <v>1345</v>
      </c>
      <c r="G105" t="s">
        <v>1545</v>
      </c>
      <c r="H105" t="s">
        <v>1546</v>
      </c>
      <c r="I105">
        <f t="shared" si="16"/>
        <v>1</v>
      </c>
      <c r="J105">
        <f t="shared" si="17"/>
        <v>0</v>
      </c>
      <c r="L105" t="b">
        <f t="shared" si="18"/>
        <v>0</v>
      </c>
      <c r="M105" t="b">
        <f t="shared" si="19"/>
        <v>1</v>
      </c>
      <c r="N105" t="b">
        <f t="shared" si="20"/>
        <v>0</v>
      </c>
      <c r="O105" t="b">
        <f t="shared" si="21"/>
        <v>0</v>
      </c>
      <c r="P105" t="b">
        <f t="shared" si="22"/>
        <v>0</v>
      </c>
      <c r="Q105" t="b">
        <f t="shared" si="23"/>
        <v>0</v>
      </c>
      <c r="R105" t="b">
        <f t="shared" si="24"/>
        <v>0</v>
      </c>
      <c r="S105">
        <f t="shared" si="25"/>
        <v>0</v>
      </c>
      <c r="T105">
        <f t="shared" si="26"/>
        <v>1</v>
      </c>
      <c r="U105">
        <f t="shared" si="27"/>
        <v>0</v>
      </c>
      <c r="V105">
        <f t="shared" si="28"/>
        <v>0</v>
      </c>
      <c r="W105">
        <f t="shared" si="29"/>
        <v>0</v>
      </c>
      <c r="X105">
        <f t="shared" si="30"/>
        <v>0</v>
      </c>
      <c r="Y105">
        <f t="shared" si="31"/>
        <v>0</v>
      </c>
    </row>
    <row r="106" spans="1:25" x14ac:dyDescent="0.15">
      <c r="A106">
        <v>106</v>
      </c>
      <c r="B106" t="s">
        <v>122</v>
      </c>
      <c r="C106" t="s">
        <v>241</v>
      </c>
      <c r="D106" t="s">
        <v>1343</v>
      </c>
      <c r="E106" t="s">
        <v>1344</v>
      </c>
      <c r="F106" t="s">
        <v>1345</v>
      </c>
      <c r="G106" t="s">
        <v>1547</v>
      </c>
      <c r="H106" t="s">
        <v>1548</v>
      </c>
      <c r="I106">
        <f t="shared" si="16"/>
        <v>1</v>
      </c>
      <c r="J106">
        <f t="shared" si="17"/>
        <v>0</v>
      </c>
      <c r="L106" t="b">
        <f t="shared" si="18"/>
        <v>0</v>
      </c>
      <c r="M106" t="b">
        <f t="shared" si="19"/>
        <v>1</v>
      </c>
      <c r="N106" t="b">
        <f t="shared" si="20"/>
        <v>0</v>
      </c>
      <c r="O106" t="b">
        <f t="shared" si="21"/>
        <v>0</v>
      </c>
      <c r="P106" t="b">
        <f t="shared" si="22"/>
        <v>0</v>
      </c>
      <c r="Q106" t="b">
        <f t="shared" si="23"/>
        <v>0</v>
      </c>
      <c r="R106" t="b">
        <f t="shared" si="24"/>
        <v>0</v>
      </c>
      <c r="S106">
        <f t="shared" si="25"/>
        <v>0</v>
      </c>
      <c r="T106">
        <f t="shared" si="26"/>
        <v>1</v>
      </c>
      <c r="U106">
        <f t="shared" si="27"/>
        <v>0</v>
      </c>
      <c r="V106">
        <f t="shared" si="28"/>
        <v>0</v>
      </c>
      <c r="W106">
        <f t="shared" si="29"/>
        <v>0</v>
      </c>
      <c r="X106">
        <f t="shared" si="30"/>
        <v>0</v>
      </c>
      <c r="Y106">
        <f t="shared" si="31"/>
        <v>0</v>
      </c>
    </row>
    <row r="107" spans="1:25" x14ac:dyDescent="0.15">
      <c r="A107">
        <v>107</v>
      </c>
      <c r="B107" t="s">
        <v>123</v>
      </c>
      <c r="C107" t="s">
        <v>241</v>
      </c>
      <c r="D107" t="s">
        <v>1343</v>
      </c>
      <c r="E107" t="s">
        <v>1344</v>
      </c>
      <c r="F107" t="s">
        <v>1345</v>
      </c>
      <c r="G107" t="s">
        <v>1549</v>
      </c>
      <c r="H107" t="s">
        <v>1550</v>
      </c>
      <c r="I107">
        <v>1</v>
      </c>
      <c r="J107">
        <f t="shared" si="17"/>
        <v>0</v>
      </c>
      <c r="L107" t="b">
        <f t="shared" si="18"/>
        <v>0</v>
      </c>
      <c r="M107" t="b">
        <f t="shared" si="19"/>
        <v>0</v>
      </c>
      <c r="N107" t="b">
        <f t="shared" si="20"/>
        <v>0</v>
      </c>
      <c r="O107" t="b">
        <f t="shared" si="21"/>
        <v>0</v>
      </c>
      <c r="P107" t="b">
        <f t="shared" si="22"/>
        <v>0</v>
      </c>
      <c r="Q107" t="b">
        <f t="shared" si="23"/>
        <v>0</v>
      </c>
      <c r="R107" t="b">
        <f t="shared" si="24"/>
        <v>0</v>
      </c>
      <c r="S107">
        <f t="shared" si="25"/>
        <v>0</v>
      </c>
      <c r="T107">
        <f t="shared" si="26"/>
        <v>0</v>
      </c>
      <c r="U107">
        <f t="shared" si="27"/>
        <v>0</v>
      </c>
      <c r="V107">
        <f t="shared" si="28"/>
        <v>0</v>
      </c>
      <c r="W107">
        <f t="shared" si="29"/>
        <v>0</v>
      </c>
      <c r="X107">
        <f t="shared" si="30"/>
        <v>0</v>
      </c>
      <c r="Y107">
        <f t="shared" si="31"/>
        <v>0</v>
      </c>
    </row>
    <row r="108" spans="1:25" x14ac:dyDescent="0.15">
      <c r="A108">
        <v>108</v>
      </c>
      <c r="B108" t="s">
        <v>124</v>
      </c>
      <c r="C108" t="s">
        <v>241</v>
      </c>
      <c r="D108" t="s">
        <v>1343</v>
      </c>
      <c r="E108" t="s">
        <v>1344</v>
      </c>
      <c r="F108" t="s">
        <v>1345</v>
      </c>
      <c r="G108" t="s">
        <v>1551</v>
      </c>
      <c r="H108" t="s">
        <v>1552</v>
      </c>
      <c r="I108">
        <v>1</v>
      </c>
      <c r="J108">
        <f t="shared" si="17"/>
        <v>0</v>
      </c>
      <c r="L108" t="b">
        <f t="shared" si="18"/>
        <v>0</v>
      </c>
      <c r="M108" t="b">
        <f t="shared" si="19"/>
        <v>0</v>
      </c>
      <c r="N108" t="b">
        <f t="shared" si="20"/>
        <v>0</v>
      </c>
      <c r="O108" t="b">
        <f t="shared" si="21"/>
        <v>0</v>
      </c>
      <c r="P108" t="b">
        <f t="shared" si="22"/>
        <v>0</v>
      </c>
      <c r="Q108" t="b">
        <f t="shared" si="23"/>
        <v>0</v>
      </c>
      <c r="R108" t="b">
        <f t="shared" si="24"/>
        <v>0</v>
      </c>
      <c r="S108">
        <f t="shared" si="25"/>
        <v>0</v>
      </c>
      <c r="T108">
        <f t="shared" si="26"/>
        <v>0</v>
      </c>
      <c r="U108">
        <f t="shared" si="27"/>
        <v>0</v>
      </c>
      <c r="V108">
        <f t="shared" si="28"/>
        <v>0</v>
      </c>
      <c r="W108">
        <f t="shared" si="29"/>
        <v>0</v>
      </c>
      <c r="X108">
        <f t="shared" si="30"/>
        <v>0</v>
      </c>
      <c r="Y108">
        <f t="shared" si="31"/>
        <v>0</v>
      </c>
    </row>
    <row r="109" spans="1:25" x14ac:dyDescent="0.15">
      <c r="A109">
        <v>109</v>
      </c>
      <c r="B109" t="s">
        <v>125</v>
      </c>
      <c r="C109" t="s">
        <v>241</v>
      </c>
      <c r="D109" t="s">
        <v>1343</v>
      </c>
      <c r="E109" t="s">
        <v>1344</v>
      </c>
      <c r="F109" t="s">
        <v>1345</v>
      </c>
      <c r="G109" t="s">
        <v>1553</v>
      </c>
      <c r="H109" t="s">
        <v>1554</v>
      </c>
      <c r="I109">
        <f t="shared" si="16"/>
        <v>1</v>
      </c>
      <c r="J109">
        <f t="shared" si="17"/>
        <v>0</v>
      </c>
      <c r="L109" t="b">
        <f t="shared" si="18"/>
        <v>0</v>
      </c>
      <c r="M109" t="b">
        <f t="shared" si="19"/>
        <v>0</v>
      </c>
      <c r="N109" t="b">
        <f t="shared" si="20"/>
        <v>1</v>
      </c>
      <c r="O109" t="b">
        <f t="shared" si="21"/>
        <v>0</v>
      </c>
      <c r="P109" t="b">
        <f t="shared" si="22"/>
        <v>0</v>
      </c>
      <c r="Q109" t="b">
        <f t="shared" si="23"/>
        <v>0</v>
      </c>
      <c r="R109" t="b">
        <f t="shared" si="24"/>
        <v>0</v>
      </c>
      <c r="S109">
        <f t="shared" si="25"/>
        <v>0</v>
      </c>
      <c r="T109">
        <f t="shared" si="26"/>
        <v>0</v>
      </c>
      <c r="U109">
        <f t="shared" si="27"/>
        <v>1</v>
      </c>
      <c r="V109">
        <f t="shared" si="28"/>
        <v>0</v>
      </c>
      <c r="W109">
        <f t="shared" si="29"/>
        <v>0</v>
      </c>
      <c r="X109">
        <f t="shared" si="30"/>
        <v>0</v>
      </c>
      <c r="Y109">
        <f t="shared" si="31"/>
        <v>0</v>
      </c>
    </row>
    <row r="110" spans="1:25" x14ac:dyDescent="0.15">
      <c r="A110">
        <v>110</v>
      </c>
      <c r="B110" t="s">
        <v>126</v>
      </c>
      <c r="C110" t="s">
        <v>241</v>
      </c>
      <c r="D110" t="s">
        <v>1343</v>
      </c>
      <c r="E110" t="s">
        <v>1344</v>
      </c>
      <c r="F110" t="s">
        <v>1345</v>
      </c>
      <c r="G110" t="s">
        <v>1555</v>
      </c>
      <c r="H110" t="s">
        <v>1556</v>
      </c>
      <c r="I110">
        <v>1</v>
      </c>
      <c r="J110">
        <f t="shared" si="17"/>
        <v>0</v>
      </c>
      <c r="L110" t="b">
        <f t="shared" si="18"/>
        <v>0</v>
      </c>
      <c r="M110" t="b">
        <f t="shared" si="19"/>
        <v>0</v>
      </c>
      <c r="N110" t="b">
        <f t="shared" si="20"/>
        <v>0</v>
      </c>
      <c r="O110" t="b">
        <f t="shared" si="21"/>
        <v>0</v>
      </c>
      <c r="P110" t="b">
        <f t="shared" si="22"/>
        <v>0</v>
      </c>
      <c r="Q110" t="b">
        <f t="shared" si="23"/>
        <v>0</v>
      </c>
      <c r="R110" t="b">
        <f t="shared" si="24"/>
        <v>0</v>
      </c>
      <c r="S110">
        <f t="shared" si="25"/>
        <v>0</v>
      </c>
      <c r="T110">
        <f t="shared" si="26"/>
        <v>0</v>
      </c>
      <c r="U110">
        <f t="shared" si="27"/>
        <v>0</v>
      </c>
      <c r="V110">
        <f t="shared" si="28"/>
        <v>0</v>
      </c>
      <c r="W110">
        <f t="shared" si="29"/>
        <v>0</v>
      </c>
      <c r="X110">
        <f t="shared" si="30"/>
        <v>0</v>
      </c>
      <c r="Y110">
        <f t="shared" si="31"/>
        <v>0</v>
      </c>
    </row>
    <row r="111" spans="1:25" x14ac:dyDescent="0.15">
      <c r="A111">
        <v>111</v>
      </c>
      <c r="B111" t="s">
        <v>127</v>
      </c>
      <c r="C111" t="s">
        <v>241</v>
      </c>
      <c r="D111" t="s">
        <v>1343</v>
      </c>
      <c r="E111" t="s">
        <v>1344</v>
      </c>
      <c r="F111" t="s">
        <v>1345</v>
      </c>
      <c r="G111" t="s">
        <v>1557</v>
      </c>
      <c r="H111" t="s">
        <v>1558</v>
      </c>
      <c r="I111">
        <f t="shared" si="16"/>
        <v>1</v>
      </c>
      <c r="J111">
        <f t="shared" si="17"/>
        <v>0</v>
      </c>
      <c r="L111" t="b">
        <f t="shared" si="18"/>
        <v>1</v>
      </c>
      <c r="M111" t="b">
        <f t="shared" si="19"/>
        <v>0</v>
      </c>
      <c r="N111" t="b">
        <f t="shared" si="20"/>
        <v>0</v>
      </c>
      <c r="O111" t="b">
        <f t="shared" si="21"/>
        <v>0</v>
      </c>
      <c r="P111" t="b">
        <f t="shared" si="22"/>
        <v>0</v>
      </c>
      <c r="Q111" t="b">
        <f t="shared" si="23"/>
        <v>0</v>
      </c>
      <c r="R111" t="b">
        <f t="shared" si="24"/>
        <v>0</v>
      </c>
      <c r="S111">
        <f t="shared" si="25"/>
        <v>1</v>
      </c>
      <c r="T111">
        <f t="shared" si="26"/>
        <v>0</v>
      </c>
      <c r="U111">
        <f t="shared" si="27"/>
        <v>0</v>
      </c>
      <c r="V111">
        <f t="shared" si="28"/>
        <v>0</v>
      </c>
      <c r="W111">
        <f t="shared" si="29"/>
        <v>0</v>
      </c>
      <c r="X111">
        <f t="shared" si="30"/>
        <v>0</v>
      </c>
      <c r="Y111">
        <f t="shared" si="31"/>
        <v>0</v>
      </c>
    </row>
    <row r="112" spans="1:25" x14ac:dyDescent="0.15">
      <c r="A112">
        <v>112</v>
      </c>
      <c r="B112" t="s">
        <v>128</v>
      </c>
      <c r="C112" t="s">
        <v>241</v>
      </c>
      <c r="D112" t="s">
        <v>1343</v>
      </c>
      <c r="E112" t="s">
        <v>1344</v>
      </c>
      <c r="F112" t="s">
        <v>1345</v>
      </c>
      <c r="G112" t="s">
        <v>1559</v>
      </c>
      <c r="H112" t="s">
        <v>1560</v>
      </c>
      <c r="I112">
        <f t="shared" si="16"/>
        <v>1</v>
      </c>
      <c r="J112">
        <f t="shared" si="17"/>
        <v>0</v>
      </c>
      <c r="L112" t="b">
        <f t="shared" si="18"/>
        <v>0</v>
      </c>
      <c r="M112" t="b">
        <f t="shared" si="19"/>
        <v>0</v>
      </c>
      <c r="N112" t="b">
        <f t="shared" si="20"/>
        <v>0</v>
      </c>
      <c r="O112" t="b">
        <f t="shared" si="21"/>
        <v>1</v>
      </c>
      <c r="P112" t="b">
        <f t="shared" si="22"/>
        <v>0</v>
      </c>
      <c r="Q112" t="b">
        <f t="shared" si="23"/>
        <v>0</v>
      </c>
      <c r="R112" t="b">
        <f t="shared" si="24"/>
        <v>0</v>
      </c>
      <c r="S112">
        <f t="shared" si="25"/>
        <v>0</v>
      </c>
      <c r="T112">
        <f t="shared" si="26"/>
        <v>0</v>
      </c>
      <c r="U112">
        <f t="shared" si="27"/>
        <v>0</v>
      </c>
      <c r="V112">
        <f t="shared" si="28"/>
        <v>1</v>
      </c>
      <c r="W112">
        <f t="shared" si="29"/>
        <v>0</v>
      </c>
      <c r="X112">
        <f t="shared" si="30"/>
        <v>0</v>
      </c>
      <c r="Y112">
        <f t="shared" si="31"/>
        <v>0</v>
      </c>
    </row>
    <row r="113" spans="1:25" x14ac:dyDescent="0.15">
      <c r="A113">
        <v>113</v>
      </c>
      <c r="B113" t="s">
        <v>129</v>
      </c>
      <c r="C113" t="s">
        <v>241</v>
      </c>
      <c r="D113" t="s">
        <v>1343</v>
      </c>
      <c r="E113" t="s">
        <v>1344</v>
      </c>
      <c r="F113" t="s">
        <v>1345</v>
      </c>
      <c r="G113" t="s">
        <v>1561</v>
      </c>
      <c r="H113" t="s">
        <v>1562</v>
      </c>
      <c r="I113">
        <f t="shared" si="16"/>
        <v>1</v>
      </c>
      <c r="J113">
        <f t="shared" si="17"/>
        <v>0</v>
      </c>
      <c r="L113" t="b">
        <f t="shared" si="18"/>
        <v>0</v>
      </c>
      <c r="M113" t="b">
        <f t="shared" si="19"/>
        <v>0</v>
      </c>
      <c r="N113" t="b">
        <f t="shared" si="20"/>
        <v>1</v>
      </c>
      <c r="O113" t="b">
        <f t="shared" si="21"/>
        <v>0</v>
      </c>
      <c r="P113" t="b">
        <f t="shared" si="22"/>
        <v>0</v>
      </c>
      <c r="Q113" t="b">
        <f t="shared" si="23"/>
        <v>0</v>
      </c>
      <c r="R113" t="b">
        <f t="shared" si="24"/>
        <v>0</v>
      </c>
      <c r="S113">
        <f t="shared" si="25"/>
        <v>0</v>
      </c>
      <c r="T113">
        <f t="shared" si="26"/>
        <v>0</v>
      </c>
      <c r="U113">
        <f t="shared" si="27"/>
        <v>1</v>
      </c>
      <c r="V113">
        <f t="shared" si="28"/>
        <v>0</v>
      </c>
      <c r="W113">
        <f t="shared" si="29"/>
        <v>0</v>
      </c>
      <c r="X113">
        <f t="shared" si="30"/>
        <v>0</v>
      </c>
      <c r="Y113">
        <f t="shared" si="31"/>
        <v>0</v>
      </c>
    </row>
    <row r="114" spans="1:25" x14ac:dyDescent="0.15">
      <c r="A114">
        <v>114</v>
      </c>
      <c r="B114" t="s">
        <v>130</v>
      </c>
      <c r="C114" t="s">
        <v>241</v>
      </c>
      <c r="D114" t="s">
        <v>1343</v>
      </c>
      <c r="E114" t="s">
        <v>1344</v>
      </c>
      <c r="F114" t="s">
        <v>1345</v>
      </c>
      <c r="G114" t="s">
        <v>1563</v>
      </c>
      <c r="H114" t="s">
        <v>1564</v>
      </c>
      <c r="I114">
        <v>1</v>
      </c>
      <c r="J114">
        <f t="shared" si="17"/>
        <v>0</v>
      </c>
      <c r="L114" t="b">
        <f t="shared" si="18"/>
        <v>0</v>
      </c>
      <c r="M114" t="b">
        <f t="shared" si="19"/>
        <v>0</v>
      </c>
      <c r="N114" t="b">
        <f t="shared" si="20"/>
        <v>0</v>
      </c>
      <c r="O114" t="b">
        <f t="shared" si="21"/>
        <v>0</v>
      </c>
      <c r="P114" t="b">
        <f t="shared" si="22"/>
        <v>0</v>
      </c>
      <c r="Q114" t="b">
        <f t="shared" si="23"/>
        <v>0</v>
      </c>
      <c r="R114" t="b">
        <f t="shared" si="24"/>
        <v>0</v>
      </c>
      <c r="S114">
        <f t="shared" si="25"/>
        <v>0</v>
      </c>
      <c r="T114">
        <f t="shared" si="26"/>
        <v>0</v>
      </c>
      <c r="U114">
        <f t="shared" si="27"/>
        <v>0</v>
      </c>
      <c r="V114">
        <f t="shared" si="28"/>
        <v>0</v>
      </c>
      <c r="W114">
        <f t="shared" si="29"/>
        <v>0</v>
      </c>
      <c r="X114">
        <f t="shared" si="30"/>
        <v>0</v>
      </c>
      <c r="Y114">
        <f t="shared" si="31"/>
        <v>0</v>
      </c>
    </row>
    <row r="115" spans="1:25" x14ac:dyDescent="0.15">
      <c r="A115">
        <v>115</v>
      </c>
      <c r="B115" t="s">
        <v>131</v>
      </c>
      <c r="C115" t="s">
        <v>241</v>
      </c>
      <c r="D115" t="s">
        <v>1343</v>
      </c>
      <c r="E115" t="s">
        <v>1344</v>
      </c>
      <c r="F115" t="s">
        <v>1345</v>
      </c>
      <c r="G115" t="s">
        <v>1565</v>
      </c>
      <c r="H115" t="s">
        <v>1566</v>
      </c>
      <c r="I115">
        <f t="shared" si="16"/>
        <v>1</v>
      </c>
      <c r="J115">
        <f t="shared" si="17"/>
        <v>0</v>
      </c>
      <c r="L115" t="b">
        <f t="shared" si="18"/>
        <v>0</v>
      </c>
      <c r="M115" t="b">
        <f t="shared" si="19"/>
        <v>0</v>
      </c>
      <c r="N115" t="b">
        <f t="shared" si="20"/>
        <v>1</v>
      </c>
      <c r="O115" t="b">
        <f t="shared" si="21"/>
        <v>0</v>
      </c>
      <c r="P115" t="b">
        <f t="shared" si="22"/>
        <v>1</v>
      </c>
      <c r="Q115" t="b">
        <f t="shared" si="23"/>
        <v>0</v>
      </c>
      <c r="R115" t="b">
        <f t="shared" si="24"/>
        <v>0</v>
      </c>
      <c r="S115">
        <f t="shared" si="25"/>
        <v>0</v>
      </c>
      <c r="T115">
        <f t="shared" si="26"/>
        <v>0</v>
      </c>
      <c r="U115">
        <f t="shared" si="27"/>
        <v>1</v>
      </c>
      <c r="V115">
        <f t="shared" si="28"/>
        <v>0</v>
      </c>
      <c r="W115">
        <f t="shared" si="29"/>
        <v>1</v>
      </c>
      <c r="X115">
        <f t="shared" si="30"/>
        <v>0</v>
      </c>
      <c r="Y115">
        <f t="shared" si="31"/>
        <v>0</v>
      </c>
    </row>
    <row r="116" spans="1:25" x14ac:dyDescent="0.15">
      <c r="A116">
        <v>116</v>
      </c>
      <c r="B116" t="s">
        <v>132</v>
      </c>
      <c r="C116" t="s">
        <v>241</v>
      </c>
      <c r="D116" t="s">
        <v>1343</v>
      </c>
      <c r="E116" t="s">
        <v>1344</v>
      </c>
      <c r="F116" t="s">
        <v>1345</v>
      </c>
      <c r="G116" t="s">
        <v>1567</v>
      </c>
      <c r="H116" t="s">
        <v>1568</v>
      </c>
      <c r="I116">
        <f t="shared" si="16"/>
        <v>1</v>
      </c>
      <c r="J116">
        <f t="shared" si="17"/>
        <v>0</v>
      </c>
      <c r="L116" t="b">
        <f t="shared" si="18"/>
        <v>1</v>
      </c>
      <c r="M116" t="b">
        <f t="shared" si="19"/>
        <v>0</v>
      </c>
      <c r="N116" t="b">
        <f t="shared" si="20"/>
        <v>0</v>
      </c>
      <c r="O116" t="b">
        <f t="shared" si="21"/>
        <v>0</v>
      </c>
      <c r="P116" t="b">
        <f t="shared" si="22"/>
        <v>0</v>
      </c>
      <c r="Q116" t="b">
        <f t="shared" si="23"/>
        <v>0</v>
      </c>
      <c r="R116" t="b">
        <f t="shared" si="24"/>
        <v>0</v>
      </c>
      <c r="S116">
        <f t="shared" si="25"/>
        <v>1</v>
      </c>
      <c r="T116">
        <f t="shared" si="26"/>
        <v>0</v>
      </c>
      <c r="U116">
        <f t="shared" si="27"/>
        <v>0</v>
      </c>
      <c r="V116">
        <f t="shared" si="28"/>
        <v>0</v>
      </c>
      <c r="W116">
        <f t="shared" si="29"/>
        <v>0</v>
      </c>
      <c r="X116">
        <f t="shared" si="30"/>
        <v>0</v>
      </c>
      <c r="Y116">
        <f t="shared" si="31"/>
        <v>0</v>
      </c>
    </row>
    <row r="117" spans="1:25" x14ac:dyDescent="0.15">
      <c r="A117">
        <v>117</v>
      </c>
      <c r="B117" t="s">
        <v>133</v>
      </c>
      <c r="C117" t="s">
        <v>241</v>
      </c>
      <c r="D117" t="s">
        <v>1343</v>
      </c>
      <c r="E117" t="s">
        <v>1344</v>
      </c>
      <c r="F117" t="s">
        <v>1345</v>
      </c>
      <c r="G117" t="s">
        <v>1569</v>
      </c>
      <c r="H117" t="s">
        <v>1570</v>
      </c>
      <c r="I117">
        <v>1</v>
      </c>
      <c r="J117">
        <f t="shared" si="17"/>
        <v>0</v>
      </c>
      <c r="L117" t="b">
        <f t="shared" si="18"/>
        <v>0</v>
      </c>
      <c r="M117" t="b">
        <f t="shared" si="19"/>
        <v>0</v>
      </c>
      <c r="N117" t="b">
        <f t="shared" si="20"/>
        <v>0</v>
      </c>
      <c r="O117" t="b">
        <f t="shared" si="21"/>
        <v>0</v>
      </c>
      <c r="P117" t="b">
        <f t="shared" si="22"/>
        <v>0</v>
      </c>
      <c r="Q117" t="b">
        <f t="shared" si="23"/>
        <v>0</v>
      </c>
      <c r="R117" t="b">
        <f t="shared" si="24"/>
        <v>0</v>
      </c>
      <c r="S117">
        <f t="shared" si="25"/>
        <v>0</v>
      </c>
      <c r="T117">
        <f t="shared" si="26"/>
        <v>0</v>
      </c>
      <c r="U117">
        <f t="shared" si="27"/>
        <v>0</v>
      </c>
      <c r="V117">
        <f t="shared" si="28"/>
        <v>0</v>
      </c>
      <c r="W117">
        <f t="shared" si="29"/>
        <v>0</v>
      </c>
      <c r="X117">
        <f t="shared" si="30"/>
        <v>0</v>
      </c>
      <c r="Y117">
        <f t="shared" si="31"/>
        <v>0</v>
      </c>
    </row>
    <row r="118" spans="1:25" x14ac:dyDescent="0.15">
      <c r="A118">
        <v>118</v>
      </c>
      <c r="B118" t="s">
        <v>134</v>
      </c>
      <c r="C118" t="s">
        <v>241</v>
      </c>
      <c r="D118" t="s">
        <v>1343</v>
      </c>
      <c r="E118" t="s">
        <v>1344</v>
      </c>
      <c r="F118" t="s">
        <v>1345</v>
      </c>
      <c r="G118" t="s">
        <v>1571</v>
      </c>
      <c r="H118" t="s">
        <v>1572</v>
      </c>
      <c r="I118">
        <f t="shared" si="16"/>
        <v>1</v>
      </c>
      <c r="J118">
        <f t="shared" si="17"/>
        <v>0</v>
      </c>
      <c r="L118" t="b">
        <f t="shared" si="18"/>
        <v>0</v>
      </c>
      <c r="M118" t="b">
        <f t="shared" si="19"/>
        <v>0</v>
      </c>
      <c r="N118" t="b">
        <f t="shared" si="20"/>
        <v>1</v>
      </c>
      <c r="O118" t="b">
        <f t="shared" si="21"/>
        <v>0</v>
      </c>
      <c r="P118" t="b">
        <f t="shared" si="22"/>
        <v>0</v>
      </c>
      <c r="Q118" t="b">
        <f t="shared" si="23"/>
        <v>0</v>
      </c>
      <c r="R118" t="b">
        <f t="shared" si="24"/>
        <v>0</v>
      </c>
      <c r="S118">
        <f t="shared" si="25"/>
        <v>0</v>
      </c>
      <c r="T118">
        <f t="shared" si="26"/>
        <v>0</v>
      </c>
      <c r="U118">
        <f t="shared" si="27"/>
        <v>1</v>
      </c>
      <c r="V118">
        <f t="shared" si="28"/>
        <v>0</v>
      </c>
      <c r="W118">
        <f t="shared" si="29"/>
        <v>0</v>
      </c>
      <c r="X118">
        <f t="shared" si="30"/>
        <v>0</v>
      </c>
      <c r="Y118">
        <f t="shared" si="31"/>
        <v>0</v>
      </c>
    </row>
    <row r="119" spans="1:25" x14ac:dyDescent="0.15">
      <c r="A119">
        <v>119</v>
      </c>
      <c r="B119" t="s">
        <v>135</v>
      </c>
      <c r="C119" t="s">
        <v>241</v>
      </c>
      <c r="D119" t="s">
        <v>1343</v>
      </c>
      <c r="E119" t="s">
        <v>1344</v>
      </c>
      <c r="F119" t="s">
        <v>1345</v>
      </c>
      <c r="G119" t="s">
        <v>1573</v>
      </c>
      <c r="H119" t="s">
        <v>1574</v>
      </c>
      <c r="I119">
        <v>1</v>
      </c>
      <c r="J119">
        <f t="shared" si="17"/>
        <v>0</v>
      </c>
      <c r="L119" t="b">
        <f t="shared" si="18"/>
        <v>0</v>
      </c>
      <c r="M119" t="b">
        <f t="shared" si="19"/>
        <v>0</v>
      </c>
      <c r="N119" t="b">
        <f t="shared" si="20"/>
        <v>0</v>
      </c>
      <c r="O119" t="b">
        <f t="shared" si="21"/>
        <v>0</v>
      </c>
      <c r="P119" t="b">
        <f t="shared" si="22"/>
        <v>0</v>
      </c>
      <c r="Q119" t="b">
        <f t="shared" si="23"/>
        <v>0</v>
      </c>
      <c r="R119" t="b">
        <f t="shared" si="24"/>
        <v>0</v>
      </c>
      <c r="S119">
        <f t="shared" si="25"/>
        <v>0</v>
      </c>
      <c r="T119">
        <f t="shared" si="26"/>
        <v>0</v>
      </c>
      <c r="U119">
        <f t="shared" si="27"/>
        <v>0</v>
      </c>
      <c r="V119">
        <f t="shared" si="28"/>
        <v>0</v>
      </c>
      <c r="W119">
        <f t="shared" si="29"/>
        <v>0</v>
      </c>
      <c r="X119">
        <f t="shared" si="30"/>
        <v>0</v>
      </c>
      <c r="Y119">
        <f t="shared" si="31"/>
        <v>0</v>
      </c>
    </row>
    <row r="120" spans="1:25" x14ac:dyDescent="0.15">
      <c r="A120">
        <v>120</v>
      </c>
      <c r="B120" t="s">
        <v>136</v>
      </c>
      <c r="C120" t="s">
        <v>241</v>
      </c>
      <c r="D120" t="s">
        <v>1343</v>
      </c>
      <c r="E120" t="s">
        <v>1344</v>
      </c>
      <c r="F120" t="s">
        <v>1345</v>
      </c>
      <c r="G120" t="s">
        <v>1575</v>
      </c>
      <c r="H120" t="s">
        <v>1576</v>
      </c>
      <c r="I120">
        <v>1</v>
      </c>
      <c r="J120">
        <f t="shared" si="17"/>
        <v>0</v>
      </c>
      <c r="L120" t="b">
        <f t="shared" si="18"/>
        <v>0</v>
      </c>
      <c r="M120" t="b">
        <f t="shared" si="19"/>
        <v>0</v>
      </c>
      <c r="N120" t="b">
        <f t="shared" si="20"/>
        <v>0</v>
      </c>
      <c r="O120" t="b">
        <f t="shared" si="21"/>
        <v>0</v>
      </c>
      <c r="P120" t="b">
        <f t="shared" si="22"/>
        <v>0</v>
      </c>
      <c r="Q120" t="b">
        <f t="shared" si="23"/>
        <v>0</v>
      </c>
      <c r="R120" t="b">
        <f t="shared" si="24"/>
        <v>0</v>
      </c>
      <c r="S120">
        <f t="shared" si="25"/>
        <v>0</v>
      </c>
      <c r="T120">
        <f t="shared" si="26"/>
        <v>0</v>
      </c>
      <c r="U120">
        <f t="shared" si="27"/>
        <v>0</v>
      </c>
      <c r="V120">
        <f t="shared" si="28"/>
        <v>0</v>
      </c>
      <c r="W120">
        <f t="shared" si="29"/>
        <v>0</v>
      </c>
      <c r="X120">
        <f t="shared" si="30"/>
        <v>0</v>
      </c>
      <c r="Y120">
        <f t="shared" si="31"/>
        <v>0</v>
      </c>
    </row>
    <row r="121" spans="1:25" x14ac:dyDescent="0.15">
      <c r="A121">
        <v>121</v>
      </c>
      <c r="B121" t="s">
        <v>137</v>
      </c>
      <c r="C121" t="s">
        <v>241</v>
      </c>
      <c r="D121" t="s">
        <v>1343</v>
      </c>
      <c r="E121" t="s">
        <v>1344</v>
      </c>
      <c r="F121" t="s">
        <v>1345</v>
      </c>
      <c r="G121" t="s">
        <v>1577</v>
      </c>
      <c r="H121" t="s">
        <v>1578</v>
      </c>
      <c r="I121">
        <f t="shared" si="16"/>
        <v>0</v>
      </c>
      <c r="J121">
        <f t="shared" si="17"/>
        <v>1</v>
      </c>
      <c r="L121" t="b">
        <f t="shared" si="18"/>
        <v>0</v>
      </c>
      <c r="M121" t="b">
        <f t="shared" si="19"/>
        <v>0</v>
      </c>
      <c r="N121" t="b">
        <f t="shared" si="20"/>
        <v>0</v>
      </c>
      <c r="O121" t="b">
        <f t="shared" si="21"/>
        <v>0</v>
      </c>
      <c r="P121" t="b">
        <f t="shared" si="22"/>
        <v>0</v>
      </c>
      <c r="Q121" t="b">
        <f t="shared" si="23"/>
        <v>0</v>
      </c>
      <c r="R121" t="b">
        <f t="shared" si="24"/>
        <v>0</v>
      </c>
      <c r="S121">
        <f t="shared" si="25"/>
        <v>0</v>
      </c>
      <c r="T121">
        <f t="shared" si="26"/>
        <v>0</v>
      </c>
      <c r="U121">
        <f t="shared" si="27"/>
        <v>0</v>
      </c>
      <c r="V121">
        <f t="shared" si="28"/>
        <v>0</v>
      </c>
      <c r="W121">
        <f t="shared" si="29"/>
        <v>0</v>
      </c>
      <c r="X121">
        <f t="shared" si="30"/>
        <v>0</v>
      </c>
      <c r="Y121">
        <f t="shared" si="31"/>
        <v>0</v>
      </c>
    </row>
    <row r="122" spans="1:25" x14ac:dyDescent="0.15">
      <c r="A122">
        <v>122</v>
      </c>
      <c r="B122" t="s">
        <v>138</v>
      </c>
      <c r="C122" t="s">
        <v>241</v>
      </c>
      <c r="D122" t="s">
        <v>1343</v>
      </c>
      <c r="E122" t="s">
        <v>1344</v>
      </c>
      <c r="F122" t="s">
        <v>1345</v>
      </c>
      <c r="G122" t="s">
        <v>1579</v>
      </c>
      <c r="H122" t="s">
        <v>1580</v>
      </c>
      <c r="I122">
        <v>1</v>
      </c>
      <c r="J122">
        <f t="shared" si="17"/>
        <v>0</v>
      </c>
      <c r="L122" t="b">
        <f t="shared" si="18"/>
        <v>0</v>
      </c>
      <c r="M122" t="b">
        <f t="shared" si="19"/>
        <v>0</v>
      </c>
      <c r="N122" t="b">
        <f t="shared" si="20"/>
        <v>0</v>
      </c>
      <c r="O122" t="b">
        <f t="shared" si="21"/>
        <v>0</v>
      </c>
      <c r="P122" t="b">
        <f t="shared" si="22"/>
        <v>0</v>
      </c>
      <c r="Q122" t="b">
        <f t="shared" si="23"/>
        <v>0</v>
      </c>
      <c r="R122" t="b">
        <f t="shared" si="24"/>
        <v>0</v>
      </c>
      <c r="S122">
        <f t="shared" si="25"/>
        <v>0</v>
      </c>
      <c r="T122">
        <f t="shared" si="26"/>
        <v>0</v>
      </c>
      <c r="U122">
        <f t="shared" si="27"/>
        <v>0</v>
      </c>
      <c r="V122">
        <f t="shared" si="28"/>
        <v>0</v>
      </c>
      <c r="W122">
        <f t="shared" si="29"/>
        <v>0</v>
      </c>
      <c r="X122">
        <f t="shared" si="30"/>
        <v>0</v>
      </c>
      <c r="Y122">
        <f t="shared" si="31"/>
        <v>0</v>
      </c>
    </row>
    <row r="123" spans="1:25" x14ac:dyDescent="0.15">
      <c r="A123">
        <v>123</v>
      </c>
      <c r="B123" t="s">
        <v>139</v>
      </c>
      <c r="C123" t="s">
        <v>241</v>
      </c>
      <c r="D123" t="s">
        <v>1343</v>
      </c>
      <c r="E123" t="s">
        <v>1344</v>
      </c>
      <c r="F123" t="s">
        <v>1345</v>
      </c>
      <c r="G123" t="s">
        <v>1581</v>
      </c>
      <c r="H123" t="s">
        <v>1582</v>
      </c>
      <c r="I123">
        <v>1</v>
      </c>
      <c r="J123">
        <f t="shared" si="17"/>
        <v>0</v>
      </c>
      <c r="L123" t="b">
        <f t="shared" si="18"/>
        <v>0</v>
      </c>
      <c r="M123" t="b">
        <f t="shared" si="19"/>
        <v>0</v>
      </c>
      <c r="N123" t="b">
        <f t="shared" si="20"/>
        <v>0</v>
      </c>
      <c r="O123" t="b">
        <f t="shared" si="21"/>
        <v>0</v>
      </c>
      <c r="P123" t="b">
        <f t="shared" si="22"/>
        <v>0</v>
      </c>
      <c r="Q123" t="b">
        <f t="shared" si="23"/>
        <v>0</v>
      </c>
      <c r="R123" t="b">
        <f t="shared" si="24"/>
        <v>0</v>
      </c>
      <c r="S123">
        <f t="shared" si="25"/>
        <v>0</v>
      </c>
      <c r="T123">
        <f t="shared" si="26"/>
        <v>0</v>
      </c>
      <c r="U123">
        <f t="shared" si="27"/>
        <v>0</v>
      </c>
      <c r="V123">
        <f t="shared" si="28"/>
        <v>0</v>
      </c>
      <c r="W123">
        <f t="shared" si="29"/>
        <v>0</v>
      </c>
      <c r="X123">
        <f t="shared" si="30"/>
        <v>0</v>
      </c>
      <c r="Y123">
        <f t="shared" si="31"/>
        <v>0</v>
      </c>
    </row>
    <row r="124" spans="1:25" x14ac:dyDescent="0.15">
      <c r="A124">
        <v>124</v>
      </c>
      <c r="B124" t="s">
        <v>140</v>
      </c>
      <c r="C124" t="s">
        <v>241</v>
      </c>
      <c r="D124" t="s">
        <v>1343</v>
      </c>
      <c r="E124" t="s">
        <v>1344</v>
      </c>
      <c r="F124" t="s">
        <v>1345</v>
      </c>
      <c r="G124" t="s">
        <v>1583</v>
      </c>
      <c r="H124" t="s">
        <v>1584</v>
      </c>
      <c r="I124">
        <f t="shared" si="16"/>
        <v>1</v>
      </c>
      <c r="J124">
        <f t="shared" si="17"/>
        <v>0</v>
      </c>
      <c r="L124" t="b">
        <f t="shared" si="18"/>
        <v>1</v>
      </c>
      <c r="M124" t="b">
        <f t="shared" si="19"/>
        <v>0</v>
      </c>
      <c r="N124" t="b">
        <f t="shared" si="20"/>
        <v>0</v>
      </c>
      <c r="O124" t="b">
        <f t="shared" si="21"/>
        <v>0</v>
      </c>
      <c r="P124" t="b">
        <f t="shared" si="22"/>
        <v>0</v>
      </c>
      <c r="Q124" t="b">
        <f t="shared" si="23"/>
        <v>0</v>
      </c>
      <c r="R124" t="b">
        <f t="shared" si="24"/>
        <v>0</v>
      </c>
      <c r="S124">
        <f t="shared" si="25"/>
        <v>1</v>
      </c>
      <c r="T124">
        <f t="shared" si="26"/>
        <v>0</v>
      </c>
      <c r="U124">
        <f t="shared" si="27"/>
        <v>0</v>
      </c>
      <c r="V124">
        <f t="shared" si="28"/>
        <v>0</v>
      </c>
      <c r="W124">
        <f t="shared" si="29"/>
        <v>0</v>
      </c>
      <c r="X124">
        <f t="shared" si="30"/>
        <v>0</v>
      </c>
      <c r="Y124">
        <f t="shared" si="31"/>
        <v>0</v>
      </c>
    </row>
    <row r="125" spans="1:25" x14ac:dyDescent="0.15">
      <c r="A125">
        <v>125</v>
      </c>
      <c r="B125" t="s">
        <v>141</v>
      </c>
      <c r="C125" t="s">
        <v>241</v>
      </c>
      <c r="D125" t="s">
        <v>1343</v>
      </c>
      <c r="E125" t="s">
        <v>1344</v>
      </c>
      <c r="F125" t="s">
        <v>1345</v>
      </c>
      <c r="G125" t="s">
        <v>1585</v>
      </c>
      <c r="H125" t="s">
        <v>1586</v>
      </c>
      <c r="I125">
        <v>1</v>
      </c>
      <c r="J125">
        <f t="shared" si="17"/>
        <v>0</v>
      </c>
      <c r="L125" t="b">
        <f t="shared" si="18"/>
        <v>0</v>
      </c>
      <c r="M125" t="b">
        <f t="shared" si="19"/>
        <v>0</v>
      </c>
      <c r="N125" t="b">
        <f t="shared" si="20"/>
        <v>0</v>
      </c>
      <c r="O125" t="b">
        <f t="shared" si="21"/>
        <v>0</v>
      </c>
      <c r="P125" t="b">
        <f t="shared" si="22"/>
        <v>0</v>
      </c>
      <c r="Q125" t="b">
        <f t="shared" si="23"/>
        <v>0</v>
      </c>
      <c r="R125" t="b">
        <f t="shared" si="24"/>
        <v>0</v>
      </c>
      <c r="S125">
        <f t="shared" si="25"/>
        <v>0</v>
      </c>
      <c r="T125">
        <f t="shared" si="26"/>
        <v>0</v>
      </c>
      <c r="U125">
        <f t="shared" si="27"/>
        <v>0</v>
      </c>
      <c r="V125">
        <f t="shared" si="28"/>
        <v>0</v>
      </c>
      <c r="W125">
        <f t="shared" si="29"/>
        <v>0</v>
      </c>
      <c r="X125">
        <f t="shared" si="30"/>
        <v>0</v>
      </c>
      <c r="Y125">
        <f t="shared" si="31"/>
        <v>0</v>
      </c>
    </row>
    <row r="126" spans="1:25" x14ac:dyDescent="0.15">
      <c r="A126">
        <v>126</v>
      </c>
      <c r="B126" t="s">
        <v>142</v>
      </c>
      <c r="C126" t="s">
        <v>241</v>
      </c>
      <c r="D126" t="s">
        <v>1343</v>
      </c>
      <c r="E126" t="s">
        <v>1344</v>
      </c>
      <c r="F126" t="s">
        <v>1345</v>
      </c>
      <c r="G126" t="s">
        <v>1587</v>
      </c>
      <c r="H126" t="s">
        <v>1588</v>
      </c>
      <c r="I126">
        <f t="shared" si="16"/>
        <v>1</v>
      </c>
      <c r="J126">
        <f t="shared" si="17"/>
        <v>0</v>
      </c>
      <c r="L126" t="b">
        <f t="shared" si="18"/>
        <v>1</v>
      </c>
      <c r="M126" t="b">
        <f t="shared" si="19"/>
        <v>1</v>
      </c>
      <c r="N126" t="b">
        <f t="shared" si="20"/>
        <v>0</v>
      </c>
      <c r="O126" t="b">
        <f t="shared" si="21"/>
        <v>0</v>
      </c>
      <c r="P126" t="b">
        <f t="shared" si="22"/>
        <v>0</v>
      </c>
      <c r="Q126" t="b">
        <f t="shared" si="23"/>
        <v>0</v>
      </c>
      <c r="R126" t="b">
        <f t="shared" si="24"/>
        <v>0</v>
      </c>
      <c r="S126">
        <f t="shared" si="25"/>
        <v>1</v>
      </c>
      <c r="T126">
        <f t="shared" si="26"/>
        <v>1</v>
      </c>
      <c r="U126">
        <f t="shared" si="27"/>
        <v>0</v>
      </c>
      <c r="V126">
        <f t="shared" si="28"/>
        <v>0</v>
      </c>
      <c r="W126">
        <f t="shared" si="29"/>
        <v>0</v>
      </c>
      <c r="X126">
        <f t="shared" si="30"/>
        <v>0</v>
      </c>
      <c r="Y126">
        <f t="shared" si="31"/>
        <v>0</v>
      </c>
    </row>
    <row r="127" spans="1:25" x14ac:dyDescent="0.15">
      <c r="A127">
        <v>127</v>
      </c>
      <c r="B127" t="s">
        <v>144</v>
      </c>
      <c r="C127" t="s">
        <v>241</v>
      </c>
      <c r="D127" t="s">
        <v>1343</v>
      </c>
      <c r="E127" t="s">
        <v>1344</v>
      </c>
      <c r="F127" t="s">
        <v>1345</v>
      </c>
      <c r="G127" t="s">
        <v>1589</v>
      </c>
      <c r="H127" t="s">
        <v>1590</v>
      </c>
      <c r="I127">
        <f t="shared" si="16"/>
        <v>1</v>
      </c>
      <c r="J127">
        <f t="shared" si="17"/>
        <v>0</v>
      </c>
      <c r="L127" t="b">
        <f t="shared" si="18"/>
        <v>1</v>
      </c>
      <c r="M127" t="b">
        <f t="shared" si="19"/>
        <v>0</v>
      </c>
      <c r="N127" t="b">
        <f t="shared" si="20"/>
        <v>1</v>
      </c>
      <c r="O127" t="b">
        <f t="shared" si="21"/>
        <v>0</v>
      </c>
      <c r="P127" t="b">
        <f t="shared" si="22"/>
        <v>0</v>
      </c>
      <c r="Q127" t="b">
        <f t="shared" si="23"/>
        <v>0</v>
      </c>
      <c r="R127" t="b">
        <f t="shared" si="24"/>
        <v>0</v>
      </c>
      <c r="S127">
        <f t="shared" si="25"/>
        <v>1</v>
      </c>
      <c r="T127">
        <f t="shared" si="26"/>
        <v>0</v>
      </c>
      <c r="U127">
        <f t="shared" si="27"/>
        <v>1</v>
      </c>
      <c r="V127">
        <f t="shared" si="28"/>
        <v>0</v>
      </c>
      <c r="W127">
        <f t="shared" si="29"/>
        <v>0</v>
      </c>
      <c r="X127">
        <f t="shared" si="30"/>
        <v>0</v>
      </c>
      <c r="Y127">
        <f t="shared" si="31"/>
        <v>0</v>
      </c>
    </row>
    <row r="128" spans="1:25" x14ac:dyDescent="0.15">
      <c r="A128">
        <v>128</v>
      </c>
      <c r="B128" t="s">
        <v>145</v>
      </c>
      <c r="C128" t="s">
        <v>241</v>
      </c>
      <c r="D128" t="s">
        <v>1343</v>
      </c>
      <c r="E128" t="s">
        <v>1344</v>
      </c>
      <c r="F128" t="s">
        <v>1345</v>
      </c>
      <c r="G128" t="s">
        <v>1591</v>
      </c>
      <c r="H128" t="s">
        <v>1592</v>
      </c>
      <c r="I128">
        <v>1</v>
      </c>
      <c r="J128">
        <f t="shared" si="17"/>
        <v>0</v>
      </c>
      <c r="L128" t="b">
        <f t="shared" si="18"/>
        <v>0</v>
      </c>
      <c r="M128" t="b">
        <f t="shared" si="19"/>
        <v>0</v>
      </c>
      <c r="N128" t="b">
        <f t="shared" si="20"/>
        <v>0</v>
      </c>
      <c r="O128" t="b">
        <f t="shared" si="21"/>
        <v>0</v>
      </c>
      <c r="P128" t="b">
        <f t="shared" si="22"/>
        <v>0</v>
      </c>
      <c r="Q128" t="b">
        <f t="shared" si="23"/>
        <v>0</v>
      </c>
      <c r="R128" t="b">
        <f t="shared" si="24"/>
        <v>0</v>
      </c>
      <c r="S128">
        <f t="shared" si="25"/>
        <v>0</v>
      </c>
      <c r="T128">
        <f t="shared" si="26"/>
        <v>0</v>
      </c>
      <c r="U128">
        <f t="shared" si="27"/>
        <v>0</v>
      </c>
      <c r="V128">
        <f t="shared" si="28"/>
        <v>0</v>
      </c>
      <c r="W128">
        <f t="shared" si="29"/>
        <v>0</v>
      </c>
      <c r="X128">
        <f t="shared" si="30"/>
        <v>0</v>
      </c>
      <c r="Y128">
        <f t="shared" si="31"/>
        <v>0</v>
      </c>
    </row>
    <row r="129" spans="1:25" x14ac:dyDescent="0.15">
      <c r="A129">
        <v>129</v>
      </c>
      <c r="B129" t="s">
        <v>146</v>
      </c>
      <c r="C129" t="s">
        <v>241</v>
      </c>
      <c r="D129" t="s">
        <v>1343</v>
      </c>
      <c r="E129" t="s">
        <v>1344</v>
      </c>
      <c r="F129" t="s">
        <v>1345</v>
      </c>
      <c r="G129" t="s">
        <v>1593</v>
      </c>
      <c r="H129" t="s">
        <v>1594</v>
      </c>
      <c r="I129">
        <v>1</v>
      </c>
      <c r="J129">
        <f t="shared" ref="J129:J192" si="32">IF(I129=1,0,1)</f>
        <v>0</v>
      </c>
      <c r="L129" t="b">
        <f t="shared" ref="L129:L192" si="33">ISNUMBER(SEARCH("kota",G129))</f>
        <v>0</v>
      </c>
      <c r="M129" t="b">
        <f t="shared" ref="M129:M192" si="34">ISNUMBER(SEARCH("kecamatan",G129))</f>
        <v>0</v>
      </c>
      <c r="N129" t="b">
        <f t="shared" ref="N129:N192" si="35">ISNUMBER(SEARCH("jakarta",G129))</f>
        <v>0</v>
      </c>
      <c r="O129" t="b">
        <f t="shared" ref="O129:O192" si="36">ISNUMBER(SEARCH("bekasi",G129))</f>
        <v>0</v>
      </c>
      <c r="P129" t="b">
        <f t="shared" ref="P129:P192" si="37">ISNUMBER(SEARCH("kalimantan",G129))</f>
        <v>0</v>
      </c>
      <c r="Q129" t="b">
        <f t="shared" ref="Q129:Q192" si="38">ISNUMBER(SEARCH("jatim",G129))</f>
        <v>0</v>
      </c>
      <c r="R129" t="b">
        <f t="shared" ref="R129:R192" si="39">ISNUMBER(SEARCH("sulsel",G129))</f>
        <v>0</v>
      </c>
      <c r="S129">
        <f t="shared" ref="S129:S192" si="40">IF(AND(ISNUMBER(SEARCH("kota",B129))=TRUE,L129=TRUE),1,0)</f>
        <v>0</v>
      </c>
      <c r="T129">
        <f t="shared" ref="T129:T192" si="41">IF(AND(ISNUMBER(SEARCH("kecamatan",B129))=TRUE,M129=TRUE),1,0)</f>
        <v>0</v>
      </c>
      <c r="U129">
        <f t="shared" ref="U129:U192" si="42">IF(AND(ISNUMBER(SEARCH("jakarta",B129))=TRUE,N129=TRUE),1,0)</f>
        <v>0</v>
      </c>
      <c r="V129">
        <f t="shared" ref="V129:V192" si="43">IF(AND(ISNUMBER(SEARCH("bekasi",B129))=TRUE,O129=TRUE),1,0)</f>
        <v>0</v>
      </c>
      <c r="W129">
        <f t="shared" ref="W129:W192" si="44">IF(AND(ISNUMBER(SEARCH("kalimantan",B129))=TRUE,P129=TRUE),1,0)</f>
        <v>0</v>
      </c>
      <c r="X129">
        <f t="shared" ref="X129:X192" si="45">IF(AND(ISNUMBER(SEARCH("jatim",B129))=TRUE,Q129=TRUE),1,0)</f>
        <v>0</v>
      </c>
      <c r="Y129">
        <f t="shared" ref="Y129:Y192" si="46">IF(AND(ISNUMBER(SEARCH("sulsel",B129))=TRUE,R129=TRUE),1,0)</f>
        <v>0</v>
      </c>
    </row>
    <row r="130" spans="1:25" x14ac:dyDescent="0.15">
      <c r="A130">
        <v>130</v>
      </c>
      <c r="B130" t="s">
        <v>147</v>
      </c>
      <c r="C130" t="s">
        <v>241</v>
      </c>
      <c r="D130" t="s">
        <v>1343</v>
      </c>
      <c r="E130" t="s">
        <v>1344</v>
      </c>
      <c r="F130" t="s">
        <v>1345</v>
      </c>
      <c r="G130" t="s">
        <v>1595</v>
      </c>
      <c r="H130" t="s">
        <v>1596</v>
      </c>
      <c r="I130">
        <v>1</v>
      </c>
      <c r="J130">
        <f t="shared" si="32"/>
        <v>0</v>
      </c>
      <c r="L130" t="b">
        <f t="shared" si="33"/>
        <v>0</v>
      </c>
      <c r="M130" t="b">
        <f t="shared" si="34"/>
        <v>0</v>
      </c>
      <c r="N130" t="b">
        <f t="shared" si="35"/>
        <v>0</v>
      </c>
      <c r="O130" t="b">
        <f t="shared" si="36"/>
        <v>0</v>
      </c>
      <c r="P130" t="b">
        <f t="shared" si="37"/>
        <v>0</v>
      </c>
      <c r="Q130" t="b">
        <f t="shared" si="38"/>
        <v>0</v>
      </c>
      <c r="R130" t="b">
        <f t="shared" si="39"/>
        <v>0</v>
      </c>
      <c r="S130">
        <f t="shared" si="40"/>
        <v>0</v>
      </c>
      <c r="T130">
        <f t="shared" si="41"/>
        <v>0</v>
      </c>
      <c r="U130">
        <f t="shared" si="42"/>
        <v>0</v>
      </c>
      <c r="V130">
        <f t="shared" si="43"/>
        <v>0</v>
      </c>
      <c r="W130">
        <f t="shared" si="44"/>
        <v>0</v>
      </c>
      <c r="X130">
        <f t="shared" si="45"/>
        <v>0</v>
      </c>
      <c r="Y130">
        <f t="shared" si="46"/>
        <v>0</v>
      </c>
    </row>
    <row r="131" spans="1:25" x14ac:dyDescent="0.15">
      <c r="A131">
        <v>131</v>
      </c>
      <c r="B131" t="s">
        <v>148</v>
      </c>
      <c r="C131" t="s">
        <v>241</v>
      </c>
      <c r="D131" t="s">
        <v>1343</v>
      </c>
      <c r="E131" t="s">
        <v>1344</v>
      </c>
      <c r="F131" t="s">
        <v>1345</v>
      </c>
      <c r="G131" t="s">
        <v>1597</v>
      </c>
      <c r="H131" t="s">
        <v>1598</v>
      </c>
      <c r="I131">
        <f t="shared" ref="I131:I192" si="47">IF(OR(S131=1,T131=1,U131=1,V131=1,W131=1,X131=1,Y131=1),1,0)</f>
        <v>1</v>
      </c>
      <c r="J131">
        <f t="shared" si="32"/>
        <v>0</v>
      </c>
      <c r="L131" t="b">
        <f t="shared" si="33"/>
        <v>0</v>
      </c>
      <c r="M131" t="b">
        <f t="shared" si="34"/>
        <v>0</v>
      </c>
      <c r="N131" t="b">
        <f t="shared" si="35"/>
        <v>1</v>
      </c>
      <c r="O131" t="b">
        <f t="shared" si="36"/>
        <v>1</v>
      </c>
      <c r="P131" t="b">
        <f t="shared" si="37"/>
        <v>0</v>
      </c>
      <c r="Q131" t="b">
        <f t="shared" si="38"/>
        <v>0</v>
      </c>
      <c r="R131" t="b">
        <f t="shared" si="39"/>
        <v>0</v>
      </c>
      <c r="S131">
        <f t="shared" si="40"/>
        <v>0</v>
      </c>
      <c r="T131">
        <f t="shared" si="41"/>
        <v>0</v>
      </c>
      <c r="U131">
        <f t="shared" si="42"/>
        <v>1</v>
      </c>
      <c r="V131">
        <f t="shared" si="43"/>
        <v>1</v>
      </c>
      <c r="W131">
        <f t="shared" si="44"/>
        <v>0</v>
      </c>
      <c r="X131">
        <f t="shared" si="45"/>
        <v>0</v>
      </c>
      <c r="Y131">
        <f t="shared" si="46"/>
        <v>0</v>
      </c>
    </row>
    <row r="132" spans="1:25" x14ac:dyDescent="0.15">
      <c r="A132">
        <v>132</v>
      </c>
      <c r="B132" t="s">
        <v>149</v>
      </c>
      <c r="C132" t="s">
        <v>241</v>
      </c>
      <c r="D132" t="s">
        <v>1343</v>
      </c>
      <c r="E132" t="s">
        <v>1344</v>
      </c>
      <c r="F132" t="s">
        <v>1345</v>
      </c>
      <c r="G132" t="s">
        <v>1599</v>
      </c>
      <c r="H132" t="s">
        <v>1600</v>
      </c>
      <c r="I132">
        <f t="shared" si="47"/>
        <v>1</v>
      </c>
      <c r="J132">
        <f t="shared" si="32"/>
        <v>0</v>
      </c>
      <c r="L132" t="b">
        <f t="shared" si="33"/>
        <v>0</v>
      </c>
      <c r="M132" t="b">
        <f t="shared" si="34"/>
        <v>1</v>
      </c>
      <c r="N132" t="b">
        <f t="shared" si="35"/>
        <v>0</v>
      </c>
      <c r="O132" t="b">
        <f t="shared" si="36"/>
        <v>0</v>
      </c>
      <c r="P132" t="b">
        <f t="shared" si="37"/>
        <v>0</v>
      </c>
      <c r="Q132" t="b">
        <f t="shared" si="38"/>
        <v>0</v>
      </c>
      <c r="R132" t="b">
        <f t="shared" si="39"/>
        <v>0</v>
      </c>
      <c r="S132">
        <f t="shared" si="40"/>
        <v>0</v>
      </c>
      <c r="T132">
        <f t="shared" si="41"/>
        <v>1</v>
      </c>
      <c r="U132">
        <f t="shared" si="42"/>
        <v>0</v>
      </c>
      <c r="V132">
        <f t="shared" si="43"/>
        <v>0</v>
      </c>
      <c r="W132">
        <f t="shared" si="44"/>
        <v>0</v>
      </c>
      <c r="X132">
        <f t="shared" si="45"/>
        <v>0</v>
      </c>
      <c r="Y132">
        <f t="shared" si="46"/>
        <v>0</v>
      </c>
    </row>
    <row r="133" spans="1:25" x14ac:dyDescent="0.15">
      <c r="A133">
        <v>133</v>
      </c>
      <c r="B133" t="s">
        <v>150</v>
      </c>
      <c r="C133" t="s">
        <v>241</v>
      </c>
      <c r="D133" t="s">
        <v>1343</v>
      </c>
      <c r="E133" t="s">
        <v>1344</v>
      </c>
      <c r="F133" t="s">
        <v>1345</v>
      </c>
      <c r="G133" t="s">
        <v>1601</v>
      </c>
      <c r="H133" t="s">
        <v>1602</v>
      </c>
      <c r="I133">
        <f t="shared" si="47"/>
        <v>1</v>
      </c>
      <c r="J133">
        <f t="shared" si="32"/>
        <v>0</v>
      </c>
      <c r="L133" t="b">
        <f t="shared" si="33"/>
        <v>0</v>
      </c>
      <c r="M133" t="b">
        <f t="shared" si="34"/>
        <v>0</v>
      </c>
      <c r="N133" t="b">
        <f t="shared" si="35"/>
        <v>1</v>
      </c>
      <c r="O133" t="b">
        <f t="shared" si="36"/>
        <v>0</v>
      </c>
      <c r="P133" t="b">
        <f t="shared" si="37"/>
        <v>0</v>
      </c>
      <c r="Q133" t="b">
        <f t="shared" si="38"/>
        <v>0</v>
      </c>
      <c r="R133" t="b">
        <f t="shared" si="39"/>
        <v>0</v>
      </c>
      <c r="S133">
        <f t="shared" si="40"/>
        <v>0</v>
      </c>
      <c r="T133">
        <f t="shared" si="41"/>
        <v>0</v>
      </c>
      <c r="U133">
        <f t="shared" si="42"/>
        <v>1</v>
      </c>
      <c r="V133">
        <f t="shared" si="43"/>
        <v>0</v>
      </c>
      <c r="W133">
        <f t="shared" si="44"/>
        <v>0</v>
      </c>
      <c r="X133">
        <f t="shared" si="45"/>
        <v>0</v>
      </c>
      <c r="Y133">
        <f t="shared" si="46"/>
        <v>0</v>
      </c>
    </row>
    <row r="134" spans="1:25" x14ac:dyDescent="0.15">
      <c r="A134">
        <v>134</v>
      </c>
      <c r="B134" t="s">
        <v>151</v>
      </c>
      <c r="C134" t="s">
        <v>241</v>
      </c>
      <c r="D134" t="s">
        <v>1343</v>
      </c>
      <c r="E134" t="s">
        <v>1344</v>
      </c>
      <c r="F134" t="s">
        <v>1345</v>
      </c>
      <c r="G134" t="s">
        <v>1603</v>
      </c>
      <c r="H134" t="s">
        <v>1604</v>
      </c>
      <c r="I134">
        <v>1</v>
      </c>
      <c r="J134">
        <f t="shared" si="32"/>
        <v>0</v>
      </c>
      <c r="L134" t="b">
        <f t="shared" si="33"/>
        <v>0</v>
      </c>
      <c r="M134" t="b">
        <f t="shared" si="34"/>
        <v>0</v>
      </c>
      <c r="N134" t="b">
        <f t="shared" si="35"/>
        <v>0</v>
      </c>
      <c r="O134" t="b">
        <f t="shared" si="36"/>
        <v>0</v>
      </c>
      <c r="P134" t="b">
        <f t="shared" si="37"/>
        <v>0</v>
      </c>
      <c r="Q134" t="b">
        <f t="shared" si="38"/>
        <v>0</v>
      </c>
      <c r="R134" t="b">
        <f t="shared" si="39"/>
        <v>0</v>
      </c>
      <c r="S134">
        <f t="shared" si="40"/>
        <v>0</v>
      </c>
      <c r="T134">
        <f t="shared" si="41"/>
        <v>0</v>
      </c>
      <c r="U134">
        <f t="shared" si="42"/>
        <v>0</v>
      </c>
      <c r="V134">
        <f t="shared" si="43"/>
        <v>0</v>
      </c>
      <c r="W134">
        <f t="shared" si="44"/>
        <v>0</v>
      </c>
      <c r="X134">
        <f t="shared" si="45"/>
        <v>0</v>
      </c>
      <c r="Y134">
        <f t="shared" si="46"/>
        <v>0</v>
      </c>
    </row>
    <row r="135" spans="1:25" x14ac:dyDescent="0.15">
      <c r="A135">
        <v>135</v>
      </c>
      <c r="B135" t="s">
        <v>152</v>
      </c>
      <c r="C135" t="s">
        <v>241</v>
      </c>
      <c r="D135" t="s">
        <v>1343</v>
      </c>
      <c r="E135" t="s">
        <v>1344</v>
      </c>
      <c r="F135" t="s">
        <v>1345</v>
      </c>
      <c r="G135" t="s">
        <v>1605</v>
      </c>
      <c r="H135" t="s">
        <v>1606</v>
      </c>
      <c r="I135">
        <f t="shared" si="47"/>
        <v>1</v>
      </c>
      <c r="J135">
        <f t="shared" si="32"/>
        <v>0</v>
      </c>
      <c r="L135" t="b">
        <f t="shared" si="33"/>
        <v>1</v>
      </c>
      <c r="M135" t="b">
        <f t="shared" si="34"/>
        <v>0</v>
      </c>
      <c r="N135" t="b">
        <f t="shared" si="35"/>
        <v>0</v>
      </c>
      <c r="O135" t="b">
        <f t="shared" si="36"/>
        <v>0</v>
      </c>
      <c r="P135" t="b">
        <f t="shared" si="37"/>
        <v>0</v>
      </c>
      <c r="Q135" t="b">
        <f t="shared" si="38"/>
        <v>0</v>
      </c>
      <c r="R135" t="b">
        <f t="shared" si="39"/>
        <v>0</v>
      </c>
      <c r="S135">
        <f t="shared" si="40"/>
        <v>1</v>
      </c>
      <c r="T135">
        <f t="shared" si="41"/>
        <v>0</v>
      </c>
      <c r="U135">
        <f t="shared" si="42"/>
        <v>0</v>
      </c>
      <c r="V135">
        <f t="shared" si="43"/>
        <v>0</v>
      </c>
      <c r="W135">
        <f t="shared" si="44"/>
        <v>0</v>
      </c>
      <c r="X135">
        <f t="shared" si="45"/>
        <v>0</v>
      </c>
      <c r="Y135">
        <f t="shared" si="46"/>
        <v>0</v>
      </c>
    </row>
    <row r="136" spans="1:25" x14ac:dyDescent="0.15">
      <c r="A136">
        <v>136</v>
      </c>
      <c r="B136" t="s">
        <v>153</v>
      </c>
      <c r="C136" t="s">
        <v>241</v>
      </c>
      <c r="D136" t="s">
        <v>1343</v>
      </c>
      <c r="E136" t="s">
        <v>1344</v>
      </c>
      <c r="F136" t="s">
        <v>1345</v>
      </c>
      <c r="G136" t="s">
        <v>1607</v>
      </c>
      <c r="H136" t="s">
        <v>1608</v>
      </c>
      <c r="I136">
        <v>1</v>
      </c>
      <c r="J136">
        <f t="shared" si="32"/>
        <v>0</v>
      </c>
      <c r="L136" t="b">
        <f t="shared" si="33"/>
        <v>0</v>
      </c>
      <c r="M136" t="b">
        <f t="shared" si="34"/>
        <v>0</v>
      </c>
      <c r="N136" t="b">
        <f t="shared" si="35"/>
        <v>0</v>
      </c>
      <c r="O136" t="b">
        <f t="shared" si="36"/>
        <v>0</v>
      </c>
      <c r="P136" t="b">
        <f t="shared" si="37"/>
        <v>0</v>
      </c>
      <c r="Q136" t="b">
        <f t="shared" si="38"/>
        <v>0</v>
      </c>
      <c r="R136" t="b">
        <f t="shared" si="39"/>
        <v>0</v>
      </c>
      <c r="S136">
        <f t="shared" si="40"/>
        <v>0</v>
      </c>
      <c r="T136">
        <f t="shared" si="41"/>
        <v>0</v>
      </c>
      <c r="U136">
        <f t="shared" si="42"/>
        <v>0</v>
      </c>
      <c r="V136">
        <f t="shared" si="43"/>
        <v>0</v>
      </c>
      <c r="W136">
        <f t="shared" si="44"/>
        <v>0</v>
      </c>
      <c r="X136">
        <f t="shared" si="45"/>
        <v>0</v>
      </c>
      <c r="Y136">
        <f t="shared" si="46"/>
        <v>0</v>
      </c>
    </row>
    <row r="137" spans="1:25" x14ac:dyDescent="0.15">
      <c r="A137">
        <v>137</v>
      </c>
      <c r="B137" t="s">
        <v>154</v>
      </c>
      <c r="C137" t="s">
        <v>241</v>
      </c>
      <c r="D137" t="s">
        <v>1343</v>
      </c>
      <c r="E137" t="s">
        <v>1344</v>
      </c>
      <c r="F137" t="s">
        <v>1345</v>
      </c>
      <c r="G137" t="s">
        <v>1609</v>
      </c>
      <c r="H137" t="s">
        <v>201</v>
      </c>
      <c r="I137">
        <f t="shared" si="47"/>
        <v>0</v>
      </c>
      <c r="J137">
        <f t="shared" si="32"/>
        <v>1</v>
      </c>
      <c r="L137" t="b">
        <f t="shared" si="33"/>
        <v>0</v>
      </c>
      <c r="M137" t="b">
        <f t="shared" si="34"/>
        <v>0</v>
      </c>
      <c r="N137" t="b">
        <f t="shared" si="35"/>
        <v>0</v>
      </c>
      <c r="O137" t="b">
        <f t="shared" si="36"/>
        <v>0</v>
      </c>
      <c r="P137" t="b">
        <f t="shared" si="37"/>
        <v>0</v>
      </c>
      <c r="Q137" t="b">
        <f t="shared" si="38"/>
        <v>0</v>
      </c>
      <c r="R137" t="b">
        <f t="shared" si="39"/>
        <v>0</v>
      </c>
      <c r="S137">
        <f t="shared" si="40"/>
        <v>0</v>
      </c>
      <c r="T137">
        <f t="shared" si="41"/>
        <v>0</v>
      </c>
      <c r="U137">
        <f t="shared" si="42"/>
        <v>0</v>
      </c>
      <c r="V137">
        <f t="shared" si="43"/>
        <v>0</v>
      </c>
      <c r="W137">
        <f t="shared" si="44"/>
        <v>0</v>
      </c>
      <c r="X137">
        <f t="shared" si="45"/>
        <v>0</v>
      </c>
      <c r="Y137">
        <f t="shared" si="46"/>
        <v>0</v>
      </c>
    </row>
    <row r="138" spans="1:25" x14ac:dyDescent="0.15">
      <c r="A138">
        <v>138</v>
      </c>
      <c r="B138" t="s">
        <v>155</v>
      </c>
      <c r="C138" t="s">
        <v>241</v>
      </c>
      <c r="D138" t="s">
        <v>1343</v>
      </c>
      <c r="E138" t="s">
        <v>1344</v>
      </c>
      <c r="F138" t="s">
        <v>1345</v>
      </c>
      <c r="G138" t="s">
        <v>1610</v>
      </c>
      <c r="H138" t="s">
        <v>1611</v>
      </c>
      <c r="I138">
        <f t="shared" si="47"/>
        <v>1</v>
      </c>
      <c r="J138">
        <f t="shared" si="32"/>
        <v>0</v>
      </c>
      <c r="L138" t="b">
        <f t="shared" si="33"/>
        <v>0</v>
      </c>
      <c r="M138" t="b">
        <f t="shared" si="34"/>
        <v>1</v>
      </c>
      <c r="N138" t="b">
        <f t="shared" si="35"/>
        <v>0</v>
      </c>
      <c r="O138" t="b">
        <f t="shared" si="36"/>
        <v>0</v>
      </c>
      <c r="P138" t="b">
        <f t="shared" si="37"/>
        <v>0</v>
      </c>
      <c r="Q138" t="b">
        <f t="shared" si="38"/>
        <v>0</v>
      </c>
      <c r="R138" t="b">
        <f t="shared" si="39"/>
        <v>0</v>
      </c>
      <c r="S138">
        <f t="shared" si="40"/>
        <v>0</v>
      </c>
      <c r="T138">
        <f t="shared" si="41"/>
        <v>1</v>
      </c>
      <c r="U138">
        <f t="shared" si="42"/>
        <v>0</v>
      </c>
      <c r="V138">
        <f t="shared" si="43"/>
        <v>0</v>
      </c>
      <c r="W138">
        <f t="shared" si="44"/>
        <v>0</v>
      </c>
      <c r="X138">
        <f t="shared" si="45"/>
        <v>0</v>
      </c>
      <c r="Y138">
        <f t="shared" si="46"/>
        <v>0</v>
      </c>
    </row>
    <row r="139" spans="1:25" x14ac:dyDescent="0.15">
      <c r="A139">
        <v>139</v>
      </c>
      <c r="B139" t="s">
        <v>156</v>
      </c>
      <c r="C139" t="s">
        <v>241</v>
      </c>
      <c r="D139" t="s">
        <v>1343</v>
      </c>
      <c r="E139" t="s">
        <v>1344</v>
      </c>
      <c r="F139" t="s">
        <v>1345</v>
      </c>
      <c r="G139" t="s">
        <v>1612</v>
      </c>
      <c r="H139" t="s">
        <v>1613</v>
      </c>
      <c r="I139">
        <v>1</v>
      </c>
      <c r="J139">
        <f t="shared" si="32"/>
        <v>0</v>
      </c>
      <c r="L139" t="b">
        <f t="shared" si="33"/>
        <v>0</v>
      </c>
      <c r="M139" t="b">
        <f t="shared" si="34"/>
        <v>0</v>
      </c>
      <c r="N139" t="b">
        <f t="shared" si="35"/>
        <v>0</v>
      </c>
      <c r="O139" t="b">
        <f t="shared" si="36"/>
        <v>0</v>
      </c>
      <c r="P139" t="b">
        <f t="shared" si="37"/>
        <v>0</v>
      </c>
      <c r="Q139" t="b">
        <f t="shared" si="38"/>
        <v>0</v>
      </c>
      <c r="R139" t="b">
        <f t="shared" si="39"/>
        <v>0</v>
      </c>
      <c r="S139">
        <f t="shared" si="40"/>
        <v>0</v>
      </c>
      <c r="T139">
        <f t="shared" si="41"/>
        <v>0</v>
      </c>
      <c r="U139">
        <f t="shared" si="42"/>
        <v>0</v>
      </c>
      <c r="V139">
        <f t="shared" si="43"/>
        <v>0</v>
      </c>
      <c r="W139">
        <f t="shared" si="44"/>
        <v>0</v>
      </c>
      <c r="X139">
        <f t="shared" si="45"/>
        <v>0</v>
      </c>
      <c r="Y139">
        <f t="shared" si="46"/>
        <v>0</v>
      </c>
    </row>
    <row r="140" spans="1:25" x14ac:dyDescent="0.15">
      <c r="A140">
        <v>140</v>
      </c>
      <c r="B140" t="s">
        <v>157</v>
      </c>
      <c r="C140" t="s">
        <v>241</v>
      </c>
      <c r="D140" t="s">
        <v>1343</v>
      </c>
      <c r="E140" t="s">
        <v>1344</v>
      </c>
      <c r="F140" t="s">
        <v>1345</v>
      </c>
      <c r="G140" t="s">
        <v>1614</v>
      </c>
      <c r="H140" t="s">
        <v>1615</v>
      </c>
      <c r="I140">
        <v>1</v>
      </c>
      <c r="J140">
        <f t="shared" si="32"/>
        <v>0</v>
      </c>
      <c r="L140" t="b">
        <f t="shared" si="33"/>
        <v>0</v>
      </c>
      <c r="M140" t="b">
        <f t="shared" si="34"/>
        <v>0</v>
      </c>
      <c r="N140" t="b">
        <f t="shared" si="35"/>
        <v>0</v>
      </c>
      <c r="O140" t="b">
        <f t="shared" si="36"/>
        <v>0</v>
      </c>
      <c r="P140" t="b">
        <f t="shared" si="37"/>
        <v>0</v>
      </c>
      <c r="Q140" t="b">
        <f t="shared" si="38"/>
        <v>0</v>
      </c>
      <c r="R140" t="b">
        <f t="shared" si="39"/>
        <v>0</v>
      </c>
      <c r="S140">
        <f t="shared" si="40"/>
        <v>0</v>
      </c>
      <c r="T140">
        <f t="shared" si="41"/>
        <v>0</v>
      </c>
      <c r="U140">
        <f t="shared" si="42"/>
        <v>0</v>
      </c>
      <c r="V140">
        <f t="shared" si="43"/>
        <v>0</v>
      </c>
      <c r="W140">
        <f t="shared" si="44"/>
        <v>0</v>
      </c>
      <c r="X140">
        <f t="shared" si="45"/>
        <v>0</v>
      </c>
      <c r="Y140">
        <f t="shared" si="46"/>
        <v>0</v>
      </c>
    </row>
    <row r="141" spans="1:25" x14ac:dyDescent="0.15">
      <c r="A141">
        <v>141</v>
      </c>
      <c r="B141" t="s">
        <v>158</v>
      </c>
      <c r="C141" t="s">
        <v>241</v>
      </c>
      <c r="D141" t="s">
        <v>1343</v>
      </c>
      <c r="E141" t="s">
        <v>1344</v>
      </c>
      <c r="F141" t="s">
        <v>1345</v>
      </c>
      <c r="G141" t="s">
        <v>1616</v>
      </c>
      <c r="H141" t="s">
        <v>1335</v>
      </c>
      <c r="I141">
        <f t="shared" si="47"/>
        <v>0</v>
      </c>
      <c r="J141">
        <f t="shared" si="32"/>
        <v>1</v>
      </c>
      <c r="L141" t="b">
        <f t="shared" si="33"/>
        <v>0</v>
      </c>
      <c r="M141" t="b">
        <f t="shared" si="34"/>
        <v>0</v>
      </c>
      <c r="N141" t="b">
        <f t="shared" si="35"/>
        <v>0</v>
      </c>
      <c r="O141" t="b">
        <f t="shared" si="36"/>
        <v>0</v>
      </c>
      <c r="P141" t="b">
        <f t="shared" si="37"/>
        <v>0</v>
      </c>
      <c r="Q141" t="b">
        <f t="shared" si="38"/>
        <v>0</v>
      </c>
      <c r="R141" t="b">
        <f t="shared" si="39"/>
        <v>0</v>
      </c>
      <c r="S141">
        <f t="shared" si="40"/>
        <v>0</v>
      </c>
      <c r="T141">
        <f t="shared" si="41"/>
        <v>0</v>
      </c>
      <c r="U141">
        <f t="shared" si="42"/>
        <v>0</v>
      </c>
      <c r="V141">
        <f t="shared" si="43"/>
        <v>0</v>
      </c>
      <c r="W141">
        <f t="shared" si="44"/>
        <v>0</v>
      </c>
      <c r="X141">
        <f t="shared" si="45"/>
        <v>0</v>
      </c>
      <c r="Y141">
        <f t="shared" si="46"/>
        <v>0</v>
      </c>
    </row>
    <row r="142" spans="1:25" x14ac:dyDescent="0.15">
      <c r="A142">
        <v>142</v>
      </c>
      <c r="B142" t="s">
        <v>159</v>
      </c>
      <c r="C142" t="s">
        <v>241</v>
      </c>
      <c r="D142" t="s">
        <v>1343</v>
      </c>
      <c r="E142" t="s">
        <v>1344</v>
      </c>
      <c r="F142" t="s">
        <v>1345</v>
      </c>
      <c r="G142" t="s">
        <v>1617</v>
      </c>
      <c r="H142" t="s">
        <v>1618</v>
      </c>
      <c r="I142">
        <f t="shared" si="47"/>
        <v>1</v>
      </c>
      <c r="J142">
        <f t="shared" si="32"/>
        <v>0</v>
      </c>
      <c r="L142" t="b">
        <f t="shared" si="33"/>
        <v>0</v>
      </c>
      <c r="M142" t="b">
        <f t="shared" si="34"/>
        <v>1</v>
      </c>
      <c r="N142" t="b">
        <f t="shared" si="35"/>
        <v>0</v>
      </c>
      <c r="O142" t="b">
        <f t="shared" si="36"/>
        <v>0</v>
      </c>
      <c r="P142" t="b">
        <f t="shared" si="37"/>
        <v>0</v>
      </c>
      <c r="Q142" t="b">
        <f t="shared" si="38"/>
        <v>0</v>
      </c>
      <c r="R142" t="b">
        <f t="shared" si="39"/>
        <v>0</v>
      </c>
      <c r="S142">
        <f t="shared" si="40"/>
        <v>0</v>
      </c>
      <c r="T142">
        <f t="shared" si="41"/>
        <v>1</v>
      </c>
      <c r="U142">
        <f t="shared" si="42"/>
        <v>0</v>
      </c>
      <c r="V142">
        <f t="shared" si="43"/>
        <v>0</v>
      </c>
      <c r="W142">
        <f t="shared" si="44"/>
        <v>0</v>
      </c>
      <c r="X142">
        <f t="shared" si="45"/>
        <v>0</v>
      </c>
      <c r="Y142">
        <f t="shared" si="46"/>
        <v>0</v>
      </c>
    </row>
    <row r="143" spans="1:25" x14ac:dyDescent="0.15">
      <c r="A143">
        <v>143</v>
      </c>
      <c r="B143" t="s">
        <v>160</v>
      </c>
      <c r="C143" t="s">
        <v>241</v>
      </c>
      <c r="D143" t="s">
        <v>1343</v>
      </c>
      <c r="E143" t="s">
        <v>1344</v>
      </c>
      <c r="F143" t="s">
        <v>1345</v>
      </c>
      <c r="G143" t="s">
        <v>1619</v>
      </c>
      <c r="H143" t="s">
        <v>1620</v>
      </c>
      <c r="I143">
        <v>1</v>
      </c>
      <c r="J143">
        <f t="shared" si="32"/>
        <v>0</v>
      </c>
      <c r="L143" t="b">
        <f t="shared" si="33"/>
        <v>0</v>
      </c>
      <c r="M143" t="b">
        <f t="shared" si="34"/>
        <v>0</v>
      </c>
      <c r="N143" t="b">
        <f t="shared" si="35"/>
        <v>0</v>
      </c>
      <c r="O143" t="b">
        <f t="shared" si="36"/>
        <v>0</v>
      </c>
      <c r="P143" t="b">
        <f t="shared" si="37"/>
        <v>0</v>
      </c>
      <c r="Q143" t="b">
        <f t="shared" si="38"/>
        <v>0</v>
      </c>
      <c r="R143" t="b">
        <f t="shared" si="39"/>
        <v>0</v>
      </c>
      <c r="S143">
        <f t="shared" si="40"/>
        <v>0</v>
      </c>
      <c r="T143">
        <f t="shared" si="41"/>
        <v>0</v>
      </c>
      <c r="U143">
        <f t="shared" si="42"/>
        <v>0</v>
      </c>
      <c r="V143">
        <f t="shared" si="43"/>
        <v>0</v>
      </c>
      <c r="W143">
        <f t="shared" si="44"/>
        <v>0</v>
      </c>
      <c r="X143">
        <f t="shared" si="45"/>
        <v>0</v>
      </c>
      <c r="Y143">
        <f t="shared" si="46"/>
        <v>0</v>
      </c>
    </row>
    <row r="144" spans="1:25" x14ac:dyDescent="0.15">
      <c r="A144">
        <v>144</v>
      </c>
      <c r="B144" t="s">
        <v>161</v>
      </c>
      <c r="C144" t="s">
        <v>241</v>
      </c>
      <c r="D144" t="s">
        <v>1343</v>
      </c>
      <c r="E144" t="s">
        <v>1344</v>
      </c>
      <c r="F144" t="s">
        <v>1345</v>
      </c>
      <c r="G144" t="s">
        <v>1621</v>
      </c>
      <c r="H144" t="s">
        <v>1622</v>
      </c>
      <c r="I144">
        <v>1</v>
      </c>
      <c r="J144">
        <f t="shared" si="32"/>
        <v>0</v>
      </c>
      <c r="L144" t="b">
        <f t="shared" si="33"/>
        <v>0</v>
      </c>
      <c r="M144" t="b">
        <f t="shared" si="34"/>
        <v>0</v>
      </c>
      <c r="N144" t="b">
        <f t="shared" si="35"/>
        <v>0</v>
      </c>
      <c r="O144" t="b">
        <f t="shared" si="36"/>
        <v>0</v>
      </c>
      <c r="P144" t="b">
        <f t="shared" si="37"/>
        <v>0</v>
      </c>
      <c r="Q144" t="b">
        <f t="shared" si="38"/>
        <v>0</v>
      </c>
      <c r="R144" t="b">
        <f t="shared" si="39"/>
        <v>0</v>
      </c>
      <c r="S144">
        <f t="shared" si="40"/>
        <v>0</v>
      </c>
      <c r="T144">
        <f t="shared" si="41"/>
        <v>0</v>
      </c>
      <c r="U144">
        <f t="shared" si="42"/>
        <v>0</v>
      </c>
      <c r="V144">
        <f t="shared" si="43"/>
        <v>0</v>
      </c>
      <c r="W144">
        <f t="shared" si="44"/>
        <v>0</v>
      </c>
      <c r="X144">
        <f t="shared" si="45"/>
        <v>0</v>
      </c>
      <c r="Y144">
        <f t="shared" si="46"/>
        <v>0</v>
      </c>
    </row>
    <row r="145" spans="1:25" x14ac:dyDescent="0.15">
      <c r="A145">
        <v>145</v>
      </c>
      <c r="B145" t="s">
        <v>162</v>
      </c>
      <c r="C145" t="s">
        <v>241</v>
      </c>
      <c r="D145" t="s">
        <v>1343</v>
      </c>
      <c r="E145" t="s">
        <v>1344</v>
      </c>
      <c r="F145" t="s">
        <v>1345</v>
      </c>
      <c r="G145" t="s">
        <v>1623</v>
      </c>
      <c r="H145" t="s">
        <v>1624</v>
      </c>
      <c r="I145">
        <v>1</v>
      </c>
      <c r="J145">
        <f t="shared" si="32"/>
        <v>0</v>
      </c>
      <c r="L145" t="b">
        <f t="shared" si="33"/>
        <v>0</v>
      </c>
      <c r="M145" t="b">
        <f t="shared" si="34"/>
        <v>0</v>
      </c>
      <c r="N145" t="b">
        <f t="shared" si="35"/>
        <v>0</v>
      </c>
      <c r="O145" t="b">
        <f t="shared" si="36"/>
        <v>0</v>
      </c>
      <c r="P145" t="b">
        <f t="shared" si="37"/>
        <v>0</v>
      </c>
      <c r="Q145" t="b">
        <f t="shared" si="38"/>
        <v>0</v>
      </c>
      <c r="R145" t="b">
        <f t="shared" si="39"/>
        <v>0</v>
      </c>
      <c r="S145">
        <f t="shared" si="40"/>
        <v>0</v>
      </c>
      <c r="T145">
        <f t="shared" si="41"/>
        <v>0</v>
      </c>
      <c r="U145">
        <f t="shared" si="42"/>
        <v>0</v>
      </c>
      <c r="V145">
        <f t="shared" si="43"/>
        <v>0</v>
      </c>
      <c r="W145">
        <f t="shared" si="44"/>
        <v>0</v>
      </c>
      <c r="X145">
        <f t="shared" si="45"/>
        <v>0</v>
      </c>
      <c r="Y145">
        <f t="shared" si="46"/>
        <v>0</v>
      </c>
    </row>
    <row r="146" spans="1:25" x14ac:dyDescent="0.15">
      <c r="A146">
        <v>146</v>
      </c>
      <c r="B146" t="s">
        <v>163</v>
      </c>
      <c r="C146" t="s">
        <v>241</v>
      </c>
      <c r="D146" t="s">
        <v>1343</v>
      </c>
      <c r="E146" t="s">
        <v>1344</v>
      </c>
      <c r="F146" t="s">
        <v>1345</v>
      </c>
      <c r="G146" t="s">
        <v>1625</v>
      </c>
      <c r="H146" t="s">
        <v>1626</v>
      </c>
      <c r="I146">
        <f t="shared" si="47"/>
        <v>1</v>
      </c>
      <c r="J146">
        <f t="shared" si="32"/>
        <v>0</v>
      </c>
      <c r="L146" t="b">
        <f t="shared" si="33"/>
        <v>1</v>
      </c>
      <c r="M146" t="b">
        <f t="shared" si="34"/>
        <v>0</v>
      </c>
      <c r="N146" t="b">
        <f t="shared" si="35"/>
        <v>0</v>
      </c>
      <c r="O146" t="b">
        <f t="shared" si="36"/>
        <v>0</v>
      </c>
      <c r="P146" t="b">
        <f t="shared" si="37"/>
        <v>0</v>
      </c>
      <c r="Q146" t="b">
        <f t="shared" si="38"/>
        <v>0</v>
      </c>
      <c r="R146" t="b">
        <f t="shared" si="39"/>
        <v>0</v>
      </c>
      <c r="S146">
        <f t="shared" si="40"/>
        <v>1</v>
      </c>
      <c r="T146">
        <f t="shared" si="41"/>
        <v>0</v>
      </c>
      <c r="U146">
        <f t="shared" si="42"/>
        <v>0</v>
      </c>
      <c r="V146">
        <f t="shared" si="43"/>
        <v>0</v>
      </c>
      <c r="W146">
        <f t="shared" si="44"/>
        <v>0</v>
      </c>
      <c r="X146">
        <f t="shared" si="45"/>
        <v>0</v>
      </c>
      <c r="Y146">
        <f t="shared" si="46"/>
        <v>0</v>
      </c>
    </row>
    <row r="147" spans="1:25" x14ac:dyDescent="0.15">
      <c r="A147">
        <v>147</v>
      </c>
      <c r="B147" t="s">
        <v>164</v>
      </c>
      <c r="C147" t="s">
        <v>241</v>
      </c>
      <c r="D147" t="s">
        <v>1343</v>
      </c>
      <c r="E147" t="s">
        <v>1344</v>
      </c>
      <c r="F147" t="s">
        <v>1345</v>
      </c>
      <c r="G147" t="s">
        <v>1627</v>
      </c>
      <c r="H147" t="s">
        <v>1628</v>
      </c>
      <c r="I147">
        <v>1</v>
      </c>
      <c r="J147">
        <f t="shared" si="32"/>
        <v>0</v>
      </c>
      <c r="L147" t="b">
        <f t="shared" si="33"/>
        <v>0</v>
      </c>
      <c r="M147" t="b">
        <f t="shared" si="34"/>
        <v>0</v>
      </c>
      <c r="N147" t="b">
        <f t="shared" si="35"/>
        <v>0</v>
      </c>
      <c r="O147" t="b">
        <f t="shared" si="36"/>
        <v>0</v>
      </c>
      <c r="P147" t="b">
        <f t="shared" si="37"/>
        <v>0</v>
      </c>
      <c r="Q147" t="b">
        <f t="shared" si="38"/>
        <v>0</v>
      </c>
      <c r="R147" t="b">
        <f t="shared" si="39"/>
        <v>0</v>
      </c>
      <c r="S147">
        <f t="shared" si="40"/>
        <v>0</v>
      </c>
      <c r="T147">
        <f t="shared" si="41"/>
        <v>0</v>
      </c>
      <c r="U147">
        <f t="shared" si="42"/>
        <v>0</v>
      </c>
      <c r="V147">
        <f t="shared" si="43"/>
        <v>0</v>
      </c>
      <c r="W147">
        <f t="shared" si="44"/>
        <v>0</v>
      </c>
      <c r="X147">
        <f t="shared" si="45"/>
        <v>0</v>
      </c>
      <c r="Y147">
        <f t="shared" si="46"/>
        <v>0</v>
      </c>
    </row>
    <row r="148" spans="1:25" x14ac:dyDescent="0.15">
      <c r="A148">
        <v>148</v>
      </c>
      <c r="B148" t="s">
        <v>165</v>
      </c>
      <c r="C148" t="s">
        <v>241</v>
      </c>
      <c r="D148" t="s">
        <v>1343</v>
      </c>
      <c r="E148" t="s">
        <v>1344</v>
      </c>
      <c r="F148" t="s">
        <v>1345</v>
      </c>
      <c r="G148" t="s">
        <v>1629</v>
      </c>
      <c r="H148" t="s">
        <v>1630</v>
      </c>
      <c r="I148">
        <f t="shared" si="47"/>
        <v>1</v>
      </c>
      <c r="J148">
        <f t="shared" si="32"/>
        <v>0</v>
      </c>
      <c r="L148" t="b">
        <f t="shared" si="33"/>
        <v>0</v>
      </c>
      <c r="M148" t="b">
        <f t="shared" si="34"/>
        <v>0</v>
      </c>
      <c r="N148" t="b">
        <f t="shared" si="35"/>
        <v>1</v>
      </c>
      <c r="O148" t="b">
        <f t="shared" si="36"/>
        <v>0</v>
      </c>
      <c r="P148" t="b">
        <f t="shared" si="37"/>
        <v>0</v>
      </c>
      <c r="Q148" t="b">
        <f t="shared" si="38"/>
        <v>0</v>
      </c>
      <c r="R148" t="b">
        <f t="shared" si="39"/>
        <v>0</v>
      </c>
      <c r="S148">
        <f t="shared" si="40"/>
        <v>0</v>
      </c>
      <c r="T148">
        <f t="shared" si="41"/>
        <v>0</v>
      </c>
      <c r="U148">
        <f t="shared" si="42"/>
        <v>1</v>
      </c>
      <c r="V148">
        <f t="shared" si="43"/>
        <v>0</v>
      </c>
      <c r="W148">
        <f t="shared" si="44"/>
        <v>0</v>
      </c>
      <c r="X148">
        <f t="shared" si="45"/>
        <v>0</v>
      </c>
      <c r="Y148">
        <f t="shared" si="46"/>
        <v>0</v>
      </c>
    </row>
    <row r="149" spans="1:25" x14ac:dyDescent="0.15">
      <c r="A149">
        <v>149</v>
      </c>
      <c r="B149" t="s">
        <v>166</v>
      </c>
      <c r="C149" t="s">
        <v>241</v>
      </c>
      <c r="D149" t="s">
        <v>1343</v>
      </c>
      <c r="E149" t="s">
        <v>1344</v>
      </c>
      <c r="F149" t="s">
        <v>1345</v>
      </c>
      <c r="G149" t="s">
        <v>1631</v>
      </c>
      <c r="H149" t="s">
        <v>1632</v>
      </c>
      <c r="I149">
        <v>1</v>
      </c>
      <c r="J149">
        <f t="shared" si="32"/>
        <v>0</v>
      </c>
      <c r="L149" t="b">
        <f t="shared" si="33"/>
        <v>0</v>
      </c>
      <c r="M149" t="b">
        <f t="shared" si="34"/>
        <v>0</v>
      </c>
      <c r="N149" t="b">
        <f t="shared" si="35"/>
        <v>0</v>
      </c>
      <c r="O149" t="b">
        <f t="shared" si="36"/>
        <v>0</v>
      </c>
      <c r="P149" t="b">
        <f t="shared" si="37"/>
        <v>0</v>
      </c>
      <c r="Q149" t="b">
        <f t="shared" si="38"/>
        <v>0</v>
      </c>
      <c r="R149" t="b">
        <f t="shared" si="39"/>
        <v>0</v>
      </c>
      <c r="S149">
        <f t="shared" si="40"/>
        <v>0</v>
      </c>
      <c r="T149">
        <f t="shared" si="41"/>
        <v>0</v>
      </c>
      <c r="U149">
        <f t="shared" si="42"/>
        <v>0</v>
      </c>
      <c r="V149">
        <f t="shared" si="43"/>
        <v>0</v>
      </c>
      <c r="W149">
        <f t="shared" si="44"/>
        <v>0</v>
      </c>
      <c r="X149">
        <f t="shared" si="45"/>
        <v>0</v>
      </c>
      <c r="Y149">
        <f t="shared" si="46"/>
        <v>0</v>
      </c>
    </row>
    <row r="150" spans="1:25" x14ac:dyDescent="0.15">
      <c r="A150">
        <v>150</v>
      </c>
      <c r="B150" t="s">
        <v>167</v>
      </c>
      <c r="C150" t="s">
        <v>241</v>
      </c>
      <c r="D150" t="s">
        <v>1343</v>
      </c>
      <c r="E150" t="s">
        <v>1344</v>
      </c>
      <c r="F150" t="s">
        <v>1345</v>
      </c>
      <c r="G150" t="s">
        <v>1633</v>
      </c>
      <c r="H150" t="s">
        <v>1634</v>
      </c>
      <c r="I150">
        <v>1</v>
      </c>
      <c r="J150">
        <f t="shared" si="32"/>
        <v>0</v>
      </c>
      <c r="L150" t="b">
        <f t="shared" si="33"/>
        <v>0</v>
      </c>
      <c r="M150" t="b">
        <f t="shared" si="34"/>
        <v>0</v>
      </c>
      <c r="N150" t="b">
        <f t="shared" si="35"/>
        <v>0</v>
      </c>
      <c r="O150" t="b">
        <f t="shared" si="36"/>
        <v>0</v>
      </c>
      <c r="P150" t="b">
        <f t="shared" si="37"/>
        <v>0</v>
      </c>
      <c r="Q150" t="b">
        <f t="shared" si="38"/>
        <v>0</v>
      </c>
      <c r="R150" t="b">
        <f t="shared" si="39"/>
        <v>0</v>
      </c>
      <c r="S150">
        <f t="shared" si="40"/>
        <v>0</v>
      </c>
      <c r="T150">
        <f t="shared" si="41"/>
        <v>0</v>
      </c>
      <c r="U150">
        <f t="shared" si="42"/>
        <v>0</v>
      </c>
      <c r="V150">
        <f t="shared" si="43"/>
        <v>0</v>
      </c>
      <c r="W150">
        <f t="shared" si="44"/>
        <v>0</v>
      </c>
      <c r="X150">
        <f t="shared" si="45"/>
        <v>0</v>
      </c>
      <c r="Y150">
        <f t="shared" si="46"/>
        <v>0</v>
      </c>
    </row>
    <row r="151" spans="1:25" x14ac:dyDescent="0.15">
      <c r="A151">
        <v>151</v>
      </c>
      <c r="B151" t="s">
        <v>168</v>
      </c>
      <c r="C151" t="s">
        <v>241</v>
      </c>
      <c r="D151" t="s">
        <v>1343</v>
      </c>
      <c r="E151" t="s">
        <v>1344</v>
      </c>
      <c r="F151" t="s">
        <v>1345</v>
      </c>
      <c r="G151" t="s">
        <v>1635</v>
      </c>
      <c r="H151" t="s">
        <v>1636</v>
      </c>
      <c r="I151">
        <v>1</v>
      </c>
      <c r="J151">
        <f t="shared" si="32"/>
        <v>0</v>
      </c>
      <c r="L151" t="b">
        <f t="shared" si="33"/>
        <v>0</v>
      </c>
      <c r="M151" t="b">
        <f t="shared" si="34"/>
        <v>0</v>
      </c>
      <c r="N151" t="b">
        <f t="shared" si="35"/>
        <v>0</v>
      </c>
      <c r="O151" t="b">
        <f t="shared" si="36"/>
        <v>0</v>
      </c>
      <c r="P151" t="b">
        <f t="shared" si="37"/>
        <v>0</v>
      </c>
      <c r="Q151" t="b">
        <f t="shared" si="38"/>
        <v>0</v>
      </c>
      <c r="R151" t="b">
        <f t="shared" si="39"/>
        <v>0</v>
      </c>
      <c r="S151">
        <f t="shared" si="40"/>
        <v>0</v>
      </c>
      <c r="T151">
        <f t="shared" si="41"/>
        <v>0</v>
      </c>
      <c r="U151">
        <f t="shared" si="42"/>
        <v>0</v>
      </c>
      <c r="V151">
        <f t="shared" si="43"/>
        <v>0</v>
      </c>
      <c r="W151">
        <f t="shared" si="44"/>
        <v>0</v>
      </c>
      <c r="X151">
        <f t="shared" si="45"/>
        <v>0</v>
      </c>
      <c r="Y151">
        <f t="shared" si="46"/>
        <v>0</v>
      </c>
    </row>
    <row r="152" spans="1:25" x14ac:dyDescent="0.15">
      <c r="A152">
        <v>152</v>
      </c>
      <c r="B152" t="s">
        <v>169</v>
      </c>
      <c r="C152" t="s">
        <v>241</v>
      </c>
      <c r="D152" t="s">
        <v>1343</v>
      </c>
      <c r="E152" t="s">
        <v>1344</v>
      </c>
      <c r="F152" t="s">
        <v>1345</v>
      </c>
      <c r="G152" t="s">
        <v>1637</v>
      </c>
      <c r="H152" t="s">
        <v>1638</v>
      </c>
      <c r="I152">
        <f t="shared" si="47"/>
        <v>1</v>
      </c>
      <c r="J152">
        <f t="shared" si="32"/>
        <v>0</v>
      </c>
      <c r="L152" t="b">
        <f t="shared" si="33"/>
        <v>0</v>
      </c>
      <c r="M152" t="b">
        <f t="shared" si="34"/>
        <v>0</v>
      </c>
      <c r="N152" t="b">
        <f t="shared" si="35"/>
        <v>0</v>
      </c>
      <c r="O152" t="b">
        <f t="shared" si="36"/>
        <v>1</v>
      </c>
      <c r="P152" t="b">
        <f t="shared" si="37"/>
        <v>0</v>
      </c>
      <c r="Q152" t="b">
        <f t="shared" si="38"/>
        <v>0</v>
      </c>
      <c r="R152" t="b">
        <f t="shared" si="39"/>
        <v>0</v>
      </c>
      <c r="S152">
        <f t="shared" si="40"/>
        <v>0</v>
      </c>
      <c r="T152">
        <f t="shared" si="41"/>
        <v>0</v>
      </c>
      <c r="U152">
        <f t="shared" si="42"/>
        <v>0</v>
      </c>
      <c r="V152">
        <f t="shared" si="43"/>
        <v>1</v>
      </c>
      <c r="W152">
        <f t="shared" si="44"/>
        <v>0</v>
      </c>
      <c r="X152">
        <f t="shared" si="45"/>
        <v>0</v>
      </c>
      <c r="Y152">
        <f t="shared" si="46"/>
        <v>0</v>
      </c>
    </row>
    <row r="153" spans="1:25" x14ac:dyDescent="0.15">
      <c r="A153">
        <v>153</v>
      </c>
      <c r="B153" t="s">
        <v>170</v>
      </c>
      <c r="C153" t="s">
        <v>241</v>
      </c>
      <c r="D153" t="s">
        <v>1343</v>
      </c>
      <c r="E153" t="s">
        <v>1344</v>
      </c>
      <c r="F153" t="s">
        <v>1345</v>
      </c>
      <c r="G153" t="s">
        <v>1639</v>
      </c>
      <c r="H153" t="s">
        <v>1640</v>
      </c>
      <c r="I153">
        <f t="shared" si="47"/>
        <v>1</v>
      </c>
      <c r="J153">
        <f t="shared" si="32"/>
        <v>0</v>
      </c>
      <c r="L153" t="b">
        <f t="shared" si="33"/>
        <v>0</v>
      </c>
      <c r="M153" t="b">
        <f t="shared" si="34"/>
        <v>1</v>
      </c>
      <c r="N153" t="b">
        <f t="shared" si="35"/>
        <v>0</v>
      </c>
      <c r="O153" t="b">
        <f t="shared" si="36"/>
        <v>0</v>
      </c>
      <c r="P153" t="b">
        <f t="shared" si="37"/>
        <v>0</v>
      </c>
      <c r="Q153" t="b">
        <f t="shared" si="38"/>
        <v>0</v>
      </c>
      <c r="R153" t="b">
        <f t="shared" si="39"/>
        <v>0</v>
      </c>
      <c r="S153">
        <f t="shared" si="40"/>
        <v>0</v>
      </c>
      <c r="T153">
        <f t="shared" si="41"/>
        <v>1</v>
      </c>
      <c r="U153">
        <f t="shared" si="42"/>
        <v>0</v>
      </c>
      <c r="V153">
        <f t="shared" si="43"/>
        <v>0</v>
      </c>
      <c r="W153">
        <f t="shared" si="44"/>
        <v>0</v>
      </c>
      <c r="X153">
        <f t="shared" si="45"/>
        <v>0</v>
      </c>
      <c r="Y153">
        <f t="shared" si="46"/>
        <v>0</v>
      </c>
    </row>
    <row r="154" spans="1:25" x14ac:dyDescent="0.15">
      <c r="A154">
        <v>154</v>
      </c>
      <c r="B154" t="s">
        <v>171</v>
      </c>
      <c r="C154" t="s">
        <v>241</v>
      </c>
      <c r="D154" t="s">
        <v>1343</v>
      </c>
      <c r="E154" t="s">
        <v>1344</v>
      </c>
      <c r="F154" t="s">
        <v>1345</v>
      </c>
      <c r="G154" t="s">
        <v>1641</v>
      </c>
      <c r="H154" t="s">
        <v>1642</v>
      </c>
      <c r="I154">
        <f t="shared" si="47"/>
        <v>1</v>
      </c>
      <c r="J154">
        <f t="shared" si="32"/>
        <v>0</v>
      </c>
      <c r="L154" t="b">
        <f t="shared" si="33"/>
        <v>0</v>
      </c>
      <c r="M154" t="b">
        <f t="shared" si="34"/>
        <v>1</v>
      </c>
      <c r="N154" t="b">
        <f t="shared" si="35"/>
        <v>0</v>
      </c>
      <c r="O154" t="b">
        <f t="shared" si="36"/>
        <v>0</v>
      </c>
      <c r="P154" t="b">
        <f t="shared" si="37"/>
        <v>0</v>
      </c>
      <c r="Q154" t="b">
        <f t="shared" si="38"/>
        <v>0</v>
      </c>
      <c r="R154" t="b">
        <f t="shared" si="39"/>
        <v>0</v>
      </c>
      <c r="S154">
        <f t="shared" si="40"/>
        <v>0</v>
      </c>
      <c r="T154">
        <f t="shared" si="41"/>
        <v>1</v>
      </c>
      <c r="U154">
        <f t="shared" si="42"/>
        <v>0</v>
      </c>
      <c r="V154">
        <f t="shared" si="43"/>
        <v>0</v>
      </c>
      <c r="W154">
        <f t="shared" si="44"/>
        <v>0</v>
      </c>
      <c r="X154">
        <f t="shared" si="45"/>
        <v>0</v>
      </c>
      <c r="Y154">
        <f t="shared" si="46"/>
        <v>0</v>
      </c>
    </row>
    <row r="155" spans="1:25" x14ac:dyDescent="0.15">
      <c r="A155">
        <v>155</v>
      </c>
      <c r="B155" t="s">
        <v>172</v>
      </c>
      <c r="C155" t="s">
        <v>241</v>
      </c>
      <c r="D155" t="s">
        <v>1343</v>
      </c>
      <c r="E155" t="s">
        <v>1344</v>
      </c>
      <c r="F155" t="s">
        <v>1345</v>
      </c>
      <c r="G155" t="s">
        <v>1643</v>
      </c>
      <c r="H155" t="s">
        <v>1644</v>
      </c>
      <c r="I155">
        <f t="shared" si="47"/>
        <v>1</v>
      </c>
      <c r="J155">
        <f t="shared" si="32"/>
        <v>0</v>
      </c>
      <c r="L155" t="b">
        <f t="shared" si="33"/>
        <v>0</v>
      </c>
      <c r="M155" t="b">
        <f t="shared" si="34"/>
        <v>1</v>
      </c>
      <c r="N155" t="b">
        <f t="shared" si="35"/>
        <v>0</v>
      </c>
      <c r="O155" t="b">
        <f t="shared" si="36"/>
        <v>0</v>
      </c>
      <c r="P155" t="b">
        <f t="shared" si="37"/>
        <v>0</v>
      </c>
      <c r="Q155" t="b">
        <f t="shared" si="38"/>
        <v>0</v>
      </c>
      <c r="R155" t="b">
        <f t="shared" si="39"/>
        <v>0</v>
      </c>
      <c r="S155">
        <f t="shared" si="40"/>
        <v>0</v>
      </c>
      <c r="T155">
        <f t="shared" si="41"/>
        <v>1</v>
      </c>
      <c r="U155">
        <f t="shared" si="42"/>
        <v>0</v>
      </c>
      <c r="V155">
        <f t="shared" si="43"/>
        <v>0</v>
      </c>
      <c r="W155">
        <f t="shared" si="44"/>
        <v>0</v>
      </c>
      <c r="X155">
        <f t="shared" si="45"/>
        <v>0</v>
      </c>
      <c r="Y155">
        <f t="shared" si="46"/>
        <v>0</v>
      </c>
    </row>
    <row r="156" spans="1:25" x14ac:dyDescent="0.15">
      <c r="A156">
        <v>156</v>
      </c>
      <c r="B156" t="s">
        <v>174</v>
      </c>
      <c r="C156" t="s">
        <v>241</v>
      </c>
      <c r="D156" t="s">
        <v>1343</v>
      </c>
      <c r="E156" t="s">
        <v>1344</v>
      </c>
      <c r="F156" t="s">
        <v>1345</v>
      </c>
      <c r="G156" t="s">
        <v>1645</v>
      </c>
      <c r="H156" t="s">
        <v>1646</v>
      </c>
      <c r="I156">
        <v>1</v>
      </c>
      <c r="J156">
        <f t="shared" si="32"/>
        <v>0</v>
      </c>
      <c r="L156" t="b">
        <f t="shared" si="33"/>
        <v>0</v>
      </c>
      <c r="M156" t="b">
        <f t="shared" si="34"/>
        <v>0</v>
      </c>
      <c r="N156" t="b">
        <f t="shared" si="35"/>
        <v>0</v>
      </c>
      <c r="O156" t="b">
        <f t="shared" si="36"/>
        <v>0</v>
      </c>
      <c r="P156" t="b">
        <f t="shared" si="37"/>
        <v>0</v>
      </c>
      <c r="Q156" t="b">
        <f t="shared" si="38"/>
        <v>0</v>
      </c>
      <c r="R156" t="b">
        <f t="shared" si="39"/>
        <v>0</v>
      </c>
      <c r="S156">
        <f t="shared" si="40"/>
        <v>0</v>
      </c>
      <c r="T156">
        <f t="shared" si="41"/>
        <v>0</v>
      </c>
      <c r="U156">
        <f t="shared" si="42"/>
        <v>0</v>
      </c>
      <c r="V156">
        <f t="shared" si="43"/>
        <v>0</v>
      </c>
      <c r="W156">
        <f t="shared" si="44"/>
        <v>0</v>
      </c>
      <c r="X156">
        <f t="shared" si="45"/>
        <v>0</v>
      </c>
      <c r="Y156">
        <f t="shared" si="46"/>
        <v>0</v>
      </c>
    </row>
    <row r="157" spans="1:25" x14ac:dyDescent="0.15">
      <c r="A157">
        <v>157</v>
      </c>
      <c r="B157" t="s">
        <v>175</v>
      </c>
      <c r="C157" t="s">
        <v>241</v>
      </c>
      <c r="D157" t="s">
        <v>1343</v>
      </c>
      <c r="E157" t="s">
        <v>1344</v>
      </c>
      <c r="F157" t="s">
        <v>1345</v>
      </c>
      <c r="G157" t="s">
        <v>1647</v>
      </c>
      <c r="H157" t="s">
        <v>1648</v>
      </c>
      <c r="I157">
        <v>1</v>
      </c>
      <c r="J157">
        <f t="shared" si="32"/>
        <v>0</v>
      </c>
      <c r="L157" t="b">
        <f t="shared" si="33"/>
        <v>0</v>
      </c>
      <c r="M157" t="b">
        <f t="shared" si="34"/>
        <v>0</v>
      </c>
      <c r="N157" t="b">
        <f t="shared" si="35"/>
        <v>0</v>
      </c>
      <c r="O157" t="b">
        <f t="shared" si="36"/>
        <v>0</v>
      </c>
      <c r="P157" t="b">
        <f t="shared" si="37"/>
        <v>0</v>
      </c>
      <c r="Q157" t="b">
        <f t="shared" si="38"/>
        <v>0</v>
      </c>
      <c r="R157" t="b">
        <f t="shared" si="39"/>
        <v>0</v>
      </c>
      <c r="S157">
        <f t="shared" si="40"/>
        <v>0</v>
      </c>
      <c r="T157">
        <f t="shared" si="41"/>
        <v>0</v>
      </c>
      <c r="U157">
        <f t="shared" si="42"/>
        <v>0</v>
      </c>
      <c r="V157">
        <f t="shared" si="43"/>
        <v>0</v>
      </c>
      <c r="W157">
        <f t="shared" si="44"/>
        <v>0</v>
      </c>
      <c r="X157">
        <f t="shared" si="45"/>
        <v>0</v>
      </c>
      <c r="Y157">
        <f t="shared" si="46"/>
        <v>0</v>
      </c>
    </row>
    <row r="158" spans="1:25" x14ac:dyDescent="0.15">
      <c r="A158">
        <v>158</v>
      </c>
      <c r="B158" t="s">
        <v>176</v>
      </c>
      <c r="C158" t="s">
        <v>241</v>
      </c>
      <c r="D158" t="s">
        <v>1343</v>
      </c>
      <c r="E158" t="s">
        <v>1344</v>
      </c>
      <c r="F158" t="s">
        <v>1345</v>
      </c>
      <c r="G158" t="s">
        <v>1649</v>
      </c>
      <c r="H158" t="s">
        <v>1650</v>
      </c>
      <c r="I158">
        <v>1</v>
      </c>
      <c r="J158">
        <f t="shared" si="32"/>
        <v>0</v>
      </c>
      <c r="L158" t="b">
        <f t="shared" si="33"/>
        <v>0</v>
      </c>
      <c r="M158" t="b">
        <f t="shared" si="34"/>
        <v>0</v>
      </c>
      <c r="N158" t="b">
        <f t="shared" si="35"/>
        <v>0</v>
      </c>
      <c r="O158" t="b">
        <f t="shared" si="36"/>
        <v>0</v>
      </c>
      <c r="P158" t="b">
        <f t="shared" si="37"/>
        <v>0</v>
      </c>
      <c r="Q158" t="b">
        <f t="shared" si="38"/>
        <v>0</v>
      </c>
      <c r="R158" t="b">
        <f t="shared" si="39"/>
        <v>0</v>
      </c>
      <c r="S158">
        <f t="shared" si="40"/>
        <v>0</v>
      </c>
      <c r="T158">
        <f t="shared" si="41"/>
        <v>0</v>
      </c>
      <c r="U158">
        <f t="shared" si="42"/>
        <v>0</v>
      </c>
      <c r="V158">
        <f t="shared" si="43"/>
        <v>0</v>
      </c>
      <c r="W158">
        <f t="shared" si="44"/>
        <v>0</v>
      </c>
      <c r="X158">
        <f t="shared" si="45"/>
        <v>0</v>
      </c>
      <c r="Y158">
        <f t="shared" si="46"/>
        <v>0</v>
      </c>
    </row>
    <row r="159" spans="1:25" x14ac:dyDescent="0.15">
      <c r="A159">
        <v>159</v>
      </c>
      <c r="B159" t="s">
        <v>177</v>
      </c>
      <c r="C159" t="s">
        <v>241</v>
      </c>
      <c r="D159" t="s">
        <v>1343</v>
      </c>
      <c r="E159" t="s">
        <v>1344</v>
      </c>
      <c r="F159" t="s">
        <v>1345</v>
      </c>
      <c r="G159" t="s">
        <v>1651</v>
      </c>
      <c r="H159" t="s">
        <v>1652</v>
      </c>
      <c r="I159">
        <v>1</v>
      </c>
      <c r="J159">
        <f t="shared" si="32"/>
        <v>0</v>
      </c>
      <c r="L159" t="b">
        <f t="shared" si="33"/>
        <v>0</v>
      </c>
      <c r="M159" t="b">
        <f t="shared" si="34"/>
        <v>0</v>
      </c>
      <c r="N159" t="b">
        <f t="shared" si="35"/>
        <v>0</v>
      </c>
      <c r="O159" t="b">
        <f t="shared" si="36"/>
        <v>0</v>
      </c>
      <c r="P159" t="b">
        <f t="shared" si="37"/>
        <v>0</v>
      </c>
      <c r="Q159" t="b">
        <f t="shared" si="38"/>
        <v>0</v>
      </c>
      <c r="R159" t="b">
        <f t="shared" si="39"/>
        <v>0</v>
      </c>
      <c r="S159">
        <f t="shared" si="40"/>
        <v>0</v>
      </c>
      <c r="T159">
        <f t="shared" si="41"/>
        <v>0</v>
      </c>
      <c r="U159">
        <f t="shared" si="42"/>
        <v>0</v>
      </c>
      <c r="V159">
        <f t="shared" si="43"/>
        <v>0</v>
      </c>
      <c r="W159">
        <f t="shared" si="44"/>
        <v>0</v>
      </c>
      <c r="X159">
        <f t="shared" si="45"/>
        <v>0</v>
      </c>
      <c r="Y159">
        <f t="shared" si="46"/>
        <v>0</v>
      </c>
    </row>
    <row r="160" spans="1:25" x14ac:dyDescent="0.15">
      <c r="A160">
        <v>160</v>
      </c>
      <c r="B160" t="s">
        <v>178</v>
      </c>
      <c r="C160" t="s">
        <v>241</v>
      </c>
      <c r="D160" t="s">
        <v>1343</v>
      </c>
      <c r="E160" t="s">
        <v>1344</v>
      </c>
      <c r="F160" t="s">
        <v>1345</v>
      </c>
      <c r="G160" t="s">
        <v>1653</v>
      </c>
      <c r="H160" t="s">
        <v>1654</v>
      </c>
      <c r="I160">
        <f t="shared" si="47"/>
        <v>1</v>
      </c>
      <c r="J160">
        <f t="shared" si="32"/>
        <v>0</v>
      </c>
      <c r="L160" t="b">
        <f t="shared" si="33"/>
        <v>0</v>
      </c>
      <c r="M160" t="b">
        <f t="shared" si="34"/>
        <v>0</v>
      </c>
      <c r="N160" t="b">
        <f t="shared" si="35"/>
        <v>0</v>
      </c>
      <c r="O160" t="b">
        <f t="shared" si="36"/>
        <v>1</v>
      </c>
      <c r="P160" t="b">
        <f t="shared" si="37"/>
        <v>0</v>
      </c>
      <c r="Q160" t="b">
        <f t="shared" si="38"/>
        <v>0</v>
      </c>
      <c r="R160" t="b">
        <f t="shared" si="39"/>
        <v>0</v>
      </c>
      <c r="S160">
        <f t="shared" si="40"/>
        <v>0</v>
      </c>
      <c r="T160">
        <f t="shared" si="41"/>
        <v>0</v>
      </c>
      <c r="U160">
        <f t="shared" si="42"/>
        <v>0</v>
      </c>
      <c r="V160">
        <f t="shared" si="43"/>
        <v>1</v>
      </c>
      <c r="W160">
        <f t="shared" si="44"/>
        <v>0</v>
      </c>
      <c r="X160">
        <f t="shared" si="45"/>
        <v>0</v>
      </c>
      <c r="Y160">
        <f t="shared" si="46"/>
        <v>0</v>
      </c>
    </row>
    <row r="161" spans="1:25" x14ac:dyDescent="0.15">
      <c r="A161">
        <v>161</v>
      </c>
      <c r="B161" t="s">
        <v>179</v>
      </c>
      <c r="C161" t="s">
        <v>241</v>
      </c>
      <c r="D161" t="s">
        <v>1343</v>
      </c>
      <c r="E161" t="s">
        <v>1344</v>
      </c>
      <c r="F161" t="s">
        <v>1345</v>
      </c>
      <c r="G161" t="s">
        <v>1655</v>
      </c>
      <c r="H161" t="s">
        <v>1656</v>
      </c>
      <c r="I161">
        <v>1</v>
      </c>
      <c r="J161">
        <f t="shared" si="32"/>
        <v>0</v>
      </c>
      <c r="L161" t="b">
        <f t="shared" si="33"/>
        <v>0</v>
      </c>
      <c r="M161" t="b">
        <f t="shared" si="34"/>
        <v>0</v>
      </c>
      <c r="N161" t="b">
        <f t="shared" si="35"/>
        <v>0</v>
      </c>
      <c r="O161" t="b">
        <f t="shared" si="36"/>
        <v>0</v>
      </c>
      <c r="P161" t="b">
        <f t="shared" si="37"/>
        <v>0</v>
      </c>
      <c r="Q161" t="b">
        <f t="shared" si="38"/>
        <v>0</v>
      </c>
      <c r="R161" t="b">
        <f t="shared" si="39"/>
        <v>0</v>
      </c>
      <c r="S161">
        <f t="shared" si="40"/>
        <v>0</v>
      </c>
      <c r="T161">
        <f t="shared" si="41"/>
        <v>0</v>
      </c>
      <c r="U161">
        <f t="shared" si="42"/>
        <v>0</v>
      </c>
      <c r="V161">
        <f t="shared" si="43"/>
        <v>0</v>
      </c>
      <c r="W161">
        <f t="shared" si="44"/>
        <v>0</v>
      </c>
      <c r="X161">
        <f t="shared" si="45"/>
        <v>0</v>
      </c>
      <c r="Y161">
        <f t="shared" si="46"/>
        <v>0</v>
      </c>
    </row>
    <row r="162" spans="1:25" x14ac:dyDescent="0.15">
      <c r="A162">
        <v>162</v>
      </c>
      <c r="B162" t="s">
        <v>180</v>
      </c>
      <c r="C162" t="s">
        <v>241</v>
      </c>
      <c r="D162" t="s">
        <v>1343</v>
      </c>
      <c r="E162" t="s">
        <v>1344</v>
      </c>
      <c r="F162" t="s">
        <v>1345</v>
      </c>
      <c r="G162" t="s">
        <v>1657</v>
      </c>
      <c r="H162" t="s">
        <v>886</v>
      </c>
      <c r="I162">
        <v>1</v>
      </c>
      <c r="J162">
        <f t="shared" si="32"/>
        <v>0</v>
      </c>
      <c r="L162" t="b">
        <f t="shared" si="33"/>
        <v>0</v>
      </c>
      <c r="M162" t="b">
        <f t="shared" si="34"/>
        <v>0</v>
      </c>
      <c r="N162" t="b">
        <f t="shared" si="35"/>
        <v>0</v>
      </c>
      <c r="O162" t="b">
        <f t="shared" si="36"/>
        <v>0</v>
      </c>
      <c r="P162" t="b">
        <f t="shared" si="37"/>
        <v>0</v>
      </c>
      <c r="Q162" t="b">
        <f t="shared" si="38"/>
        <v>0</v>
      </c>
      <c r="R162" t="b">
        <f t="shared" si="39"/>
        <v>0</v>
      </c>
      <c r="S162">
        <f t="shared" si="40"/>
        <v>0</v>
      </c>
      <c r="T162">
        <f t="shared" si="41"/>
        <v>0</v>
      </c>
      <c r="U162">
        <f t="shared" si="42"/>
        <v>0</v>
      </c>
      <c r="V162">
        <f t="shared" si="43"/>
        <v>0</v>
      </c>
      <c r="W162">
        <f t="shared" si="44"/>
        <v>0</v>
      </c>
      <c r="X162">
        <f t="shared" si="45"/>
        <v>0</v>
      </c>
      <c r="Y162">
        <f t="shared" si="46"/>
        <v>0</v>
      </c>
    </row>
    <row r="163" spans="1:25" x14ac:dyDescent="0.15">
      <c r="A163">
        <v>163</v>
      </c>
      <c r="B163" t="s">
        <v>181</v>
      </c>
      <c r="C163" t="s">
        <v>241</v>
      </c>
      <c r="D163" t="s">
        <v>1343</v>
      </c>
      <c r="E163" t="s">
        <v>1344</v>
      </c>
      <c r="F163" t="s">
        <v>1345</v>
      </c>
      <c r="G163" t="s">
        <v>1658</v>
      </c>
      <c r="H163" t="s">
        <v>1659</v>
      </c>
      <c r="I163">
        <v>1</v>
      </c>
      <c r="J163">
        <f t="shared" si="32"/>
        <v>0</v>
      </c>
      <c r="L163" t="b">
        <f t="shared" si="33"/>
        <v>0</v>
      </c>
      <c r="M163" t="b">
        <f t="shared" si="34"/>
        <v>0</v>
      </c>
      <c r="N163" t="b">
        <f t="shared" si="35"/>
        <v>0</v>
      </c>
      <c r="O163" t="b">
        <f t="shared" si="36"/>
        <v>0</v>
      </c>
      <c r="P163" t="b">
        <f t="shared" si="37"/>
        <v>0</v>
      </c>
      <c r="Q163" t="b">
        <f t="shared" si="38"/>
        <v>0</v>
      </c>
      <c r="R163" t="b">
        <f t="shared" si="39"/>
        <v>0</v>
      </c>
      <c r="S163">
        <f t="shared" si="40"/>
        <v>0</v>
      </c>
      <c r="T163">
        <f t="shared" si="41"/>
        <v>0</v>
      </c>
      <c r="U163">
        <f t="shared" si="42"/>
        <v>0</v>
      </c>
      <c r="V163">
        <f t="shared" si="43"/>
        <v>0</v>
      </c>
      <c r="W163">
        <f t="shared" si="44"/>
        <v>0</v>
      </c>
      <c r="X163">
        <f t="shared" si="45"/>
        <v>0</v>
      </c>
      <c r="Y163">
        <f t="shared" si="46"/>
        <v>0</v>
      </c>
    </row>
    <row r="164" spans="1:25" x14ac:dyDescent="0.15">
      <c r="A164">
        <v>164</v>
      </c>
      <c r="B164" t="s">
        <v>183</v>
      </c>
      <c r="C164" t="s">
        <v>241</v>
      </c>
      <c r="D164" t="s">
        <v>1343</v>
      </c>
      <c r="E164" t="s">
        <v>1344</v>
      </c>
      <c r="F164" t="s">
        <v>1345</v>
      </c>
      <c r="G164" t="s">
        <v>1660</v>
      </c>
      <c r="H164" t="s">
        <v>1661</v>
      </c>
      <c r="I164">
        <f t="shared" si="47"/>
        <v>1</v>
      </c>
      <c r="J164">
        <f t="shared" si="32"/>
        <v>0</v>
      </c>
      <c r="L164" t="b">
        <f t="shared" si="33"/>
        <v>1</v>
      </c>
      <c r="M164" t="b">
        <f t="shared" si="34"/>
        <v>0</v>
      </c>
      <c r="N164" t="b">
        <f t="shared" si="35"/>
        <v>0</v>
      </c>
      <c r="O164" t="b">
        <f t="shared" si="36"/>
        <v>0</v>
      </c>
      <c r="P164" t="b">
        <f t="shared" si="37"/>
        <v>0</v>
      </c>
      <c r="Q164" t="b">
        <f t="shared" si="38"/>
        <v>0</v>
      </c>
      <c r="R164" t="b">
        <f t="shared" si="39"/>
        <v>0</v>
      </c>
      <c r="S164">
        <f t="shared" si="40"/>
        <v>1</v>
      </c>
      <c r="T164">
        <f t="shared" si="41"/>
        <v>0</v>
      </c>
      <c r="U164">
        <f t="shared" si="42"/>
        <v>0</v>
      </c>
      <c r="V164">
        <f t="shared" si="43"/>
        <v>0</v>
      </c>
      <c r="W164">
        <f t="shared" si="44"/>
        <v>0</v>
      </c>
      <c r="X164">
        <f t="shared" si="45"/>
        <v>0</v>
      </c>
      <c r="Y164">
        <f t="shared" si="46"/>
        <v>0</v>
      </c>
    </row>
    <row r="165" spans="1:25" x14ac:dyDescent="0.15">
      <c r="A165">
        <v>165</v>
      </c>
      <c r="B165" t="s">
        <v>184</v>
      </c>
      <c r="C165" t="s">
        <v>241</v>
      </c>
      <c r="D165" t="s">
        <v>1343</v>
      </c>
      <c r="E165" t="s">
        <v>1344</v>
      </c>
      <c r="F165" t="s">
        <v>1345</v>
      </c>
      <c r="G165" t="s">
        <v>1662</v>
      </c>
      <c r="H165" t="s">
        <v>1663</v>
      </c>
      <c r="I165">
        <f t="shared" si="47"/>
        <v>1</v>
      </c>
      <c r="J165">
        <f t="shared" si="32"/>
        <v>0</v>
      </c>
      <c r="L165" t="b">
        <f t="shared" si="33"/>
        <v>0</v>
      </c>
      <c r="M165" t="b">
        <f t="shared" si="34"/>
        <v>0</v>
      </c>
      <c r="N165" t="b">
        <f t="shared" si="35"/>
        <v>1</v>
      </c>
      <c r="O165" t="b">
        <f t="shared" si="36"/>
        <v>0</v>
      </c>
      <c r="P165" t="b">
        <f t="shared" si="37"/>
        <v>0</v>
      </c>
      <c r="Q165" t="b">
        <f t="shared" si="38"/>
        <v>0</v>
      </c>
      <c r="R165" t="b">
        <f t="shared" si="39"/>
        <v>0</v>
      </c>
      <c r="S165">
        <f t="shared" si="40"/>
        <v>0</v>
      </c>
      <c r="T165">
        <f t="shared" si="41"/>
        <v>0</v>
      </c>
      <c r="U165">
        <f t="shared" si="42"/>
        <v>1</v>
      </c>
      <c r="V165">
        <f t="shared" si="43"/>
        <v>0</v>
      </c>
      <c r="W165">
        <f t="shared" si="44"/>
        <v>0</v>
      </c>
      <c r="X165">
        <f t="shared" si="45"/>
        <v>0</v>
      </c>
      <c r="Y165">
        <f t="shared" si="46"/>
        <v>0</v>
      </c>
    </row>
    <row r="166" spans="1:25" x14ac:dyDescent="0.15">
      <c r="A166">
        <v>166</v>
      </c>
      <c r="B166" t="s">
        <v>185</v>
      </c>
      <c r="C166" t="s">
        <v>241</v>
      </c>
      <c r="D166" t="s">
        <v>1343</v>
      </c>
      <c r="E166" t="s">
        <v>1344</v>
      </c>
      <c r="F166" t="s">
        <v>1345</v>
      </c>
      <c r="G166" t="s">
        <v>1664</v>
      </c>
      <c r="H166" t="s">
        <v>1665</v>
      </c>
      <c r="I166">
        <v>1</v>
      </c>
      <c r="J166">
        <f t="shared" si="32"/>
        <v>0</v>
      </c>
      <c r="L166" t="b">
        <f t="shared" si="33"/>
        <v>0</v>
      </c>
      <c r="M166" t="b">
        <f t="shared" si="34"/>
        <v>0</v>
      </c>
      <c r="N166" t="b">
        <f t="shared" si="35"/>
        <v>0</v>
      </c>
      <c r="O166" t="b">
        <f t="shared" si="36"/>
        <v>0</v>
      </c>
      <c r="P166" t="b">
        <f t="shared" si="37"/>
        <v>0</v>
      </c>
      <c r="Q166" t="b">
        <f t="shared" si="38"/>
        <v>0</v>
      </c>
      <c r="R166" t="b">
        <f t="shared" si="39"/>
        <v>0</v>
      </c>
      <c r="S166">
        <f t="shared" si="40"/>
        <v>0</v>
      </c>
      <c r="T166">
        <f t="shared" si="41"/>
        <v>0</v>
      </c>
      <c r="U166">
        <f t="shared" si="42"/>
        <v>0</v>
      </c>
      <c r="V166">
        <f t="shared" si="43"/>
        <v>0</v>
      </c>
      <c r="W166">
        <f t="shared" si="44"/>
        <v>0</v>
      </c>
      <c r="X166">
        <f t="shared" si="45"/>
        <v>0</v>
      </c>
      <c r="Y166">
        <f t="shared" si="46"/>
        <v>0</v>
      </c>
    </row>
    <row r="167" spans="1:25" x14ac:dyDescent="0.15">
      <c r="A167">
        <v>167</v>
      </c>
      <c r="B167" t="s">
        <v>186</v>
      </c>
      <c r="C167" t="s">
        <v>241</v>
      </c>
      <c r="D167" t="s">
        <v>1343</v>
      </c>
      <c r="E167" t="s">
        <v>1344</v>
      </c>
      <c r="F167" t="s">
        <v>1345</v>
      </c>
      <c r="G167" t="s">
        <v>1666</v>
      </c>
      <c r="H167" t="s">
        <v>1667</v>
      </c>
      <c r="I167">
        <v>1</v>
      </c>
      <c r="J167">
        <f t="shared" si="32"/>
        <v>0</v>
      </c>
      <c r="L167" t="b">
        <f t="shared" si="33"/>
        <v>0</v>
      </c>
      <c r="M167" t="b">
        <f t="shared" si="34"/>
        <v>0</v>
      </c>
      <c r="N167" t="b">
        <f t="shared" si="35"/>
        <v>0</v>
      </c>
      <c r="O167" t="b">
        <f t="shared" si="36"/>
        <v>0</v>
      </c>
      <c r="P167" t="b">
        <f t="shared" si="37"/>
        <v>0</v>
      </c>
      <c r="Q167" t="b">
        <f t="shared" si="38"/>
        <v>0</v>
      </c>
      <c r="R167" t="b">
        <f t="shared" si="39"/>
        <v>0</v>
      </c>
      <c r="S167">
        <f t="shared" si="40"/>
        <v>0</v>
      </c>
      <c r="T167">
        <f t="shared" si="41"/>
        <v>0</v>
      </c>
      <c r="U167">
        <f t="shared" si="42"/>
        <v>0</v>
      </c>
      <c r="V167">
        <f t="shared" si="43"/>
        <v>0</v>
      </c>
      <c r="W167">
        <f t="shared" si="44"/>
        <v>0</v>
      </c>
      <c r="X167">
        <f t="shared" si="45"/>
        <v>0</v>
      </c>
      <c r="Y167">
        <f t="shared" si="46"/>
        <v>0</v>
      </c>
    </row>
    <row r="168" spans="1:25" x14ac:dyDescent="0.15">
      <c r="A168">
        <v>168</v>
      </c>
      <c r="B168" t="s">
        <v>187</v>
      </c>
      <c r="C168" t="s">
        <v>241</v>
      </c>
      <c r="D168" t="s">
        <v>1343</v>
      </c>
      <c r="E168" t="s">
        <v>1344</v>
      </c>
      <c r="F168" t="s">
        <v>1345</v>
      </c>
      <c r="G168" t="s">
        <v>1668</v>
      </c>
      <c r="H168" t="s">
        <v>1669</v>
      </c>
      <c r="I168">
        <f t="shared" si="47"/>
        <v>1</v>
      </c>
      <c r="J168">
        <f t="shared" si="32"/>
        <v>0</v>
      </c>
      <c r="L168" t="b">
        <f t="shared" si="33"/>
        <v>0</v>
      </c>
      <c r="M168" t="b">
        <f t="shared" si="34"/>
        <v>0</v>
      </c>
      <c r="N168" t="b">
        <f t="shared" si="35"/>
        <v>1</v>
      </c>
      <c r="O168" t="b">
        <f t="shared" si="36"/>
        <v>1</v>
      </c>
      <c r="P168" t="b">
        <f t="shared" si="37"/>
        <v>0</v>
      </c>
      <c r="Q168" t="b">
        <f t="shared" si="38"/>
        <v>0</v>
      </c>
      <c r="R168" t="b">
        <f t="shared" si="39"/>
        <v>0</v>
      </c>
      <c r="S168">
        <f t="shared" si="40"/>
        <v>0</v>
      </c>
      <c r="T168">
        <f t="shared" si="41"/>
        <v>0</v>
      </c>
      <c r="U168">
        <f t="shared" si="42"/>
        <v>1</v>
      </c>
      <c r="V168">
        <f t="shared" si="43"/>
        <v>1</v>
      </c>
      <c r="W168">
        <f t="shared" si="44"/>
        <v>0</v>
      </c>
      <c r="X168">
        <f t="shared" si="45"/>
        <v>0</v>
      </c>
      <c r="Y168">
        <f t="shared" si="46"/>
        <v>0</v>
      </c>
    </row>
    <row r="169" spans="1:25" x14ac:dyDescent="0.15">
      <c r="A169">
        <v>169</v>
      </c>
      <c r="B169" t="s">
        <v>188</v>
      </c>
      <c r="C169" t="s">
        <v>241</v>
      </c>
      <c r="D169" t="s">
        <v>1343</v>
      </c>
      <c r="E169" t="s">
        <v>1344</v>
      </c>
      <c r="F169" t="s">
        <v>1345</v>
      </c>
      <c r="G169" t="s">
        <v>1670</v>
      </c>
      <c r="H169" t="s">
        <v>842</v>
      </c>
      <c r="I169">
        <v>1</v>
      </c>
      <c r="J169">
        <f t="shared" si="32"/>
        <v>0</v>
      </c>
      <c r="L169" t="b">
        <f t="shared" si="33"/>
        <v>0</v>
      </c>
      <c r="M169" t="b">
        <f t="shared" si="34"/>
        <v>0</v>
      </c>
      <c r="N169" t="b">
        <f t="shared" si="35"/>
        <v>0</v>
      </c>
      <c r="O169" t="b">
        <f t="shared" si="36"/>
        <v>0</v>
      </c>
      <c r="P169" t="b">
        <f t="shared" si="37"/>
        <v>0</v>
      </c>
      <c r="Q169" t="b">
        <f t="shared" si="38"/>
        <v>0</v>
      </c>
      <c r="R169" t="b">
        <f t="shared" si="39"/>
        <v>0</v>
      </c>
      <c r="S169">
        <f t="shared" si="40"/>
        <v>0</v>
      </c>
      <c r="T169">
        <f t="shared" si="41"/>
        <v>0</v>
      </c>
      <c r="U169">
        <f t="shared" si="42"/>
        <v>0</v>
      </c>
      <c r="V169">
        <f t="shared" si="43"/>
        <v>0</v>
      </c>
      <c r="W169">
        <f t="shared" si="44"/>
        <v>0</v>
      </c>
      <c r="X169">
        <f t="shared" si="45"/>
        <v>0</v>
      </c>
      <c r="Y169">
        <f t="shared" si="46"/>
        <v>0</v>
      </c>
    </row>
    <row r="170" spans="1:25" x14ac:dyDescent="0.15">
      <c r="A170">
        <v>170</v>
      </c>
      <c r="B170" t="s">
        <v>189</v>
      </c>
      <c r="C170" t="s">
        <v>241</v>
      </c>
      <c r="D170" t="s">
        <v>1343</v>
      </c>
      <c r="E170" t="s">
        <v>1344</v>
      </c>
      <c r="F170" t="s">
        <v>1345</v>
      </c>
      <c r="G170" t="s">
        <v>1671</v>
      </c>
      <c r="H170" t="s">
        <v>1672</v>
      </c>
      <c r="I170">
        <f t="shared" si="47"/>
        <v>1</v>
      </c>
      <c r="J170">
        <f t="shared" si="32"/>
        <v>0</v>
      </c>
      <c r="L170" t="b">
        <f t="shared" si="33"/>
        <v>0</v>
      </c>
      <c r="M170" t="b">
        <f t="shared" si="34"/>
        <v>1</v>
      </c>
      <c r="N170" t="b">
        <f t="shared" si="35"/>
        <v>0</v>
      </c>
      <c r="O170" t="b">
        <f t="shared" si="36"/>
        <v>0</v>
      </c>
      <c r="P170" t="b">
        <f t="shared" si="37"/>
        <v>0</v>
      </c>
      <c r="Q170" t="b">
        <f t="shared" si="38"/>
        <v>0</v>
      </c>
      <c r="R170" t="b">
        <f t="shared" si="39"/>
        <v>0</v>
      </c>
      <c r="S170">
        <f t="shared" si="40"/>
        <v>0</v>
      </c>
      <c r="T170">
        <f t="shared" si="41"/>
        <v>1</v>
      </c>
      <c r="U170">
        <f t="shared" si="42"/>
        <v>0</v>
      </c>
      <c r="V170">
        <f t="shared" si="43"/>
        <v>0</v>
      </c>
      <c r="W170">
        <f t="shared" si="44"/>
        <v>0</v>
      </c>
      <c r="X170">
        <f t="shared" si="45"/>
        <v>0</v>
      </c>
      <c r="Y170">
        <f t="shared" si="46"/>
        <v>0</v>
      </c>
    </row>
    <row r="171" spans="1:25" x14ac:dyDescent="0.15">
      <c r="A171">
        <v>171</v>
      </c>
      <c r="B171" t="s">
        <v>190</v>
      </c>
      <c r="C171" t="s">
        <v>241</v>
      </c>
      <c r="D171" t="s">
        <v>1343</v>
      </c>
      <c r="E171" t="s">
        <v>1344</v>
      </c>
      <c r="F171" t="s">
        <v>1345</v>
      </c>
      <c r="G171" t="s">
        <v>1673</v>
      </c>
      <c r="H171" t="s">
        <v>1674</v>
      </c>
      <c r="I171">
        <f t="shared" si="47"/>
        <v>1</v>
      </c>
      <c r="J171">
        <f t="shared" si="32"/>
        <v>0</v>
      </c>
      <c r="L171" t="b">
        <f t="shared" si="33"/>
        <v>1</v>
      </c>
      <c r="M171" t="b">
        <f t="shared" si="34"/>
        <v>0</v>
      </c>
      <c r="N171" t="b">
        <f t="shared" si="35"/>
        <v>0</v>
      </c>
      <c r="O171" t="b">
        <f t="shared" si="36"/>
        <v>0</v>
      </c>
      <c r="P171" t="b">
        <f t="shared" si="37"/>
        <v>0</v>
      </c>
      <c r="Q171" t="b">
        <f t="shared" si="38"/>
        <v>0</v>
      </c>
      <c r="R171" t="b">
        <f t="shared" si="39"/>
        <v>0</v>
      </c>
      <c r="S171">
        <f t="shared" si="40"/>
        <v>1</v>
      </c>
      <c r="T171">
        <f t="shared" si="41"/>
        <v>0</v>
      </c>
      <c r="U171">
        <f t="shared" si="42"/>
        <v>0</v>
      </c>
      <c r="V171">
        <f t="shared" si="43"/>
        <v>0</v>
      </c>
      <c r="W171">
        <f t="shared" si="44"/>
        <v>0</v>
      </c>
      <c r="X171">
        <f t="shared" si="45"/>
        <v>0</v>
      </c>
      <c r="Y171">
        <f t="shared" si="46"/>
        <v>0</v>
      </c>
    </row>
    <row r="172" spans="1:25" x14ac:dyDescent="0.15">
      <c r="A172">
        <v>172</v>
      </c>
      <c r="B172" t="s">
        <v>191</v>
      </c>
      <c r="C172" t="s">
        <v>241</v>
      </c>
      <c r="D172" t="s">
        <v>1343</v>
      </c>
      <c r="E172" t="s">
        <v>1344</v>
      </c>
      <c r="F172" t="s">
        <v>1345</v>
      </c>
      <c r="G172" t="s">
        <v>1675</v>
      </c>
      <c r="H172" t="s">
        <v>1676</v>
      </c>
      <c r="I172">
        <v>1</v>
      </c>
      <c r="J172">
        <f t="shared" si="32"/>
        <v>0</v>
      </c>
      <c r="L172" t="b">
        <f t="shared" si="33"/>
        <v>0</v>
      </c>
      <c r="M172" t="b">
        <f t="shared" si="34"/>
        <v>0</v>
      </c>
      <c r="N172" t="b">
        <f t="shared" si="35"/>
        <v>0</v>
      </c>
      <c r="O172" t="b">
        <f t="shared" si="36"/>
        <v>0</v>
      </c>
      <c r="P172" t="b">
        <f t="shared" si="37"/>
        <v>0</v>
      </c>
      <c r="Q172" t="b">
        <f t="shared" si="38"/>
        <v>0</v>
      </c>
      <c r="R172" t="b">
        <f t="shared" si="39"/>
        <v>0</v>
      </c>
      <c r="S172">
        <f t="shared" si="40"/>
        <v>0</v>
      </c>
      <c r="T172">
        <f t="shared" si="41"/>
        <v>0</v>
      </c>
      <c r="U172">
        <f t="shared" si="42"/>
        <v>0</v>
      </c>
      <c r="V172">
        <f t="shared" si="43"/>
        <v>0</v>
      </c>
      <c r="W172">
        <f t="shared" si="44"/>
        <v>0</v>
      </c>
      <c r="X172">
        <f t="shared" si="45"/>
        <v>0</v>
      </c>
      <c r="Y172">
        <f t="shared" si="46"/>
        <v>0</v>
      </c>
    </row>
    <row r="173" spans="1:25" x14ac:dyDescent="0.15">
      <c r="A173">
        <v>173</v>
      </c>
      <c r="B173" t="s">
        <v>192</v>
      </c>
      <c r="C173" t="s">
        <v>241</v>
      </c>
      <c r="D173" t="s">
        <v>1343</v>
      </c>
      <c r="E173" t="s">
        <v>1344</v>
      </c>
      <c r="F173" t="s">
        <v>1345</v>
      </c>
      <c r="G173" t="s">
        <v>1677</v>
      </c>
      <c r="H173" t="s">
        <v>1678</v>
      </c>
      <c r="I173">
        <f t="shared" si="47"/>
        <v>1</v>
      </c>
      <c r="J173">
        <f t="shared" si="32"/>
        <v>0</v>
      </c>
      <c r="L173" t="b">
        <f t="shared" si="33"/>
        <v>1</v>
      </c>
      <c r="M173" t="b">
        <f t="shared" si="34"/>
        <v>0</v>
      </c>
      <c r="N173" t="b">
        <f t="shared" si="35"/>
        <v>0</v>
      </c>
      <c r="O173" t="b">
        <f t="shared" si="36"/>
        <v>0</v>
      </c>
      <c r="P173" t="b">
        <f t="shared" si="37"/>
        <v>0</v>
      </c>
      <c r="Q173" t="b">
        <f t="shared" si="38"/>
        <v>0</v>
      </c>
      <c r="R173" t="b">
        <f t="shared" si="39"/>
        <v>0</v>
      </c>
      <c r="S173">
        <f t="shared" si="40"/>
        <v>1</v>
      </c>
      <c r="T173">
        <f t="shared" si="41"/>
        <v>0</v>
      </c>
      <c r="U173">
        <f t="shared" si="42"/>
        <v>0</v>
      </c>
      <c r="V173">
        <f t="shared" si="43"/>
        <v>0</v>
      </c>
      <c r="W173">
        <f t="shared" si="44"/>
        <v>0</v>
      </c>
      <c r="X173">
        <f t="shared" si="45"/>
        <v>0</v>
      </c>
      <c r="Y173">
        <f t="shared" si="46"/>
        <v>0</v>
      </c>
    </row>
    <row r="174" spans="1:25" x14ac:dyDescent="0.15">
      <c r="A174">
        <v>174</v>
      </c>
      <c r="B174" t="s">
        <v>193</v>
      </c>
      <c r="C174" t="s">
        <v>241</v>
      </c>
      <c r="D174" t="s">
        <v>1343</v>
      </c>
      <c r="E174" t="s">
        <v>1344</v>
      </c>
      <c r="F174" t="s">
        <v>1345</v>
      </c>
      <c r="G174" t="s">
        <v>1679</v>
      </c>
      <c r="H174" t="s">
        <v>1680</v>
      </c>
      <c r="I174">
        <v>1</v>
      </c>
      <c r="J174">
        <f t="shared" si="32"/>
        <v>0</v>
      </c>
      <c r="L174" t="b">
        <f t="shared" si="33"/>
        <v>0</v>
      </c>
      <c r="M174" t="b">
        <f t="shared" si="34"/>
        <v>0</v>
      </c>
      <c r="N174" t="b">
        <f t="shared" si="35"/>
        <v>0</v>
      </c>
      <c r="O174" t="b">
        <f t="shared" si="36"/>
        <v>0</v>
      </c>
      <c r="P174" t="b">
        <f t="shared" si="37"/>
        <v>0</v>
      </c>
      <c r="Q174" t="b">
        <f t="shared" si="38"/>
        <v>0</v>
      </c>
      <c r="R174" t="b">
        <f t="shared" si="39"/>
        <v>0</v>
      </c>
      <c r="S174">
        <f t="shared" si="40"/>
        <v>0</v>
      </c>
      <c r="T174">
        <f t="shared" si="41"/>
        <v>0</v>
      </c>
      <c r="U174">
        <f t="shared" si="42"/>
        <v>0</v>
      </c>
      <c r="V174">
        <f t="shared" si="43"/>
        <v>0</v>
      </c>
      <c r="W174">
        <f t="shared" si="44"/>
        <v>0</v>
      </c>
      <c r="X174">
        <f t="shared" si="45"/>
        <v>0</v>
      </c>
      <c r="Y174">
        <f t="shared" si="46"/>
        <v>0</v>
      </c>
    </row>
    <row r="175" spans="1:25" x14ac:dyDescent="0.15">
      <c r="A175">
        <v>175</v>
      </c>
      <c r="B175" t="s">
        <v>194</v>
      </c>
      <c r="C175" t="s">
        <v>241</v>
      </c>
      <c r="D175" t="s">
        <v>1343</v>
      </c>
      <c r="E175" t="s">
        <v>1344</v>
      </c>
      <c r="F175" t="s">
        <v>1345</v>
      </c>
      <c r="G175" t="s">
        <v>1681</v>
      </c>
      <c r="H175" t="s">
        <v>1682</v>
      </c>
      <c r="I175">
        <v>1</v>
      </c>
      <c r="J175">
        <f t="shared" si="32"/>
        <v>0</v>
      </c>
      <c r="L175" t="b">
        <f t="shared" si="33"/>
        <v>0</v>
      </c>
      <c r="M175" t="b">
        <f t="shared" si="34"/>
        <v>0</v>
      </c>
      <c r="N175" t="b">
        <f t="shared" si="35"/>
        <v>0</v>
      </c>
      <c r="O175" t="b">
        <f t="shared" si="36"/>
        <v>0</v>
      </c>
      <c r="P175" t="b">
        <f t="shared" si="37"/>
        <v>0</v>
      </c>
      <c r="Q175" t="b">
        <f t="shared" si="38"/>
        <v>0</v>
      </c>
      <c r="R175" t="b">
        <f t="shared" si="39"/>
        <v>0</v>
      </c>
      <c r="S175">
        <f t="shared" si="40"/>
        <v>0</v>
      </c>
      <c r="T175">
        <f t="shared" si="41"/>
        <v>0</v>
      </c>
      <c r="U175">
        <f t="shared" si="42"/>
        <v>0</v>
      </c>
      <c r="V175">
        <f t="shared" si="43"/>
        <v>0</v>
      </c>
      <c r="W175">
        <f t="shared" si="44"/>
        <v>0</v>
      </c>
      <c r="X175">
        <f t="shared" si="45"/>
        <v>0</v>
      </c>
      <c r="Y175">
        <f t="shared" si="46"/>
        <v>0</v>
      </c>
    </row>
    <row r="176" spans="1:25" x14ac:dyDescent="0.15">
      <c r="A176">
        <v>176</v>
      </c>
      <c r="B176" t="s">
        <v>195</v>
      </c>
      <c r="C176" t="s">
        <v>241</v>
      </c>
      <c r="D176" t="s">
        <v>1343</v>
      </c>
      <c r="E176" t="s">
        <v>1344</v>
      </c>
      <c r="F176" t="s">
        <v>1345</v>
      </c>
      <c r="G176" t="s">
        <v>243</v>
      </c>
      <c r="H176" t="s">
        <v>1683</v>
      </c>
      <c r="I176">
        <f t="shared" si="47"/>
        <v>0</v>
      </c>
      <c r="J176">
        <f t="shared" si="32"/>
        <v>1</v>
      </c>
      <c r="L176" t="b">
        <f t="shared" si="33"/>
        <v>0</v>
      </c>
      <c r="M176" t="b">
        <f t="shared" si="34"/>
        <v>0</v>
      </c>
      <c r="N176" t="b">
        <f t="shared" si="35"/>
        <v>0</v>
      </c>
      <c r="O176" t="b">
        <f t="shared" si="36"/>
        <v>0</v>
      </c>
      <c r="P176" t="b">
        <f t="shared" si="37"/>
        <v>0</v>
      </c>
      <c r="Q176" t="b">
        <f t="shared" si="38"/>
        <v>0</v>
      </c>
      <c r="R176" t="b">
        <f t="shared" si="39"/>
        <v>0</v>
      </c>
      <c r="S176">
        <f t="shared" si="40"/>
        <v>0</v>
      </c>
      <c r="T176">
        <f t="shared" si="41"/>
        <v>0</v>
      </c>
      <c r="U176">
        <f t="shared" si="42"/>
        <v>0</v>
      </c>
      <c r="V176">
        <f t="shared" si="43"/>
        <v>0</v>
      </c>
      <c r="W176">
        <f t="shared" si="44"/>
        <v>0</v>
      </c>
      <c r="X176">
        <f t="shared" si="45"/>
        <v>0</v>
      </c>
      <c r="Y176">
        <f t="shared" si="46"/>
        <v>0</v>
      </c>
    </row>
    <row r="177" spans="1:25" x14ac:dyDescent="0.15">
      <c r="A177">
        <v>177</v>
      </c>
      <c r="B177" t="s">
        <v>196</v>
      </c>
      <c r="C177" t="s">
        <v>241</v>
      </c>
      <c r="D177" t="s">
        <v>1343</v>
      </c>
      <c r="E177" t="s">
        <v>1344</v>
      </c>
      <c r="F177" t="s">
        <v>1345</v>
      </c>
      <c r="G177" t="s">
        <v>1684</v>
      </c>
      <c r="H177" t="s">
        <v>1685</v>
      </c>
      <c r="I177">
        <f t="shared" si="47"/>
        <v>1</v>
      </c>
      <c r="J177">
        <f t="shared" si="32"/>
        <v>0</v>
      </c>
      <c r="L177" t="b">
        <f t="shared" si="33"/>
        <v>0</v>
      </c>
      <c r="M177" t="b">
        <f t="shared" si="34"/>
        <v>1</v>
      </c>
      <c r="N177" t="b">
        <f t="shared" si="35"/>
        <v>0</v>
      </c>
      <c r="O177" t="b">
        <f t="shared" si="36"/>
        <v>0</v>
      </c>
      <c r="P177" t="b">
        <f t="shared" si="37"/>
        <v>0</v>
      </c>
      <c r="Q177" t="b">
        <f t="shared" si="38"/>
        <v>0</v>
      </c>
      <c r="R177" t="b">
        <f t="shared" si="39"/>
        <v>0</v>
      </c>
      <c r="S177">
        <f t="shared" si="40"/>
        <v>0</v>
      </c>
      <c r="T177">
        <f t="shared" si="41"/>
        <v>1</v>
      </c>
      <c r="U177">
        <f t="shared" si="42"/>
        <v>0</v>
      </c>
      <c r="V177">
        <f t="shared" si="43"/>
        <v>0</v>
      </c>
      <c r="W177">
        <f t="shared" si="44"/>
        <v>0</v>
      </c>
      <c r="X177">
        <f t="shared" si="45"/>
        <v>0</v>
      </c>
      <c r="Y177">
        <f t="shared" si="46"/>
        <v>0</v>
      </c>
    </row>
    <row r="178" spans="1:25" x14ac:dyDescent="0.15">
      <c r="A178">
        <v>178</v>
      </c>
      <c r="B178" t="s">
        <v>197</v>
      </c>
      <c r="C178" t="s">
        <v>241</v>
      </c>
      <c r="D178" t="s">
        <v>1343</v>
      </c>
      <c r="E178" t="s">
        <v>1344</v>
      </c>
      <c r="F178" t="s">
        <v>1345</v>
      </c>
      <c r="G178" t="s">
        <v>1686</v>
      </c>
      <c r="H178" t="s">
        <v>1687</v>
      </c>
      <c r="I178">
        <f t="shared" si="47"/>
        <v>1</v>
      </c>
      <c r="J178">
        <f t="shared" si="32"/>
        <v>0</v>
      </c>
      <c r="L178" t="b">
        <f t="shared" si="33"/>
        <v>0</v>
      </c>
      <c r="M178" t="b">
        <f t="shared" si="34"/>
        <v>0</v>
      </c>
      <c r="N178" t="b">
        <f t="shared" si="35"/>
        <v>1</v>
      </c>
      <c r="O178" t="b">
        <f t="shared" si="36"/>
        <v>0</v>
      </c>
      <c r="P178" t="b">
        <f t="shared" si="37"/>
        <v>0</v>
      </c>
      <c r="Q178" t="b">
        <f t="shared" si="38"/>
        <v>0</v>
      </c>
      <c r="R178" t="b">
        <f t="shared" si="39"/>
        <v>0</v>
      </c>
      <c r="S178">
        <f t="shared" si="40"/>
        <v>0</v>
      </c>
      <c r="T178">
        <f t="shared" si="41"/>
        <v>0</v>
      </c>
      <c r="U178">
        <f t="shared" si="42"/>
        <v>1</v>
      </c>
      <c r="V178">
        <f t="shared" si="43"/>
        <v>0</v>
      </c>
      <c r="W178">
        <f t="shared" si="44"/>
        <v>0</v>
      </c>
      <c r="X178">
        <f t="shared" si="45"/>
        <v>0</v>
      </c>
      <c r="Y178">
        <f t="shared" si="46"/>
        <v>0</v>
      </c>
    </row>
    <row r="179" spans="1:25" x14ac:dyDescent="0.15">
      <c r="A179">
        <v>179</v>
      </c>
      <c r="B179" t="s">
        <v>198</v>
      </c>
      <c r="C179" t="s">
        <v>241</v>
      </c>
      <c r="D179" t="s">
        <v>1343</v>
      </c>
      <c r="E179" t="s">
        <v>1344</v>
      </c>
      <c r="F179" t="s">
        <v>1345</v>
      </c>
      <c r="G179" t="s">
        <v>1688</v>
      </c>
      <c r="H179" t="s">
        <v>1689</v>
      </c>
      <c r="I179">
        <v>1</v>
      </c>
      <c r="J179">
        <f t="shared" si="32"/>
        <v>0</v>
      </c>
      <c r="L179" t="b">
        <f t="shared" si="33"/>
        <v>0</v>
      </c>
      <c r="M179" t="b">
        <f t="shared" si="34"/>
        <v>0</v>
      </c>
      <c r="N179" t="b">
        <f t="shared" si="35"/>
        <v>0</v>
      </c>
      <c r="O179" t="b">
        <f t="shared" si="36"/>
        <v>0</v>
      </c>
      <c r="P179" t="b">
        <f t="shared" si="37"/>
        <v>0</v>
      </c>
      <c r="Q179" t="b">
        <f t="shared" si="38"/>
        <v>0</v>
      </c>
      <c r="R179" t="b">
        <f t="shared" si="39"/>
        <v>0</v>
      </c>
      <c r="S179">
        <f t="shared" si="40"/>
        <v>0</v>
      </c>
      <c r="T179">
        <f t="shared" si="41"/>
        <v>0</v>
      </c>
      <c r="U179">
        <f t="shared" si="42"/>
        <v>0</v>
      </c>
      <c r="V179">
        <f t="shared" si="43"/>
        <v>0</v>
      </c>
      <c r="W179">
        <f t="shared" si="44"/>
        <v>0</v>
      </c>
      <c r="X179">
        <f t="shared" si="45"/>
        <v>0</v>
      </c>
      <c r="Y179">
        <f t="shared" si="46"/>
        <v>0</v>
      </c>
    </row>
    <row r="180" spans="1:25" x14ac:dyDescent="0.15">
      <c r="A180">
        <v>180</v>
      </c>
      <c r="B180" t="s">
        <v>199</v>
      </c>
      <c r="C180" t="s">
        <v>241</v>
      </c>
      <c r="D180" t="s">
        <v>1343</v>
      </c>
      <c r="E180" t="s">
        <v>1344</v>
      </c>
      <c r="F180" t="s">
        <v>1345</v>
      </c>
      <c r="G180" t="s">
        <v>1690</v>
      </c>
      <c r="H180" t="s">
        <v>1691</v>
      </c>
      <c r="I180">
        <f t="shared" si="47"/>
        <v>1</v>
      </c>
      <c r="J180">
        <f t="shared" si="32"/>
        <v>0</v>
      </c>
      <c r="L180" t="b">
        <f t="shared" si="33"/>
        <v>0</v>
      </c>
      <c r="M180" t="b">
        <f t="shared" si="34"/>
        <v>0</v>
      </c>
      <c r="N180" t="b">
        <f t="shared" si="35"/>
        <v>1</v>
      </c>
      <c r="O180" t="b">
        <f t="shared" si="36"/>
        <v>0</v>
      </c>
      <c r="P180" t="b">
        <f t="shared" si="37"/>
        <v>0</v>
      </c>
      <c r="Q180" t="b">
        <f t="shared" si="38"/>
        <v>0</v>
      </c>
      <c r="R180" t="b">
        <f t="shared" si="39"/>
        <v>0</v>
      </c>
      <c r="S180">
        <f t="shared" si="40"/>
        <v>0</v>
      </c>
      <c r="T180">
        <f t="shared" si="41"/>
        <v>0</v>
      </c>
      <c r="U180">
        <f t="shared" si="42"/>
        <v>1</v>
      </c>
      <c r="V180">
        <f t="shared" si="43"/>
        <v>0</v>
      </c>
      <c r="W180">
        <f t="shared" si="44"/>
        <v>0</v>
      </c>
      <c r="X180">
        <f t="shared" si="45"/>
        <v>0</v>
      </c>
      <c r="Y180">
        <f t="shared" si="46"/>
        <v>0</v>
      </c>
    </row>
    <row r="181" spans="1:25" x14ac:dyDescent="0.15">
      <c r="A181">
        <v>181</v>
      </c>
      <c r="B181" t="s">
        <v>200</v>
      </c>
      <c r="C181" t="s">
        <v>241</v>
      </c>
      <c r="D181" t="s">
        <v>1343</v>
      </c>
      <c r="E181" t="s">
        <v>1344</v>
      </c>
      <c r="F181" t="s">
        <v>1345</v>
      </c>
      <c r="G181" t="s">
        <v>22</v>
      </c>
      <c r="H181" t="s">
        <v>201</v>
      </c>
      <c r="I181">
        <v>1</v>
      </c>
      <c r="J181">
        <f t="shared" si="32"/>
        <v>0</v>
      </c>
      <c r="L181" t="b">
        <f t="shared" si="33"/>
        <v>0</v>
      </c>
      <c r="M181" t="b">
        <f t="shared" si="34"/>
        <v>0</v>
      </c>
      <c r="N181" t="b">
        <f t="shared" si="35"/>
        <v>0</v>
      </c>
      <c r="O181" t="b">
        <f t="shared" si="36"/>
        <v>0</v>
      </c>
      <c r="P181" t="b">
        <f t="shared" si="37"/>
        <v>0</v>
      </c>
      <c r="Q181" t="b">
        <f t="shared" si="38"/>
        <v>0</v>
      </c>
      <c r="R181" t="b">
        <f t="shared" si="39"/>
        <v>0</v>
      </c>
      <c r="S181">
        <f t="shared" si="40"/>
        <v>0</v>
      </c>
      <c r="T181">
        <f t="shared" si="41"/>
        <v>0</v>
      </c>
      <c r="U181">
        <f t="shared" si="42"/>
        <v>0</v>
      </c>
      <c r="V181">
        <f t="shared" si="43"/>
        <v>0</v>
      </c>
      <c r="W181">
        <f t="shared" si="44"/>
        <v>0</v>
      </c>
      <c r="X181">
        <f t="shared" si="45"/>
        <v>0</v>
      </c>
      <c r="Y181">
        <f t="shared" si="46"/>
        <v>0</v>
      </c>
    </row>
    <row r="182" spans="1:25" x14ac:dyDescent="0.15">
      <c r="A182">
        <v>182</v>
      </c>
      <c r="B182" t="s">
        <v>202</v>
      </c>
      <c r="C182" t="s">
        <v>241</v>
      </c>
      <c r="D182" t="s">
        <v>1343</v>
      </c>
      <c r="E182" t="s">
        <v>1344</v>
      </c>
      <c r="F182" t="s">
        <v>1345</v>
      </c>
      <c r="G182" t="s">
        <v>1692</v>
      </c>
      <c r="H182" t="s">
        <v>1693</v>
      </c>
      <c r="I182">
        <v>1</v>
      </c>
      <c r="J182">
        <f t="shared" si="32"/>
        <v>0</v>
      </c>
      <c r="L182" t="b">
        <f t="shared" si="33"/>
        <v>0</v>
      </c>
      <c r="M182" t="b">
        <f t="shared" si="34"/>
        <v>0</v>
      </c>
      <c r="N182" t="b">
        <f t="shared" si="35"/>
        <v>0</v>
      </c>
      <c r="O182" t="b">
        <f t="shared" si="36"/>
        <v>0</v>
      </c>
      <c r="P182" t="b">
        <f t="shared" si="37"/>
        <v>0</v>
      </c>
      <c r="Q182" t="b">
        <f t="shared" si="38"/>
        <v>0</v>
      </c>
      <c r="R182" t="b">
        <f t="shared" si="39"/>
        <v>0</v>
      </c>
      <c r="S182">
        <f t="shared" si="40"/>
        <v>0</v>
      </c>
      <c r="T182">
        <f t="shared" si="41"/>
        <v>0</v>
      </c>
      <c r="U182">
        <f t="shared" si="42"/>
        <v>0</v>
      </c>
      <c r="V182">
        <f t="shared" si="43"/>
        <v>0</v>
      </c>
      <c r="W182">
        <f t="shared" si="44"/>
        <v>0</v>
      </c>
      <c r="X182">
        <f t="shared" si="45"/>
        <v>0</v>
      </c>
      <c r="Y182">
        <f t="shared" si="46"/>
        <v>0</v>
      </c>
    </row>
    <row r="183" spans="1:25" x14ac:dyDescent="0.15">
      <c r="A183">
        <v>183</v>
      </c>
      <c r="B183" t="s">
        <v>203</v>
      </c>
      <c r="C183" t="s">
        <v>241</v>
      </c>
      <c r="D183" t="s">
        <v>1343</v>
      </c>
      <c r="E183" t="s">
        <v>1344</v>
      </c>
      <c r="F183" t="s">
        <v>1345</v>
      </c>
      <c r="G183" t="s">
        <v>1694</v>
      </c>
      <c r="H183" t="s">
        <v>1695</v>
      </c>
      <c r="I183">
        <f t="shared" si="47"/>
        <v>1</v>
      </c>
      <c r="J183">
        <f t="shared" si="32"/>
        <v>0</v>
      </c>
      <c r="L183" t="b">
        <f t="shared" si="33"/>
        <v>1</v>
      </c>
      <c r="M183" t="b">
        <f t="shared" si="34"/>
        <v>0</v>
      </c>
      <c r="N183" t="b">
        <f t="shared" si="35"/>
        <v>0</v>
      </c>
      <c r="O183" t="b">
        <f t="shared" si="36"/>
        <v>0</v>
      </c>
      <c r="P183" t="b">
        <f t="shared" si="37"/>
        <v>0</v>
      </c>
      <c r="Q183" t="b">
        <f t="shared" si="38"/>
        <v>0</v>
      </c>
      <c r="R183" t="b">
        <f t="shared" si="39"/>
        <v>0</v>
      </c>
      <c r="S183">
        <f t="shared" si="40"/>
        <v>1</v>
      </c>
      <c r="T183">
        <f t="shared" si="41"/>
        <v>0</v>
      </c>
      <c r="U183">
        <f t="shared" si="42"/>
        <v>0</v>
      </c>
      <c r="V183">
        <f t="shared" si="43"/>
        <v>0</v>
      </c>
      <c r="W183">
        <f t="shared" si="44"/>
        <v>0</v>
      </c>
      <c r="X183">
        <f t="shared" si="45"/>
        <v>0</v>
      </c>
      <c r="Y183">
        <f t="shared" si="46"/>
        <v>0</v>
      </c>
    </row>
    <row r="184" spans="1:25" x14ac:dyDescent="0.15">
      <c r="A184">
        <v>184</v>
      </c>
      <c r="B184" t="s">
        <v>204</v>
      </c>
      <c r="C184" t="s">
        <v>241</v>
      </c>
      <c r="D184" t="s">
        <v>1343</v>
      </c>
      <c r="E184" t="s">
        <v>1344</v>
      </c>
      <c r="F184" t="s">
        <v>1345</v>
      </c>
      <c r="G184" t="s">
        <v>1696</v>
      </c>
      <c r="H184" t="s">
        <v>1697</v>
      </c>
      <c r="I184">
        <f t="shared" si="47"/>
        <v>1</v>
      </c>
      <c r="J184">
        <f t="shared" si="32"/>
        <v>0</v>
      </c>
      <c r="L184" t="b">
        <f t="shared" si="33"/>
        <v>0</v>
      </c>
      <c r="M184" t="b">
        <f t="shared" si="34"/>
        <v>0</v>
      </c>
      <c r="N184" t="b">
        <f t="shared" si="35"/>
        <v>0</v>
      </c>
      <c r="O184" t="b">
        <f t="shared" si="36"/>
        <v>1</v>
      </c>
      <c r="P184" t="b">
        <f t="shared" si="37"/>
        <v>0</v>
      </c>
      <c r="Q184" t="b">
        <f t="shared" si="38"/>
        <v>0</v>
      </c>
      <c r="R184" t="b">
        <f t="shared" si="39"/>
        <v>0</v>
      </c>
      <c r="S184">
        <f t="shared" si="40"/>
        <v>0</v>
      </c>
      <c r="T184">
        <f t="shared" si="41"/>
        <v>0</v>
      </c>
      <c r="U184">
        <f t="shared" si="42"/>
        <v>0</v>
      </c>
      <c r="V184">
        <f t="shared" si="43"/>
        <v>1</v>
      </c>
      <c r="W184">
        <f t="shared" si="44"/>
        <v>0</v>
      </c>
      <c r="X184">
        <f t="shared" si="45"/>
        <v>0</v>
      </c>
      <c r="Y184">
        <f t="shared" si="46"/>
        <v>0</v>
      </c>
    </row>
    <row r="185" spans="1:25" x14ac:dyDescent="0.15">
      <c r="A185">
        <v>185</v>
      </c>
      <c r="B185" t="s">
        <v>205</v>
      </c>
      <c r="C185" t="s">
        <v>241</v>
      </c>
      <c r="D185" t="s">
        <v>1343</v>
      </c>
      <c r="E185" t="s">
        <v>1344</v>
      </c>
      <c r="F185" t="s">
        <v>1345</v>
      </c>
      <c r="G185" t="s">
        <v>1698</v>
      </c>
      <c r="H185" t="s">
        <v>1699</v>
      </c>
      <c r="I185">
        <f t="shared" si="47"/>
        <v>1</v>
      </c>
      <c r="J185">
        <f t="shared" si="32"/>
        <v>0</v>
      </c>
      <c r="L185" t="b">
        <f t="shared" si="33"/>
        <v>0</v>
      </c>
      <c r="M185" t="b">
        <f t="shared" si="34"/>
        <v>1</v>
      </c>
      <c r="N185" t="b">
        <f t="shared" si="35"/>
        <v>0</v>
      </c>
      <c r="O185" t="b">
        <f t="shared" si="36"/>
        <v>0</v>
      </c>
      <c r="P185" t="b">
        <f t="shared" si="37"/>
        <v>0</v>
      </c>
      <c r="Q185" t="b">
        <f t="shared" si="38"/>
        <v>0</v>
      </c>
      <c r="R185" t="b">
        <f t="shared" si="39"/>
        <v>0</v>
      </c>
      <c r="S185">
        <f t="shared" si="40"/>
        <v>0</v>
      </c>
      <c r="T185">
        <f t="shared" si="41"/>
        <v>1</v>
      </c>
      <c r="U185">
        <f t="shared" si="42"/>
        <v>0</v>
      </c>
      <c r="V185">
        <f t="shared" si="43"/>
        <v>0</v>
      </c>
      <c r="W185">
        <f t="shared" si="44"/>
        <v>0</v>
      </c>
      <c r="X185">
        <f t="shared" si="45"/>
        <v>0</v>
      </c>
      <c r="Y185">
        <f t="shared" si="46"/>
        <v>0</v>
      </c>
    </row>
    <row r="186" spans="1:25" x14ac:dyDescent="0.15">
      <c r="A186">
        <v>186</v>
      </c>
      <c r="B186" t="s">
        <v>206</v>
      </c>
      <c r="C186" t="s">
        <v>241</v>
      </c>
      <c r="D186" t="s">
        <v>1343</v>
      </c>
      <c r="E186" t="s">
        <v>1344</v>
      </c>
      <c r="F186" t="s">
        <v>1345</v>
      </c>
      <c r="G186" t="s">
        <v>1700</v>
      </c>
      <c r="H186" t="s">
        <v>1701</v>
      </c>
      <c r="I186">
        <v>1</v>
      </c>
      <c r="J186">
        <f t="shared" si="32"/>
        <v>0</v>
      </c>
      <c r="L186" t="b">
        <f t="shared" si="33"/>
        <v>0</v>
      </c>
      <c r="M186" t="b">
        <f t="shared" si="34"/>
        <v>0</v>
      </c>
      <c r="N186" t="b">
        <f t="shared" si="35"/>
        <v>0</v>
      </c>
      <c r="O186" t="b">
        <f t="shared" si="36"/>
        <v>0</v>
      </c>
      <c r="P186" t="b">
        <f t="shared" si="37"/>
        <v>0</v>
      </c>
      <c r="Q186" t="b">
        <f t="shared" si="38"/>
        <v>0</v>
      </c>
      <c r="R186" t="b">
        <f t="shared" si="39"/>
        <v>0</v>
      </c>
      <c r="S186">
        <f t="shared" si="40"/>
        <v>0</v>
      </c>
      <c r="T186">
        <f t="shared" si="41"/>
        <v>0</v>
      </c>
      <c r="U186">
        <f t="shared" si="42"/>
        <v>0</v>
      </c>
      <c r="V186">
        <f t="shared" si="43"/>
        <v>0</v>
      </c>
      <c r="W186">
        <f t="shared" si="44"/>
        <v>0</v>
      </c>
      <c r="X186">
        <f t="shared" si="45"/>
        <v>0</v>
      </c>
      <c r="Y186">
        <f t="shared" si="46"/>
        <v>0</v>
      </c>
    </row>
    <row r="187" spans="1:25" x14ac:dyDescent="0.15">
      <c r="A187">
        <v>187</v>
      </c>
      <c r="B187" t="s">
        <v>207</v>
      </c>
      <c r="C187" t="s">
        <v>241</v>
      </c>
      <c r="D187" t="s">
        <v>1343</v>
      </c>
      <c r="E187" t="s">
        <v>1344</v>
      </c>
      <c r="F187" t="s">
        <v>1345</v>
      </c>
      <c r="G187" t="s">
        <v>1702</v>
      </c>
      <c r="H187" t="s">
        <v>1703</v>
      </c>
      <c r="I187">
        <f t="shared" si="47"/>
        <v>1</v>
      </c>
      <c r="J187">
        <f t="shared" si="32"/>
        <v>0</v>
      </c>
      <c r="L187" t="b">
        <f t="shared" si="33"/>
        <v>0</v>
      </c>
      <c r="M187" t="b">
        <f t="shared" si="34"/>
        <v>0</v>
      </c>
      <c r="N187" t="b">
        <f t="shared" si="35"/>
        <v>1</v>
      </c>
      <c r="O187" t="b">
        <f t="shared" si="36"/>
        <v>0</v>
      </c>
      <c r="P187" t="b">
        <f t="shared" si="37"/>
        <v>0</v>
      </c>
      <c r="Q187" t="b">
        <f t="shared" si="38"/>
        <v>0</v>
      </c>
      <c r="R187" t="b">
        <f t="shared" si="39"/>
        <v>0</v>
      </c>
      <c r="S187">
        <f t="shared" si="40"/>
        <v>0</v>
      </c>
      <c r="T187">
        <f t="shared" si="41"/>
        <v>0</v>
      </c>
      <c r="U187">
        <f t="shared" si="42"/>
        <v>1</v>
      </c>
      <c r="V187">
        <f t="shared" si="43"/>
        <v>0</v>
      </c>
      <c r="W187">
        <f t="shared" si="44"/>
        <v>0</v>
      </c>
      <c r="X187">
        <f t="shared" si="45"/>
        <v>0</v>
      </c>
      <c r="Y187">
        <f t="shared" si="46"/>
        <v>0</v>
      </c>
    </row>
    <row r="188" spans="1:25" x14ac:dyDescent="0.15">
      <c r="A188">
        <v>188</v>
      </c>
      <c r="B188" t="s">
        <v>208</v>
      </c>
      <c r="C188" t="s">
        <v>241</v>
      </c>
      <c r="D188" t="s">
        <v>1343</v>
      </c>
      <c r="E188" t="s">
        <v>1344</v>
      </c>
      <c r="F188" t="s">
        <v>1345</v>
      </c>
      <c r="G188" t="s">
        <v>1704</v>
      </c>
      <c r="H188" t="s">
        <v>1705</v>
      </c>
      <c r="I188">
        <f t="shared" si="47"/>
        <v>1</v>
      </c>
      <c r="J188">
        <f t="shared" si="32"/>
        <v>0</v>
      </c>
      <c r="L188" t="b">
        <f t="shared" si="33"/>
        <v>0</v>
      </c>
      <c r="M188" t="b">
        <f t="shared" si="34"/>
        <v>0</v>
      </c>
      <c r="N188" t="b">
        <f t="shared" si="35"/>
        <v>1</v>
      </c>
      <c r="O188" t="b">
        <f t="shared" si="36"/>
        <v>0</v>
      </c>
      <c r="P188" t="b">
        <f t="shared" si="37"/>
        <v>0</v>
      </c>
      <c r="Q188" t="b">
        <f t="shared" si="38"/>
        <v>0</v>
      </c>
      <c r="R188" t="b">
        <f t="shared" si="39"/>
        <v>0</v>
      </c>
      <c r="S188">
        <f t="shared" si="40"/>
        <v>0</v>
      </c>
      <c r="T188">
        <f t="shared" si="41"/>
        <v>0</v>
      </c>
      <c r="U188">
        <f t="shared" si="42"/>
        <v>1</v>
      </c>
      <c r="V188">
        <f t="shared" si="43"/>
        <v>0</v>
      </c>
      <c r="W188">
        <f t="shared" si="44"/>
        <v>0</v>
      </c>
      <c r="X188">
        <f t="shared" si="45"/>
        <v>0</v>
      </c>
      <c r="Y188">
        <f t="shared" si="46"/>
        <v>0</v>
      </c>
    </row>
    <row r="189" spans="1:25" x14ac:dyDescent="0.15">
      <c r="A189">
        <v>189</v>
      </c>
      <c r="B189" t="s">
        <v>209</v>
      </c>
      <c r="C189" t="s">
        <v>241</v>
      </c>
      <c r="D189" t="s">
        <v>1343</v>
      </c>
      <c r="E189" t="s">
        <v>1344</v>
      </c>
      <c r="F189" t="s">
        <v>1345</v>
      </c>
      <c r="G189" t="s">
        <v>1706</v>
      </c>
      <c r="H189" t="s">
        <v>1707</v>
      </c>
      <c r="I189">
        <f t="shared" si="47"/>
        <v>1</v>
      </c>
      <c r="J189">
        <f t="shared" si="32"/>
        <v>0</v>
      </c>
      <c r="L189" t="b">
        <f t="shared" si="33"/>
        <v>1</v>
      </c>
      <c r="M189" t="b">
        <f t="shared" si="34"/>
        <v>0</v>
      </c>
      <c r="N189" t="b">
        <f t="shared" si="35"/>
        <v>0</v>
      </c>
      <c r="O189" t="b">
        <f t="shared" si="36"/>
        <v>0</v>
      </c>
      <c r="P189" t="b">
        <f t="shared" si="37"/>
        <v>0</v>
      </c>
      <c r="Q189" t="b">
        <f t="shared" si="38"/>
        <v>0</v>
      </c>
      <c r="R189" t="b">
        <f t="shared" si="39"/>
        <v>0</v>
      </c>
      <c r="S189">
        <f t="shared" si="40"/>
        <v>1</v>
      </c>
      <c r="T189">
        <f t="shared" si="41"/>
        <v>0</v>
      </c>
      <c r="U189">
        <f t="shared" si="42"/>
        <v>0</v>
      </c>
      <c r="V189">
        <f t="shared" si="43"/>
        <v>0</v>
      </c>
      <c r="W189">
        <f t="shared" si="44"/>
        <v>0</v>
      </c>
      <c r="X189">
        <f t="shared" si="45"/>
        <v>0</v>
      </c>
      <c r="Y189">
        <f t="shared" si="46"/>
        <v>0</v>
      </c>
    </row>
    <row r="190" spans="1:25" x14ac:dyDescent="0.15">
      <c r="A190">
        <v>190</v>
      </c>
      <c r="B190" t="s">
        <v>210</v>
      </c>
      <c r="C190" t="s">
        <v>241</v>
      </c>
      <c r="D190" t="s">
        <v>1343</v>
      </c>
      <c r="E190" t="s">
        <v>1344</v>
      </c>
      <c r="F190" t="s">
        <v>1345</v>
      </c>
      <c r="G190" t="s">
        <v>1708</v>
      </c>
      <c r="H190" t="s">
        <v>1709</v>
      </c>
      <c r="I190">
        <v>1</v>
      </c>
      <c r="J190">
        <f t="shared" si="32"/>
        <v>0</v>
      </c>
      <c r="L190" t="b">
        <f t="shared" si="33"/>
        <v>0</v>
      </c>
      <c r="M190" t="b">
        <f t="shared" si="34"/>
        <v>0</v>
      </c>
      <c r="N190" t="b">
        <f t="shared" si="35"/>
        <v>0</v>
      </c>
      <c r="O190" t="b">
        <f t="shared" si="36"/>
        <v>0</v>
      </c>
      <c r="P190" t="b">
        <f t="shared" si="37"/>
        <v>0</v>
      </c>
      <c r="Q190" t="b">
        <f t="shared" si="38"/>
        <v>0</v>
      </c>
      <c r="R190" t="b">
        <f t="shared" si="39"/>
        <v>0</v>
      </c>
      <c r="S190">
        <f t="shared" si="40"/>
        <v>0</v>
      </c>
      <c r="T190">
        <f t="shared" si="41"/>
        <v>0</v>
      </c>
      <c r="U190">
        <f t="shared" si="42"/>
        <v>0</v>
      </c>
      <c r="V190">
        <f t="shared" si="43"/>
        <v>0</v>
      </c>
      <c r="W190">
        <f t="shared" si="44"/>
        <v>0</v>
      </c>
      <c r="X190">
        <f t="shared" si="45"/>
        <v>0</v>
      </c>
      <c r="Y190">
        <f t="shared" si="46"/>
        <v>0</v>
      </c>
    </row>
    <row r="191" spans="1:25" x14ac:dyDescent="0.15">
      <c r="A191">
        <v>191</v>
      </c>
      <c r="B191" t="s">
        <v>211</v>
      </c>
      <c r="C191" t="s">
        <v>241</v>
      </c>
      <c r="D191" t="s">
        <v>1343</v>
      </c>
      <c r="E191" t="s">
        <v>1344</v>
      </c>
      <c r="F191" t="s">
        <v>1345</v>
      </c>
      <c r="G191" t="s">
        <v>1710</v>
      </c>
      <c r="H191" t="s">
        <v>1711</v>
      </c>
      <c r="I191">
        <f t="shared" si="47"/>
        <v>1</v>
      </c>
      <c r="J191">
        <f t="shared" si="32"/>
        <v>0</v>
      </c>
      <c r="L191" t="b">
        <f t="shared" si="33"/>
        <v>1</v>
      </c>
      <c r="M191" t="b">
        <f t="shared" si="34"/>
        <v>0</v>
      </c>
      <c r="N191" t="b">
        <f t="shared" si="35"/>
        <v>0</v>
      </c>
      <c r="O191" t="b">
        <f t="shared" si="36"/>
        <v>1</v>
      </c>
      <c r="P191" t="b">
        <f t="shared" si="37"/>
        <v>0</v>
      </c>
      <c r="Q191" t="b">
        <f t="shared" si="38"/>
        <v>0</v>
      </c>
      <c r="R191" t="b">
        <f t="shared" si="39"/>
        <v>0</v>
      </c>
      <c r="S191">
        <f t="shared" si="40"/>
        <v>1</v>
      </c>
      <c r="T191">
        <f t="shared" si="41"/>
        <v>0</v>
      </c>
      <c r="U191">
        <f t="shared" si="42"/>
        <v>0</v>
      </c>
      <c r="V191">
        <f t="shared" si="43"/>
        <v>1</v>
      </c>
      <c r="W191">
        <f t="shared" si="44"/>
        <v>0</v>
      </c>
      <c r="X191">
        <f t="shared" si="45"/>
        <v>0</v>
      </c>
      <c r="Y191">
        <f t="shared" si="46"/>
        <v>0</v>
      </c>
    </row>
    <row r="192" spans="1:25" x14ac:dyDescent="0.15">
      <c r="A192">
        <v>192</v>
      </c>
      <c r="B192" t="s">
        <v>212</v>
      </c>
      <c r="C192" t="s">
        <v>241</v>
      </c>
      <c r="D192" t="s">
        <v>1343</v>
      </c>
      <c r="E192" t="s">
        <v>1344</v>
      </c>
      <c r="F192" t="s">
        <v>1345</v>
      </c>
      <c r="G192" t="s">
        <v>1712</v>
      </c>
      <c r="H192" t="s">
        <v>1713</v>
      </c>
      <c r="I192">
        <f t="shared" si="47"/>
        <v>1</v>
      </c>
      <c r="J192">
        <f t="shared" si="32"/>
        <v>0</v>
      </c>
      <c r="L192" t="b">
        <f t="shared" si="33"/>
        <v>1</v>
      </c>
      <c r="M192" t="b">
        <f t="shared" si="34"/>
        <v>0</v>
      </c>
      <c r="N192" t="b">
        <f t="shared" si="35"/>
        <v>1</v>
      </c>
      <c r="O192" t="b">
        <f t="shared" si="36"/>
        <v>0</v>
      </c>
      <c r="P192" t="b">
        <f t="shared" si="37"/>
        <v>0</v>
      </c>
      <c r="Q192" t="b">
        <f t="shared" si="38"/>
        <v>0</v>
      </c>
      <c r="R192" t="b">
        <f t="shared" si="39"/>
        <v>0</v>
      </c>
      <c r="S192">
        <f t="shared" si="40"/>
        <v>1</v>
      </c>
      <c r="T192">
        <f t="shared" si="41"/>
        <v>0</v>
      </c>
      <c r="U192">
        <f t="shared" si="42"/>
        <v>1</v>
      </c>
      <c r="V192">
        <f t="shared" si="43"/>
        <v>0</v>
      </c>
      <c r="W192">
        <f t="shared" si="44"/>
        <v>0</v>
      </c>
      <c r="X192">
        <f t="shared" si="45"/>
        <v>0</v>
      </c>
      <c r="Y192">
        <f t="shared" si="46"/>
        <v>0</v>
      </c>
    </row>
    <row r="193" spans="1:25" x14ac:dyDescent="0.15">
      <c r="A193">
        <v>193</v>
      </c>
      <c r="B193" t="s">
        <v>213</v>
      </c>
      <c r="C193" t="s">
        <v>241</v>
      </c>
      <c r="D193" t="s">
        <v>1343</v>
      </c>
      <c r="E193" t="s">
        <v>1344</v>
      </c>
      <c r="F193" t="s">
        <v>1345</v>
      </c>
      <c r="G193" t="s">
        <v>1714</v>
      </c>
      <c r="H193" t="s">
        <v>1715</v>
      </c>
      <c r="I193">
        <v>1</v>
      </c>
      <c r="J193">
        <f t="shared" ref="J193:J219" si="48">IF(I193=1,0,1)</f>
        <v>0</v>
      </c>
      <c r="L193" t="b">
        <f t="shared" ref="L193:L219" si="49">ISNUMBER(SEARCH("kota",G193))</f>
        <v>0</v>
      </c>
      <c r="M193" t="b">
        <f t="shared" ref="M193:M219" si="50">ISNUMBER(SEARCH("kecamatan",G193))</f>
        <v>0</v>
      </c>
      <c r="N193" t="b">
        <f t="shared" ref="N193:N219" si="51">ISNUMBER(SEARCH("jakarta",G193))</f>
        <v>0</v>
      </c>
      <c r="O193" t="b">
        <f t="shared" ref="O193:O219" si="52">ISNUMBER(SEARCH("bekasi",G193))</f>
        <v>0</v>
      </c>
      <c r="P193" t="b">
        <f t="shared" ref="P193:P219" si="53">ISNUMBER(SEARCH("kalimantan",G193))</f>
        <v>0</v>
      </c>
      <c r="Q193" t="b">
        <f t="shared" ref="Q193:Q219" si="54">ISNUMBER(SEARCH("jatim",G193))</f>
        <v>0</v>
      </c>
      <c r="R193" t="b">
        <f t="shared" ref="R193:R219" si="55">ISNUMBER(SEARCH("sulsel",G193))</f>
        <v>0</v>
      </c>
      <c r="S193">
        <f t="shared" ref="S193:S219" si="56">IF(AND(ISNUMBER(SEARCH("kota",B193))=TRUE,L193=TRUE),1,0)</f>
        <v>0</v>
      </c>
      <c r="T193">
        <f t="shared" ref="T193:T219" si="57">IF(AND(ISNUMBER(SEARCH("kecamatan",B193))=TRUE,M193=TRUE),1,0)</f>
        <v>0</v>
      </c>
      <c r="U193">
        <f t="shared" ref="U193:U218" si="58">IF(AND(ISNUMBER(SEARCH("jakarta",B193))=TRUE,N193=TRUE),1,0)</f>
        <v>0</v>
      </c>
      <c r="V193">
        <f t="shared" ref="V193:V218" si="59">IF(AND(ISNUMBER(SEARCH("bekasi",B193))=TRUE,O193=TRUE),1,0)</f>
        <v>0</v>
      </c>
      <c r="W193">
        <f t="shared" ref="W193:W218" si="60">IF(AND(ISNUMBER(SEARCH("kalimantan",B193))=TRUE,P193=TRUE),1,0)</f>
        <v>0</v>
      </c>
      <c r="X193">
        <f t="shared" ref="X193:X218" si="61">IF(AND(ISNUMBER(SEARCH("jatim",B193))=TRUE,Q193=TRUE),1,0)</f>
        <v>0</v>
      </c>
      <c r="Y193">
        <f t="shared" ref="Y193:Y218" si="62">IF(AND(ISNUMBER(SEARCH("sulsel",B193))=TRUE,R193=TRUE),1,0)</f>
        <v>0</v>
      </c>
    </row>
    <row r="194" spans="1:25" x14ac:dyDescent="0.15">
      <c r="A194">
        <v>194</v>
      </c>
      <c r="B194" t="s">
        <v>214</v>
      </c>
      <c r="C194" t="s">
        <v>241</v>
      </c>
      <c r="D194" t="s">
        <v>1343</v>
      </c>
      <c r="E194" t="s">
        <v>1344</v>
      </c>
      <c r="F194" t="s">
        <v>1345</v>
      </c>
      <c r="G194" t="s">
        <v>1716</v>
      </c>
      <c r="H194" t="s">
        <v>1717</v>
      </c>
      <c r="I194">
        <v>1</v>
      </c>
      <c r="J194">
        <f t="shared" si="48"/>
        <v>0</v>
      </c>
      <c r="L194" t="b">
        <f t="shared" si="49"/>
        <v>0</v>
      </c>
      <c r="M194" t="b">
        <f t="shared" si="50"/>
        <v>0</v>
      </c>
      <c r="N194" t="b">
        <f t="shared" si="51"/>
        <v>0</v>
      </c>
      <c r="O194" t="b">
        <f t="shared" si="52"/>
        <v>0</v>
      </c>
      <c r="P194" t="b">
        <f t="shared" si="53"/>
        <v>0</v>
      </c>
      <c r="Q194" t="b">
        <f t="shared" si="54"/>
        <v>0</v>
      </c>
      <c r="R194" t="b">
        <f t="shared" si="55"/>
        <v>0</v>
      </c>
      <c r="S194">
        <f t="shared" si="56"/>
        <v>0</v>
      </c>
      <c r="T194">
        <f t="shared" si="57"/>
        <v>0</v>
      </c>
      <c r="U194">
        <f t="shared" si="58"/>
        <v>0</v>
      </c>
      <c r="V194">
        <f t="shared" si="59"/>
        <v>0</v>
      </c>
      <c r="W194">
        <f t="shared" si="60"/>
        <v>0</v>
      </c>
      <c r="X194">
        <f t="shared" si="61"/>
        <v>0</v>
      </c>
      <c r="Y194">
        <f t="shared" si="62"/>
        <v>0</v>
      </c>
    </row>
    <row r="195" spans="1:25" x14ac:dyDescent="0.15">
      <c r="A195">
        <v>195</v>
      </c>
      <c r="B195" t="s">
        <v>215</v>
      </c>
      <c r="C195" t="s">
        <v>241</v>
      </c>
      <c r="D195" t="s">
        <v>1343</v>
      </c>
      <c r="E195" t="s">
        <v>1344</v>
      </c>
      <c r="F195" t="s">
        <v>1345</v>
      </c>
      <c r="G195" t="s">
        <v>1718</v>
      </c>
      <c r="H195" t="s">
        <v>1719</v>
      </c>
      <c r="I195">
        <f t="shared" ref="I195:I219" si="63">IF(OR(S195=1,T195=1,U195=1,V195=1,W195=1,X195=1,Y195=1),1,0)</f>
        <v>1</v>
      </c>
      <c r="J195">
        <f t="shared" si="48"/>
        <v>0</v>
      </c>
      <c r="L195" t="b">
        <f t="shared" si="49"/>
        <v>1</v>
      </c>
      <c r="M195" t="b">
        <f t="shared" si="50"/>
        <v>1</v>
      </c>
      <c r="N195" t="b">
        <f t="shared" si="51"/>
        <v>0</v>
      </c>
      <c r="O195" t="b">
        <f t="shared" si="52"/>
        <v>0</v>
      </c>
      <c r="P195" t="b">
        <f t="shared" si="53"/>
        <v>0</v>
      </c>
      <c r="Q195" t="b">
        <f t="shared" si="54"/>
        <v>0</v>
      </c>
      <c r="R195" t="b">
        <f t="shared" si="55"/>
        <v>0</v>
      </c>
      <c r="S195">
        <f t="shared" si="56"/>
        <v>1</v>
      </c>
      <c r="T195">
        <f t="shared" si="57"/>
        <v>1</v>
      </c>
      <c r="U195">
        <f t="shared" si="58"/>
        <v>0</v>
      </c>
      <c r="V195">
        <f t="shared" si="59"/>
        <v>0</v>
      </c>
      <c r="W195">
        <f t="shared" si="60"/>
        <v>0</v>
      </c>
      <c r="X195">
        <f t="shared" si="61"/>
        <v>0</v>
      </c>
      <c r="Y195">
        <f t="shared" si="62"/>
        <v>0</v>
      </c>
    </row>
    <row r="196" spans="1:25" x14ac:dyDescent="0.15">
      <c r="A196">
        <v>196</v>
      </c>
      <c r="B196" t="s">
        <v>217</v>
      </c>
      <c r="C196" t="s">
        <v>241</v>
      </c>
      <c r="D196" t="s">
        <v>1343</v>
      </c>
      <c r="E196" t="s">
        <v>1344</v>
      </c>
      <c r="F196" t="s">
        <v>1345</v>
      </c>
      <c r="G196" t="s">
        <v>1720</v>
      </c>
      <c r="H196" t="s">
        <v>1721</v>
      </c>
      <c r="I196">
        <f t="shared" si="63"/>
        <v>1</v>
      </c>
      <c r="J196">
        <f t="shared" si="48"/>
        <v>0</v>
      </c>
      <c r="L196" t="b">
        <f t="shared" si="49"/>
        <v>0</v>
      </c>
      <c r="M196" t="b">
        <f t="shared" si="50"/>
        <v>0</v>
      </c>
      <c r="N196" t="b">
        <f t="shared" si="51"/>
        <v>1</v>
      </c>
      <c r="O196" t="b">
        <f t="shared" si="52"/>
        <v>0</v>
      </c>
      <c r="P196" t="b">
        <f t="shared" si="53"/>
        <v>0</v>
      </c>
      <c r="Q196" t="b">
        <f t="shared" si="54"/>
        <v>0</v>
      </c>
      <c r="R196" t="b">
        <f t="shared" si="55"/>
        <v>0</v>
      </c>
      <c r="S196">
        <f t="shared" si="56"/>
        <v>0</v>
      </c>
      <c r="T196">
        <f t="shared" si="57"/>
        <v>0</v>
      </c>
      <c r="U196">
        <f t="shared" si="58"/>
        <v>1</v>
      </c>
      <c r="V196">
        <f t="shared" si="59"/>
        <v>0</v>
      </c>
      <c r="W196">
        <f t="shared" si="60"/>
        <v>0</v>
      </c>
      <c r="X196">
        <f t="shared" si="61"/>
        <v>0</v>
      </c>
      <c r="Y196">
        <f t="shared" si="62"/>
        <v>0</v>
      </c>
    </row>
    <row r="197" spans="1:25" x14ac:dyDescent="0.15">
      <c r="A197">
        <v>197</v>
      </c>
      <c r="B197" t="s">
        <v>218</v>
      </c>
      <c r="C197" t="s">
        <v>241</v>
      </c>
      <c r="D197" t="s">
        <v>1343</v>
      </c>
      <c r="E197" t="s">
        <v>1344</v>
      </c>
      <c r="F197" t="s">
        <v>1345</v>
      </c>
      <c r="G197" t="s">
        <v>1722</v>
      </c>
      <c r="H197" t="s">
        <v>1723</v>
      </c>
      <c r="I197">
        <v>1</v>
      </c>
      <c r="J197">
        <f t="shared" si="48"/>
        <v>0</v>
      </c>
      <c r="L197" t="b">
        <f t="shared" si="49"/>
        <v>0</v>
      </c>
      <c r="M197" t="b">
        <f t="shared" si="50"/>
        <v>0</v>
      </c>
      <c r="N197" t="b">
        <f t="shared" si="51"/>
        <v>0</v>
      </c>
      <c r="O197" t="b">
        <f t="shared" si="52"/>
        <v>0</v>
      </c>
      <c r="P197" t="b">
        <f t="shared" si="53"/>
        <v>0</v>
      </c>
      <c r="Q197" t="b">
        <f t="shared" si="54"/>
        <v>0</v>
      </c>
      <c r="R197" t="b">
        <f t="shared" si="55"/>
        <v>0</v>
      </c>
      <c r="S197">
        <f t="shared" si="56"/>
        <v>0</v>
      </c>
      <c r="T197">
        <f t="shared" si="57"/>
        <v>0</v>
      </c>
      <c r="U197">
        <f t="shared" si="58"/>
        <v>0</v>
      </c>
      <c r="V197">
        <f t="shared" si="59"/>
        <v>0</v>
      </c>
      <c r="W197">
        <f t="shared" si="60"/>
        <v>0</v>
      </c>
      <c r="X197">
        <f t="shared" si="61"/>
        <v>0</v>
      </c>
      <c r="Y197">
        <f t="shared" si="62"/>
        <v>0</v>
      </c>
    </row>
    <row r="198" spans="1:25" x14ac:dyDescent="0.15">
      <c r="A198">
        <v>198</v>
      </c>
      <c r="B198" t="s">
        <v>219</v>
      </c>
      <c r="C198" t="s">
        <v>241</v>
      </c>
      <c r="D198" t="s">
        <v>1343</v>
      </c>
      <c r="E198" t="s">
        <v>1344</v>
      </c>
      <c r="F198" t="s">
        <v>1345</v>
      </c>
      <c r="G198" t="s">
        <v>1724</v>
      </c>
      <c r="H198" t="s">
        <v>1725</v>
      </c>
      <c r="I198">
        <f t="shared" si="63"/>
        <v>0</v>
      </c>
      <c r="J198">
        <f t="shared" si="48"/>
        <v>1</v>
      </c>
      <c r="L198" t="b">
        <f t="shared" si="49"/>
        <v>0</v>
      </c>
      <c r="M198" t="b">
        <f t="shared" si="50"/>
        <v>0</v>
      </c>
      <c r="N198" t="b">
        <f t="shared" si="51"/>
        <v>0</v>
      </c>
      <c r="O198" t="b">
        <f t="shared" si="52"/>
        <v>0</v>
      </c>
      <c r="P198" t="b">
        <f t="shared" si="53"/>
        <v>0</v>
      </c>
      <c r="Q198" t="b">
        <f t="shared" si="54"/>
        <v>0</v>
      </c>
      <c r="R198" t="b">
        <f t="shared" si="55"/>
        <v>0</v>
      </c>
      <c r="S198">
        <f t="shared" si="56"/>
        <v>0</v>
      </c>
      <c r="T198">
        <f t="shared" si="57"/>
        <v>0</v>
      </c>
      <c r="U198">
        <f t="shared" si="58"/>
        <v>0</v>
      </c>
      <c r="V198">
        <f t="shared" si="59"/>
        <v>0</v>
      </c>
      <c r="W198">
        <f t="shared" si="60"/>
        <v>0</v>
      </c>
      <c r="X198">
        <f t="shared" si="61"/>
        <v>0</v>
      </c>
      <c r="Y198">
        <f t="shared" si="62"/>
        <v>0</v>
      </c>
    </row>
    <row r="199" spans="1:25" x14ac:dyDescent="0.15">
      <c r="A199">
        <v>199</v>
      </c>
      <c r="B199" t="s">
        <v>220</v>
      </c>
      <c r="C199" t="s">
        <v>241</v>
      </c>
      <c r="D199" t="s">
        <v>1343</v>
      </c>
      <c r="E199" t="s">
        <v>1344</v>
      </c>
      <c r="F199" t="s">
        <v>1345</v>
      </c>
      <c r="G199" t="s">
        <v>1726</v>
      </c>
      <c r="H199" t="s">
        <v>1727</v>
      </c>
      <c r="I199">
        <v>1</v>
      </c>
      <c r="J199">
        <f t="shared" si="48"/>
        <v>0</v>
      </c>
      <c r="L199" t="b">
        <f t="shared" si="49"/>
        <v>0</v>
      </c>
      <c r="M199" t="b">
        <f t="shared" si="50"/>
        <v>0</v>
      </c>
      <c r="N199" t="b">
        <f t="shared" si="51"/>
        <v>0</v>
      </c>
      <c r="O199" t="b">
        <f t="shared" si="52"/>
        <v>0</v>
      </c>
      <c r="P199" t="b">
        <f t="shared" si="53"/>
        <v>0</v>
      </c>
      <c r="Q199" t="b">
        <f t="shared" si="54"/>
        <v>0</v>
      </c>
      <c r="R199" t="b">
        <f t="shared" si="55"/>
        <v>0</v>
      </c>
      <c r="S199">
        <f t="shared" si="56"/>
        <v>0</v>
      </c>
      <c r="T199">
        <f t="shared" si="57"/>
        <v>0</v>
      </c>
      <c r="U199">
        <f t="shared" si="58"/>
        <v>0</v>
      </c>
      <c r="V199">
        <f t="shared" si="59"/>
        <v>0</v>
      </c>
      <c r="W199">
        <f t="shared" si="60"/>
        <v>0</v>
      </c>
      <c r="X199">
        <f t="shared" si="61"/>
        <v>0</v>
      </c>
      <c r="Y199">
        <f t="shared" si="62"/>
        <v>0</v>
      </c>
    </row>
    <row r="200" spans="1:25" x14ac:dyDescent="0.15">
      <c r="A200">
        <v>200</v>
      </c>
      <c r="B200" t="s">
        <v>221</v>
      </c>
      <c r="C200" t="s">
        <v>241</v>
      </c>
      <c r="D200" t="s">
        <v>1343</v>
      </c>
      <c r="E200" t="s">
        <v>1344</v>
      </c>
      <c r="F200" t="s">
        <v>1345</v>
      </c>
      <c r="G200" t="s">
        <v>1728</v>
      </c>
      <c r="H200" t="s">
        <v>1729</v>
      </c>
      <c r="I200">
        <f t="shared" si="63"/>
        <v>1</v>
      </c>
      <c r="J200">
        <f t="shared" si="48"/>
        <v>0</v>
      </c>
      <c r="L200" t="b">
        <f t="shared" si="49"/>
        <v>1</v>
      </c>
      <c r="M200" t="b">
        <f t="shared" si="50"/>
        <v>0</v>
      </c>
      <c r="N200" t="b">
        <f t="shared" si="51"/>
        <v>0</v>
      </c>
      <c r="O200" t="b">
        <f t="shared" si="52"/>
        <v>0</v>
      </c>
      <c r="P200" t="b">
        <f t="shared" si="53"/>
        <v>0</v>
      </c>
      <c r="Q200" t="b">
        <f t="shared" si="54"/>
        <v>0</v>
      </c>
      <c r="R200" t="b">
        <f t="shared" si="55"/>
        <v>0</v>
      </c>
      <c r="S200">
        <f t="shared" si="56"/>
        <v>1</v>
      </c>
      <c r="T200">
        <f t="shared" si="57"/>
        <v>0</v>
      </c>
      <c r="U200">
        <f t="shared" si="58"/>
        <v>0</v>
      </c>
      <c r="V200">
        <f t="shared" si="59"/>
        <v>0</v>
      </c>
      <c r="W200">
        <f t="shared" si="60"/>
        <v>0</v>
      </c>
      <c r="X200">
        <f t="shared" si="61"/>
        <v>0</v>
      </c>
      <c r="Y200">
        <f t="shared" si="62"/>
        <v>0</v>
      </c>
    </row>
    <row r="201" spans="1:25" x14ac:dyDescent="0.15">
      <c r="A201">
        <v>201</v>
      </c>
      <c r="B201" t="s">
        <v>222</v>
      </c>
      <c r="C201" t="s">
        <v>241</v>
      </c>
      <c r="D201" t="s">
        <v>1343</v>
      </c>
      <c r="E201" t="s">
        <v>1344</v>
      </c>
      <c r="F201" t="s">
        <v>1345</v>
      </c>
      <c r="G201" t="s">
        <v>1730</v>
      </c>
      <c r="H201" t="s">
        <v>1731</v>
      </c>
      <c r="I201">
        <f t="shared" si="63"/>
        <v>1</v>
      </c>
      <c r="J201">
        <f t="shared" si="48"/>
        <v>0</v>
      </c>
      <c r="L201" t="b">
        <f t="shared" si="49"/>
        <v>0</v>
      </c>
      <c r="M201" t="b">
        <f t="shared" si="50"/>
        <v>1</v>
      </c>
      <c r="N201" t="b">
        <f t="shared" si="51"/>
        <v>0</v>
      </c>
      <c r="O201" t="b">
        <f t="shared" si="52"/>
        <v>0</v>
      </c>
      <c r="P201" t="b">
        <f t="shared" si="53"/>
        <v>0</v>
      </c>
      <c r="Q201" t="b">
        <f t="shared" si="54"/>
        <v>0</v>
      </c>
      <c r="R201" t="b">
        <f t="shared" si="55"/>
        <v>0</v>
      </c>
      <c r="S201">
        <f t="shared" si="56"/>
        <v>0</v>
      </c>
      <c r="T201">
        <f t="shared" si="57"/>
        <v>1</v>
      </c>
      <c r="U201">
        <f t="shared" si="58"/>
        <v>0</v>
      </c>
      <c r="V201">
        <f t="shared" si="59"/>
        <v>0</v>
      </c>
      <c r="W201">
        <f t="shared" si="60"/>
        <v>0</v>
      </c>
      <c r="X201">
        <f t="shared" si="61"/>
        <v>0</v>
      </c>
      <c r="Y201">
        <f t="shared" si="62"/>
        <v>0</v>
      </c>
    </row>
    <row r="202" spans="1:25" x14ac:dyDescent="0.15">
      <c r="A202">
        <v>202</v>
      </c>
      <c r="B202" t="s">
        <v>223</v>
      </c>
      <c r="C202" t="s">
        <v>241</v>
      </c>
      <c r="D202" t="s">
        <v>1343</v>
      </c>
      <c r="E202" t="s">
        <v>1344</v>
      </c>
      <c r="F202" t="s">
        <v>1345</v>
      </c>
      <c r="G202" t="s">
        <v>1732</v>
      </c>
      <c r="H202" t="s">
        <v>1733</v>
      </c>
      <c r="I202">
        <v>1</v>
      </c>
      <c r="J202">
        <f t="shared" si="48"/>
        <v>0</v>
      </c>
      <c r="L202" t="b">
        <f t="shared" si="49"/>
        <v>0</v>
      </c>
      <c r="M202" t="b">
        <f t="shared" si="50"/>
        <v>0</v>
      </c>
      <c r="N202" t="b">
        <f t="shared" si="51"/>
        <v>0</v>
      </c>
      <c r="O202" t="b">
        <f t="shared" si="52"/>
        <v>0</v>
      </c>
      <c r="P202" t="b">
        <f t="shared" si="53"/>
        <v>0</v>
      </c>
      <c r="Q202" t="b">
        <f t="shared" si="54"/>
        <v>0</v>
      </c>
      <c r="R202" t="b">
        <f t="shared" si="55"/>
        <v>0</v>
      </c>
      <c r="S202">
        <f t="shared" si="56"/>
        <v>0</v>
      </c>
      <c r="T202">
        <f t="shared" si="57"/>
        <v>0</v>
      </c>
      <c r="U202">
        <f t="shared" si="58"/>
        <v>0</v>
      </c>
      <c r="V202">
        <f t="shared" si="59"/>
        <v>0</v>
      </c>
      <c r="W202">
        <f t="shared" si="60"/>
        <v>0</v>
      </c>
      <c r="X202">
        <f t="shared" si="61"/>
        <v>0</v>
      </c>
      <c r="Y202">
        <f t="shared" si="62"/>
        <v>0</v>
      </c>
    </row>
    <row r="203" spans="1:25" x14ac:dyDescent="0.15">
      <c r="A203">
        <v>203</v>
      </c>
      <c r="B203" t="s">
        <v>224</v>
      </c>
      <c r="C203" t="s">
        <v>241</v>
      </c>
      <c r="D203" t="s">
        <v>1343</v>
      </c>
      <c r="E203" t="s">
        <v>1344</v>
      </c>
      <c r="F203" t="s">
        <v>1345</v>
      </c>
      <c r="G203" t="s">
        <v>1734</v>
      </c>
      <c r="H203" t="s">
        <v>1735</v>
      </c>
      <c r="I203">
        <f t="shared" si="63"/>
        <v>1</v>
      </c>
      <c r="J203">
        <f t="shared" si="48"/>
        <v>0</v>
      </c>
      <c r="L203" t="b">
        <f t="shared" si="49"/>
        <v>0</v>
      </c>
      <c r="M203" t="b">
        <f t="shared" si="50"/>
        <v>0</v>
      </c>
      <c r="N203" t="b">
        <f t="shared" si="51"/>
        <v>0</v>
      </c>
      <c r="O203" t="b">
        <f t="shared" si="52"/>
        <v>1</v>
      </c>
      <c r="P203" t="b">
        <f t="shared" si="53"/>
        <v>0</v>
      </c>
      <c r="Q203" t="b">
        <f t="shared" si="54"/>
        <v>0</v>
      </c>
      <c r="R203" t="b">
        <f t="shared" si="55"/>
        <v>0</v>
      </c>
      <c r="S203">
        <f t="shared" si="56"/>
        <v>0</v>
      </c>
      <c r="T203">
        <f t="shared" si="57"/>
        <v>0</v>
      </c>
      <c r="U203">
        <f t="shared" si="58"/>
        <v>0</v>
      </c>
      <c r="V203">
        <f t="shared" si="59"/>
        <v>1</v>
      </c>
      <c r="W203">
        <f t="shared" si="60"/>
        <v>0</v>
      </c>
      <c r="X203">
        <f t="shared" si="61"/>
        <v>0</v>
      </c>
      <c r="Y203">
        <f t="shared" si="62"/>
        <v>0</v>
      </c>
    </row>
    <row r="204" spans="1:25" x14ac:dyDescent="0.15">
      <c r="A204">
        <v>204</v>
      </c>
      <c r="B204" t="s">
        <v>225</v>
      </c>
      <c r="C204" t="s">
        <v>241</v>
      </c>
      <c r="D204" t="s">
        <v>1343</v>
      </c>
      <c r="E204" t="s">
        <v>1344</v>
      </c>
      <c r="F204" t="s">
        <v>1345</v>
      </c>
      <c r="G204" t="s">
        <v>1736</v>
      </c>
      <c r="H204" t="s">
        <v>1737</v>
      </c>
      <c r="I204">
        <v>1</v>
      </c>
      <c r="J204">
        <f t="shared" si="48"/>
        <v>0</v>
      </c>
      <c r="L204" t="b">
        <f t="shared" si="49"/>
        <v>0</v>
      </c>
      <c r="M204" t="b">
        <f t="shared" si="50"/>
        <v>0</v>
      </c>
      <c r="N204" t="b">
        <f t="shared" si="51"/>
        <v>0</v>
      </c>
      <c r="O204" t="b">
        <f t="shared" si="52"/>
        <v>0</v>
      </c>
      <c r="P204" t="b">
        <f t="shared" si="53"/>
        <v>0</v>
      </c>
      <c r="Q204" t="b">
        <f t="shared" si="54"/>
        <v>0</v>
      </c>
      <c r="R204" t="b">
        <f t="shared" si="55"/>
        <v>0</v>
      </c>
      <c r="S204">
        <f t="shared" si="56"/>
        <v>0</v>
      </c>
      <c r="T204">
        <f t="shared" si="57"/>
        <v>0</v>
      </c>
      <c r="U204">
        <f t="shared" si="58"/>
        <v>0</v>
      </c>
      <c r="V204">
        <f t="shared" si="59"/>
        <v>0</v>
      </c>
      <c r="W204">
        <f t="shared" si="60"/>
        <v>0</v>
      </c>
      <c r="X204">
        <f t="shared" si="61"/>
        <v>0</v>
      </c>
      <c r="Y204">
        <f t="shared" si="62"/>
        <v>0</v>
      </c>
    </row>
    <row r="205" spans="1:25" x14ac:dyDescent="0.15">
      <c r="A205">
        <v>205</v>
      </c>
      <c r="B205" t="s">
        <v>226</v>
      </c>
      <c r="C205" t="s">
        <v>241</v>
      </c>
      <c r="D205" t="s">
        <v>1343</v>
      </c>
      <c r="E205" t="s">
        <v>1344</v>
      </c>
      <c r="F205" t="s">
        <v>1345</v>
      </c>
      <c r="G205" t="s">
        <v>1738</v>
      </c>
      <c r="H205" t="s">
        <v>1739</v>
      </c>
      <c r="I205">
        <v>1</v>
      </c>
      <c r="J205">
        <f t="shared" si="48"/>
        <v>0</v>
      </c>
      <c r="L205" t="b">
        <f t="shared" si="49"/>
        <v>0</v>
      </c>
      <c r="M205" t="b">
        <f t="shared" si="50"/>
        <v>0</v>
      </c>
      <c r="N205" t="b">
        <f t="shared" si="51"/>
        <v>0</v>
      </c>
      <c r="O205" t="b">
        <f t="shared" si="52"/>
        <v>0</v>
      </c>
      <c r="P205" t="b">
        <f t="shared" si="53"/>
        <v>0</v>
      </c>
      <c r="Q205" t="b">
        <f t="shared" si="54"/>
        <v>0</v>
      </c>
      <c r="R205" t="b">
        <f t="shared" si="55"/>
        <v>0</v>
      </c>
      <c r="S205">
        <f t="shared" si="56"/>
        <v>0</v>
      </c>
      <c r="T205">
        <f t="shared" si="57"/>
        <v>0</v>
      </c>
      <c r="U205">
        <f t="shared" si="58"/>
        <v>0</v>
      </c>
      <c r="V205">
        <f t="shared" si="59"/>
        <v>0</v>
      </c>
      <c r="W205">
        <f t="shared" si="60"/>
        <v>0</v>
      </c>
      <c r="X205">
        <f t="shared" si="61"/>
        <v>0</v>
      </c>
      <c r="Y205">
        <f t="shared" si="62"/>
        <v>0</v>
      </c>
    </row>
    <row r="206" spans="1:25" x14ac:dyDescent="0.15">
      <c r="A206">
        <v>206</v>
      </c>
      <c r="B206" t="s">
        <v>227</v>
      </c>
      <c r="C206" t="s">
        <v>241</v>
      </c>
      <c r="D206" t="s">
        <v>1343</v>
      </c>
      <c r="E206" t="s">
        <v>1344</v>
      </c>
      <c r="F206" t="s">
        <v>1345</v>
      </c>
      <c r="G206" t="s">
        <v>1740</v>
      </c>
      <c r="H206" t="s">
        <v>1741</v>
      </c>
      <c r="I206">
        <v>1</v>
      </c>
      <c r="J206">
        <f t="shared" si="48"/>
        <v>0</v>
      </c>
      <c r="L206" t="b">
        <f t="shared" si="49"/>
        <v>0</v>
      </c>
      <c r="M206" t="b">
        <f t="shared" si="50"/>
        <v>0</v>
      </c>
      <c r="N206" t="b">
        <f t="shared" si="51"/>
        <v>0</v>
      </c>
      <c r="O206" t="b">
        <f t="shared" si="52"/>
        <v>0</v>
      </c>
      <c r="P206" t="b">
        <f t="shared" si="53"/>
        <v>0</v>
      </c>
      <c r="Q206" t="b">
        <f t="shared" si="54"/>
        <v>0</v>
      </c>
      <c r="R206" t="b">
        <f t="shared" si="55"/>
        <v>0</v>
      </c>
      <c r="S206">
        <f t="shared" si="56"/>
        <v>0</v>
      </c>
      <c r="T206">
        <f t="shared" si="57"/>
        <v>0</v>
      </c>
      <c r="U206">
        <f t="shared" si="58"/>
        <v>0</v>
      </c>
      <c r="V206">
        <f t="shared" si="59"/>
        <v>0</v>
      </c>
      <c r="W206">
        <f t="shared" si="60"/>
        <v>0</v>
      </c>
      <c r="X206">
        <f t="shared" si="61"/>
        <v>0</v>
      </c>
      <c r="Y206">
        <f t="shared" si="62"/>
        <v>0</v>
      </c>
    </row>
    <row r="207" spans="1:25" x14ac:dyDescent="0.15">
      <c r="A207">
        <v>207</v>
      </c>
      <c r="B207" t="s">
        <v>228</v>
      </c>
      <c r="C207" t="s">
        <v>241</v>
      </c>
      <c r="D207" t="s">
        <v>1343</v>
      </c>
      <c r="E207" t="s">
        <v>1344</v>
      </c>
      <c r="F207" t="s">
        <v>1345</v>
      </c>
      <c r="G207" t="s">
        <v>1742</v>
      </c>
      <c r="H207" t="s">
        <v>1743</v>
      </c>
      <c r="I207">
        <v>1</v>
      </c>
      <c r="J207">
        <f t="shared" si="48"/>
        <v>0</v>
      </c>
      <c r="L207" t="b">
        <f t="shared" si="49"/>
        <v>0</v>
      </c>
      <c r="M207" t="b">
        <f t="shared" si="50"/>
        <v>0</v>
      </c>
      <c r="N207" t="b">
        <f t="shared" si="51"/>
        <v>0</v>
      </c>
      <c r="O207" t="b">
        <f t="shared" si="52"/>
        <v>0</v>
      </c>
      <c r="P207" t="b">
        <f t="shared" si="53"/>
        <v>0</v>
      </c>
      <c r="Q207" t="b">
        <f t="shared" si="54"/>
        <v>0</v>
      </c>
      <c r="R207" t="b">
        <f t="shared" si="55"/>
        <v>0</v>
      </c>
      <c r="S207">
        <f t="shared" si="56"/>
        <v>0</v>
      </c>
      <c r="T207">
        <f t="shared" si="57"/>
        <v>0</v>
      </c>
      <c r="U207">
        <f t="shared" si="58"/>
        <v>0</v>
      </c>
      <c r="V207">
        <f t="shared" si="59"/>
        <v>0</v>
      </c>
      <c r="W207">
        <f t="shared" si="60"/>
        <v>0</v>
      </c>
      <c r="X207">
        <f t="shared" si="61"/>
        <v>0</v>
      </c>
      <c r="Y207">
        <f t="shared" si="62"/>
        <v>0</v>
      </c>
    </row>
    <row r="208" spans="1:25" x14ac:dyDescent="0.15">
      <c r="A208">
        <v>208</v>
      </c>
      <c r="B208" t="s">
        <v>229</v>
      </c>
      <c r="C208" t="s">
        <v>241</v>
      </c>
      <c r="D208" t="s">
        <v>1343</v>
      </c>
      <c r="E208" t="s">
        <v>1344</v>
      </c>
      <c r="F208" t="s">
        <v>1345</v>
      </c>
      <c r="G208" t="s">
        <v>1744</v>
      </c>
      <c r="H208" t="s">
        <v>1745</v>
      </c>
      <c r="I208">
        <v>1</v>
      </c>
      <c r="J208">
        <f t="shared" si="48"/>
        <v>0</v>
      </c>
      <c r="L208" t="b">
        <f t="shared" si="49"/>
        <v>0</v>
      </c>
      <c r="M208" t="b">
        <f t="shared" si="50"/>
        <v>0</v>
      </c>
      <c r="N208" t="b">
        <f t="shared" si="51"/>
        <v>0</v>
      </c>
      <c r="O208" t="b">
        <f t="shared" si="52"/>
        <v>0</v>
      </c>
      <c r="P208" t="b">
        <f t="shared" si="53"/>
        <v>0</v>
      </c>
      <c r="Q208" t="b">
        <f t="shared" si="54"/>
        <v>0</v>
      </c>
      <c r="R208" t="b">
        <f t="shared" si="55"/>
        <v>0</v>
      </c>
      <c r="S208">
        <f t="shared" si="56"/>
        <v>0</v>
      </c>
      <c r="T208">
        <f t="shared" si="57"/>
        <v>0</v>
      </c>
      <c r="U208">
        <f t="shared" si="58"/>
        <v>0</v>
      </c>
      <c r="V208">
        <f t="shared" si="59"/>
        <v>0</v>
      </c>
      <c r="W208">
        <f t="shared" si="60"/>
        <v>0</v>
      </c>
      <c r="X208">
        <f t="shared" si="61"/>
        <v>0</v>
      </c>
      <c r="Y208">
        <f t="shared" si="62"/>
        <v>0</v>
      </c>
    </row>
    <row r="209" spans="1:25" x14ac:dyDescent="0.15">
      <c r="A209">
        <v>209</v>
      </c>
      <c r="B209" t="s">
        <v>230</v>
      </c>
      <c r="C209" t="s">
        <v>241</v>
      </c>
      <c r="D209" t="s">
        <v>1343</v>
      </c>
      <c r="E209" t="s">
        <v>1344</v>
      </c>
      <c r="F209" t="s">
        <v>1345</v>
      </c>
      <c r="G209" t="s">
        <v>1746</v>
      </c>
      <c r="H209" t="s">
        <v>1747</v>
      </c>
      <c r="I209">
        <f t="shared" si="63"/>
        <v>1</v>
      </c>
      <c r="J209">
        <f t="shared" si="48"/>
        <v>0</v>
      </c>
      <c r="L209" t="b">
        <f t="shared" si="49"/>
        <v>0</v>
      </c>
      <c r="M209" t="b">
        <f t="shared" si="50"/>
        <v>0</v>
      </c>
      <c r="N209" t="b">
        <f t="shared" si="51"/>
        <v>1</v>
      </c>
      <c r="O209" t="b">
        <f t="shared" si="52"/>
        <v>0</v>
      </c>
      <c r="P209" t="b">
        <f t="shared" si="53"/>
        <v>0</v>
      </c>
      <c r="Q209" t="b">
        <f t="shared" si="54"/>
        <v>0</v>
      </c>
      <c r="R209" t="b">
        <f t="shared" si="55"/>
        <v>0</v>
      </c>
      <c r="S209">
        <f t="shared" si="56"/>
        <v>0</v>
      </c>
      <c r="T209">
        <f t="shared" si="57"/>
        <v>0</v>
      </c>
      <c r="U209">
        <f t="shared" si="58"/>
        <v>1</v>
      </c>
      <c r="V209">
        <f t="shared" si="59"/>
        <v>0</v>
      </c>
      <c r="W209">
        <f t="shared" si="60"/>
        <v>0</v>
      </c>
      <c r="X209">
        <f t="shared" si="61"/>
        <v>0</v>
      </c>
      <c r="Y209">
        <f t="shared" si="62"/>
        <v>0</v>
      </c>
    </row>
    <row r="210" spans="1:25" x14ac:dyDescent="0.15">
      <c r="A210">
        <v>210</v>
      </c>
      <c r="B210" t="s">
        <v>231</v>
      </c>
      <c r="C210" t="s">
        <v>241</v>
      </c>
      <c r="D210" t="s">
        <v>1343</v>
      </c>
      <c r="E210" t="s">
        <v>1344</v>
      </c>
      <c r="F210" t="s">
        <v>1345</v>
      </c>
      <c r="G210" t="s">
        <v>1748</v>
      </c>
      <c r="H210" t="s">
        <v>1749</v>
      </c>
      <c r="I210">
        <f t="shared" si="63"/>
        <v>1</v>
      </c>
      <c r="J210">
        <f t="shared" si="48"/>
        <v>0</v>
      </c>
      <c r="L210" t="b">
        <f t="shared" si="49"/>
        <v>1</v>
      </c>
      <c r="M210" t="b">
        <f t="shared" si="50"/>
        <v>0</v>
      </c>
      <c r="N210" t="b">
        <f t="shared" si="51"/>
        <v>0</v>
      </c>
      <c r="O210" t="b">
        <f t="shared" si="52"/>
        <v>0</v>
      </c>
      <c r="P210" t="b">
        <f t="shared" si="53"/>
        <v>0</v>
      </c>
      <c r="Q210" t="b">
        <f t="shared" si="54"/>
        <v>0</v>
      </c>
      <c r="R210" t="b">
        <f t="shared" si="55"/>
        <v>0</v>
      </c>
      <c r="S210">
        <f t="shared" si="56"/>
        <v>1</v>
      </c>
      <c r="T210">
        <f t="shared" si="57"/>
        <v>0</v>
      </c>
      <c r="U210">
        <f t="shared" si="58"/>
        <v>0</v>
      </c>
      <c r="V210">
        <f t="shared" si="59"/>
        <v>0</v>
      </c>
      <c r="W210">
        <f t="shared" si="60"/>
        <v>0</v>
      </c>
      <c r="X210">
        <f t="shared" si="61"/>
        <v>0</v>
      </c>
      <c r="Y210">
        <f t="shared" si="62"/>
        <v>0</v>
      </c>
    </row>
    <row r="211" spans="1:25" x14ac:dyDescent="0.15">
      <c r="A211">
        <v>211</v>
      </c>
      <c r="B211" t="s">
        <v>232</v>
      </c>
      <c r="C211" t="s">
        <v>241</v>
      </c>
      <c r="D211" t="s">
        <v>1343</v>
      </c>
      <c r="E211" t="s">
        <v>1344</v>
      </c>
      <c r="F211" t="s">
        <v>1345</v>
      </c>
      <c r="G211" t="s">
        <v>1750</v>
      </c>
      <c r="H211" t="s">
        <v>1751</v>
      </c>
      <c r="I211">
        <f t="shared" si="63"/>
        <v>1</v>
      </c>
      <c r="J211">
        <f t="shared" si="48"/>
        <v>0</v>
      </c>
      <c r="L211" t="b">
        <f t="shared" si="49"/>
        <v>1</v>
      </c>
      <c r="M211" t="b">
        <f t="shared" si="50"/>
        <v>1</v>
      </c>
      <c r="N211" t="b">
        <f t="shared" si="51"/>
        <v>0</v>
      </c>
      <c r="O211" t="b">
        <f t="shared" si="52"/>
        <v>0</v>
      </c>
      <c r="P211" t="b">
        <f t="shared" si="53"/>
        <v>0</v>
      </c>
      <c r="Q211" t="b">
        <f t="shared" si="54"/>
        <v>0</v>
      </c>
      <c r="R211" t="b">
        <f t="shared" si="55"/>
        <v>0</v>
      </c>
      <c r="S211">
        <f t="shared" si="56"/>
        <v>1</v>
      </c>
      <c r="T211">
        <f t="shared" si="57"/>
        <v>1</v>
      </c>
      <c r="U211">
        <f t="shared" si="58"/>
        <v>0</v>
      </c>
      <c r="V211">
        <f t="shared" si="59"/>
        <v>0</v>
      </c>
      <c r="W211">
        <f t="shared" si="60"/>
        <v>0</v>
      </c>
      <c r="X211">
        <f t="shared" si="61"/>
        <v>0</v>
      </c>
      <c r="Y211">
        <f t="shared" si="62"/>
        <v>0</v>
      </c>
    </row>
    <row r="212" spans="1:25" x14ac:dyDescent="0.15">
      <c r="A212">
        <v>212</v>
      </c>
      <c r="B212" t="s">
        <v>233</v>
      </c>
      <c r="C212" t="s">
        <v>241</v>
      </c>
      <c r="D212" t="s">
        <v>1343</v>
      </c>
      <c r="E212" t="s">
        <v>1344</v>
      </c>
      <c r="F212" t="s">
        <v>1345</v>
      </c>
      <c r="G212" t="s">
        <v>1752</v>
      </c>
      <c r="H212" t="s">
        <v>1753</v>
      </c>
      <c r="I212">
        <v>1</v>
      </c>
      <c r="J212">
        <f t="shared" si="48"/>
        <v>0</v>
      </c>
      <c r="L212" t="b">
        <f t="shared" si="49"/>
        <v>0</v>
      </c>
      <c r="M212" t="b">
        <f t="shared" si="50"/>
        <v>0</v>
      </c>
      <c r="N212" t="b">
        <f t="shared" si="51"/>
        <v>0</v>
      </c>
      <c r="O212" t="b">
        <f t="shared" si="52"/>
        <v>0</v>
      </c>
      <c r="P212" t="b">
        <f t="shared" si="53"/>
        <v>0</v>
      </c>
      <c r="Q212" t="b">
        <f t="shared" si="54"/>
        <v>0</v>
      </c>
      <c r="R212" t="b">
        <f t="shared" si="55"/>
        <v>0</v>
      </c>
      <c r="S212">
        <f t="shared" si="56"/>
        <v>0</v>
      </c>
      <c r="T212">
        <f t="shared" si="57"/>
        <v>0</v>
      </c>
      <c r="U212">
        <f t="shared" si="58"/>
        <v>0</v>
      </c>
      <c r="V212">
        <f t="shared" si="59"/>
        <v>0</v>
      </c>
      <c r="W212">
        <f t="shared" si="60"/>
        <v>0</v>
      </c>
      <c r="X212">
        <f t="shared" si="61"/>
        <v>0</v>
      </c>
      <c r="Y212">
        <f t="shared" si="62"/>
        <v>0</v>
      </c>
    </row>
    <row r="213" spans="1:25" x14ac:dyDescent="0.15">
      <c r="A213">
        <v>213</v>
      </c>
      <c r="B213" t="s">
        <v>234</v>
      </c>
      <c r="C213" t="s">
        <v>241</v>
      </c>
      <c r="D213" t="s">
        <v>1343</v>
      </c>
      <c r="E213" t="s">
        <v>1344</v>
      </c>
      <c r="F213" t="s">
        <v>1345</v>
      </c>
      <c r="G213" t="s">
        <v>1754</v>
      </c>
      <c r="H213" t="s">
        <v>1755</v>
      </c>
      <c r="I213">
        <f t="shared" si="63"/>
        <v>1</v>
      </c>
      <c r="J213">
        <f t="shared" si="48"/>
        <v>0</v>
      </c>
      <c r="L213" t="b">
        <f t="shared" si="49"/>
        <v>1</v>
      </c>
      <c r="M213" t="b">
        <f t="shared" si="50"/>
        <v>0</v>
      </c>
      <c r="N213" t="b">
        <f t="shared" si="51"/>
        <v>0</v>
      </c>
      <c r="O213" t="b">
        <f t="shared" si="52"/>
        <v>0</v>
      </c>
      <c r="P213" t="b">
        <f t="shared" si="53"/>
        <v>0</v>
      </c>
      <c r="Q213" t="b">
        <f t="shared" si="54"/>
        <v>0</v>
      </c>
      <c r="R213" t="b">
        <f t="shared" si="55"/>
        <v>0</v>
      </c>
      <c r="S213">
        <f t="shared" si="56"/>
        <v>1</v>
      </c>
      <c r="T213">
        <f t="shared" si="57"/>
        <v>0</v>
      </c>
      <c r="U213">
        <f t="shared" si="58"/>
        <v>0</v>
      </c>
      <c r="V213">
        <f t="shared" si="59"/>
        <v>0</v>
      </c>
      <c r="W213">
        <f t="shared" si="60"/>
        <v>0</v>
      </c>
      <c r="X213">
        <f t="shared" si="61"/>
        <v>0</v>
      </c>
      <c r="Y213">
        <f t="shared" si="62"/>
        <v>0</v>
      </c>
    </row>
    <row r="214" spans="1:25" x14ac:dyDescent="0.15">
      <c r="A214">
        <v>214</v>
      </c>
      <c r="B214" t="s">
        <v>235</v>
      </c>
      <c r="C214" t="s">
        <v>241</v>
      </c>
      <c r="D214" t="s">
        <v>1343</v>
      </c>
      <c r="E214" t="s">
        <v>1344</v>
      </c>
      <c r="F214" t="s">
        <v>1345</v>
      </c>
      <c r="G214" t="s">
        <v>1756</v>
      </c>
      <c r="H214" t="s">
        <v>1757</v>
      </c>
      <c r="I214">
        <f t="shared" si="63"/>
        <v>1</v>
      </c>
      <c r="J214">
        <f t="shared" si="48"/>
        <v>0</v>
      </c>
      <c r="L214" t="b">
        <f t="shared" si="49"/>
        <v>0</v>
      </c>
      <c r="M214" t="b">
        <f t="shared" si="50"/>
        <v>1</v>
      </c>
      <c r="N214" t="b">
        <f t="shared" si="51"/>
        <v>0</v>
      </c>
      <c r="O214" t="b">
        <f t="shared" si="52"/>
        <v>0</v>
      </c>
      <c r="P214" t="b">
        <f t="shared" si="53"/>
        <v>0</v>
      </c>
      <c r="Q214" t="b">
        <f t="shared" si="54"/>
        <v>0</v>
      </c>
      <c r="R214" t="b">
        <f t="shared" si="55"/>
        <v>0</v>
      </c>
      <c r="S214">
        <f t="shared" si="56"/>
        <v>0</v>
      </c>
      <c r="T214">
        <f t="shared" si="57"/>
        <v>1</v>
      </c>
      <c r="U214">
        <f t="shared" si="58"/>
        <v>0</v>
      </c>
      <c r="V214">
        <f t="shared" si="59"/>
        <v>0</v>
      </c>
      <c r="W214">
        <f t="shared" si="60"/>
        <v>0</v>
      </c>
      <c r="X214">
        <f t="shared" si="61"/>
        <v>0</v>
      </c>
      <c r="Y214">
        <f t="shared" si="62"/>
        <v>0</v>
      </c>
    </row>
    <row r="215" spans="1:25" x14ac:dyDescent="0.15">
      <c r="A215">
        <v>215</v>
      </c>
      <c r="B215" t="s">
        <v>236</v>
      </c>
      <c r="C215" t="s">
        <v>241</v>
      </c>
      <c r="D215" t="s">
        <v>1343</v>
      </c>
      <c r="E215" t="s">
        <v>1344</v>
      </c>
      <c r="F215" t="s">
        <v>1345</v>
      </c>
      <c r="G215" t="s">
        <v>1758</v>
      </c>
      <c r="H215" t="s">
        <v>1759</v>
      </c>
      <c r="I215">
        <f t="shared" si="63"/>
        <v>1</v>
      </c>
      <c r="J215">
        <f t="shared" si="48"/>
        <v>0</v>
      </c>
      <c r="L215" t="b">
        <f t="shared" si="49"/>
        <v>0</v>
      </c>
      <c r="M215" t="b">
        <f t="shared" si="50"/>
        <v>0</v>
      </c>
      <c r="N215" t="b">
        <f t="shared" si="51"/>
        <v>1</v>
      </c>
      <c r="O215" t="b">
        <f t="shared" si="52"/>
        <v>0</v>
      </c>
      <c r="P215" t="b">
        <f t="shared" si="53"/>
        <v>0</v>
      </c>
      <c r="Q215" t="b">
        <f t="shared" si="54"/>
        <v>0</v>
      </c>
      <c r="R215" t="b">
        <f t="shared" si="55"/>
        <v>0</v>
      </c>
      <c r="S215">
        <f t="shared" si="56"/>
        <v>0</v>
      </c>
      <c r="T215">
        <f t="shared" si="57"/>
        <v>0</v>
      </c>
      <c r="U215">
        <f t="shared" si="58"/>
        <v>1</v>
      </c>
      <c r="V215">
        <f t="shared" si="59"/>
        <v>0</v>
      </c>
      <c r="W215">
        <f t="shared" si="60"/>
        <v>0</v>
      </c>
      <c r="X215">
        <f t="shared" si="61"/>
        <v>0</v>
      </c>
      <c r="Y215">
        <f t="shared" si="62"/>
        <v>0</v>
      </c>
    </row>
    <row r="216" spans="1:25" x14ac:dyDescent="0.15">
      <c r="A216">
        <v>216</v>
      </c>
      <c r="B216" t="s">
        <v>237</v>
      </c>
      <c r="C216" t="s">
        <v>241</v>
      </c>
      <c r="D216" t="s">
        <v>1343</v>
      </c>
      <c r="E216" t="s">
        <v>1344</v>
      </c>
      <c r="F216" t="s">
        <v>1345</v>
      </c>
      <c r="G216" t="s">
        <v>1760</v>
      </c>
      <c r="H216" t="s">
        <v>1761</v>
      </c>
      <c r="I216">
        <f t="shared" si="63"/>
        <v>0</v>
      </c>
      <c r="J216">
        <f t="shared" si="48"/>
        <v>1</v>
      </c>
      <c r="L216" t="b">
        <f t="shared" si="49"/>
        <v>0</v>
      </c>
      <c r="M216" t="b">
        <f t="shared" si="50"/>
        <v>0</v>
      </c>
      <c r="N216" t="b">
        <f t="shared" si="51"/>
        <v>0</v>
      </c>
      <c r="O216" t="b">
        <f t="shared" si="52"/>
        <v>0</v>
      </c>
      <c r="P216" t="b">
        <f t="shared" si="53"/>
        <v>0</v>
      </c>
      <c r="Q216" t="b">
        <f t="shared" si="54"/>
        <v>0</v>
      </c>
      <c r="R216" t="b">
        <f t="shared" si="55"/>
        <v>0</v>
      </c>
      <c r="S216">
        <f t="shared" si="56"/>
        <v>0</v>
      </c>
      <c r="T216">
        <f t="shared" si="57"/>
        <v>0</v>
      </c>
      <c r="U216">
        <f t="shared" si="58"/>
        <v>0</v>
      </c>
      <c r="V216">
        <f t="shared" si="59"/>
        <v>0</v>
      </c>
      <c r="W216">
        <f t="shared" si="60"/>
        <v>0</v>
      </c>
      <c r="X216">
        <f t="shared" si="61"/>
        <v>0</v>
      </c>
      <c r="Y216">
        <f t="shared" si="62"/>
        <v>0</v>
      </c>
    </row>
    <row r="217" spans="1:25" x14ac:dyDescent="0.15">
      <c r="A217">
        <v>217</v>
      </c>
      <c r="B217" t="s">
        <v>238</v>
      </c>
      <c r="C217" t="s">
        <v>241</v>
      </c>
      <c r="D217" t="s">
        <v>1343</v>
      </c>
      <c r="E217" t="s">
        <v>1344</v>
      </c>
      <c r="F217" t="s">
        <v>1345</v>
      </c>
      <c r="G217" t="s">
        <v>1762</v>
      </c>
      <c r="H217" t="s">
        <v>1763</v>
      </c>
      <c r="I217">
        <f t="shared" si="63"/>
        <v>1</v>
      </c>
      <c r="J217">
        <f t="shared" si="48"/>
        <v>0</v>
      </c>
      <c r="L217" t="b">
        <f t="shared" si="49"/>
        <v>1</v>
      </c>
      <c r="M217" t="b">
        <f t="shared" si="50"/>
        <v>0</v>
      </c>
      <c r="N217" t="b">
        <f t="shared" si="51"/>
        <v>0</v>
      </c>
      <c r="O217" t="b">
        <f t="shared" si="52"/>
        <v>0</v>
      </c>
      <c r="P217" t="b">
        <f t="shared" si="53"/>
        <v>0</v>
      </c>
      <c r="Q217" t="b">
        <f t="shared" si="54"/>
        <v>0</v>
      </c>
      <c r="R217" t="b">
        <f t="shared" si="55"/>
        <v>0</v>
      </c>
      <c r="S217">
        <f t="shared" si="56"/>
        <v>1</v>
      </c>
      <c r="T217">
        <f t="shared" si="57"/>
        <v>0</v>
      </c>
      <c r="U217">
        <f t="shared" si="58"/>
        <v>0</v>
      </c>
      <c r="V217">
        <f t="shared" si="59"/>
        <v>0</v>
      </c>
      <c r="W217">
        <f t="shared" si="60"/>
        <v>0</v>
      </c>
      <c r="X217">
        <f t="shared" si="61"/>
        <v>0</v>
      </c>
      <c r="Y217">
        <f t="shared" si="62"/>
        <v>0</v>
      </c>
    </row>
    <row r="218" spans="1:25" x14ac:dyDescent="0.15">
      <c r="A218">
        <v>218</v>
      </c>
      <c r="B218" t="s">
        <v>239</v>
      </c>
      <c r="C218" t="s">
        <v>241</v>
      </c>
      <c r="D218" t="s">
        <v>1343</v>
      </c>
      <c r="E218" t="s">
        <v>1344</v>
      </c>
      <c r="F218" t="s">
        <v>1345</v>
      </c>
      <c r="G218" t="s">
        <v>1764</v>
      </c>
      <c r="H218" t="s">
        <v>1765</v>
      </c>
      <c r="I218">
        <f t="shared" si="63"/>
        <v>1</v>
      </c>
      <c r="J218">
        <f t="shared" si="48"/>
        <v>0</v>
      </c>
      <c r="L218" t="b">
        <f t="shared" si="49"/>
        <v>0</v>
      </c>
      <c r="M218" t="b">
        <f t="shared" si="50"/>
        <v>0</v>
      </c>
      <c r="N218" t="b">
        <f t="shared" si="51"/>
        <v>1</v>
      </c>
      <c r="O218" t="b">
        <f t="shared" si="52"/>
        <v>0</v>
      </c>
      <c r="P218" t="b">
        <f t="shared" si="53"/>
        <v>0</v>
      </c>
      <c r="Q218" t="b">
        <f t="shared" si="54"/>
        <v>0</v>
      </c>
      <c r="R218" t="b">
        <f t="shared" si="55"/>
        <v>0</v>
      </c>
      <c r="S218">
        <f t="shared" si="56"/>
        <v>0</v>
      </c>
      <c r="T218">
        <f t="shared" si="57"/>
        <v>0</v>
      </c>
      <c r="U218">
        <f t="shared" si="58"/>
        <v>1</v>
      </c>
      <c r="V218">
        <f t="shared" si="59"/>
        <v>0</v>
      </c>
      <c r="W218">
        <f t="shared" si="60"/>
        <v>0</v>
      </c>
      <c r="X218">
        <f t="shared" si="61"/>
        <v>0</v>
      </c>
      <c r="Y218">
        <f t="shared" si="62"/>
        <v>0</v>
      </c>
    </row>
    <row r="219" spans="1:25" x14ac:dyDescent="0.15">
      <c r="A219">
        <v>219</v>
      </c>
      <c r="B219" t="s">
        <v>240</v>
      </c>
      <c r="C219" t="s">
        <v>241</v>
      </c>
      <c r="D219" t="s">
        <v>1343</v>
      </c>
      <c r="E219" t="s">
        <v>1344</v>
      </c>
      <c r="F219" t="s">
        <v>1345</v>
      </c>
      <c r="G219" t="s">
        <v>1766</v>
      </c>
      <c r="H219" t="s">
        <v>1767</v>
      </c>
      <c r="I219">
        <f t="shared" si="63"/>
        <v>1</v>
      </c>
      <c r="J219">
        <f t="shared" si="48"/>
        <v>0</v>
      </c>
      <c r="L219" t="b">
        <f t="shared" si="49"/>
        <v>0</v>
      </c>
      <c r="M219" t="b">
        <f t="shared" si="50"/>
        <v>1</v>
      </c>
      <c r="N219" t="b">
        <f t="shared" si="51"/>
        <v>0</v>
      </c>
      <c r="O219" t="b">
        <f t="shared" si="52"/>
        <v>0</v>
      </c>
      <c r="P219" t="b">
        <f t="shared" si="53"/>
        <v>0</v>
      </c>
      <c r="Q219" t="b">
        <f t="shared" si="54"/>
        <v>0</v>
      </c>
      <c r="R219" t="b">
        <f t="shared" si="55"/>
        <v>0</v>
      </c>
      <c r="S219">
        <f t="shared" si="56"/>
        <v>0</v>
      </c>
      <c r="T219">
        <f t="shared" si="57"/>
        <v>1</v>
      </c>
      <c r="U219">
        <f t="shared" ref="U219" si="64">IF(AND(ISNUMBER(SEARCH("jakarta",B219))=TRUE,N219=TRUE),1,0)</f>
        <v>0</v>
      </c>
      <c r="V219">
        <f t="shared" ref="V219" si="65">IF(AND(ISNUMBER(SEARCH("bekasi",B219))=TRUE,O219=TRUE),1,0)</f>
        <v>0</v>
      </c>
      <c r="W219">
        <f t="shared" ref="W219" si="66">IF(AND(ISNUMBER(SEARCH("kalimantan",B219))=TRUE,P219=TRUE),1,0)</f>
        <v>0</v>
      </c>
      <c r="X219">
        <f t="shared" ref="X219" si="67">IF(AND(ISNUMBER(SEARCH("jatim",B219))=TRUE,Q219=TRUE),1,0)</f>
        <v>0</v>
      </c>
      <c r="Y219">
        <f t="shared" ref="Y219" si="68">IF(AND(ISNUMBER(SEARCH("sulsel",B219))=TRUE,R219=TRUE),1,0)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C178-EBAA-0346-B32F-214D4EE32891}">
  <dimension ref="A1:Q219"/>
  <sheetViews>
    <sheetView topLeftCell="B1" workbookViewId="0">
      <selection activeCell="I24" sqref="I24"/>
    </sheetView>
  </sheetViews>
  <sheetFormatPr baseColWidth="10" defaultRowHeight="13" x14ac:dyDescent="0.15"/>
  <cols>
    <col min="2" max="2" width="62.6640625" customWidth="1"/>
    <col min="3" max="3" width="5.33203125" customWidth="1"/>
    <col min="7" max="7" width="29.83203125" customWidth="1"/>
    <col min="10" max="10" width="14" customWidth="1"/>
  </cols>
  <sheetData>
    <row r="1" spans="1:17" x14ac:dyDescent="0.15">
      <c r="A1" t="s">
        <v>0</v>
      </c>
      <c r="B1" t="s">
        <v>1</v>
      </c>
      <c r="C1" t="s">
        <v>2</v>
      </c>
      <c r="D1" t="s">
        <v>887</v>
      </c>
      <c r="E1" t="s">
        <v>3</v>
      </c>
      <c r="F1" t="s">
        <v>4</v>
      </c>
      <c r="G1" t="s">
        <v>5</v>
      </c>
      <c r="H1" t="s">
        <v>6</v>
      </c>
      <c r="I1" t="s">
        <v>7</v>
      </c>
      <c r="J1" t="s">
        <v>8</v>
      </c>
      <c r="L1" t="s">
        <v>451</v>
      </c>
      <c r="M1" t="s">
        <v>452</v>
      </c>
      <c r="N1" t="s">
        <v>451</v>
      </c>
      <c r="O1" t="s">
        <v>452</v>
      </c>
      <c r="Q1" t="s">
        <v>450</v>
      </c>
    </row>
    <row r="2" spans="1:17" x14ac:dyDescent="0.15">
      <c r="A2">
        <v>0</v>
      </c>
      <c r="B2" t="s">
        <v>9</v>
      </c>
      <c r="C2" t="s">
        <v>244</v>
      </c>
      <c r="D2" t="s">
        <v>245</v>
      </c>
      <c r="E2" t="s">
        <v>246</v>
      </c>
      <c r="F2" t="s">
        <v>247</v>
      </c>
      <c r="G2" t="s">
        <v>22</v>
      </c>
      <c r="H2" t="s">
        <v>248</v>
      </c>
      <c r="I2">
        <f>IF(OR(N2=1,O2=1),1,0)</f>
        <v>0</v>
      </c>
      <c r="J2">
        <f>IF(I2=1,0,1)</f>
        <v>1</v>
      </c>
      <c r="L2" t="b">
        <f>ISNUMBER(SEARCH("pelaku",G2))</f>
        <v>0</v>
      </c>
      <c r="M2" t="b">
        <f>ISNUMBER(SEARCH("korban",G2))</f>
        <v>0</v>
      </c>
      <c r="N2">
        <f>IF(AND(ISNUMBER(SEARCH("pelaku",B2))=TRUE,L2=TRUE),1,0)</f>
        <v>0</v>
      </c>
      <c r="O2">
        <f>IF(AND(ISNUMBER(SEARCH("korban",B2))=TRUE,M2=TRUE),1,0)</f>
        <v>0</v>
      </c>
      <c r="Q2" s="1">
        <f>COUNTIF(I2:I219,1)/218</f>
        <v>0.75688073394495414</v>
      </c>
    </row>
    <row r="3" spans="1:17" x14ac:dyDescent="0.15">
      <c r="A3">
        <v>1</v>
      </c>
      <c r="B3" t="s">
        <v>12</v>
      </c>
      <c r="C3" t="s">
        <v>244</v>
      </c>
      <c r="D3" t="s">
        <v>245</v>
      </c>
      <c r="E3" t="s">
        <v>246</v>
      </c>
      <c r="F3" t="s">
        <v>247</v>
      </c>
      <c r="G3" t="s">
        <v>249</v>
      </c>
      <c r="H3" t="s">
        <v>248</v>
      </c>
      <c r="I3">
        <f t="shared" ref="I3:I64" si="0">IF(OR(N3=1,O3=1),1,0)</f>
        <v>1</v>
      </c>
      <c r="J3">
        <f t="shared" ref="J3:J64" si="1">IF(I3=1,0,1)</f>
        <v>0</v>
      </c>
      <c r="L3" t="b">
        <f t="shared" ref="L3:L64" si="2">ISNUMBER(SEARCH("pelaku",G3))</f>
        <v>1</v>
      </c>
      <c r="M3" t="b">
        <f t="shared" ref="M3:M64" si="3">ISNUMBER(SEARCH("korban",G3))</f>
        <v>1</v>
      </c>
      <c r="N3">
        <f t="shared" ref="N3:N64" si="4">IF(AND(ISNUMBER(SEARCH("pelaku",B3))=TRUE,L3=TRUE),1,0)</f>
        <v>1</v>
      </c>
      <c r="O3">
        <f t="shared" ref="O3:O64" si="5">IF(AND(ISNUMBER(SEARCH("korban",B3))=TRUE,M3=TRUE),1,0)</f>
        <v>1</v>
      </c>
    </row>
    <row r="4" spans="1:17" x14ac:dyDescent="0.15">
      <c r="A4">
        <v>2</v>
      </c>
      <c r="B4" t="s">
        <v>13</v>
      </c>
      <c r="C4" t="s">
        <v>244</v>
      </c>
      <c r="D4" t="s">
        <v>245</v>
      </c>
      <c r="E4" t="s">
        <v>246</v>
      </c>
      <c r="F4" t="s">
        <v>247</v>
      </c>
      <c r="G4" t="s">
        <v>250</v>
      </c>
      <c r="H4" t="s">
        <v>248</v>
      </c>
      <c r="I4">
        <f t="shared" si="0"/>
        <v>0</v>
      </c>
      <c r="J4">
        <f t="shared" si="1"/>
        <v>1</v>
      </c>
      <c r="L4" t="b">
        <f t="shared" si="2"/>
        <v>0</v>
      </c>
      <c r="M4" t="b">
        <f t="shared" si="3"/>
        <v>0</v>
      </c>
      <c r="N4">
        <f t="shared" si="4"/>
        <v>0</v>
      </c>
      <c r="O4">
        <f t="shared" si="5"/>
        <v>0</v>
      </c>
    </row>
    <row r="5" spans="1:17" x14ac:dyDescent="0.15">
      <c r="A5">
        <v>3</v>
      </c>
      <c r="B5" t="s">
        <v>15</v>
      </c>
      <c r="C5" t="s">
        <v>244</v>
      </c>
      <c r="D5" t="s">
        <v>245</v>
      </c>
      <c r="E5" t="s">
        <v>246</v>
      </c>
      <c r="F5" t="s">
        <v>247</v>
      </c>
      <c r="G5" t="s">
        <v>251</v>
      </c>
      <c r="H5" t="s">
        <v>248</v>
      </c>
      <c r="I5">
        <f t="shared" si="0"/>
        <v>1</v>
      </c>
      <c r="J5">
        <f t="shared" si="1"/>
        <v>0</v>
      </c>
      <c r="L5" t="b">
        <f t="shared" si="2"/>
        <v>1</v>
      </c>
      <c r="M5" t="b">
        <f t="shared" si="3"/>
        <v>0</v>
      </c>
      <c r="N5">
        <f t="shared" si="4"/>
        <v>1</v>
      </c>
      <c r="O5">
        <f t="shared" si="5"/>
        <v>0</v>
      </c>
    </row>
    <row r="6" spans="1:17" x14ac:dyDescent="0.15">
      <c r="A6">
        <v>4</v>
      </c>
      <c r="B6" t="s">
        <v>16</v>
      </c>
      <c r="C6" t="s">
        <v>244</v>
      </c>
      <c r="D6" t="s">
        <v>245</v>
      </c>
      <c r="E6" t="s">
        <v>246</v>
      </c>
      <c r="F6" t="s">
        <v>247</v>
      </c>
      <c r="G6" t="s">
        <v>252</v>
      </c>
      <c r="H6" t="s">
        <v>248</v>
      </c>
      <c r="I6">
        <f t="shared" si="0"/>
        <v>0</v>
      </c>
      <c r="J6">
        <f t="shared" si="1"/>
        <v>1</v>
      </c>
      <c r="L6" t="b">
        <f t="shared" si="2"/>
        <v>0</v>
      </c>
      <c r="M6" t="b">
        <f t="shared" si="3"/>
        <v>0</v>
      </c>
      <c r="N6">
        <f t="shared" si="4"/>
        <v>0</v>
      </c>
      <c r="O6">
        <f t="shared" si="5"/>
        <v>0</v>
      </c>
    </row>
    <row r="7" spans="1:17" x14ac:dyDescent="0.15">
      <c r="A7">
        <v>5</v>
      </c>
      <c r="B7" t="s">
        <v>17</v>
      </c>
      <c r="C7" t="s">
        <v>244</v>
      </c>
      <c r="D7" t="s">
        <v>245</v>
      </c>
      <c r="E7" t="s">
        <v>246</v>
      </c>
      <c r="F7" t="s">
        <v>247</v>
      </c>
      <c r="G7" t="s">
        <v>253</v>
      </c>
      <c r="H7" t="s">
        <v>248</v>
      </c>
      <c r="I7">
        <f t="shared" si="0"/>
        <v>1</v>
      </c>
      <c r="J7">
        <f t="shared" si="1"/>
        <v>0</v>
      </c>
      <c r="L7" t="b">
        <f t="shared" si="2"/>
        <v>1</v>
      </c>
      <c r="M7" t="b">
        <f t="shared" si="3"/>
        <v>1</v>
      </c>
      <c r="N7">
        <f t="shared" si="4"/>
        <v>1</v>
      </c>
      <c r="O7">
        <f t="shared" si="5"/>
        <v>1</v>
      </c>
    </row>
    <row r="8" spans="1:17" x14ac:dyDescent="0.15">
      <c r="A8">
        <v>6</v>
      </c>
      <c r="B8" t="s">
        <v>18</v>
      </c>
      <c r="C8" t="s">
        <v>244</v>
      </c>
      <c r="D8" t="s">
        <v>245</v>
      </c>
      <c r="E8" t="s">
        <v>246</v>
      </c>
      <c r="F8" t="s">
        <v>247</v>
      </c>
      <c r="G8" t="s">
        <v>254</v>
      </c>
      <c r="H8" t="s">
        <v>248</v>
      </c>
      <c r="I8">
        <f t="shared" si="0"/>
        <v>1</v>
      </c>
      <c r="J8">
        <f t="shared" si="1"/>
        <v>0</v>
      </c>
      <c r="L8" t="b">
        <f t="shared" si="2"/>
        <v>1</v>
      </c>
      <c r="M8" t="b">
        <f t="shared" si="3"/>
        <v>0</v>
      </c>
      <c r="N8">
        <f t="shared" si="4"/>
        <v>1</v>
      </c>
      <c r="O8">
        <f t="shared" si="5"/>
        <v>0</v>
      </c>
    </row>
    <row r="9" spans="1:17" x14ac:dyDescent="0.15">
      <c r="A9">
        <v>7</v>
      </c>
      <c r="B9" t="s">
        <v>19</v>
      </c>
      <c r="C9" t="s">
        <v>244</v>
      </c>
      <c r="D9" t="s">
        <v>245</v>
      </c>
      <c r="E9" t="s">
        <v>246</v>
      </c>
      <c r="F9" t="s">
        <v>247</v>
      </c>
      <c r="G9" t="s">
        <v>255</v>
      </c>
      <c r="H9" t="s">
        <v>248</v>
      </c>
      <c r="I9">
        <f t="shared" si="0"/>
        <v>1</v>
      </c>
      <c r="J9">
        <f t="shared" si="1"/>
        <v>0</v>
      </c>
      <c r="L9" t="b">
        <f t="shared" si="2"/>
        <v>1</v>
      </c>
      <c r="M9" t="b">
        <f t="shared" si="3"/>
        <v>1</v>
      </c>
      <c r="N9">
        <f t="shared" si="4"/>
        <v>1</v>
      </c>
      <c r="O9">
        <f t="shared" si="5"/>
        <v>1</v>
      </c>
    </row>
    <row r="10" spans="1:17" x14ac:dyDescent="0.15">
      <c r="A10">
        <v>8</v>
      </c>
      <c r="B10" t="s">
        <v>21</v>
      </c>
      <c r="C10" t="s">
        <v>244</v>
      </c>
      <c r="D10" t="s">
        <v>245</v>
      </c>
      <c r="E10" t="s">
        <v>246</v>
      </c>
      <c r="F10" t="s">
        <v>247</v>
      </c>
      <c r="G10" t="s">
        <v>256</v>
      </c>
      <c r="H10" t="s">
        <v>248</v>
      </c>
      <c r="I10">
        <f t="shared" si="0"/>
        <v>1</v>
      </c>
      <c r="J10">
        <f t="shared" si="1"/>
        <v>0</v>
      </c>
      <c r="L10" t="b">
        <f t="shared" si="2"/>
        <v>1</v>
      </c>
      <c r="M10" t="b">
        <f t="shared" si="3"/>
        <v>1</v>
      </c>
      <c r="N10">
        <f t="shared" si="4"/>
        <v>1</v>
      </c>
      <c r="O10">
        <f t="shared" si="5"/>
        <v>1</v>
      </c>
    </row>
    <row r="11" spans="1:17" x14ac:dyDescent="0.15">
      <c r="A11">
        <v>10</v>
      </c>
      <c r="B11" t="s">
        <v>24</v>
      </c>
      <c r="C11" t="s">
        <v>244</v>
      </c>
      <c r="D11" t="s">
        <v>245</v>
      </c>
      <c r="E11" t="s">
        <v>246</v>
      </c>
      <c r="F11" t="s">
        <v>247</v>
      </c>
      <c r="G11" t="s">
        <v>257</v>
      </c>
      <c r="H11" t="s">
        <v>248</v>
      </c>
      <c r="I11">
        <f t="shared" si="0"/>
        <v>1</v>
      </c>
      <c r="J11">
        <f t="shared" si="1"/>
        <v>0</v>
      </c>
      <c r="L11" t="b">
        <f t="shared" si="2"/>
        <v>1</v>
      </c>
      <c r="M11" t="b">
        <f t="shared" si="3"/>
        <v>1</v>
      </c>
      <c r="N11">
        <f t="shared" si="4"/>
        <v>1</v>
      </c>
      <c r="O11">
        <f t="shared" si="5"/>
        <v>1</v>
      </c>
    </row>
    <row r="12" spans="1:17" x14ac:dyDescent="0.15">
      <c r="A12">
        <v>11</v>
      </c>
      <c r="B12" t="s">
        <v>25</v>
      </c>
      <c r="C12" t="s">
        <v>244</v>
      </c>
      <c r="D12" t="s">
        <v>245</v>
      </c>
      <c r="E12" t="s">
        <v>246</v>
      </c>
      <c r="F12" t="s">
        <v>247</v>
      </c>
      <c r="G12" t="s">
        <v>258</v>
      </c>
      <c r="H12" t="s">
        <v>248</v>
      </c>
      <c r="I12">
        <f t="shared" si="0"/>
        <v>1</v>
      </c>
      <c r="J12">
        <f t="shared" si="1"/>
        <v>0</v>
      </c>
      <c r="L12" t="b">
        <f t="shared" si="2"/>
        <v>1</v>
      </c>
      <c r="M12" t="b">
        <f t="shared" si="3"/>
        <v>1</v>
      </c>
      <c r="N12">
        <f t="shared" si="4"/>
        <v>1</v>
      </c>
      <c r="O12">
        <f t="shared" si="5"/>
        <v>1</v>
      </c>
    </row>
    <row r="13" spans="1:17" x14ac:dyDescent="0.15">
      <c r="A13">
        <v>12</v>
      </c>
      <c r="B13" t="s">
        <v>26</v>
      </c>
      <c r="C13" t="s">
        <v>244</v>
      </c>
      <c r="D13" t="s">
        <v>245</v>
      </c>
      <c r="E13" t="s">
        <v>246</v>
      </c>
      <c r="F13" t="s">
        <v>247</v>
      </c>
      <c r="G13" t="s">
        <v>259</v>
      </c>
      <c r="H13" t="s">
        <v>248</v>
      </c>
      <c r="I13">
        <f t="shared" si="0"/>
        <v>0</v>
      </c>
      <c r="J13">
        <f t="shared" si="1"/>
        <v>1</v>
      </c>
      <c r="L13" t="b">
        <f t="shared" si="2"/>
        <v>0</v>
      </c>
      <c r="M13" t="b">
        <f t="shared" si="3"/>
        <v>0</v>
      </c>
      <c r="N13">
        <f t="shared" si="4"/>
        <v>0</v>
      </c>
      <c r="O13">
        <f t="shared" si="5"/>
        <v>0</v>
      </c>
    </row>
    <row r="14" spans="1:17" x14ac:dyDescent="0.15">
      <c r="A14">
        <v>13</v>
      </c>
      <c r="B14" t="s">
        <v>27</v>
      </c>
      <c r="C14" t="s">
        <v>244</v>
      </c>
      <c r="D14" t="s">
        <v>245</v>
      </c>
      <c r="E14" t="s">
        <v>246</v>
      </c>
      <c r="F14" t="s">
        <v>247</v>
      </c>
      <c r="G14" t="s">
        <v>260</v>
      </c>
      <c r="H14" t="s">
        <v>248</v>
      </c>
      <c r="I14">
        <f t="shared" si="0"/>
        <v>1</v>
      </c>
      <c r="J14">
        <f t="shared" si="1"/>
        <v>0</v>
      </c>
      <c r="L14" t="b">
        <f t="shared" si="2"/>
        <v>1</v>
      </c>
      <c r="M14" t="b">
        <f t="shared" si="3"/>
        <v>0</v>
      </c>
      <c r="N14">
        <f t="shared" si="4"/>
        <v>1</v>
      </c>
      <c r="O14">
        <f t="shared" si="5"/>
        <v>0</v>
      </c>
    </row>
    <row r="15" spans="1:17" x14ac:dyDescent="0.15">
      <c r="A15">
        <v>14</v>
      </c>
      <c r="B15" t="s">
        <v>28</v>
      </c>
      <c r="C15" t="s">
        <v>244</v>
      </c>
      <c r="D15" t="s">
        <v>245</v>
      </c>
      <c r="E15" t="s">
        <v>246</v>
      </c>
      <c r="F15" t="s">
        <v>247</v>
      </c>
      <c r="G15" t="s">
        <v>261</v>
      </c>
      <c r="H15" t="s">
        <v>248</v>
      </c>
      <c r="I15">
        <f t="shared" si="0"/>
        <v>0</v>
      </c>
      <c r="J15">
        <f t="shared" si="1"/>
        <v>1</v>
      </c>
      <c r="L15" t="b">
        <f t="shared" si="2"/>
        <v>0</v>
      </c>
      <c r="M15" t="b">
        <f t="shared" si="3"/>
        <v>0</v>
      </c>
      <c r="N15">
        <f t="shared" si="4"/>
        <v>0</v>
      </c>
      <c r="O15">
        <f t="shared" si="5"/>
        <v>0</v>
      </c>
    </row>
    <row r="16" spans="1:17" x14ac:dyDescent="0.15">
      <c r="A16">
        <v>15</v>
      </c>
      <c r="B16" t="s">
        <v>29</v>
      </c>
      <c r="C16" t="s">
        <v>244</v>
      </c>
      <c r="D16" t="s">
        <v>245</v>
      </c>
      <c r="E16" t="s">
        <v>246</v>
      </c>
      <c r="F16" t="s">
        <v>247</v>
      </c>
      <c r="G16" t="s">
        <v>262</v>
      </c>
      <c r="H16" t="s">
        <v>248</v>
      </c>
      <c r="I16">
        <f t="shared" si="0"/>
        <v>1</v>
      </c>
      <c r="J16">
        <f t="shared" si="1"/>
        <v>0</v>
      </c>
      <c r="L16" t="b">
        <f t="shared" si="2"/>
        <v>1</v>
      </c>
      <c r="M16" t="b">
        <f t="shared" si="3"/>
        <v>1</v>
      </c>
      <c r="N16">
        <f t="shared" si="4"/>
        <v>1</v>
      </c>
      <c r="O16">
        <f t="shared" si="5"/>
        <v>1</v>
      </c>
    </row>
    <row r="17" spans="1:15" x14ac:dyDescent="0.15">
      <c r="A17">
        <v>16</v>
      </c>
      <c r="B17" t="s">
        <v>30</v>
      </c>
      <c r="C17" t="s">
        <v>244</v>
      </c>
      <c r="D17" t="s">
        <v>245</v>
      </c>
      <c r="E17" t="s">
        <v>246</v>
      </c>
      <c r="F17" t="s">
        <v>247</v>
      </c>
      <c r="G17" t="s">
        <v>263</v>
      </c>
      <c r="H17" t="s">
        <v>248</v>
      </c>
      <c r="I17">
        <f t="shared" si="0"/>
        <v>1</v>
      </c>
      <c r="J17">
        <f t="shared" si="1"/>
        <v>0</v>
      </c>
      <c r="L17" t="b">
        <f t="shared" si="2"/>
        <v>1</v>
      </c>
      <c r="M17" t="b">
        <f t="shared" si="3"/>
        <v>1</v>
      </c>
      <c r="N17">
        <f t="shared" si="4"/>
        <v>1</v>
      </c>
      <c r="O17">
        <f t="shared" si="5"/>
        <v>1</v>
      </c>
    </row>
    <row r="18" spans="1:15" x14ac:dyDescent="0.15">
      <c r="A18">
        <v>17</v>
      </c>
      <c r="B18" t="s">
        <v>31</v>
      </c>
      <c r="C18" t="s">
        <v>244</v>
      </c>
      <c r="D18" t="s">
        <v>245</v>
      </c>
      <c r="E18" t="s">
        <v>246</v>
      </c>
      <c r="F18" t="s">
        <v>247</v>
      </c>
      <c r="G18" t="s">
        <v>264</v>
      </c>
      <c r="H18" t="s">
        <v>248</v>
      </c>
      <c r="I18">
        <f t="shared" si="0"/>
        <v>1</v>
      </c>
      <c r="J18">
        <f t="shared" si="1"/>
        <v>0</v>
      </c>
      <c r="L18" t="b">
        <f t="shared" si="2"/>
        <v>1</v>
      </c>
      <c r="M18" t="b">
        <f t="shared" si="3"/>
        <v>0</v>
      </c>
      <c r="N18">
        <f t="shared" si="4"/>
        <v>1</v>
      </c>
      <c r="O18">
        <f t="shared" si="5"/>
        <v>0</v>
      </c>
    </row>
    <row r="19" spans="1:15" x14ac:dyDescent="0.15">
      <c r="A19">
        <v>18</v>
      </c>
      <c r="B19" t="s">
        <v>32</v>
      </c>
      <c r="C19" t="s">
        <v>244</v>
      </c>
      <c r="D19" t="s">
        <v>245</v>
      </c>
      <c r="E19" t="s">
        <v>246</v>
      </c>
      <c r="F19" t="s">
        <v>247</v>
      </c>
      <c r="G19" t="s">
        <v>265</v>
      </c>
      <c r="H19" t="s">
        <v>248</v>
      </c>
      <c r="I19">
        <f t="shared" si="0"/>
        <v>0</v>
      </c>
      <c r="J19">
        <f t="shared" si="1"/>
        <v>1</v>
      </c>
      <c r="L19" t="b">
        <f t="shared" si="2"/>
        <v>0</v>
      </c>
      <c r="M19" t="b">
        <f t="shared" si="3"/>
        <v>0</v>
      </c>
      <c r="N19">
        <f t="shared" si="4"/>
        <v>0</v>
      </c>
      <c r="O19">
        <f t="shared" si="5"/>
        <v>0</v>
      </c>
    </row>
    <row r="20" spans="1:15" x14ac:dyDescent="0.15">
      <c r="A20">
        <v>19</v>
      </c>
      <c r="B20" t="s">
        <v>33</v>
      </c>
      <c r="C20" t="s">
        <v>244</v>
      </c>
      <c r="D20" t="s">
        <v>245</v>
      </c>
      <c r="E20" t="s">
        <v>246</v>
      </c>
      <c r="F20" t="s">
        <v>247</v>
      </c>
      <c r="G20" t="s">
        <v>266</v>
      </c>
      <c r="H20" t="s">
        <v>248</v>
      </c>
      <c r="I20">
        <f t="shared" si="0"/>
        <v>0</v>
      </c>
      <c r="J20">
        <f t="shared" si="1"/>
        <v>1</v>
      </c>
      <c r="L20" t="b">
        <f t="shared" si="2"/>
        <v>0</v>
      </c>
      <c r="M20" t="b">
        <f t="shared" si="3"/>
        <v>0</v>
      </c>
      <c r="N20">
        <f t="shared" si="4"/>
        <v>0</v>
      </c>
      <c r="O20">
        <f t="shared" si="5"/>
        <v>0</v>
      </c>
    </row>
    <row r="21" spans="1:15" x14ac:dyDescent="0.15">
      <c r="A21">
        <v>20</v>
      </c>
      <c r="B21" t="s">
        <v>34</v>
      </c>
      <c r="C21" t="s">
        <v>244</v>
      </c>
      <c r="D21" t="s">
        <v>245</v>
      </c>
      <c r="E21" t="s">
        <v>246</v>
      </c>
      <c r="F21" t="s">
        <v>247</v>
      </c>
      <c r="G21" t="s">
        <v>22</v>
      </c>
      <c r="H21" t="s">
        <v>248</v>
      </c>
      <c r="I21">
        <f t="shared" si="0"/>
        <v>0</v>
      </c>
      <c r="J21">
        <f t="shared" si="1"/>
        <v>1</v>
      </c>
      <c r="L21" t="b">
        <f t="shared" si="2"/>
        <v>0</v>
      </c>
      <c r="M21" t="b">
        <f t="shared" si="3"/>
        <v>0</v>
      </c>
      <c r="N21">
        <f t="shared" si="4"/>
        <v>0</v>
      </c>
      <c r="O21">
        <f t="shared" si="5"/>
        <v>0</v>
      </c>
    </row>
    <row r="22" spans="1:15" x14ac:dyDescent="0.15">
      <c r="A22">
        <v>21</v>
      </c>
      <c r="B22" t="s">
        <v>35</v>
      </c>
      <c r="C22" t="s">
        <v>244</v>
      </c>
      <c r="D22" t="s">
        <v>245</v>
      </c>
      <c r="E22" t="s">
        <v>246</v>
      </c>
      <c r="F22" t="s">
        <v>247</v>
      </c>
      <c r="G22" t="s">
        <v>267</v>
      </c>
      <c r="H22" t="s">
        <v>248</v>
      </c>
      <c r="I22">
        <f t="shared" si="0"/>
        <v>1</v>
      </c>
      <c r="J22">
        <f t="shared" si="1"/>
        <v>0</v>
      </c>
      <c r="L22" t="b">
        <f t="shared" si="2"/>
        <v>1</v>
      </c>
      <c r="M22" t="b">
        <f t="shared" si="3"/>
        <v>1</v>
      </c>
      <c r="N22">
        <f t="shared" si="4"/>
        <v>1</v>
      </c>
      <c r="O22">
        <f t="shared" si="5"/>
        <v>1</v>
      </c>
    </row>
    <row r="23" spans="1:15" x14ac:dyDescent="0.15">
      <c r="A23">
        <v>22</v>
      </c>
      <c r="B23" t="s">
        <v>36</v>
      </c>
      <c r="C23" t="s">
        <v>244</v>
      </c>
      <c r="D23" t="s">
        <v>245</v>
      </c>
      <c r="E23" t="s">
        <v>246</v>
      </c>
      <c r="F23" t="s">
        <v>247</v>
      </c>
      <c r="G23" t="s">
        <v>268</v>
      </c>
      <c r="H23" t="s">
        <v>248</v>
      </c>
      <c r="I23">
        <f t="shared" si="0"/>
        <v>1</v>
      </c>
      <c r="J23">
        <f t="shared" si="1"/>
        <v>0</v>
      </c>
      <c r="L23" t="b">
        <f t="shared" si="2"/>
        <v>1</v>
      </c>
      <c r="M23" t="b">
        <f t="shared" si="3"/>
        <v>1</v>
      </c>
      <c r="N23">
        <f t="shared" si="4"/>
        <v>1</v>
      </c>
      <c r="O23">
        <f t="shared" si="5"/>
        <v>1</v>
      </c>
    </row>
    <row r="24" spans="1:15" x14ac:dyDescent="0.15">
      <c r="A24">
        <v>23</v>
      </c>
      <c r="B24" t="s">
        <v>37</v>
      </c>
      <c r="C24" t="s">
        <v>244</v>
      </c>
      <c r="D24" t="s">
        <v>245</v>
      </c>
      <c r="E24" t="s">
        <v>246</v>
      </c>
      <c r="F24" t="s">
        <v>247</v>
      </c>
      <c r="G24" t="s">
        <v>269</v>
      </c>
      <c r="H24" t="s">
        <v>248</v>
      </c>
      <c r="I24">
        <f t="shared" si="0"/>
        <v>1</v>
      </c>
      <c r="J24">
        <f t="shared" si="1"/>
        <v>0</v>
      </c>
      <c r="L24" t="b">
        <f t="shared" si="2"/>
        <v>1</v>
      </c>
      <c r="M24" t="b">
        <f t="shared" si="3"/>
        <v>1</v>
      </c>
      <c r="N24">
        <f t="shared" si="4"/>
        <v>1</v>
      </c>
      <c r="O24">
        <f t="shared" si="5"/>
        <v>1</v>
      </c>
    </row>
    <row r="25" spans="1:15" x14ac:dyDescent="0.15">
      <c r="A25">
        <v>24</v>
      </c>
      <c r="B25" t="s">
        <v>38</v>
      </c>
      <c r="C25" t="s">
        <v>244</v>
      </c>
      <c r="D25" t="s">
        <v>245</v>
      </c>
      <c r="E25" t="s">
        <v>246</v>
      </c>
      <c r="F25" t="s">
        <v>247</v>
      </c>
      <c r="G25" t="s">
        <v>270</v>
      </c>
      <c r="H25" t="s">
        <v>248</v>
      </c>
      <c r="I25">
        <f t="shared" si="0"/>
        <v>1</v>
      </c>
      <c r="J25">
        <f t="shared" si="1"/>
        <v>0</v>
      </c>
      <c r="L25" t="b">
        <f t="shared" si="2"/>
        <v>1</v>
      </c>
      <c r="M25" t="b">
        <f t="shared" si="3"/>
        <v>0</v>
      </c>
      <c r="N25">
        <f t="shared" si="4"/>
        <v>1</v>
      </c>
      <c r="O25">
        <f t="shared" si="5"/>
        <v>0</v>
      </c>
    </row>
    <row r="26" spans="1:15" x14ac:dyDescent="0.15">
      <c r="A26">
        <v>25</v>
      </c>
      <c r="B26" t="s">
        <v>39</v>
      </c>
      <c r="C26" t="s">
        <v>244</v>
      </c>
      <c r="D26" t="s">
        <v>245</v>
      </c>
      <c r="E26" t="s">
        <v>246</v>
      </c>
      <c r="F26" t="s">
        <v>247</v>
      </c>
      <c r="G26" t="s">
        <v>271</v>
      </c>
      <c r="H26" t="s">
        <v>248</v>
      </c>
      <c r="I26">
        <f t="shared" si="0"/>
        <v>1</v>
      </c>
      <c r="J26">
        <f t="shared" si="1"/>
        <v>0</v>
      </c>
      <c r="L26" t="b">
        <f t="shared" si="2"/>
        <v>1</v>
      </c>
      <c r="M26" t="b">
        <f t="shared" si="3"/>
        <v>1</v>
      </c>
      <c r="N26">
        <f t="shared" si="4"/>
        <v>1</v>
      </c>
      <c r="O26">
        <f t="shared" si="5"/>
        <v>1</v>
      </c>
    </row>
    <row r="27" spans="1:15" x14ac:dyDescent="0.15">
      <c r="A27">
        <v>26</v>
      </c>
      <c r="B27" t="s">
        <v>40</v>
      </c>
      <c r="C27" t="s">
        <v>244</v>
      </c>
      <c r="D27" t="s">
        <v>245</v>
      </c>
      <c r="E27" t="s">
        <v>246</v>
      </c>
      <c r="F27" t="s">
        <v>247</v>
      </c>
      <c r="G27" t="s">
        <v>272</v>
      </c>
      <c r="H27" t="s">
        <v>248</v>
      </c>
      <c r="I27">
        <f t="shared" si="0"/>
        <v>1</v>
      </c>
      <c r="J27">
        <f t="shared" si="1"/>
        <v>0</v>
      </c>
      <c r="L27" t="b">
        <f t="shared" si="2"/>
        <v>1</v>
      </c>
      <c r="M27" t="b">
        <f t="shared" si="3"/>
        <v>1</v>
      </c>
      <c r="N27">
        <f t="shared" si="4"/>
        <v>1</v>
      </c>
      <c r="O27">
        <f t="shared" si="5"/>
        <v>1</v>
      </c>
    </row>
    <row r="28" spans="1:15" x14ac:dyDescent="0.15">
      <c r="A28">
        <v>27</v>
      </c>
      <c r="B28" t="s">
        <v>41</v>
      </c>
      <c r="C28" t="s">
        <v>244</v>
      </c>
      <c r="D28" t="s">
        <v>245</v>
      </c>
      <c r="E28" t="s">
        <v>246</v>
      </c>
      <c r="F28" t="s">
        <v>247</v>
      </c>
      <c r="G28" t="s">
        <v>271</v>
      </c>
      <c r="H28" t="s">
        <v>248</v>
      </c>
      <c r="I28">
        <f t="shared" si="0"/>
        <v>1</v>
      </c>
      <c r="J28">
        <f t="shared" si="1"/>
        <v>0</v>
      </c>
      <c r="L28" t="b">
        <f t="shared" si="2"/>
        <v>1</v>
      </c>
      <c r="M28" t="b">
        <f t="shared" si="3"/>
        <v>1</v>
      </c>
      <c r="N28">
        <f t="shared" si="4"/>
        <v>1</v>
      </c>
      <c r="O28">
        <f t="shared" si="5"/>
        <v>1</v>
      </c>
    </row>
    <row r="29" spans="1:15" x14ac:dyDescent="0.15">
      <c r="A29">
        <v>28</v>
      </c>
      <c r="B29" t="s">
        <v>42</v>
      </c>
      <c r="C29" t="s">
        <v>244</v>
      </c>
      <c r="D29" t="s">
        <v>245</v>
      </c>
      <c r="E29" t="s">
        <v>246</v>
      </c>
      <c r="F29" t="s">
        <v>247</v>
      </c>
      <c r="G29" t="s">
        <v>273</v>
      </c>
      <c r="H29" t="s">
        <v>248</v>
      </c>
      <c r="I29">
        <f t="shared" si="0"/>
        <v>1</v>
      </c>
      <c r="J29">
        <f t="shared" si="1"/>
        <v>0</v>
      </c>
      <c r="L29" t="b">
        <f t="shared" si="2"/>
        <v>1</v>
      </c>
      <c r="M29" t="b">
        <f t="shared" si="3"/>
        <v>1</v>
      </c>
      <c r="N29">
        <f t="shared" si="4"/>
        <v>1</v>
      </c>
      <c r="O29">
        <f t="shared" si="5"/>
        <v>1</v>
      </c>
    </row>
    <row r="30" spans="1:15" x14ac:dyDescent="0.15">
      <c r="A30">
        <v>29</v>
      </c>
      <c r="B30" t="s">
        <v>43</v>
      </c>
      <c r="C30" t="s">
        <v>244</v>
      </c>
      <c r="D30" t="s">
        <v>245</v>
      </c>
      <c r="E30" t="s">
        <v>246</v>
      </c>
      <c r="F30" t="s">
        <v>247</v>
      </c>
      <c r="G30" t="s">
        <v>274</v>
      </c>
      <c r="H30" t="s">
        <v>248</v>
      </c>
      <c r="I30">
        <f t="shared" si="0"/>
        <v>1</v>
      </c>
      <c r="J30">
        <f t="shared" si="1"/>
        <v>0</v>
      </c>
      <c r="L30" t="b">
        <f t="shared" si="2"/>
        <v>1</v>
      </c>
      <c r="M30" t="b">
        <f t="shared" si="3"/>
        <v>1</v>
      </c>
      <c r="N30">
        <f t="shared" si="4"/>
        <v>1</v>
      </c>
      <c r="O30">
        <f t="shared" si="5"/>
        <v>1</v>
      </c>
    </row>
    <row r="31" spans="1:15" x14ac:dyDescent="0.15">
      <c r="A31">
        <v>30</v>
      </c>
      <c r="B31" t="s">
        <v>44</v>
      </c>
      <c r="C31" t="s">
        <v>244</v>
      </c>
      <c r="D31" t="s">
        <v>245</v>
      </c>
      <c r="E31" t="s">
        <v>246</v>
      </c>
      <c r="F31" t="s">
        <v>247</v>
      </c>
      <c r="G31" t="s">
        <v>275</v>
      </c>
      <c r="H31" t="s">
        <v>248</v>
      </c>
      <c r="I31">
        <f t="shared" si="0"/>
        <v>0</v>
      </c>
      <c r="J31">
        <f t="shared" si="1"/>
        <v>1</v>
      </c>
      <c r="L31" t="b">
        <f t="shared" si="2"/>
        <v>0</v>
      </c>
      <c r="M31" t="b">
        <f t="shared" si="3"/>
        <v>0</v>
      </c>
      <c r="N31">
        <f t="shared" si="4"/>
        <v>0</v>
      </c>
      <c r="O31">
        <f t="shared" si="5"/>
        <v>0</v>
      </c>
    </row>
    <row r="32" spans="1:15" x14ac:dyDescent="0.15">
      <c r="A32">
        <v>31</v>
      </c>
      <c r="B32" t="s">
        <v>45</v>
      </c>
      <c r="C32" t="s">
        <v>244</v>
      </c>
      <c r="D32" t="s">
        <v>245</v>
      </c>
      <c r="E32" t="s">
        <v>246</v>
      </c>
      <c r="F32" t="s">
        <v>247</v>
      </c>
      <c r="G32" t="s">
        <v>276</v>
      </c>
      <c r="H32" t="s">
        <v>248</v>
      </c>
      <c r="I32">
        <f t="shared" si="0"/>
        <v>1</v>
      </c>
      <c r="J32">
        <f t="shared" si="1"/>
        <v>0</v>
      </c>
      <c r="L32" t="b">
        <f t="shared" si="2"/>
        <v>1</v>
      </c>
      <c r="M32" t="b">
        <f t="shared" si="3"/>
        <v>1</v>
      </c>
      <c r="N32">
        <f t="shared" si="4"/>
        <v>1</v>
      </c>
      <c r="O32">
        <f t="shared" si="5"/>
        <v>1</v>
      </c>
    </row>
    <row r="33" spans="1:15" x14ac:dyDescent="0.15">
      <c r="A33">
        <v>32</v>
      </c>
      <c r="B33" t="s">
        <v>46</v>
      </c>
      <c r="C33" t="s">
        <v>244</v>
      </c>
      <c r="D33" t="s">
        <v>245</v>
      </c>
      <c r="E33" t="s">
        <v>246</v>
      </c>
      <c r="F33" t="s">
        <v>247</v>
      </c>
      <c r="G33" t="s">
        <v>277</v>
      </c>
      <c r="H33" t="s">
        <v>248</v>
      </c>
      <c r="I33">
        <f t="shared" si="0"/>
        <v>1</v>
      </c>
      <c r="J33">
        <f t="shared" si="1"/>
        <v>0</v>
      </c>
      <c r="L33" t="b">
        <f t="shared" si="2"/>
        <v>1</v>
      </c>
      <c r="M33" t="b">
        <f t="shared" si="3"/>
        <v>1</v>
      </c>
      <c r="N33">
        <f t="shared" si="4"/>
        <v>1</v>
      </c>
      <c r="O33">
        <f t="shared" si="5"/>
        <v>1</v>
      </c>
    </row>
    <row r="34" spans="1:15" x14ac:dyDescent="0.15">
      <c r="A34">
        <v>33</v>
      </c>
      <c r="B34" t="s">
        <v>47</v>
      </c>
      <c r="C34" t="s">
        <v>244</v>
      </c>
      <c r="D34" t="s">
        <v>245</v>
      </c>
      <c r="E34" t="s">
        <v>246</v>
      </c>
      <c r="F34" t="s">
        <v>247</v>
      </c>
      <c r="G34" t="s">
        <v>278</v>
      </c>
      <c r="H34" t="s">
        <v>248</v>
      </c>
      <c r="I34">
        <f t="shared" si="0"/>
        <v>1</v>
      </c>
      <c r="J34">
        <f t="shared" si="1"/>
        <v>0</v>
      </c>
      <c r="L34" t="b">
        <f t="shared" si="2"/>
        <v>0</v>
      </c>
      <c r="M34" t="b">
        <f t="shared" si="3"/>
        <v>1</v>
      </c>
      <c r="N34">
        <f t="shared" si="4"/>
        <v>0</v>
      </c>
      <c r="O34">
        <f t="shared" si="5"/>
        <v>1</v>
      </c>
    </row>
    <row r="35" spans="1:15" x14ac:dyDescent="0.15">
      <c r="A35">
        <v>34</v>
      </c>
      <c r="B35" t="s">
        <v>48</v>
      </c>
      <c r="C35" t="s">
        <v>244</v>
      </c>
      <c r="D35" t="s">
        <v>245</v>
      </c>
      <c r="E35" t="s">
        <v>246</v>
      </c>
      <c r="F35" t="s">
        <v>247</v>
      </c>
      <c r="G35" t="s">
        <v>279</v>
      </c>
      <c r="H35" t="s">
        <v>248</v>
      </c>
      <c r="I35">
        <f t="shared" si="0"/>
        <v>1</v>
      </c>
      <c r="J35">
        <f t="shared" si="1"/>
        <v>0</v>
      </c>
      <c r="L35" t="b">
        <f t="shared" si="2"/>
        <v>1</v>
      </c>
      <c r="M35" t="b">
        <f t="shared" si="3"/>
        <v>0</v>
      </c>
      <c r="N35">
        <f t="shared" si="4"/>
        <v>1</v>
      </c>
      <c r="O35">
        <f t="shared" si="5"/>
        <v>0</v>
      </c>
    </row>
    <row r="36" spans="1:15" x14ac:dyDescent="0.15">
      <c r="A36">
        <v>35</v>
      </c>
      <c r="B36" t="s">
        <v>49</v>
      </c>
      <c r="C36" t="s">
        <v>244</v>
      </c>
      <c r="D36" t="s">
        <v>245</v>
      </c>
      <c r="E36" t="s">
        <v>246</v>
      </c>
      <c r="F36" t="s">
        <v>247</v>
      </c>
      <c r="G36" t="s">
        <v>280</v>
      </c>
      <c r="H36" t="s">
        <v>248</v>
      </c>
      <c r="I36">
        <f t="shared" si="0"/>
        <v>1</v>
      </c>
      <c r="J36">
        <f t="shared" si="1"/>
        <v>0</v>
      </c>
      <c r="L36" t="b">
        <f t="shared" si="2"/>
        <v>1</v>
      </c>
      <c r="M36" t="b">
        <f t="shared" si="3"/>
        <v>1</v>
      </c>
      <c r="N36">
        <f t="shared" si="4"/>
        <v>1</v>
      </c>
      <c r="O36">
        <f t="shared" si="5"/>
        <v>1</v>
      </c>
    </row>
    <row r="37" spans="1:15" x14ac:dyDescent="0.15">
      <c r="A37">
        <v>36</v>
      </c>
      <c r="B37" t="s">
        <v>50</v>
      </c>
      <c r="C37" t="s">
        <v>244</v>
      </c>
      <c r="D37" t="s">
        <v>245</v>
      </c>
      <c r="E37" t="s">
        <v>246</v>
      </c>
      <c r="F37" t="s">
        <v>247</v>
      </c>
      <c r="G37" t="s">
        <v>281</v>
      </c>
      <c r="H37" t="s">
        <v>248</v>
      </c>
      <c r="I37">
        <f t="shared" si="0"/>
        <v>1</v>
      </c>
      <c r="J37">
        <f t="shared" si="1"/>
        <v>0</v>
      </c>
      <c r="L37" t="b">
        <f t="shared" si="2"/>
        <v>1</v>
      </c>
      <c r="M37" t="b">
        <f t="shared" si="3"/>
        <v>1</v>
      </c>
      <c r="N37">
        <f t="shared" si="4"/>
        <v>1</v>
      </c>
      <c r="O37">
        <f t="shared" si="5"/>
        <v>1</v>
      </c>
    </row>
    <row r="38" spans="1:15" x14ac:dyDescent="0.15">
      <c r="A38">
        <v>37</v>
      </c>
      <c r="B38" t="s">
        <v>51</v>
      </c>
      <c r="C38" t="s">
        <v>244</v>
      </c>
      <c r="D38" t="s">
        <v>245</v>
      </c>
      <c r="E38" t="s">
        <v>246</v>
      </c>
      <c r="F38" t="s">
        <v>247</v>
      </c>
      <c r="G38" t="s">
        <v>282</v>
      </c>
      <c r="H38" t="s">
        <v>248</v>
      </c>
      <c r="I38">
        <f t="shared" si="0"/>
        <v>0</v>
      </c>
      <c r="J38">
        <f t="shared" si="1"/>
        <v>1</v>
      </c>
      <c r="L38" t="b">
        <f t="shared" si="2"/>
        <v>0</v>
      </c>
      <c r="M38" t="b">
        <f t="shared" si="3"/>
        <v>0</v>
      </c>
      <c r="N38">
        <f t="shared" si="4"/>
        <v>0</v>
      </c>
      <c r="O38">
        <f t="shared" si="5"/>
        <v>0</v>
      </c>
    </row>
    <row r="39" spans="1:15" x14ac:dyDescent="0.15">
      <c r="A39">
        <v>38</v>
      </c>
      <c r="B39" t="s">
        <v>52</v>
      </c>
      <c r="C39" t="s">
        <v>244</v>
      </c>
      <c r="D39" t="s">
        <v>245</v>
      </c>
      <c r="E39" t="s">
        <v>246</v>
      </c>
      <c r="F39" t="s">
        <v>247</v>
      </c>
      <c r="G39" t="s">
        <v>283</v>
      </c>
      <c r="H39" t="s">
        <v>248</v>
      </c>
      <c r="I39">
        <f t="shared" si="0"/>
        <v>0</v>
      </c>
      <c r="J39">
        <f t="shared" si="1"/>
        <v>1</v>
      </c>
      <c r="L39" t="b">
        <f t="shared" si="2"/>
        <v>0</v>
      </c>
      <c r="M39" t="b">
        <f t="shared" si="3"/>
        <v>0</v>
      </c>
      <c r="N39">
        <f t="shared" si="4"/>
        <v>0</v>
      </c>
      <c r="O39">
        <f t="shared" si="5"/>
        <v>0</v>
      </c>
    </row>
    <row r="40" spans="1:15" x14ac:dyDescent="0.15">
      <c r="A40">
        <v>39</v>
      </c>
      <c r="B40" t="s">
        <v>53</v>
      </c>
      <c r="C40" t="s">
        <v>244</v>
      </c>
      <c r="D40" t="s">
        <v>245</v>
      </c>
      <c r="E40" t="s">
        <v>246</v>
      </c>
      <c r="F40" t="s">
        <v>247</v>
      </c>
      <c r="G40" t="s">
        <v>284</v>
      </c>
      <c r="H40" t="s">
        <v>248</v>
      </c>
      <c r="I40">
        <f t="shared" si="0"/>
        <v>1</v>
      </c>
      <c r="J40">
        <f t="shared" si="1"/>
        <v>0</v>
      </c>
      <c r="L40" t="b">
        <f t="shared" si="2"/>
        <v>1</v>
      </c>
      <c r="M40" t="b">
        <f t="shared" si="3"/>
        <v>0</v>
      </c>
      <c r="N40">
        <f t="shared" si="4"/>
        <v>1</v>
      </c>
      <c r="O40">
        <f t="shared" si="5"/>
        <v>0</v>
      </c>
    </row>
    <row r="41" spans="1:15" x14ac:dyDescent="0.15">
      <c r="A41">
        <v>40</v>
      </c>
      <c r="B41" t="s">
        <v>54</v>
      </c>
      <c r="C41" t="s">
        <v>244</v>
      </c>
      <c r="D41" t="s">
        <v>245</v>
      </c>
      <c r="E41" t="s">
        <v>246</v>
      </c>
      <c r="F41" t="s">
        <v>247</v>
      </c>
      <c r="G41" t="s">
        <v>285</v>
      </c>
      <c r="H41" t="s">
        <v>248</v>
      </c>
      <c r="I41">
        <f t="shared" si="0"/>
        <v>1</v>
      </c>
      <c r="J41">
        <f t="shared" si="1"/>
        <v>0</v>
      </c>
      <c r="L41" t="b">
        <f t="shared" si="2"/>
        <v>1</v>
      </c>
      <c r="M41" t="b">
        <f t="shared" si="3"/>
        <v>1</v>
      </c>
      <c r="N41">
        <f t="shared" si="4"/>
        <v>1</v>
      </c>
      <c r="O41">
        <f t="shared" si="5"/>
        <v>1</v>
      </c>
    </row>
    <row r="42" spans="1:15" x14ac:dyDescent="0.15">
      <c r="A42">
        <v>41</v>
      </c>
      <c r="B42" t="s">
        <v>55</v>
      </c>
      <c r="C42" t="s">
        <v>244</v>
      </c>
      <c r="D42" t="s">
        <v>245</v>
      </c>
      <c r="E42" t="s">
        <v>246</v>
      </c>
      <c r="F42" t="s">
        <v>247</v>
      </c>
      <c r="G42" t="s">
        <v>286</v>
      </c>
      <c r="H42" t="s">
        <v>248</v>
      </c>
      <c r="I42">
        <f t="shared" si="0"/>
        <v>1</v>
      </c>
      <c r="J42">
        <f t="shared" si="1"/>
        <v>0</v>
      </c>
      <c r="L42" t="b">
        <f t="shared" si="2"/>
        <v>1</v>
      </c>
      <c r="M42" t="b">
        <f t="shared" si="3"/>
        <v>1</v>
      </c>
      <c r="N42">
        <f t="shared" si="4"/>
        <v>1</v>
      </c>
      <c r="O42">
        <f t="shared" si="5"/>
        <v>1</v>
      </c>
    </row>
    <row r="43" spans="1:15" x14ac:dyDescent="0.15">
      <c r="A43">
        <v>42</v>
      </c>
      <c r="B43" t="s">
        <v>56</v>
      </c>
      <c r="C43" t="s">
        <v>244</v>
      </c>
      <c r="D43" t="s">
        <v>245</v>
      </c>
      <c r="E43" t="s">
        <v>246</v>
      </c>
      <c r="F43" t="s">
        <v>247</v>
      </c>
      <c r="G43" t="s">
        <v>287</v>
      </c>
      <c r="H43" t="s">
        <v>248</v>
      </c>
      <c r="I43">
        <f t="shared" si="0"/>
        <v>1</v>
      </c>
      <c r="J43">
        <f t="shared" si="1"/>
        <v>0</v>
      </c>
      <c r="L43" t="b">
        <f t="shared" si="2"/>
        <v>1</v>
      </c>
      <c r="M43" t="b">
        <f t="shared" si="3"/>
        <v>0</v>
      </c>
      <c r="N43">
        <f t="shared" si="4"/>
        <v>1</v>
      </c>
      <c r="O43">
        <f t="shared" si="5"/>
        <v>0</v>
      </c>
    </row>
    <row r="44" spans="1:15" x14ac:dyDescent="0.15">
      <c r="A44">
        <v>43</v>
      </c>
      <c r="B44" t="s">
        <v>57</v>
      </c>
      <c r="C44" t="s">
        <v>244</v>
      </c>
      <c r="D44" t="s">
        <v>245</v>
      </c>
      <c r="E44" t="s">
        <v>246</v>
      </c>
      <c r="F44" t="s">
        <v>247</v>
      </c>
      <c r="G44" t="s">
        <v>288</v>
      </c>
      <c r="H44" t="s">
        <v>248</v>
      </c>
      <c r="I44">
        <f t="shared" si="0"/>
        <v>1</v>
      </c>
      <c r="J44">
        <f t="shared" si="1"/>
        <v>0</v>
      </c>
      <c r="L44" t="b">
        <f t="shared" si="2"/>
        <v>1</v>
      </c>
      <c r="M44" t="b">
        <f t="shared" si="3"/>
        <v>1</v>
      </c>
      <c r="N44">
        <f t="shared" si="4"/>
        <v>1</v>
      </c>
      <c r="O44">
        <f t="shared" si="5"/>
        <v>1</v>
      </c>
    </row>
    <row r="45" spans="1:15" x14ac:dyDescent="0.15">
      <c r="A45">
        <v>44</v>
      </c>
      <c r="B45" t="s">
        <v>58</v>
      </c>
      <c r="C45" t="s">
        <v>244</v>
      </c>
      <c r="D45" t="s">
        <v>245</v>
      </c>
      <c r="E45" t="s">
        <v>246</v>
      </c>
      <c r="F45" t="s">
        <v>247</v>
      </c>
      <c r="G45" t="s">
        <v>289</v>
      </c>
      <c r="H45" t="s">
        <v>248</v>
      </c>
      <c r="I45">
        <f t="shared" si="0"/>
        <v>1</v>
      </c>
      <c r="J45">
        <f t="shared" si="1"/>
        <v>0</v>
      </c>
      <c r="L45" t="b">
        <f t="shared" si="2"/>
        <v>0</v>
      </c>
      <c r="M45" t="b">
        <f t="shared" si="3"/>
        <v>1</v>
      </c>
      <c r="N45">
        <f t="shared" si="4"/>
        <v>0</v>
      </c>
      <c r="O45">
        <f t="shared" si="5"/>
        <v>1</v>
      </c>
    </row>
    <row r="46" spans="1:15" x14ac:dyDescent="0.15">
      <c r="A46">
        <v>45</v>
      </c>
      <c r="B46" t="s">
        <v>59</v>
      </c>
      <c r="C46" t="s">
        <v>244</v>
      </c>
      <c r="D46" t="s">
        <v>245</v>
      </c>
      <c r="E46" t="s">
        <v>246</v>
      </c>
      <c r="F46" t="s">
        <v>247</v>
      </c>
      <c r="G46" t="s">
        <v>290</v>
      </c>
      <c r="H46" t="s">
        <v>248</v>
      </c>
      <c r="I46">
        <f t="shared" si="0"/>
        <v>1</v>
      </c>
      <c r="J46">
        <f t="shared" si="1"/>
        <v>0</v>
      </c>
      <c r="L46" t="b">
        <f t="shared" si="2"/>
        <v>1</v>
      </c>
      <c r="M46" t="b">
        <f t="shared" si="3"/>
        <v>1</v>
      </c>
      <c r="N46">
        <f t="shared" si="4"/>
        <v>1</v>
      </c>
      <c r="O46">
        <f t="shared" si="5"/>
        <v>1</v>
      </c>
    </row>
    <row r="47" spans="1:15" x14ac:dyDescent="0.15">
      <c r="A47">
        <v>46</v>
      </c>
      <c r="B47" t="s">
        <v>60</v>
      </c>
      <c r="C47" t="s">
        <v>244</v>
      </c>
      <c r="D47" t="s">
        <v>245</v>
      </c>
      <c r="E47" t="s">
        <v>246</v>
      </c>
      <c r="F47" t="s">
        <v>247</v>
      </c>
      <c r="G47" t="s">
        <v>291</v>
      </c>
      <c r="H47" t="s">
        <v>248</v>
      </c>
      <c r="I47">
        <f t="shared" si="0"/>
        <v>1</v>
      </c>
      <c r="J47">
        <f t="shared" si="1"/>
        <v>0</v>
      </c>
      <c r="L47" t="b">
        <f t="shared" si="2"/>
        <v>0</v>
      </c>
      <c r="M47" t="b">
        <f t="shared" si="3"/>
        <v>1</v>
      </c>
      <c r="N47">
        <f t="shared" si="4"/>
        <v>0</v>
      </c>
      <c r="O47">
        <f t="shared" si="5"/>
        <v>1</v>
      </c>
    </row>
    <row r="48" spans="1:15" x14ac:dyDescent="0.15">
      <c r="A48">
        <v>47</v>
      </c>
      <c r="B48" t="s">
        <v>61</v>
      </c>
      <c r="C48" t="s">
        <v>244</v>
      </c>
      <c r="D48" t="s">
        <v>245</v>
      </c>
      <c r="E48" t="s">
        <v>246</v>
      </c>
      <c r="F48" t="s">
        <v>247</v>
      </c>
      <c r="G48" t="s">
        <v>292</v>
      </c>
      <c r="H48" t="s">
        <v>248</v>
      </c>
      <c r="I48">
        <f t="shared" si="0"/>
        <v>0</v>
      </c>
      <c r="J48">
        <f t="shared" si="1"/>
        <v>1</v>
      </c>
      <c r="L48" t="b">
        <f t="shared" si="2"/>
        <v>0</v>
      </c>
      <c r="M48" t="b">
        <f t="shared" si="3"/>
        <v>0</v>
      </c>
      <c r="N48">
        <f t="shared" si="4"/>
        <v>0</v>
      </c>
      <c r="O48">
        <f t="shared" si="5"/>
        <v>0</v>
      </c>
    </row>
    <row r="49" spans="1:15" x14ac:dyDescent="0.15">
      <c r="A49">
        <v>48</v>
      </c>
      <c r="B49" t="s">
        <v>62</v>
      </c>
      <c r="C49" t="s">
        <v>244</v>
      </c>
      <c r="D49" t="s">
        <v>245</v>
      </c>
      <c r="E49" t="s">
        <v>246</v>
      </c>
      <c r="F49" t="s">
        <v>247</v>
      </c>
      <c r="G49" t="s">
        <v>293</v>
      </c>
      <c r="H49" t="s">
        <v>248</v>
      </c>
      <c r="I49">
        <f t="shared" si="0"/>
        <v>1</v>
      </c>
      <c r="J49">
        <f t="shared" si="1"/>
        <v>0</v>
      </c>
      <c r="L49" t="b">
        <f t="shared" si="2"/>
        <v>1</v>
      </c>
      <c r="M49" t="b">
        <f t="shared" si="3"/>
        <v>1</v>
      </c>
      <c r="N49">
        <f t="shared" si="4"/>
        <v>1</v>
      </c>
      <c r="O49">
        <f t="shared" si="5"/>
        <v>1</v>
      </c>
    </row>
    <row r="50" spans="1:15" x14ac:dyDescent="0.15">
      <c r="A50">
        <v>49</v>
      </c>
      <c r="B50" t="s">
        <v>64</v>
      </c>
      <c r="C50" t="s">
        <v>244</v>
      </c>
      <c r="D50" t="s">
        <v>245</v>
      </c>
      <c r="E50" t="s">
        <v>246</v>
      </c>
      <c r="F50" t="s">
        <v>247</v>
      </c>
      <c r="G50" t="s">
        <v>294</v>
      </c>
      <c r="H50" t="s">
        <v>248</v>
      </c>
      <c r="I50">
        <f t="shared" si="0"/>
        <v>0</v>
      </c>
      <c r="J50">
        <f t="shared" si="1"/>
        <v>1</v>
      </c>
      <c r="L50" t="b">
        <f t="shared" si="2"/>
        <v>0</v>
      </c>
      <c r="M50" t="b">
        <f t="shared" si="3"/>
        <v>0</v>
      </c>
      <c r="N50">
        <f t="shared" si="4"/>
        <v>0</v>
      </c>
      <c r="O50">
        <f t="shared" si="5"/>
        <v>0</v>
      </c>
    </row>
    <row r="51" spans="1:15" x14ac:dyDescent="0.15">
      <c r="A51">
        <v>50</v>
      </c>
      <c r="B51" t="s">
        <v>65</v>
      </c>
      <c r="C51" t="s">
        <v>244</v>
      </c>
      <c r="D51" t="s">
        <v>245</v>
      </c>
      <c r="E51" t="s">
        <v>246</v>
      </c>
      <c r="F51" t="s">
        <v>247</v>
      </c>
      <c r="G51" t="s">
        <v>173</v>
      </c>
      <c r="H51" t="s">
        <v>248</v>
      </c>
      <c r="I51">
        <f t="shared" si="0"/>
        <v>1</v>
      </c>
      <c r="J51">
        <f t="shared" si="1"/>
        <v>0</v>
      </c>
      <c r="L51" t="b">
        <f t="shared" si="2"/>
        <v>1</v>
      </c>
      <c r="M51" t="b">
        <f t="shared" si="3"/>
        <v>0</v>
      </c>
      <c r="N51">
        <f t="shared" si="4"/>
        <v>1</v>
      </c>
      <c r="O51">
        <f t="shared" si="5"/>
        <v>0</v>
      </c>
    </row>
    <row r="52" spans="1:15" x14ac:dyDescent="0.15">
      <c r="A52">
        <v>51</v>
      </c>
      <c r="B52" t="s">
        <v>66</v>
      </c>
      <c r="C52" t="s">
        <v>244</v>
      </c>
      <c r="D52" t="s">
        <v>245</v>
      </c>
      <c r="E52" t="s">
        <v>246</v>
      </c>
      <c r="F52" t="s">
        <v>247</v>
      </c>
      <c r="G52" t="s">
        <v>295</v>
      </c>
      <c r="H52" t="s">
        <v>248</v>
      </c>
      <c r="I52">
        <f t="shared" si="0"/>
        <v>1</v>
      </c>
      <c r="J52">
        <f t="shared" si="1"/>
        <v>0</v>
      </c>
      <c r="L52" t="b">
        <f t="shared" si="2"/>
        <v>1</v>
      </c>
      <c r="M52" t="b">
        <f t="shared" si="3"/>
        <v>1</v>
      </c>
      <c r="N52">
        <f t="shared" si="4"/>
        <v>1</v>
      </c>
      <c r="O52">
        <f t="shared" si="5"/>
        <v>1</v>
      </c>
    </row>
    <row r="53" spans="1:15" x14ac:dyDescent="0.15">
      <c r="A53">
        <v>52</v>
      </c>
      <c r="B53" t="s">
        <v>67</v>
      </c>
      <c r="C53" t="s">
        <v>244</v>
      </c>
      <c r="D53" t="s">
        <v>245</v>
      </c>
      <c r="E53" t="s">
        <v>246</v>
      </c>
      <c r="F53" t="s">
        <v>247</v>
      </c>
      <c r="G53" t="s">
        <v>250</v>
      </c>
      <c r="H53" t="s">
        <v>248</v>
      </c>
      <c r="I53">
        <f t="shared" si="0"/>
        <v>0</v>
      </c>
      <c r="J53">
        <f t="shared" si="1"/>
        <v>1</v>
      </c>
      <c r="L53" t="b">
        <f t="shared" si="2"/>
        <v>0</v>
      </c>
      <c r="M53" t="b">
        <f t="shared" si="3"/>
        <v>0</v>
      </c>
      <c r="N53">
        <f t="shared" si="4"/>
        <v>0</v>
      </c>
      <c r="O53">
        <f t="shared" si="5"/>
        <v>0</v>
      </c>
    </row>
    <row r="54" spans="1:15" x14ac:dyDescent="0.15">
      <c r="A54">
        <v>53</v>
      </c>
      <c r="B54" t="s">
        <v>69</v>
      </c>
      <c r="C54" t="s">
        <v>244</v>
      </c>
      <c r="D54" t="s">
        <v>245</v>
      </c>
      <c r="E54" t="s">
        <v>246</v>
      </c>
      <c r="F54" t="s">
        <v>247</v>
      </c>
      <c r="G54" t="s">
        <v>296</v>
      </c>
      <c r="H54" t="s">
        <v>248</v>
      </c>
      <c r="I54">
        <f t="shared" si="0"/>
        <v>0</v>
      </c>
      <c r="J54">
        <f t="shared" si="1"/>
        <v>1</v>
      </c>
      <c r="L54" t="b">
        <f t="shared" si="2"/>
        <v>0</v>
      </c>
      <c r="M54" t="b">
        <f t="shared" si="3"/>
        <v>0</v>
      </c>
      <c r="N54">
        <f t="shared" si="4"/>
        <v>0</v>
      </c>
      <c r="O54">
        <f t="shared" si="5"/>
        <v>0</v>
      </c>
    </row>
    <row r="55" spans="1:15" x14ac:dyDescent="0.15">
      <c r="A55">
        <v>54</v>
      </c>
      <c r="B55" t="s">
        <v>70</v>
      </c>
      <c r="C55" t="s">
        <v>244</v>
      </c>
      <c r="D55" t="s">
        <v>245</v>
      </c>
      <c r="E55" t="s">
        <v>246</v>
      </c>
      <c r="F55" t="s">
        <v>247</v>
      </c>
      <c r="G55" t="s">
        <v>297</v>
      </c>
      <c r="H55" t="s">
        <v>248</v>
      </c>
      <c r="I55">
        <f t="shared" si="0"/>
        <v>1</v>
      </c>
      <c r="J55">
        <f t="shared" si="1"/>
        <v>0</v>
      </c>
      <c r="L55" t="b">
        <f t="shared" si="2"/>
        <v>1</v>
      </c>
      <c r="M55" t="b">
        <f t="shared" si="3"/>
        <v>1</v>
      </c>
      <c r="N55">
        <f t="shared" si="4"/>
        <v>1</v>
      </c>
      <c r="O55">
        <f t="shared" si="5"/>
        <v>1</v>
      </c>
    </row>
    <row r="56" spans="1:15" x14ac:dyDescent="0.15">
      <c r="A56">
        <v>55</v>
      </c>
      <c r="B56" t="s">
        <v>71</v>
      </c>
      <c r="C56" t="s">
        <v>244</v>
      </c>
      <c r="D56" t="s">
        <v>245</v>
      </c>
      <c r="E56" t="s">
        <v>246</v>
      </c>
      <c r="F56" t="s">
        <v>247</v>
      </c>
      <c r="G56" t="s">
        <v>298</v>
      </c>
      <c r="H56" t="s">
        <v>248</v>
      </c>
      <c r="I56">
        <f t="shared" si="0"/>
        <v>1</v>
      </c>
      <c r="J56">
        <f t="shared" si="1"/>
        <v>0</v>
      </c>
      <c r="L56" t="b">
        <f t="shared" si="2"/>
        <v>1</v>
      </c>
      <c r="M56" t="b">
        <f t="shared" si="3"/>
        <v>1</v>
      </c>
      <c r="N56">
        <f t="shared" si="4"/>
        <v>1</v>
      </c>
      <c r="O56">
        <f t="shared" si="5"/>
        <v>1</v>
      </c>
    </row>
    <row r="57" spans="1:15" x14ac:dyDescent="0.15">
      <c r="A57">
        <v>56</v>
      </c>
      <c r="B57" t="s">
        <v>72</v>
      </c>
      <c r="C57" t="s">
        <v>244</v>
      </c>
      <c r="D57" t="s">
        <v>245</v>
      </c>
      <c r="E57" t="s">
        <v>246</v>
      </c>
      <c r="F57" t="s">
        <v>247</v>
      </c>
      <c r="G57" t="s">
        <v>299</v>
      </c>
      <c r="H57" t="s">
        <v>248</v>
      </c>
      <c r="I57">
        <f t="shared" si="0"/>
        <v>1</v>
      </c>
      <c r="J57">
        <f t="shared" si="1"/>
        <v>0</v>
      </c>
      <c r="L57" t="b">
        <f t="shared" si="2"/>
        <v>1</v>
      </c>
      <c r="M57" t="b">
        <f t="shared" si="3"/>
        <v>1</v>
      </c>
      <c r="N57">
        <f t="shared" si="4"/>
        <v>1</v>
      </c>
      <c r="O57">
        <f t="shared" si="5"/>
        <v>1</v>
      </c>
    </row>
    <row r="58" spans="1:15" x14ac:dyDescent="0.15">
      <c r="A58">
        <v>57</v>
      </c>
      <c r="B58" t="s">
        <v>73</v>
      </c>
      <c r="C58" t="s">
        <v>244</v>
      </c>
      <c r="D58" t="s">
        <v>245</v>
      </c>
      <c r="E58" t="s">
        <v>246</v>
      </c>
      <c r="F58" t="s">
        <v>247</v>
      </c>
      <c r="G58" t="s">
        <v>300</v>
      </c>
      <c r="H58" t="s">
        <v>248</v>
      </c>
      <c r="I58">
        <f t="shared" si="0"/>
        <v>1</v>
      </c>
      <c r="J58">
        <f t="shared" si="1"/>
        <v>0</v>
      </c>
      <c r="L58" t="b">
        <f t="shared" si="2"/>
        <v>1</v>
      </c>
      <c r="M58" t="b">
        <f t="shared" si="3"/>
        <v>1</v>
      </c>
      <c r="N58">
        <f t="shared" si="4"/>
        <v>1</v>
      </c>
      <c r="O58">
        <f t="shared" si="5"/>
        <v>1</v>
      </c>
    </row>
    <row r="59" spans="1:15" x14ac:dyDescent="0.15">
      <c r="A59">
        <v>58</v>
      </c>
      <c r="B59" t="s">
        <v>75</v>
      </c>
      <c r="C59" t="s">
        <v>244</v>
      </c>
      <c r="D59" t="s">
        <v>245</v>
      </c>
      <c r="E59" t="s">
        <v>246</v>
      </c>
      <c r="F59" t="s">
        <v>247</v>
      </c>
      <c r="G59" t="s">
        <v>301</v>
      </c>
      <c r="H59" t="s">
        <v>248</v>
      </c>
      <c r="I59">
        <f t="shared" si="0"/>
        <v>1</v>
      </c>
      <c r="J59">
        <f t="shared" si="1"/>
        <v>0</v>
      </c>
      <c r="L59" t="b">
        <f t="shared" si="2"/>
        <v>1</v>
      </c>
      <c r="M59" t="b">
        <f t="shared" si="3"/>
        <v>1</v>
      </c>
      <c r="N59">
        <f t="shared" si="4"/>
        <v>1</v>
      </c>
      <c r="O59">
        <f t="shared" si="5"/>
        <v>1</v>
      </c>
    </row>
    <row r="60" spans="1:15" x14ac:dyDescent="0.15">
      <c r="A60">
        <v>59</v>
      </c>
      <c r="B60" t="s">
        <v>76</v>
      </c>
      <c r="C60" t="s">
        <v>244</v>
      </c>
      <c r="D60" t="s">
        <v>245</v>
      </c>
      <c r="E60" t="s">
        <v>246</v>
      </c>
      <c r="F60" t="s">
        <v>247</v>
      </c>
      <c r="G60" t="s">
        <v>302</v>
      </c>
      <c r="H60" t="s">
        <v>248</v>
      </c>
      <c r="I60">
        <f t="shared" si="0"/>
        <v>1</v>
      </c>
      <c r="J60">
        <f t="shared" si="1"/>
        <v>0</v>
      </c>
      <c r="L60" t="b">
        <f t="shared" si="2"/>
        <v>1</v>
      </c>
      <c r="M60" t="b">
        <f t="shared" si="3"/>
        <v>1</v>
      </c>
      <c r="N60">
        <f t="shared" si="4"/>
        <v>1</v>
      </c>
      <c r="O60">
        <f t="shared" si="5"/>
        <v>1</v>
      </c>
    </row>
    <row r="61" spans="1:15" x14ac:dyDescent="0.15">
      <c r="A61">
        <v>61</v>
      </c>
      <c r="B61" t="s">
        <v>77</v>
      </c>
      <c r="C61" t="s">
        <v>244</v>
      </c>
      <c r="D61" t="s">
        <v>245</v>
      </c>
      <c r="E61" t="s">
        <v>246</v>
      </c>
      <c r="F61" t="s">
        <v>247</v>
      </c>
      <c r="G61" t="s">
        <v>303</v>
      </c>
      <c r="H61" t="s">
        <v>248</v>
      </c>
      <c r="I61">
        <f t="shared" si="0"/>
        <v>1</v>
      </c>
      <c r="J61">
        <f t="shared" si="1"/>
        <v>0</v>
      </c>
      <c r="L61" t="b">
        <f t="shared" si="2"/>
        <v>1</v>
      </c>
      <c r="M61" t="b">
        <f t="shared" si="3"/>
        <v>1</v>
      </c>
      <c r="N61">
        <f t="shared" si="4"/>
        <v>1</v>
      </c>
      <c r="O61">
        <f t="shared" si="5"/>
        <v>1</v>
      </c>
    </row>
    <row r="62" spans="1:15" x14ac:dyDescent="0.15">
      <c r="A62">
        <v>62</v>
      </c>
      <c r="B62" t="s">
        <v>78</v>
      </c>
      <c r="C62" t="s">
        <v>244</v>
      </c>
      <c r="D62" t="s">
        <v>245</v>
      </c>
      <c r="E62" t="s">
        <v>246</v>
      </c>
      <c r="F62" t="s">
        <v>247</v>
      </c>
      <c r="G62" t="s">
        <v>304</v>
      </c>
      <c r="H62" t="s">
        <v>248</v>
      </c>
      <c r="I62">
        <f t="shared" si="0"/>
        <v>1</v>
      </c>
      <c r="J62">
        <f t="shared" si="1"/>
        <v>0</v>
      </c>
      <c r="L62" t="b">
        <f t="shared" si="2"/>
        <v>1</v>
      </c>
      <c r="M62" t="b">
        <f t="shared" si="3"/>
        <v>1</v>
      </c>
      <c r="N62">
        <f t="shared" si="4"/>
        <v>1</v>
      </c>
      <c r="O62">
        <f t="shared" si="5"/>
        <v>1</v>
      </c>
    </row>
    <row r="63" spans="1:15" x14ac:dyDescent="0.15">
      <c r="A63">
        <v>63</v>
      </c>
      <c r="B63" t="s">
        <v>79</v>
      </c>
      <c r="C63" t="s">
        <v>244</v>
      </c>
      <c r="D63" t="s">
        <v>245</v>
      </c>
      <c r="E63" t="s">
        <v>246</v>
      </c>
      <c r="F63" t="s">
        <v>247</v>
      </c>
      <c r="G63" t="s">
        <v>305</v>
      </c>
      <c r="H63" t="s">
        <v>248</v>
      </c>
      <c r="I63">
        <f t="shared" si="0"/>
        <v>1</v>
      </c>
      <c r="J63">
        <f t="shared" si="1"/>
        <v>0</v>
      </c>
      <c r="L63" t="b">
        <f t="shared" si="2"/>
        <v>1</v>
      </c>
      <c r="M63" t="b">
        <f t="shared" si="3"/>
        <v>1</v>
      </c>
      <c r="N63">
        <f t="shared" si="4"/>
        <v>1</v>
      </c>
      <c r="O63">
        <f t="shared" si="5"/>
        <v>1</v>
      </c>
    </row>
    <row r="64" spans="1:15" x14ac:dyDescent="0.15">
      <c r="A64">
        <v>64</v>
      </c>
      <c r="B64" t="s">
        <v>80</v>
      </c>
      <c r="C64" t="s">
        <v>244</v>
      </c>
      <c r="D64" t="s">
        <v>245</v>
      </c>
      <c r="E64" t="s">
        <v>246</v>
      </c>
      <c r="F64" t="s">
        <v>247</v>
      </c>
      <c r="G64" t="s">
        <v>306</v>
      </c>
      <c r="H64" t="s">
        <v>248</v>
      </c>
      <c r="I64">
        <f t="shared" si="0"/>
        <v>0</v>
      </c>
      <c r="J64">
        <f t="shared" si="1"/>
        <v>1</v>
      </c>
      <c r="L64" t="b">
        <f t="shared" si="2"/>
        <v>0</v>
      </c>
      <c r="M64" t="b">
        <f t="shared" si="3"/>
        <v>0</v>
      </c>
      <c r="N64">
        <f t="shared" si="4"/>
        <v>0</v>
      </c>
      <c r="O64">
        <f t="shared" si="5"/>
        <v>0</v>
      </c>
    </row>
    <row r="65" spans="1:15" x14ac:dyDescent="0.15">
      <c r="A65">
        <v>65</v>
      </c>
      <c r="B65" t="s">
        <v>81</v>
      </c>
      <c r="C65" t="s">
        <v>244</v>
      </c>
      <c r="D65" t="s">
        <v>245</v>
      </c>
      <c r="E65" t="s">
        <v>246</v>
      </c>
      <c r="F65" t="s">
        <v>247</v>
      </c>
      <c r="G65" t="s">
        <v>307</v>
      </c>
      <c r="H65" t="s">
        <v>248</v>
      </c>
      <c r="I65">
        <f t="shared" ref="I65:I128" si="6">IF(OR(N65=1,O65=1),1,0)</f>
        <v>1</v>
      </c>
      <c r="J65">
        <f t="shared" ref="J65:J128" si="7">IF(I65=1,0,1)</f>
        <v>0</v>
      </c>
      <c r="L65" t="b">
        <f t="shared" ref="L65:L128" si="8">ISNUMBER(SEARCH("pelaku",G65))</f>
        <v>1</v>
      </c>
      <c r="M65" t="b">
        <f t="shared" ref="M65:M128" si="9">ISNUMBER(SEARCH("korban",G65))</f>
        <v>1</v>
      </c>
      <c r="N65">
        <f t="shared" ref="N65:N128" si="10">IF(AND(ISNUMBER(SEARCH("pelaku",B65))=TRUE,L65=TRUE),1,0)</f>
        <v>1</v>
      </c>
      <c r="O65">
        <f t="shared" ref="O65:O128" si="11">IF(AND(ISNUMBER(SEARCH("korban",B65))=TRUE,M65=TRUE),1,0)</f>
        <v>1</v>
      </c>
    </row>
    <row r="66" spans="1:15" x14ac:dyDescent="0.15">
      <c r="A66">
        <v>66</v>
      </c>
      <c r="B66" t="s">
        <v>82</v>
      </c>
      <c r="C66" t="s">
        <v>244</v>
      </c>
      <c r="D66" t="s">
        <v>245</v>
      </c>
      <c r="E66" t="s">
        <v>246</v>
      </c>
      <c r="F66" t="s">
        <v>247</v>
      </c>
      <c r="G66" t="s">
        <v>308</v>
      </c>
      <c r="H66" t="s">
        <v>248</v>
      </c>
      <c r="I66">
        <f t="shared" si="6"/>
        <v>0</v>
      </c>
      <c r="J66">
        <f t="shared" si="7"/>
        <v>1</v>
      </c>
      <c r="L66" t="b">
        <f t="shared" si="8"/>
        <v>0</v>
      </c>
      <c r="M66" t="b">
        <f t="shared" si="9"/>
        <v>0</v>
      </c>
      <c r="N66">
        <f t="shared" si="10"/>
        <v>0</v>
      </c>
      <c r="O66">
        <f t="shared" si="11"/>
        <v>0</v>
      </c>
    </row>
    <row r="67" spans="1:15" x14ac:dyDescent="0.15">
      <c r="A67">
        <v>67</v>
      </c>
      <c r="B67" t="s">
        <v>83</v>
      </c>
      <c r="C67" t="s">
        <v>244</v>
      </c>
      <c r="D67" t="s">
        <v>245</v>
      </c>
      <c r="E67" t="s">
        <v>246</v>
      </c>
      <c r="F67" t="s">
        <v>247</v>
      </c>
      <c r="G67" t="s">
        <v>309</v>
      </c>
      <c r="H67" t="s">
        <v>248</v>
      </c>
      <c r="I67">
        <f t="shared" si="6"/>
        <v>0</v>
      </c>
      <c r="J67">
        <f t="shared" si="7"/>
        <v>1</v>
      </c>
      <c r="L67" t="b">
        <f t="shared" si="8"/>
        <v>0</v>
      </c>
      <c r="M67" t="b">
        <f t="shared" si="9"/>
        <v>0</v>
      </c>
      <c r="N67">
        <f t="shared" si="10"/>
        <v>0</v>
      </c>
      <c r="O67">
        <f t="shared" si="11"/>
        <v>0</v>
      </c>
    </row>
    <row r="68" spans="1:15" x14ac:dyDescent="0.15">
      <c r="A68">
        <v>68</v>
      </c>
      <c r="B68" t="s">
        <v>84</v>
      </c>
      <c r="C68" t="s">
        <v>244</v>
      </c>
      <c r="D68" t="s">
        <v>245</v>
      </c>
      <c r="E68" t="s">
        <v>246</v>
      </c>
      <c r="F68" t="s">
        <v>247</v>
      </c>
      <c r="G68" t="s">
        <v>310</v>
      </c>
      <c r="H68" t="s">
        <v>248</v>
      </c>
      <c r="I68">
        <f t="shared" si="6"/>
        <v>1</v>
      </c>
      <c r="J68">
        <f t="shared" si="7"/>
        <v>0</v>
      </c>
      <c r="L68" t="b">
        <f t="shared" si="8"/>
        <v>1</v>
      </c>
      <c r="M68" t="b">
        <f t="shared" si="9"/>
        <v>1</v>
      </c>
      <c r="N68">
        <f t="shared" si="10"/>
        <v>1</v>
      </c>
      <c r="O68">
        <f t="shared" si="11"/>
        <v>1</v>
      </c>
    </row>
    <row r="69" spans="1:15" x14ac:dyDescent="0.15">
      <c r="A69">
        <v>69</v>
      </c>
      <c r="B69" t="s">
        <v>85</v>
      </c>
      <c r="C69" t="s">
        <v>244</v>
      </c>
      <c r="D69" t="s">
        <v>245</v>
      </c>
      <c r="E69" t="s">
        <v>246</v>
      </c>
      <c r="F69" t="s">
        <v>247</v>
      </c>
      <c r="G69" t="s">
        <v>311</v>
      </c>
      <c r="H69" t="s">
        <v>248</v>
      </c>
      <c r="I69">
        <f t="shared" si="6"/>
        <v>1</v>
      </c>
      <c r="J69">
        <f t="shared" si="7"/>
        <v>0</v>
      </c>
      <c r="L69" t="b">
        <f t="shared" si="8"/>
        <v>1</v>
      </c>
      <c r="M69" t="b">
        <f t="shared" si="9"/>
        <v>1</v>
      </c>
      <c r="N69">
        <f t="shared" si="10"/>
        <v>1</v>
      </c>
      <c r="O69">
        <f t="shared" si="11"/>
        <v>1</v>
      </c>
    </row>
    <row r="70" spans="1:15" x14ac:dyDescent="0.15">
      <c r="A70">
        <v>70</v>
      </c>
      <c r="B70" t="s">
        <v>86</v>
      </c>
      <c r="C70" t="s">
        <v>244</v>
      </c>
      <c r="D70" t="s">
        <v>245</v>
      </c>
      <c r="E70" t="s">
        <v>246</v>
      </c>
      <c r="F70" t="s">
        <v>247</v>
      </c>
      <c r="G70" t="s">
        <v>312</v>
      </c>
      <c r="H70" t="s">
        <v>248</v>
      </c>
      <c r="I70">
        <f t="shared" si="6"/>
        <v>1</v>
      </c>
      <c r="J70">
        <f t="shared" si="7"/>
        <v>0</v>
      </c>
      <c r="L70" t="b">
        <f t="shared" si="8"/>
        <v>1</v>
      </c>
      <c r="M70" t="b">
        <f t="shared" si="9"/>
        <v>1</v>
      </c>
      <c r="N70">
        <f t="shared" si="10"/>
        <v>1</v>
      </c>
      <c r="O70">
        <f t="shared" si="11"/>
        <v>1</v>
      </c>
    </row>
    <row r="71" spans="1:15" x14ac:dyDescent="0.15">
      <c r="A71">
        <v>71</v>
      </c>
      <c r="B71" t="s">
        <v>87</v>
      </c>
      <c r="C71" t="s">
        <v>244</v>
      </c>
      <c r="D71" t="s">
        <v>245</v>
      </c>
      <c r="E71" t="s">
        <v>246</v>
      </c>
      <c r="F71" t="s">
        <v>247</v>
      </c>
      <c r="G71" t="s">
        <v>313</v>
      </c>
      <c r="H71" t="s">
        <v>248</v>
      </c>
      <c r="I71">
        <f t="shared" si="6"/>
        <v>1</v>
      </c>
      <c r="J71">
        <f t="shared" si="7"/>
        <v>0</v>
      </c>
      <c r="L71" t="b">
        <f t="shared" si="8"/>
        <v>1</v>
      </c>
      <c r="M71" t="b">
        <f t="shared" si="9"/>
        <v>0</v>
      </c>
      <c r="N71">
        <f t="shared" si="10"/>
        <v>1</v>
      </c>
      <c r="O71">
        <f t="shared" si="11"/>
        <v>0</v>
      </c>
    </row>
    <row r="72" spans="1:15" x14ac:dyDescent="0.15">
      <c r="A72">
        <v>72</v>
      </c>
      <c r="B72" t="s">
        <v>88</v>
      </c>
      <c r="C72" t="s">
        <v>244</v>
      </c>
      <c r="D72" t="s">
        <v>245</v>
      </c>
      <c r="E72" t="s">
        <v>246</v>
      </c>
      <c r="F72" t="s">
        <v>247</v>
      </c>
      <c r="G72" t="s">
        <v>314</v>
      </c>
      <c r="H72" t="s">
        <v>248</v>
      </c>
      <c r="I72">
        <f t="shared" si="6"/>
        <v>1</v>
      </c>
      <c r="J72">
        <f t="shared" si="7"/>
        <v>0</v>
      </c>
      <c r="L72" t="b">
        <f t="shared" si="8"/>
        <v>1</v>
      </c>
      <c r="M72" t="b">
        <f t="shared" si="9"/>
        <v>0</v>
      </c>
      <c r="N72">
        <f t="shared" si="10"/>
        <v>1</v>
      </c>
      <c r="O72">
        <f t="shared" si="11"/>
        <v>0</v>
      </c>
    </row>
    <row r="73" spans="1:15" x14ac:dyDescent="0.15">
      <c r="A73">
        <v>73</v>
      </c>
      <c r="B73" t="s">
        <v>89</v>
      </c>
      <c r="C73" t="s">
        <v>244</v>
      </c>
      <c r="D73" t="s">
        <v>245</v>
      </c>
      <c r="E73" t="s">
        <v>246</v>
      </c>
      <c r="F73" t="s">
        <v>247</v>
      </c>
      <c r="G73" t="s">
        <v>315</v>
      </c>
      <c r="H73" t="s">
        <v>248</v>
      </c>
      <c r="I73">
        <f t="shared" si="6"/>
        <v>0</v>
      </c>
      <c r="J73">
        <f t="shared" si="7"/>
        <v>1</v>
      </c>
      <c r="L73" t="b">
        <f t="shared" si="8"/>
        <v>0</v>
      </c>
      <c r="M73" t="b">
        <f t="shared" si="9"/>
        <v>0</v>
      </c>
      <c r="N73">
        <f t="shared" si="10"/>
        <v>0</v>
      </c>
      <c r="O73">
        <f t="shared" si="11"/>
        <v>0</v>
      </c>
    </row>
    <row r="74" spans="1:15" x14ac:dyDescent="0.15">
      <c r="A74">
        <v>74</v>
      </c>
      <c r="B74" t="s">
        <v>90</v>
      </c>
      <c r="C74" t="s">
        <v>244</v>
      </c>
      <c r="D74" t="s">
        <v>245</v>
      </c>
      <c r="E74" t="s">
        <v>246</v>
      </c>
      <c r="F74" t="s">
        <v>247</v>
      </c>
      <c r="G74" t="s">
        <v>316</v>
      </c>
      <c r="H74" t="s">
        <v>248</v>
      </c>
      <c r="I74">
        <f t="shared" si="6"/>
        <v>1</v>
      </c>
      <c r="J74">
        <f t="shared" si="7"/>
        <v>0</v>
      </c>
      <c r="L74" t="b">
        <f t="shared" si="8"/>
        <v>1</v>
      </c>
      <c r="M74" t="b">
        <f t="shared" si="9"/>
        <v>1</v>
      </c>
      <c r="N74">
        <f t="shared" si="10"/>
        <v>1</v>
      </c>
      <c r="O74">
        <f t="shared" si="11"/>
        <v>1</v>
      </c>
    </row>
    <row r="75" spans="1:15" x14ac:dyDescent="0.15">
      <c r="A75">
        <v>75</v>
      </c>
      <c r="B75" t="s">
        <v>91</v>
      </c>
      <c r="C75" t="s">
        <v>244</v>
      </c>
      <c r="D75" t="s">
        <v>245</v>
      </c>
      <c r="E75" t="s">
        <v>246</v>
      </c>
      <c r="F75" t="s">
        <v>247</v>
      </c>
      <c r="G75" t="s">
        <v>317</v>
      </c>
      <c r="H75" t="s">
        <v>248</v>
      </c>
      <c r="I75">
        <f t="shared" si="6"/>
        <v>0</v>
      </c>
      <c r="J75">
        <f t="shared" si="7"/>
        <v>1</v>
      </c>
      <c r="L75" t="b">
        <f t="shared" si="8"/>
        <v>0</v>
      </c>
      <c r="M75" t="b">
        <f t="shared" si="9"/>
        <v>0</v>
      </c>
      <c r="N75">
        <f t="shared" si="10"/>
        <v>0</v>
      </c>
      <c r="O75">
        <f t="shared" si="11"/>
        <v>0</v>
      </c>
    </row>
    <row r="76" spans="1:15" x14ac:dyDescent="0.15">
      <c r="A76">
        <v>76</v>
      </c>
      <c r="B76" t="s">
        <v>92</v>
      </c>
      <c r="C76" t="s">
        <v>244</v>
      </c>
      <c r="D76" t="s">
        <v>245</v>
      </c>
      <c r="E76" t="s">
        <v>246</v>
      </c>
      <c r="F76" t="s">
        <v>247</v>
      </c>
      <c r="G76" t="s">
        <v>318</v>
      </c>
      <c r="H76" t="s">
        <v>248</v>
      </c>
      <c r="I76">
        <f t="shared" si="6"/>
        <v>1</v>
      </c>
      <c r="J76">
        <f t="shared" si="7"/>
        <v>0</v>
      </c>
      <c r="L76" t="b">
        <f t="shared" si="8"/>
        <v>1</v>
      </c>
      <c r="M76" t="b">
        <f t="shared" si="9"/>
        <v>1</v>
      </c>
      <c r="N76">
        <f t="shared" si="10"/>
        <v>1</v>
      </c>
      <c r="O76">
        <f t="shared" si="11"/>
        <v>1</v>
      </c>
    </row>
    <row r="77" spans="1:15" x14ac:dyDescent="0.15">
      <c r="A77">
        <v>77</v>
      </c>
      <c r="B77" t="s">
        <v>93</v>
      </c>
      <c r="C77" t="s">
        <v>244</v>
      </c>
      <c r="D77" t="s">
        <v>245</v>
      </c>
      <c r="E77" t="s">
        <v>246</v>
      </c>
      <c r="F77" t="s">
        <v>247</v>
      </c>
      <c r="G77" t="s">
        <v>319</v>
      </c>
      <c r="H77" t="s">
        <v>248</v>
      </c>
      <c r="I77">
        <f t="shared" si="6"/>
        <v>1</v>
      </c>
      <c r="J77">
        <f t="shared" si="7"/>
        <v>0</v>
      </c>
      <c r="L77" t="b">
        <f t="shared" si="8"/>
        <v>1</v>
      </c>
      <c r="M77" t="b">
        <f t="shared" si="9"/>
        <v>1</v>
      </c>
      <c r="N77">
        <f t="shared" si="10"/>
        <v>1</v>
      </c>
      <c r="O77">
        <f t="shared" si="11"/>
        <v>1</v>
      </c>
    </row>
    <row r="78" spans="1:15" x14ac:dyDescent="0.15">
      <c r="A78">
        <v>78</v>
      </c>
      <c r="B78" t="s">
        <v>94</v>
      </c>
      <c r="C78" t="s">
        <v>244</v>
      </c>
      <c r="D78" t="s">
        <v>245</v>
      </c>
      <c r="E78" t="s">
        <v>246</v>
      </c>
      <c r="F78" t="s">
        <v>247</v>
      </c>
      <c r="G78" t="s">
        <v>320</v>
      </c>
      <c r="H78" t="s">
        <v>248</v>
      </c>
      <c r="I78">
        <f t="shared" si="6"/>
        <v>1</v>
      </c>
      <c r="J78">
        <f t="shared" si="7"/>
        <v>0</v>
      </c>
      <c r="L78" t="b">
        <f t="shared" si="8"/>
        <v>1</v>
      </c>
      <c r="M78" t="b">
        <f t="shared" si="9"/>
        <v>1</v>
      </c>
      <c r="N78">
        <f t="shared" si="10"/>
        <v>1</v>
      </c>
      <c r="O78">
        <f t="shared" si="11"/>
        <v>1</v>
      </c>
    </row>
    <row r="79" spans="1:15" x14ac:dyDescent="0.15">
      <c r="A79">
        <v>79</v>
      </c>
      <c r="B79" t="s">
        <v>95</v>
      </c>
      <c r="C79" t="s">
        <v>244</v>
      </c>
      <c r="D79" t="s">
        <v>245</v>
      </c>
      <c r="E79" t="s">
        <v>246</v>
      </c>
      <c r="F79" t="s">
        <v>247</v>
      </c>
      <c r="G79" t="s">
        <v>321</v>
      </c>
      <c r="H79" t="s">
        <v>248</v>
      </c>
      <c r="I79">
        <f t="shared" si="6"/>
        <v>1</v>
      </c>
      <c r="J79">
        <f t="shared" si="7"/>
        <v>0</v>
      </c>
      <c r="L79" t="b">
        <f t="shared" si="8"/>
        <v>0</v>
      </c>
      <c r="M79" t="b">
        <f t="shared" si="9"/>
        <v>1</v>
      </c>
      <c r="N79">
        <f t="shared" si="10"/>
        <v>0</v>
      </c>
      <c r="O79">
        <f t="shared" si="11"/>
        <v>1</v>
      </c>
    </row>
    <row r="80" spans="1:15" x14ac:dyDescent="0.15">
      <c r="A80">
        <v>80</v>
      </c>
      <c r="B80" t="s">
        <v>96</v>
      </c>
      <c r="C80" t="s">
        <v>244</v>
      </c>
      <c r="D80" t="s">
        <v>245</v>
      </c>
      <c r="E80" t="s">
        <v>246</v>
      </c>
      <c r="F80" t="s">
        <v>247</v>
      </c>
      <c r="G80" t="s">
        <v>322</v>
      </c>
      <c r="H80" t="s">
        <v>248</v>
      </c>
      <c r="I80">
        <f t="shared" si="6"/>
        <v>0</v>
      </c>
      <c r="J80">
        <f t="shared" si="7"/>
        <v>1</v>
      </c>
      <c r="L80" t="b">
        <f t="shared" si="8"/>
        <v>0</v>
      </c>
      <c r="M80" t="b">
        <f t="shared" si="9"/>
        <v>0</v>
      </c>
      <c r="N80">
        <f t="shared" si="10"/>
        <v>0</v>
      </c>
      <c r="O80">
        <f t="shared" si="11"/>
        <v>0</v>
      </c>
    </row>
    <row r="81" spans="1:15" x14ac:dyDescent="0.15">
      <c r="A81">
        <v>81</v>
      </c>
      <c r="B81" t="s">
        <v>97</v>
      </c>
      <c r="C81" t="s">
        <v>244</v>
      </c>
      <c r="D81" t="s">
        <v>245</v>
      </c>
      <c r="E81" t="s">
        <v>246</v>
      </c>
      <c r="F81" t="s">
        <v>247</v>
      </c>
      <c r="G81" t="s">
        <v>323</v>
      </c>
      <c r="H81" t="s">
        <v>248</v>
      </c>
      <c r="I81">
        <f t="shared" si="6"/>
        <v>1</v>
      </c>
      <c r="J81">
        <f t="shared" si="7"/>
        <v>0</v>
      </c>
      <c r="L81" t="b">
        <f t="shared" si="8"/>
        <v>1</v>
      </c>
      <c r="M81" t="b">
        <f t="shared" si="9"/>
        <v>1</v>
      </c>
      <c r="N81">
        <f t="shared" si="10"/>
        <v>1</v>
      </c>
      <c r="O81">
        <f t="shared" si="11"/>
        <v>1</v>
      </c>
    </row>
    <row r="82" spans="1:15" x14ac:dyDescent="0.15">
      <c r="A82">
        <v>82</v>
      </c>
      <c r="B82" t="s">
        <v>98</v>
      </c>
      <c r="C82" t="s">
        <v>244</v>
      </c>
      <c r="D82" t="s">
        <v>245</v>
      </c>
      <c r="E82" t="s">
        <v>246</v>
      </c>
      <c r="F82" t="s">
        <v>247</v>
      </c>
      <c r="G82" t="s">
        <v>324</v>
      </c>
      <c r="H82" t="s">
        <v>248</v>
      </c>
      <c r="I82">
        <f t="shared" si="6"/>
        <v>0</v>
      </c>
      <c r="J82">
        <f t="shared" si="7"/>
        <v>1</v>
      </c>
      <c r="L82" t="b">
        <f t="shared" si="8"/>
        <v>0</v>
      </c>
      <c r="M82" t="b">
        <f t="shared" si="9"/>
        <v>0</v>
      </c>
      <c r="N82">
        <f t="shared" si="10"/>
        <v>0</v>
      </c>
      <c r="O82">
        <f t="shared" si="11"/>
        <v>0</v>
      </c>
    </row>
    <row r="83" spans="1:15" x14ac:dyDescent="0.15">
      <c r="A83">
        <v>83</v>
      </c>
      <c r="B83" t="s">
        <v>99</v>
      </c>
      <c r="C83" t="s">
        <v>244</v>
      </c>
      <c r="D83" t="s">
        <v>245</v>
      </c>
      <c r="E83" t="s">
        <v>246</v>
      </c>
      <c r="F83" t="s">
        <v>247</v>
      </c>
      <c r="G83" t="s">
        <v>325</v>
      </c>
      <c r="H83" t="s">
        <v>248</v>
      </c>
      <c r="I83">
        <f t="shared" si="6"/>
        <v>1</v>
      </c>
      <c r="J83">
        <f t="shared" si="7"/>
        <v>0</v>
      </c>
      <c r="L83" t="b">
        <f t="shared" si="8"/>
        <v>1</v>
      </c>
      <c r="M83" t="b">
        <f t="shared" si="9"/>
        <v>1</v>
      </c>
      <c r="N83">
        <f t="shared" si="10"/>
        <v>1</v>
      </c>
      <c r="O83">
        <f t="shared" si="11"/>
        <v>1</v>
      </c>
    </row>
    <row r="84" spans="1:15" x14ac:dyDescent="0.15">
      <c r="A84">
        <v>84</v>
      </c>
      <c r="B84" t="s">
        <v>100</v>
      </c>
      <c r="C84" t="s">
        <v>244</v>
      </c>
      <c r="D84" t="s">
        <v>245</v>
      </c>
      <c r="E84" t="s">
        <v>246</v>
      </c>
      <c r="F84" t="s">
        <v>247</v>
      </c>
      <c r="G84" t="s">
        <v>326</v>
      </c>
      <c r="H84" t="s">
        <v>248</v>
      </c>
      <c r="I84">
        <f t="shared" si="6"/>
        <v>1</v>
      </c>
      <c r="J84">
        <f t="shared" si="7"/>
        <v>0</v>
      </c>
      <c r="L84" t="b">
        <f t="shared" si="8"/>
        <v>1</v>
      </c>
      <c r="M84" t="b">
        <f t="shared" si="9"/>
        <v>1</v>
      </c>
      <c r="N84">
        <f t="shared" si="10"/>
        <v>1</v>
      </c>
      <c r="O84">
        <f t="shared" si="11"/>
        <v>1</v>
      </c>
    </row>
    <row r="85" spans="1:15" x14ac:dyDescent="0.15">
      <c r="A85">
        <v>85</v>
      </c>
      <c r="B85" t="s">
        <v>101</v>
      </c>
      <c r="C85" t="s">
        <v>244</v>
      </c>
      <c r="D85" t="s">
        <v>245</v>
      </c>
      <c r="E85" t="s">
        <v>246</v>
      </c>
      <c r="F85" t="s">
        <v>247</v>
      </c>
      <c r="G85" t="s">
        <v>327</v>
      </c>
      <c r="H85" t="s">
        <v>248</v>
      </c>
      <c r="I85">
        <f t="shared" si="6"/>
        <v>1</v>
      </c>
      <c r="J85">
        <f t="shared" si="7"/>
        <v>0</v>
      </c>
      <c r="L85" t="b">
        <f t="shared" si="8"/>
        <v>1</v>
      </c>
      <c r="M85" t="b">
        <f t="shared" si="9"/>
        <v>1</v>
      </c>
      <c r="N85">
        <f t="shared" si="10"/>
        <v>1</v>
      </c>
      <c r="O85">
        <f t="shared" si="11"/>
        <v>1</v>
      </c>
    </row>
    <row r="86" spans="1:15" x14ac:dyDescent="0.15">
      <c r="A86">
        <v>86</v>
      </c>
      <c r="B86" t="s">
        <v>102</v>
      </c>
      <c r="C86" t="s">
        <v>244</v>
      </c>
      <c r="D86" t="s">
        <v>245</v>
      </c>
      <c r="E86" t="s">
        <v>246</v>
      </c>
      <c r="F86" t="s">
        <v>247</v>
      </c>
      <c r="G86" t="s">
        <v>291</v>
      </c>
      <c r="H86" t="s">
        <v>248</v>
      </c>
      <c r="I86">
        <f t="shared" si="6"/>
        <v>1</v>
      </c>
      <c r="J86">
        <f t="shared" si="7"/>
        <v>0</v>
      </c>
      <c r="L86" t="b">
        <f t="shared" si="8"/>
        <v>0</v>
      </c>
      <c r="M86" t="b">
        <f t="shared" si="9"/>
        <v>1</v>
      </c>
      <c r="N86">
        <f t="shared" si="10"/>
        <v>0</v>
      </c>
      <c r="O86">
        <f t="shared" si="11"/>
        <v>1</v>
      </c>
    </row>
    <row r="87" spans="1:15" x14ac:dyDescent="0.15">
      <c r="A87">
        <v>87</v>
      </c>
      <c r="B87" t="s">
        <v>103</v>
      </c>
      <c r="C87" t="s">
        <v>244</v>
      </c>
      <c r="D87" t="s">
        <v>245</v>
      </c>
      <c r="E87" t="s">
        <v>246</v>
      </c>
      <c r="F87" t="s">
        <v>247</v>
      </c>
      <c r="G87" t="s">
        <v>328</v>
      </c>
      <c r="H87" t="s">
        <v>248</v>
      </c>
      <c r="I87">
        <f t="shared" si="6"/>
        <v>0</v>
      </c>
      <c r="J87">
        <f t="shared" si="7"/>
        <v>1</v>
      </c>
      <c r="L87" t="b">
        <f t="shared" si="8"/>
        <v>0</v>
      </c>
      <c r="M87" t="b">
        <f t="shared" si="9"/>
        <v>0</v>
      </c>
      <c r="N87">
        <f t="shared" si="10"/>
        <v>0</v>
      </c>
      <c r="O87">
        <f t="shared" si="11"/>
        <v>0</v>
      </c>
    </row>
    <row r="88" spans="1:15" x14ac:dyDescent="0.15">
      <c r="A88">
        <v>88</v>
      </c>
      <c r="B88" t="s">
        <v>104</v>
      </c>
      <c r="C88" t="s">
        <v>244</v>
      </c>
      <c r="D88" t="s">
        <v>245</v>
      </c>
      <c r="E88" t="s">
        <v>246</v>
      </c>
      <c r="F88" t="s">
        <v>247</v>
      </c>
      <c r="G88" t="s">
        <v>329</v>
      </c>
      <c r="H88" t="s">
        <v>248</v>
      </c>
      <c r="I88">
        <f t="shared" si="6"/>
        <v>1</v>
      </c>
      <c r="J88">
        <f t="shared" si="7"/>
        <v>0</v>
      </c>
      <c r="L88" t="b">
        <f t="shared" si="8"/>
        <v>1</v>
      </c>
      <c r="M88" t="b">
        <f t="shared" si="9"/>
        <v>1</v>
      </c>
      <c r="N88">
        <f t="shared" si="10"/>
        <v>1</v>
      </c>
      <c r="O88">
        <f t="shared" si="11"/>
        <v>1</v>
      </c>
    </row>
    <row r="89" spans="1:15" x14ac:dyDescent="0.15">
      <c r="A89">
        <v>89</v>
      </c>
      <c r="B89" t="s">
        <v>105</v>
      </c>
      <c r="C89" t="s">
        <v>244</v>
      </c>
      <c r="D89" t="s">
        <v>245</v>
      </c>
      <c r="E89" t="s">
        <v>246</v>
      </c>
      <c r="F89" t="s">
        <v>247</v>
      </c>
      <c r="G89" t="s">
        <v>330</v>
      </c>
      <c r="H89" t="s">
        <v>248</v>
      </c>
      <c r="I89">
        <f t="shared" si="6"/>
        <v>1</v>
      </c>
      <c r="J89">
        <f t="shared" si="7"/>
        <v>0</v>
      </c>
      <c r="L89" t="b">
        <f t="shared" si="8"/>
        <v>1</v>
      </c>
      <c r="M89" t="b">
        <f t="shared" si="9"/>
        <v>1</v>
      </c>
      <c r="N89">
        <f t="shared" si="10"/>
        <v>1</v>
      </c>
      <c r="O89">
        <f t="shared" si="11"/>
        <v>1</v>
      </c>
    </row>
    <row r="90" spans="1:15" x14ac:dyDescent="0.15">
      <c r="A90">
        <v>90</v>
      </c>
      <c r="B90" t="s">
        <v>106</v>
      </c>
      <c r="C90" t="s">
        <v>244</v>
      </c>
      <c r="D90" t="s">
        <v>245</v>
      </c>
      <c r="E90" t="s">
        <v>246</v>
      </c>
      <c r="F90" t="s">
        <v>247</v>
      </c>
      <c r="G90" t="s">
        <v>331</v>
      </c>
      <c r="H90" t="s">
        <v>248</v>
      </c>
      <c r="I90">
        <f t="shared" si="6"/>
        <v>0</v>
      </c>
      <c r="J90">
        <f t="shared" si="7"/>
        <v>1</v>
      </c>
      <c r="L90" t="b">
        <f t="shared" si="8"/>
        <v>0</v>
      </c>
      <c r="M90" t="b">
        <f t="shared" si="9"/>
        <v>0</v>
      </c>
      <c r="N90">
        <f t="shared" si="10"/>
        <v>0</v>
      </c>
      <c r="O90">
        <f t="shared" si="11"/>
        <v>0</v>
      </c>
    </row>
    <row r="91" spans="1:15" x14ac:dyDescent="0.15">
      <c r="A91">
        <v>91</v>
      </c>
      <c r="B91" t="s">
        <v>107</v>
      </c>
      <c r="C91" t="s">
        <v>244</v>
      </c>
      <c r="D91" t="s">
        <v>245</v>
      </c>
      <c r="E91" t="s">
        <v>246</v>
      </c>
      <c r="F91" t="s">
        <v>247</v>
      </c>
      <c r="G91" t="s">
        <v>332</v>
      </c>
      <c r="H91" t="s">
        <v>248</v>
      </c>
      <c r="I91">
        <f t="shared" si="6"/>
        <v>1</v>
      </c>
      <c r="J91">
        <f t="shared" si="7"/>
        <v>0</v>
      </c>
      <c r="L91" t="b">
        <f t="shared" si="8"/>
        <v>1</v>
      </c>
      <c r="M91" t="b">
        <f t="shared" si="9"/>
        <v>0</v>
      </c>
      <c r="N91">
        <f t="shared" si="10"/>
        <v>1</v>
      </c>
      <c r="O91">
        <f t="shared" si="11"/>
        <v>0</v>
      </c>
    </row>
    <row r="92" spans="1:15" x14ac:dyDescent="0.15">
      <c r="A92">
        <v>92</v>
      </c>
      <c r="B92" t="s">
        <v>108</v>
      </c>
      <c r="C92" t="s">
        <v>244</v>
      </c>
      <c r="D92" t="s">
        <v>245</v>
      </c>
      <c r="E92" t="s">
        <v>246</v>
      </c>
      <c r="F92" t="s">
        <v>247</v>
      </c>
      <c r="G92" t="s">
        <v>333</v>
      </c>
      <c r="H92" t="s">
        <v>248</v>
      </c>
      <c r="I92">
        <f t="shared" si="6"/>
        <v>1</v>
      </c>
      <c r="J92">
        <f t="shared" si="7"/>
        <v>0</v>
      </c>
      <c r="L92" t="b">
        <f t="shared" si="8"/>
        <v>0</v>
      </c>
      <c r="M92" t="b">
        <f t="shared" si="9"/>
        <v>1</v>
      </c>
      <c r="N92">
        <f t="shared" si="10"/>
        <v>0</v>
      </c>
      <c r="O92">
        <f t="shared" si="11"/>
        <v>1</v>
      </c>
    </row>
    <row r="93" spans="1:15" x14ac:dyDescent="0.15">
      <c r="A93">
        <v>93</v>
      </c>
      <c r="B93" t="s">
        <v>109</v>
      </c>
      <c r="C93" t="s">
        <v>244</v>
      </c>
      <c r="D93" t="s">
        <v>245</v>
      </c>
      <c r="E93" t="s">
        <v>246</v>
      </c>
      <c r="F93" t="s">
        <v>247</v>
      </c>
      <c r="G93" t="s">
        <v>334</v>
      </c>
      <c r="H93" t="s">
        <v>248</v>
      </c>
      <c r="I93">
        <f t="shared" si="6"/>
        <v>1</v>
      </c>
      <c r="J93">
        <f t="shared" si="7"/>
        <v>0</v>
      </c>
      <c r="L93" t="b">
        <f t="shared" si="8"/>
        <v>1</v>
      </c>
      <c r="M93" t="b">
        <f t="shared" si="9"/>
        <v>1</v>
      </c>
      <c r="N93">
        <f t="shared" si="10"/>
        <v>1</v>
      </c>
      <c r="O93">
        <f t="shared" si="11"/>
        <v>1</v>
      </c>
    </row>
    <row r="94" spans="1:15" x14ac:dyDescent="0.15">
      <c r="A94">
        <v>94</v>
      </c>
      <c r="B94" t="s">
        <v>110</v>
      </c>
      <c r="C94" t="s">
        <v>244</v>
      </c>
      <c r="D94" t="s">
        <v>245</v>
      </c>
      <c r="E94" t="s">
        <v>246</v>
      </c>
      <c r="F94" t="s">
        <v>247</v>
      </c>
      <c r="G94" t="s">
        <v>335</v>
      </c>
      <c r="H94" t="s">
        <v>248</v>
      </c>
      <c r="I94">
        <f t="shared" si="6"/>
        <v>0</v>
      </c>
      <c r="J94">
        <f t="shared" si="7"/>
        <v>1</v>
      </c>
      <c r="L94" t="b">
        <f t="shared" si="8"/>
        <v>0</v>
      </c>
      <c r="M94" t="b">
        <f t="shared" si="9"/>
        <v>0</v>
      </c>
      <c r="N94">
        <f t="shared" si="10"/>
        <v>0</v>
      </c>
      <c r="O94">
        <f t="shared" si="11"/>
        <v>0</v>
      </c>
    </row>
    <row r="95" spans="1:15" x14ac:dyDescent="0.15">
      <c r="A95">
        <v>95</v>
      </c>
      <c r="B95" t="s">
        <v>111</v>
      </c>
      <c r="C95" t="s">
        <v>244</v>
      </c>
      <c r="D95" t="s">
        <v>245</v>
      </c>
      <c r="E95" t="s">
        <v>246</v>
      </c>
      <c r="F95" t="s">
        <v>247</v>
      </c>
      <c r="G95" t="s">
        <v>336</v>
      </c>
      <c r="H95" t="s">
        <v>248</v>
      </c>
      <c r="I95">
        <f t="shared" si="6"/>
        <v>0</v>
      </c>
      <c r="J95">
        <f t="shared" si="7"/>
        <v>1</v>
      </c>
      <c r="L95" t="b">
        <f t="shared" si="8"/>
        <v>0</v>
      </c>
      <c r="M95" t="b">
        <f t="shared" si="9"/>
        <v>0</v>
      </c>
      <c r="N95">
        <f t="shared" si="10"/>
        <v>0</v>
      </c>
      <c r="O95">
        <f t="shared" si="11"/>
        <v>0</v>
      </c>
    </row>
    <row r="96" spans="1:15" x14ac:dyDescent="0.15">
      <c r="A96">
        <v>96</v>
      </c>
      <c r="B96" t="s">
        <v>112</v>
      </c>
      <c r="C96" t="s">
        <v>244</v>
      </c>
      <c r="D96" t="s">
        <v>245</v>
      </c>
      <c r="E96" t="s">
        <v>246</v>
      </c>
      <c r="F96" t="s">
        <v>247</v>
      </c>
      <c r="G96" t="s">
        <v>337</v>
      </c>
      <c r="H96" t="s">
        <v>248</v>
      </c>
      <c r="I96">
        <f t="shared" si="6"/>
        <v>1</v>
      </c>
      <c r="J96">
        <f t="shared" si="7"/>
        <v>0</v>
      </c>
      <c r="L96" t="b">
        <f t="shared" si="8"/>
        <v>1</v>
      </c>
      <c r="M96" t="b">
        <f t="shared" si="9"/>
        <v>0</v>
      </c>
      <c r="N96">
        <f t="shared" si="10"/>
        <v>1</v>
      </c>
      <c r="O96">
        <f t="shared" si="11"/>
        <v>0</v>
      </c>
    </row>
    <row r="97" spans="1:15" x14ac:dyDescent="0.15">
      <c r="A97">
        <v>97</v>
      </c>
      <c r="B97" t="s">
        <v>113</v>
      </c>
      <c r="C97" t="s">
        <v>244</v>
      </c>
      <c r="D97" t="s">
        <v>245</v>
      </c>
      <c r="E97" t="s">
        <v>246</v>
      </c>
      <c r="F97" t="s">
        <v>247</v>
      </c>
      <c r="G97" t="s">
        <v>338</v>
      </c>
      <c r="H97" t="s">
        <v>248</v>
      </c>
      <c r="I97">
        <f t="shared" si="6"/>
        <v>1</v>
      </c>
      <c r="J97">
        <f t="shared" si="7"/>
        <v>0</v>
      </c>
      <c r="L97" t="b">
        <f t="shared" si="8"/>
        <v>0</v>
      </c>
      <c r="M97" t="b">
        <f t="shared" si="9"/>
        <v>1</v>
      </c>
      <c r="N97">
        <f t="shared" si="10"/>
        <v>0</v>
      </c>
      <c r="O97">
        <f t="shared" si="11"/>
        <v>1</v>
      </c>
    </row>
    <row r="98" spans="1:15" x14ac:dyDescent="0.15">
      <c r="A98">
        <v>98</v>
      </c>
      <c r="B98" t="s">
        <v>114</v>
      </c>
      <c r="C98" t="s">
        <v>244</v>
      </c>
      <c r="D98" t="s">
        <v>245</v>
      </c>
      <c r="E98" t="s">
        <v>246</v>
      </c>
      <c r="F98" t="s">
        <v>247</v>
      </c>
      <c r="G98" t="s">
        <v>339</v>
      </c>
      <c r="H98" t="s">
        <v>248</v>
      </c>
      <c r="I98">
        <f t="shared" si="6"/>
        <v>1</v>
      </c>
      <c r="J98">
        <f t="shared" si="7"/>
        <v>0</v>
      </c>
      <c r="L98" t="b">
        <f t="shared" si="8"/>
        <v>1</v>
      </c>
      <c r="M98" t="b">
        <f t="shared" si="9"/>
        <v>1</v>
      </c>
      <c r="N98">
        <f t="shared" si="10"/>
        <v>1</v>
      </c>
      <c r="O98">
        <f t="shared" si="11"/>
        <v>1</v>
      </c>
    </row>
    <row r="99" spans="1:15" x14ac:dyDescent="0.15">
      <c r="A99">
        <v>99</v>
      </c>
      <c r="B99" t="s">
        <v>115</v>
      </c>
      <c r="C99" t="s">
        <v>244</v>
      </c>
      <c r="D99" t="s">
        <v>245</v>
      </c>
      <c r="E99" t="s">
        <v>246</v>
      </c>
      <c r="F99" t="s">
        <v>247</v>
      </c>
      <c r="G99" t="s">
        <v>340</v>
      </c>
      <c r="H99" t="s">
        <v>248</v>
      </c>
      <c r="I99">
        <f t="shared" si="6"/>
        <v>0</v>
      </c>
      <c r="J99">
        <f t="shared" si="7"/>
        <v>1</v>
      </c>
      <c r="L99" t="b">
        <f t="shared" si="8"/>
        <v>0</v>
      </c>
      <c r="M99" t="b">
        <f t="shared" si="9"/>
        <v>0</v>
      </c>
      <c r="N99">
        <f t="shared" si="10"/>
        <v>0</v>
      </c>
      <c r="O99">
        <f t="shared" si="11"/>
        <v>0</v>
      </c>
    </row>
    <row r="100" spans="1:15" x14ac:dyDescent="0.15">
      <c r="A100">
        <v>100</v>
      </c>
      <c r="B100" t="s">
        <v>116</v>
      </c>
      <c r="C100" t="s">
        <v>244</v>
      </c>
      <c r="D100" t="s">
        <v>245</v>
      </c>
      <c r="E100" t="s">
        <v>246</v>
      </c>
      <c r="F100" t="s">
        <v>247</v>
      </c>
      <c r="G100" t="s">
        <v>341</v>
      </c>
      <c r="H100" t="s">
        <v>248</v>
      </c>
      <c r="I100">
        <f t="shared" si="6"/>
        <v>1</v>
      </c>
      <c r="J100">
        <f t="shared" si="7"/>
        <v>0</v>
      </c>
      <c r="L100" t="b">
        <f t="shared" si="8"/>
        <v>1</v>
      </c>
      <c r="M100" t="b">
        <f t="shared" si="9"/>
        <v>1</v>
      </c>
      <c r="N100">
        <f t="shared" si="10"/>
        <v>1</v>
      </c>
      <c r="O100">
        <f t="shared" si="11"/>
        <v>1</v>
      </c>
    </row>
    <row r="101" spans="1:15" x14ac:dyDescent="0.15">
      <c r="A101">
        <v>101</v>
      </c>
      <c r="B101" t="s">
        <v>117</v>
      </c>
      <c r="C101" t="s">
        <v>244</v>
      </c>
      <c r="D101" t="s">
        <v>245</v>
      </c>
      <c r="E101" t="s">
        <v>246</v>
      </c>
      <c r="F101" t="s">
        <v>247</v>
      </c>
      <c r="G101" t="s">
        <v>342</v>
      </c>
      <c r="H101" t="s">
        <v>248</v>
      </c>
      <c r="I101">
        <f t="shared" si="6"/>
        <v>1</v>
      </c>
      <c r="J101">
        <f t="shared" si="7"/>
        <v>0</v>
      </c>
      <c r="L101" t="b">
        <f t="shared" si="8"/>
        <v>1</v>
      </c>
      <c r="M101" t="b">
        <f t="shared" si="9"/>
        <v>1</v>
      </c>
      <c r="N101">
        <f t="shared" si="10"/>
        <v>1</v>
      </c>
      <c r="O101">
        <f t="shared" si="11"/>
        <v>1</v>
      </c>
    </row>
    <row r="102" spans="1:15" x14ac:dyDescent="0.15">
      <c r="A102">
        <v>102</v>
      </c>
      <c r="B102" t="s">
        <v>118</v>
      </c>
      <c r="C102" t="s">
        <v>244</v>
      </c>
      <c r="D102" t="s">
        <v>245</v>
      </c>
      <c r="E102" t="s">
        <v>246</v>
      </c>
      <c r="F102" t="s">
        <v>247</v>
      </c>
      <c r="G102" t="s">
        <v>343</v>
      </c>
      <c r="H102" t="s">
        <v>248</v>
      </c>
      <c r="I102">
        <f t="shared" si="6"/>
        <v>0</v>
      </c>
      <c r="J102">
        <f t="shared" si="7"/>
        <v>1</v>
      </c>
      <c r="L102" t="b">
        <f t="shared" si="8"/>
        <v>0</v>
      </c>
      <c r="M102" t="b">
        <f t="shared" si="9"/>
        <v>0</v>
      </c>
      <c r="N102">
        <f t="shared" si="10"/>
        <v>0</v>
      </c>
      <c r="O102">
        <f t="shared" si="11"/>
        <v>0</v>
      </c>
    </row>
    <row r="103" spans="1:15" x14ac:dyDescent="0.15">
      <c r="A103">
        <v>103</v>
      </c>
      <c r="B103" t="s">
        <v>119</v>
      </c>
      <c r="C103" t="s">
        <v>244</v>
      </c>
      <c r="D103" t="s">
        <v>245</v>
      </c>
      <c r="E103" t="s">
        <v>246</v>
      </c>
      <c r="F103" t="s">
        <v>247</v>
      </c>
      <c r="G103" t="s">
        <v>344</v>
      </c>
      <c r="H103" t="s">
        <v>248</v>
      </c>
      <c r="I103">
        <f t="shared" si="6"/>
        <v>1</v>
      </c>
      <c r="J103">
        <f t="shared" si="7"/>
        <v>0</v>
      </c>
      <c r="L103" t="b">
        <f t="shared" si="8"/>
        <v>1</v>
      </c>
      <c r="M103" t="b">
        <f t="shared" si="9"/>
        <v>1</v>
      </c>
      <c r="N103">
        <f t="shared" si="10"/>
        <v>1</v>
      </c>
      <c r="O103">
        <f t="shared" si="11"/>
        <v>1</v>
      </c>
    </row>
    <row r="104" spans="1:15" x14ac:dyDescent="0.15">
      <c r="A104">
        <v>104</v>
      </c>
      <c r="B104" t="s">
        <v>120</v>
      </c>
      <c r="C104" t="s">
        <v>244</v>
      </c>
      <c r="D104" t="s">
        <v>245</v>
      </c>
      <c r="E104" t="s">
        <v>246</v>
      </c>
      <c r="F104" t="s">
        <v>247</v>
      </c>
      <c r="G104" t="s">
        <v>345</v>
      </c>
      <c r="H104" t="s">
        <v>248</v>
      </c>
      <c r="I104">
        <f t="shared" si="6"/>
        <v>1</v>
      </c>
      <c r="J104">
        <f t="shared" si="7"/>
        <v>0</v>
      </c>
      <c r="L104" t="b">
        <f t="shared" si="8"/>
        <v>1</v>
      </c>
      <c r="M104" t="b">
        <f t="shared" si="9"/>
        <v>0</v>
      </c>
      <c r="N104">
        <f t="shared" si="10"/>
        <v>1</v>
      </c>
      <c r="O104">
        <f t="shared" si="11"/>
        <v>0</v>
      </c>
    </row>
    <row r="105" spans="1:15" x14ac:dyDescent="0.15">
      <c r="A105">
        <v>105</v>
      </c>
      <c r="B105" t="s">
        <v>121</v>
      </c>
      <c r="C105" t="s">
        <v>244</v>
      </c>
      <c r="D105" t="s">
        <v>245</v>
      </c>
      <c r="E105" t="s">
        <v>246</v>
      </c>
      <c r="F105" t="s">
        <v>247</v>
      </c>
      <c r="G105" t="s">
        <v>346</v>
      </c>
      <c r="H105" t="s">
        <v>248</v>
      </c>
      <c r="I105">
        <f t="shared" si="6"/>
        <v>1</v>
      </c>
      <c r="J105">
        <f t="shared" si="7"/>
        <v>0</v>
      </c>
      <c r="L105" t="b">
        <f t="shared" si="8"/>
        <v>0</v>
      </c>
      <c r="M105" t="b">
        <f t="shared" si="9"/>
        <v>1</v>
      </c>
      <c r="N105">
        <f t="shared" si="10"/>
        <v>0</v>
      </c>
      <c r="O105">
        <f t="shared" si="11"/>
        <v>1</v>
      </c>
    </row>
    <row r="106" spans="1:15" x14ac:dyDescent="0.15">
      <c r="A106">
        <v>106</v>
      </c>
      <c r="B106" t="s">
        <v>122</v>
      </c>
      <c r="C106" t="s">
        <v>244</v>
      </c>
      <c r="D106" t="s">
        <v>245</v>
      </c>
      <c r="E106" t="s">
        <v>246</v>
      </c>
      <c r="F106" t="s">
        <v>247</v>
      </c>
      <c r="G106" t="s">
        <v>347</v>
      </c>
      <c r="H106" t="s">
        <v>248</v>
      </c>
      <c r="I106">
        <f t="shared" si="6"/>
        <v>1</v>
      </c>
      <c r="J106">
        <f t="shared" si="7"/>
        <v>0</v>
      </c>
      <c r="L106" t="b">
        <f t="shared" si="8"/>
        <v>1</v>
      </c>
      <c r="M106" t="b">
        <f t="shared" si="9"/>
        <v>1</v>
      </c>
      <c r="N106">
        <f t="shared" si="10"/>
        <v>1</v>
      </c>
      <c r="O106">
        <f t="shared" si="11"/>
        <v>1</v>
      </c>
    </row>
    <row r="107" spans="1:15" x14ac:dyDescent="0.15">
      <c r="A107">
        <v>107</v>
      </c>
      <c r="B107" t="s">
        <v>123</v>
      </c>
      <c r="C107" t="s">
        <v>244</v>
      </c>
      <c r="D107" t="s">
        <v>245</v>
      </c>
      <c r="E107" t="s">
        <v>246</v>
      </c>
      <c r="F107" t="s">
        <v>247</v>
      </c>
      <c r="G107" t="s">
        <v>250</v>
      </c>
      <c r="H107" t="s">
        <v>248</v>
      </c>
      <c r="I107">
        <f t="shared" si="6"/>
        <v>0</v>
      </c>
      <c r="J107">
        <f t="shared" si="7"/>
        <v>1</v>
      </c>
      <c r="L107" t="b">
        <f t="shared" si="8"/>
        <v>0</v>
      </c>
      <c r="M107" t="b">
        <f t="shared" si="9"/>
        <v>0</v>
      </c>
      <c r="N107">
        <f t="shared" si="10"/>
        <v>0</v>
      </c>
      <c r="O107">
        <f t="shared" si="11"/>
        <v>0</v>
      </c>
    </row>
    <row r="108" spans="1:15" x14ac:dyDescent="0.15">
      <c r="A108">
        <v>108</v>
      </c>
      <c r="B108" t="s">
        <v>124</v>
      </c>
      <c r="C108" t="s">
        <v>244</v>
      </c>
      <c r="D108" t="s">
        <v>245</v>
      </c>
      <c r="E108" t="s">
        <v>246</v>
      </c>
      <c r="F108" t="s">
        <v>247</v>
      </c>
      <c r="G108" t="s">
        <v>348</v>
      </c>
      <c r="H108" t="s">
        <v>248</v>
      </c>
      <c r="I108">
        <f t="shared" si="6"/>
        <v>1</v>
      </c>
      <c r="J108">
        <f t="shared" si="7"/>
        <v>0</v>
      </c>
      <c r="L108" t="b">
        <f t="shared" si="8"/>
        <v>1</v>
      </c>
      <c r="M108" t="b">
        <f t="shared" si="9"/>
        <v>1</v>
      </c>
      <c r="N108">
        <f t="shared" si="10"/>
        <v>1</v>
      </c>
      <c r="O108">
        <f t="shared" si="11"/>
        <v>1</v>
      </c>
    </row>
    <row r="109" spans="1:15" x14ac:dyDescent="0.15">
      <c r="A109">
        <v>109</v>
      </c>
      <c r="B109" t="s">
        <v>125</v>
      </c>
      <c r="C109" t="s">
        <v>244</v>
      </c>
      <c r="D109" t="s">
        <v>245</v>
      </c>
      <c r="E109" t="s">
        <v>246</v>
      </c>
      <c r="F109" t="s">
        <v>247</v>
      </c>
      <c r="G109" t="s">
        <v>349</v>
      </c>
      <c r="H109" t="s">
        <v>248</v>
      </c>
      <c r="I109">
        <f t="shared" si="6"/>
        <v>1</v>
      </c>
      <c r="J109">
        <f t="shared" si="7"/>
        <v>0</v>
      </c>
      <c r="L109" t="b">
        <f t="shared" si="8"/>
        <v>1</v>
      </c>
      <c r="M109" t="b">
        <f t="shared" si="9"/>
        <v>1</v>
      </c>
      <c r="N109">
        <f t="shared" si="10"/>
        <v>1</v>
      </c>
      <c r="O109">
        <f t="shared" si="11"/>
        <v>1</v>
      </c>
    </row>
    <row r="110" spans="1:15" x14ac:dyDescent="0.15">
      <c r="A110">
        <v>110</v>
      </c>
      <c r="B110" t="s">
        <v>126</v>
      </c>
      <c r="C110" t="s">
        <v>244</v>
      </c>
      <c r="D110" t="s">
        <v>245</v>
      </c>
      <c r="E110" t="s">
        <v>246</v>
      </c>
      <c r="F110" t="s">
        <v>247</v>
      </c>
      <c r="G110" t="s">
        <v>350</v>
      </c>
      <c r="H110" t="s">
        <v>248</v>
      </c>
      <c r="I110">
        <f t="shared" si="6"/>
        <v>1</v>
      </c>
      <c r="J110">
        <f t="shared" si="7"/>
        <v>0</v>
      </c>
      <c r="L110" t="b">
        <f t="shared" si="8"/>
        <v>1</v>
      </c>
      <c r="M110" t="b">
        <f t="shared" si="9"/>
        <v>1</v>
      </c>
      <c r="N110">
        <f t="shared" si="10"/>
        <v>1</v>
      </c>
      <c r="O110">
        <f t="shared" si="11"/>
        <v>1</v>
      </c>
    </row>
    <row r="111" spans="1:15" x14ac:dyDescent="0.15">
      <c r="A111">
        <v>111</v>
      </c>
      <c r="B111" t="s">
        <v>127</v>
      </c>
      <c r="C111" t="s">
        <v>244</v>
      </c>
      <c r="D111" t="s">
        <v>245</v>
      </c>
      <c r="E111" t="s">
        <v>246</v>
      </c>
      <c r="F111" t="s">
        <v>247</v>
      </c>
      <c r="G111" t="s">
        <v>351</v>
      </c>
      <c r="H111" t="s">
        <v>248</v>
      </c>
      <c r="I111">
        <f t="shared" si="6"/>
        <v>1</v>
      </c>
      <c r="J111">
        <f t="shared" si="7"/>
        <v>0</v>
      </c>
      <c r="L111" t="b">
        <f t="shared" si="8"/>
        <v>0</v>
      </c>
      <c r="M111" t="b">
        <f t="shared" si="9"/>
        <v>1</v>
      </c>
      <c r="N111">
        <f t="shared" si="10"/>
        <v>0</v>
      </c>
      <c r="O111">
        <f t="shared" si="11"/>
        <v>1</v>
      </c>
    </row>
    <row r="112" spans="1:15" x14ac:dyDescent="0.15">
      <c r="A112">
        <v>112</v>
      </c>
      <c r="B112" t="s">
        <v>128</v>
      </c>
      <c r="C112" t="s">
        <v>244</v>
      </c>
      <c r="D112" t="s">
        <v>245</v>
      </c>
      <c r="E112" t="s">
        <v>246</v>
      </c>
      <c r="F112" t="s">
        <v>247</v>
      </c>
      <c r="G112" t="s">
        <v>352</v>
      </c>
      <c r="H112" t="s">
        <v>248</v>
      </c>
      <c r="I112">
        <f t="shared" si="6"/>
        <v>1</v>
      </c>
      <c r="J112">
        <f t="shared" si="7"/>
        <v>0</v>
      </c>
      <c r="L112" t="b">
        <f t="shared" si="8"/>
        <v>1</v>
      </c>
      <c r="M112" t="b">
        <f t="shared" si="9"/>
        <v>1</v>
      </c>
      <c r="N112">
        <f t="shared" si="10"/>
        <v>1</v>
      </c>
      <c r="O112">
        <f t="shared" si="11"/>
        <v>1</v>
      </c>
    </row>
    <row r="113" spans="1:15" x14ac:dyDescent="0.15">
      <c r="A113">
        <v>113</v>
      </c>
      <c r="B113" t="s">
        <v>129</v>
      </c>
      <c r="C113" t="s">
        <v>244</v>
      </c>
      <c r="D113" t="s">
        <v>245</v>
      </c>
      <c r="E113" t="s">
        <v>246</v>
      </c>
      <c r="F113" t="s">
        <v>247</v>
      </c>
      <c r="G113" t="s">
        <v>353</v>
      </c>
      <c r="H113" t="s">
        <v>248</v>
      </c>
      <c r="I113">
        <f t="shared" si="6"/>
        <v>0</v>
      </c>
      <c r="J113">
        <f t="shared" si="7"/>
        <v>1</v>
      </c>
      <c r="L113" t="b">
        <f t="shared" si="8"/>
        <v>0</v>
      </c>
      <c r="M113" t="b">
        <f t="shared" si="9"/>
        <v>0</v>
      </c>
      <c r="N113">
        <f t="shared" si="10"/>
        <v>0</v>
      </c>
      <c r="O113">
        <f t="shared" si="11"/>
        <v>0</v>
      </c>
    </row>
    <row r="114" spans="1:15" x14ac:dyDescent="0.15">
      <c r="A114">
        <v>114</v>
      </c>
      <c r="B114" t="s">
        <v>130</v>
      </c>
      <c r="C114" t="s">
        <v>244</v>
      </c>
      <c r="D114" t="s">
        <v>245</v>
      </c>
      <c r="E114" t="s">
        <v>246</v>
      </c>
      <c r="F114" t="s">
        <v>247</v>
      </c>
      <c r="G114" t="s">
        <v>354</v>
      </c>
      <c r="H114" t="s">
        <v>248</v>
      </c>
      <c r="I114">
        <f t="shared" si="6"/>
        <v>1</v>
      </c>
      <c r="J114">
        <f t="shared" si="7"/>
        <v>0</v>
      </c>
      <c r="L114" t="b">
        <f t="shared" si="8"/>
        <v>0</v>
      </c>
      <c r="M114" t="b">
        <f t="shared" si="9"/>
        <v>1</v>
      </c>
      <c r="N114">
        <f t="shared" si="10"/>
        <v>0</v>
      </c>
      <c r="O114">
        <f t="shared" si="11"/>
        <v>1</v>
      </c>
    </row>
    <row r="115" spans="1:15" x14ac:dyDescent="0.15">
      <c r="A115">
        <v>115</v>
      </c>
      <c r="B115" t="s">
        <v>131</v>
      </c>
      <c r="C115" t="s">
        <v>244</v>
      </c>
      <c r="D115" t="s">
        <v>245</v>
      </c>
      <c r="E115" t="s">
        <v>246</v>
      </c>
      <c r="F115" t="s">
        <v>247</v>
      </c>
      <c r="G115" t="s">
        <v>355</v>
      </c>
      <c r="H115" t="s">
        <v>248</v>
      </c>
      <c r="I115">
        <f t="shared" si="6"/>
        <v>1</v>
      </c>
      <c r="J115">
        <f t="shared" si="7"/>
        <v>0</v>
      </c>
      <c r="L115" t="b">
        <f t="shared" si="8"/>
        <v>0</v>
      </c>
      <c r="M115" t="b">
        <f t="shared" si="9"/>
        <v>1</v>
      </c>
      <c r="N115">
        <f t="shared" si="10"/>
        <v>0</v>
      </c>
      <c r="O115">
        <f t="shared" si="11"/>
        <v>1</v>
      </c>
    </row>
    <row r="116" spans="1:15" x14ac:dyDescent="0.15">
      <c r="A116">
        <v>116</v>
      </c>
      <c r="B116" t="s">
        <v>132</v>
      </c>
      <c r="C116" t="s">
        <v>244</v>
      </c>
      <c r="D116" t="s">
        <v>245</v>
      </c>
      <c r="E116" t="s">
        <v>246</v>
      </c>
      <c r="F116" t="s">
        <v>247</v>
      </c>
      <c r="G116" t="s">
        <v>356</v>
      </c>
      <c r="H116" t="s">
        <v>248</v>
      </c>
      <c r="I116">
        <f t="shared" si="6"/>
        <v>1</v>
      </c>
      <c r="J116">
        <f t="shared" si="7"/>
        <v>0</v>
      </c>
      <c r="L116" t="b">
        <f t="shared" si="8"/>
        <v>1</v>
      </c>
      <c r="M116" t="b">
        <f t="shared" si="9"/>
        <v>1</v>
      </c>
      <c r="N116">
        <f t="shared" si="10"/>
        <v>1</v>
      </c>
      <c r="O116">
        <f t="shared" si="11"/>
        <v>1</v>
      </c>
    </row>
    <row r="117" spans="1:15" x14ac:dyDescent="0.15">
      <c r="A117">
        <v>117</v>
      </c>
      <c r="B117" t="s">
        <v>133</v>
      </c>
      <c r="C117" t="s">
        <v>244</v>
      </c>
      <c r="D117" t="s">
        <v>245</v>
      </c>
      <c r="E117" t="s">
        <v>246</v>
      </c>
      <c r="F117" t="s">
        <v>247</v>
      </c>
      <c r="G117" t="s">
        <v>357</v>
      </c>
      <c r="H117" t="s">
        <v>248</v>
      </c>
      <c r="I117">
        <f t="shared" si="6"/>
        <v>1</v>
      </c>
      <c r="J117">
        <f t="shared" si="7"/>
        <v>0</v>
      </c>
      <c r="L117" t="b">
        <f t="shared" si="8"/>
        <v>1</v>
      </c>
      <c r="M117" t="b">
        <f t="shared" si="9"/>
        <v>1</v>
      </c>
      <c r="N117">
        <f t="shared" si="10"/>
        <v>1</v>
      </c>
      <c r="O117">
        <f t="shared" si="11"/>
        <v>1</v>
      </c>
    </row>
    <row r="118" spans="1:15" x14ac:dyDescent="0.15">
      <c r="A118">
        <v>118</v>
      </c>
      <c r="B118" t="s">
        <v>134</v>
      </c>
      <c r="C118" t="s">
        <v>244</v>
      </c>
      <c r="D118" t="s">
        <v>245</v>
      </c>
      <c r="E118" t="s">
        <v>246</v>
      </c>
      <c r="F118" t="s">
        <v>247</v>
      </c>
      <c r="G118" t="s">
        <v>358</v>
      </c>
      <c r="H118" t="s">
        <v>248</v>
      </c>
      <c r="I118">
        <f t="shared" si="6"/>
        <v>1</v>
      </c>
      <c r="J118">
        <f t="shared" si="7"/>
        <v>0</v>
      </c>
      <c r="L118" t="b">
        <f t="shared" si="8"/>
        <v>1</v>
      </c>
      <c r="M118" t="b">
        <f t="shared" si="9"/>
        <v>1</v>
      </c>
      <c r="N118">
        <f t="shared" si="10"/>
        <v>1</v>
      </c>
      <c r="O118">
        <f t="shared" si="11"/>
        <v>1</v>
      </c>
    </row>
    <row r="119" spans="1:15" x14ac:dyDescent="0.15">
      <c r="A119">
        <v>119</v>
      </c>
      <c r="B119" t="s">
        <v>135</v>
      </c>
      <c r="C119" t="s">
        <v>244</v>
      </c>
      <c r="D119" t="s">
        <v>245</v>
      </c>
      <c r="E119" t="s">
        <v>246</v>
      </c>
      <c r="F119" t="s">
        <v>247</v>
      </c>
      <c r="G119" t="s">
        <v>359</v>
      </c>
      <c r="H119" t="s">
        <v>248</v>
      </c>
      <c r="I119">
        <f t="shared" si="6"/>
        <v>0</v>
      </c>
      <c r="J119">
        <f t="shared" si="7"/>
        <v>1</v>
      </c>
      <c r="L119" t="b">
        <f t="shared" si="8"/>
        <v>0</v>
      </c>
      <c r="M119" t="b">
        <f t="shared" si="9"/>
        <v>0</v>
      </c>
      <c r="N119">
        <f t="shared" si="10"/>
        <v>0</v>
      </c>
      <c r="O119">
        <f t="shared" si="11"/>
        <v>0</v>
      </c>
    </row>
    <row r="120" spans="1:15" x14ac:dyDescent="0.15">
      <c r="A120">
        <v>120</v>
      </c>
      <c r="B120" t="s">
        <v>136</v>
      </c>
      <c r="C120" t="s">
        <v>244</v>
      </c>
      <c r="D120" t="s">
        <v>245</v>
      </c>
      <c r="E120" t="s">
        <v>246</v>
      </c>
      <c r="F120" t="s">
        <v>247</v>
      </c>
      <c r="G120" t="s">
        <v>360</v>
      </c>
      <c r="H120" t="s">
        <v>248</v>
      </c>
      <c r="I120">
        <f t="shared" si="6"/>
        <v>0</v>
      </c>
      <c r="J120">
        <f t="shared" si="7"/>
        <v>1</v>
      </c>
      <c r="L120" t="b">
        <f t="shared" si="8"/>
        <v>0</v>
      </c>
      <c r="M120" t="b">
        <f t="shared" si="9"/>
        <v>0</v>
      </c>
      <c r="N120">
        <f t="shared" si="10"/>
        <v>0</v>
      </c>
      <c r="O120">
        <f t="shared" si="11"/>
        <v>0</v>
      </c>
    </row>
    <row r="121" spans="1:15" x14ac:dyDescent="0.15">
      <c r="A121">
        <v>121</v>
      </c>
      <c r="B121" t="s">
        <v>137</v>
      </c>
      <c r="C121" t="s">
        <v>244</v>
      </c>
      <c r="D121" t="s">
        <v>245</v>
      </c>
      <c r="E121" t="s">
        <v>246</v>
      </c>
      <c r="F121" t="s">
        <v>247</v>
      </c>
      <c r="G121" t="s">
        <v>361</v>
      </c>
      <c r="H121" t="s">
        <v>248</v>
      </c>
      <c r="I121">
        <f t="shared" si="6"/>
        <v>0</v>
      </c>
      <c r="J121">
        <f t="shared" si="7"/>
        <v>1</v>
      </c>
      <c r="L121" t="b">
        <f t="shared" si="8"/>
        <v>0</v>
      </c>
      <c r="M121" t="b">
        <f t="shared" si="9"/>
        <v>0</v>
      </c>
      <c r="N121">
        <f t="shared" si="10"/>
        <v>0</v>
      </c>
      <c r="O121">
        <f t="shared" si="11"/>
        <v>0</v>
      </c>
    </row>
    <row r="122" spans="1:15" x14ac:dyDescent="0.15">
      <c r="A122">
        <v>122</v>
      </c>
      <c r="B122" t="s">
        <v>138</v>
      </c>
      <c r="C122" t="s">
        <v>244</v>
      </c>
      <c r="D122" t="s">
        <v>245</v>
      </c>
      <c r="E122" t="s">
        <v>246</v>
      </c>
      <c r="F122" t="s">
        <v>247</v>
      </c>
      <c r="G122" t="s">
        <v>362</v>
      </c>
      <c r="H122" t="s">
        <v>248</v>
      </c>
      <c r="I122">
        <f t="shared" si="6"/>
        <v>1</v>
      </c>
      <c r="J122">
        <f t="shared" si="7"/>
        <v>0</v>
      </c>
      <c r="L122" t="b">
        <f t="shared" si="8"/>
        <v>0</v>
      </c>
      <c r="M122" t="b">
        <f t="shared" si="9"/>
        <v>1</v>
      </c>
      <c r="N122">
        <f t="shared" si="10"/>
        <v>0</v>
      </c>
      <c r="O122">
        <f t="shared" si="11"/>
        <v>1</v>
      </c>
    </row>
    <row r="123" spans="1:15" x14ac:dyDescent="0.15">
      <c r="A123">
        <v>123</v>
      </c>
      <c r="B123" t="s">
        <v>139</v>
      </c>
      <c r="C123" t="s">
        <v>244</v>
      </c>
      <c r="D123" t="s">
        <v>245</v>
      </c>
      <c r="E123" t="s">
        <v>246</v>
      </c>
      <c r="F123" t="s">
        <v>247</v>
      </c>
      <c r="G123" t="s">
        <v>363</v>
      </c>
      <c r="H123" t="s">
        <v>248</v>
      </c>
      <c r="I123">
        <f t="shared" si="6"/>
        <v>1</v>
      </c>
      <c r="J123">
        <f t="shared" si="7"/>
        <v>0</v>
      </c>
      <c r="L123" t="b">
        <f t="shared" si="8"/>
        <v>1</v>
      </c>
      <c r="M123" t="b">
        <f t="shared" si="9"/>
        <v>1</v>
      </c>
      <c r="N123">
        <f t="shared" si="10"/>
        <v>1</v>
      </c>
      <c r="O123">
        <f t="shared" si="11"/>
        <v>1</v>
      </c>
    </row>
    <row r="124" spans="1:15" x14ac:dyDescent="0.15">
      <c r="A124">
        <v>124</v>
      </c>
      <c r="B124" t="s">
        <v>140</v>
      </c>
      <c r="C124" t="s">
        <v>244</v>
      </c>
      <c r="D124" t="s">
        <v>245</v>
      </c>
      <c r="E124" t="s">
        <v>246</v>
      </c>
      <c r="F124" t="s">
        <v>247</v>
      </c>
      <c r="G124" t="s">
        <v>364</v>
      </c>
      <c r="H124" t="s">
        <v>248</v>
      </c>
      <c r="I124">
        <f t="shared" si="6"/>
        <v>1</v>
      </c>
      <c r="J124">
        <f t="shared" si="7"/>
        <v>0</v>
      </c>
      <c r="L124" t="b">
        <f t="shared" si="8"/>
        <v>1</v>
      </c>
      <c r="M124" t="b">
        <f t="shared" si="9"/>
        <v>1</v>
      </c>
      <c r="N124">
        <f t="shared" si="10"/>
        <v>1</v>
      </c>
      <c r="O124">
        <f t="shared" si="11"/>
        <v>1</v>
      </c>
    </row>
    <row r="125" spans="1:15" x14ac:dyDescent="0.15">
      <c r="A125">
        <v>125</v>
      </c>
      <c r="B125" t="s">
        <v>141</v>
      </c>
      <c r="C125" t="s">
        <v>244</v>
      </c>
      <c r="D125" t="s">
        <v>245</v>
      </c>
      <c r="E125" t="s">
        <v>246</v>
      </c>
      <c r="F125" t="s">
        <v>247</v>
      </c>
      <c r="G125" t="s">
        <v>365</v>
      </c>
      <c r="H125" t="s">
        <v>248</v>
      </c>
      <c r="I125">
        <f t="shared" si="6"/>
        <v>0</v>
      </c>
      <c r="J125">
        <f t="shared" si="7"/>
        <v>1</v>
      </c>
      <c r="L125" t="b">
        <f t="shared" si="8"/>
        <v>0</v>
      </c>
      <c r="M125" t="b">
        <f t="shared" si="9"/>
        <v>0</v>
      </c>
      <c r="N125">
        <f t="shared" si="10"/>
        <v>0</v>
      </c>
      <c r="O125">
        <f t="shared" si="11"/>
        <v>0</v>
      </c>
    </row>
    <row r="126" spans="1:15" x14ac:dyDescent="0.15">
      <c r="A126">
        <v>126</v>
      </c>
      <c r="B126" t="s">
        <v>142</v>
      </c>
      <c r="C126" t="s">
        <v>244</v>
      </c>
      <c r="D126" t="s">
        <v>245</v>
      </c>
      <c r="E126" t="s">
        <v>246</v>
      </c>
      <c r="F126" t="s">
        <v>247</v>
      </c>
      <c r="G126" t="s">
        <v>356</v>
      </c>
      <c r="H126" t="s">
        <v>248</v>
      </c>
      <c r="I126">
        <f t="shared" si="6"/>
        <v>1</v>
      </c>
      <c r="J126">
        <f t="shared" si="7"/>
        <v>0</v>
      </c>
      <c r="L126" t="b">
        <f t="shared" si="8"/>
        <v>1</v>
      </c>
      <c r="M126" t="b">
        <f t="shared" si="9"/>
        <v>1</v>
      </c>
      <c r="N126">
        <f t="shared" si="10"/>
        <v>1</v>
      </c>
      <c r="O126">
        <f t="shared" si="11"/>
        <v>1</v>
      </c>
    </row>
    <row r="127" spans="1:15" x14ac:dyDescent="0.15">
      <c r="A127">
        <v>127</v>
      </c>
      <c r="B127" t="s">
        <v>144</v>
      </c>
      <c r="C127" t="s">
        <v>244</v>
      </c>
      <c r="D127" t="s">
        <v>245</v>
      </c>
      <c r="E127" t="s">
        <v>246</v>
      </c>
      <c r="F127" t="s">
        <v>247</v>
      </c>
      <c r="G127" t="s">
        <v>366</v>
      </c>
      <c r="H127" t="s">
        <v>248</v>
      </c>
      <c r="I127">
        <f t="shared" si="6"/>
        <v>1</v>
      </c>
      <c r="J127">
        <f t="shared" si="7"/>
        <v>0</v>
      </c>
      <c r="L127" t="b">
        <f t="shared" si="8"/>
        <v>1</v>
      </c>
      <c r="M127" t="b">
        <f t="shared" si="9"/>
        <v>1</v>
      </c>
      <c r="N127">
        <f t="shared" si="10"/>
        <v>1</v>
      </c>
      <c r="O127">
        <f t="shared" si="11"/>
        <v>1</v>
      </c>
    </row>
    <row r="128" spans="1:15" x14ac:dyDescent="0.15">
      <c r="A128">
        <v>128</v>
      </c>
      <c r="B128" t="s">
        <v>145</v>
      </c>
      <c r="C128" t="s">
        <v>244</v>
      </c>
      <c r="D128" t="s">
        <v>245</v>
      </c>
      <c r="E128" t="s">
        <v>246</v>
      </c>
      <c r="F128" t="s">
        <v>247</v>
      </c>
      <c r="G128" t="s">
        <v>367</v>
      </c>
      <c r="H128" t="s">
        <v>248</v>
      </c>
      <c r="I128">
        <f t="shared" si="6"/>
        <v>1</v>
      </c>
      <c r="J128">
        <f t="shared" si="7"/>
        <v>0</v>
      </c>
      <c r="L128" t="b">
        <f t="shared" si="8"/>
        <v>1</v>
      </c>
      <c r="M128" t="b">
        <f t="shared" si="9"/>
        <v>1</v>
      </c>
      <c r="N128">
        <f t="shared" si="10"/>
        <v>1</v>
      </c>
      <c r="O128">
        <f t="shared" si="11"/>
        <v>1</v>
      </c>
    </row>
    <row r="129" spans="1:15" x14ac:dyDescent="0.15">
      <c r="A129">
        <v>129</v>
      </c>
      <c r="B129" t="s">
        <v>146</v>
      </c>
      <c r="C129" t="s">
        <v>244</v>
      </c>
      <c r="D129" t="s">
        <v>245</v>
      </c>
      <c r="E129" t="s">
        <v>246</v>
      </c>
      <c r="F129" t="s">
        <v>247</v>
      </c>
      <c r="G129" t="s">
        <v>368</v>
      </c>
      <c r="H129" t="s">
        <v>248</v>
      </c>
      <c r="I129">
        <f t="shared" ref="I129:I192" si="12">IF(OR(N129=1,O129=1),1,0)</f>
        <v>1</v>
      </c>
      <c r="J129">
        <f t="shared" ref="J129:J192" si="13">IF(I129=1,0,1)</f>
        <v>0</v>
      </c>
      <c r="L129" t="b">
        <f t="shared" ref="L129:L192" si="14">ISNUMBER(SEARCH("pelaku",G129))</f>
        <v>1</v>
      </c>
      <c r="M129" t="b">
        <f t="shared" ref="M129:M192" si="15">ISNUMBER(SEARCH("korban",G129))</f>
        <v>1</v>
      </c>
      <c r="N129">
        <f t="shared" ref="N129:N192" si="16">IF(AND(ISNUMBER(SEARCH("pelaku",B129))=TRUE,L129=TRUE),1,0)</f>
        <v>1</v>
      </c>
      <c r="O129">
        <f t="shared" ref="O129:O192" si="17">IF(AND(ISNUMBER(SEARCH("korban",B129))=TRUE,M129=TRUE),1,0)</f>
        <v>1</v>
      </c>
    </row>
    <row r="130" spans="1:15" x14ac:dyDescent="0.15">
      <c r="A130">
        <v>130</v>
      </c>
      <c r="B130" t="s">
        <v>147</v>
      </c>
      <c r="C130" t="s">
        <v>244</v>
      </c>
      <c r="D130" t="s">
        <v>245</v>
      </c>
      <c r="E130" t="s">
        <v>246</v>
      </c>
      <c r="F130" t="s">
        <v>247</v>
      </c>
      <c r="G130" t="s">
        <v>369</v>
      </c>
      <c r="H130" t="s">
        <v>248</v>
      </c>
      <c r="I130">
        <f t="shared" si="12"/>
        <v>1</v>
      </c>
      <c r="J130">
        <f t="shared" si="13"/>
        <v>0</v>
      </c>
      <c r="L130" t="b">
        <f t="shared" si="14"/>
        <v>0</v>
      </c>
      <c r="M130" t="b">
        <f t="shared" si="15"/>
        <v>1</v>
      </c>
      <c r="N130">
        <f t="shared" si="16"/>
        <v>0</v>
      </c>
      <c r="O130">
        <f t="shared" si="17"/>
        <v>1</v>
      </c>
    </row>
    <row r="131" spans="1:15" x14ac:dyDescent="0.15">
      <c r="A131">
        <v>131</v>
      </c>
      <c r="B131" t="s">
        <v>148</v>
      </c>
      <c r="C131" t="s">
        <v>244</v>
      </c>
      <c r="D131" t="s">
        <v>245</v>
      </c>
      <c r="E131" t="s">
        <v>246</v>
      </c>
      <c r="F131" t="s">
        <v>247</v>
      </c>
      <c r="G131" t="s">
        <v>370</v>
      </c>
      <c r="H131" t="s">
        <v>248</v>
      </c>
      <c r="I131">
        <f t="shared" si="12"/>
        <v>1</v>
      </c>
      <c r="J131">
        <f t="shared" si="13"/>
        <v>0</v>
      </c>
      <c r="L131" t="b">
        <f t="shared" si="14"/>
        <v>1</v>
      </c>
      <c r="M131" t="b">
        <f t="shared" si="15"/>
        <v>0</v>
      </c>
      <c r="N131">
        <f t="shared" si="16"/>
        <v>1</v>
      </c>
      <c r="O131">
        <f t="shared" si="17"/>
        <v>0</v>
      </c>
    </row>
    <row r="132" spans="1:15" x14ac:dyDescent="0.15">
      <c r="A132">
        <v>132</v>
      </c>
      <c r="B132" t="s">
        <v>149</v>
      </c>
      <c r="C132" t="s">
        <v>244</v>
      </c>
      <c r="D132" t="s">
        <v>245</v>
      </c>
      <c r="E132" t="s">
        <v>246</v>
      </c>
      <c r="F132" t="s">
        <v>247</v>
      </c>
      <c r="G132" t="s">
        <v>371</v>
      </c>
      <c r="H132" t="s">
        <v>248</v>
      </c>
      <c r="I132">
        <f t="shared" si="12"/>
        <v>1</v>
      </c>
      <c r="J132">
        <f t="shared" si="13"/>
        <v>0</v>
      </c>
      <c r="L132" t="b">
        <f t="shared" si="14"/>
        <v>1</v>
      </c>
      <c r="M132" t="b">
        <f t="shared" si="15"/>
        <v>1</v>
      </c>
      <c r="N132">
        <f t="shared" si="16"/>
        <v>1</v>
      </c>
      <c r="O132">
        <f t="shared" si="17"/>
        <v>1</v>
      </c>
    </row>
    <row r="133" spans="1:15" x14ac:dyDescent="0.15">
      <c r="A133">
        <v>133</v>
      </c>
      <c r="B133" t="s">
        <v>150</v>
      </c>
      <c r="C133" t="s">
        <v>244</v>
      </c>
      <c r="D133" t="s">
        <v>245</v>
      </c>
      <c r="E133" t="s">
        <v>246</v>
      </c>
      <c r="F133" t="s">
        <v>247</v>
      </c>
      <c r="G133" t="s">
        <v>271</v>
      </c>
      <c r="H133" t="s">
        <v>248</v>
      </c>
      <c r="I133">
        <f t="shared" si="12"/>
        <v>1</v>
      </c>
      <c r="J133">
        <f t="shared" si="13"/>
        <v>0</v>
      </c>
      <c r="L133" t="b">
        <f t="shared" si="14"/>
        <v>1</v>
      </c>
      <c r="M133" t="b">
        <f t="shared" si="15"/>
        <v>1</v>
      </c>
      <c r="N133">
        <f t="shared" si="16"/>
        <v>1</v>
      </c>
      <c r="O133">
        <f t="shared" si="17"/>
        <v>1</v>
      </c>
    </row>
    <row r="134" spans="1:15" x14ac:dyDescent="0.15">
      <c r="A134">
        <v>134</v>
      </c>
      <c r="B134" t="s">
        <v>151</v>
      </c>
      <c r="C134" t="s">
        <v>244</v>
      </c>
      <c r="D134" t="s">
        <v>245</v>
      </c>
      <c r="E134" t="s">
        <v>246</v>
      </c>
      <c r="F134" t="s">
        <v>247</v>
      </c>
      <c r="G134" t="s">
        <v>372</v>
      </c>
      <c r="H134" t="s">
        <v>248</v>
      </c>
      <c r="I134">
        <f t="shared" si="12"/>
        <v>0</v>
      </c>
      <c r="J134">
        <f t="shared" si="13"/>
        <v>1</v>
      </c>
      <c r="L134" t="b">
        <f t="shared" si="14"/>
        <v>0</v>
      </c>
      <c r="M134" t="b">
        <f t="shared" si="15"/>
        <v>0</v>
      </c>
      <c r="N134">
        <f t="shared" si="16"/>
        <v>0</v>
      </c>
      <c r="O134">
        <f t="shared" si="17"/>
        <v>0</v>
      </c>
    </row>
    <row r="135" spans="1:15" x14ac:dyDescent="0.15">
      <c r="A135">
        <v>135</v>
      </c>
      <c r="B135" t="s">
        <v>152</v>
      </c>
      <c r="C135" t="s">
        <v>244</v>
      </c>
      <c r="D135" t="s">
        <v>245</v>
      </c>
      <c r="E135" t="s">
        <v>246</v>
      </c>
      <c r="F135" t="s">
        <v>247</v>
      </c>
      <c r="G135" t="s">
        <v>373</v>
      </c>
      <c r="H135" t="s">
        <v>248</v>
      </c>
      <c r="I135">
        <f t="shared" si="12"/>
        <v>1</v>
      </c>
      <c r="J135">
        <f t="shared" si="13"/>
        <v>0</v>
      </c>
      <c r="L135" t="b">
        <f t="shared" si="14"/>
        <v>0</v>
      </c>
      <c r="M135" t="b">
        <f t="shared" si="15"/>
        <v>1</v>
      </c>
      <c r="N135">
        <f t="shared" si="16"/>
        <v>0</v>
      </c>
      <c r="O135">
        <f t="shared" si="17"/>
        <v>1</v>
      </c>
    </row>
    <row r="136" spans="1:15" x14ac:dyDescent="0.15">
      <c r="A136">
        <v>136</v>
      </c>
      <c r="B136" t="s">
        <v>153</v>
      </c>
      <c r="C136" t="s">
        <v>244</v>
      </c>
      <c r="D136" t="s">
        <v>245</v>
      </c>
      <c r="E136" t="s">
        <v>246</v>
      </c>
      <c r="F136" t="s">
        <v>247</v>
      </c>
      <c r="G136" t="s">
        <v>374</v>
      </c>
      <c r="H136" t="s">
        <v>248</v>
      </c>
      <c r="I136">
        <f t="shared" si="12"/>
        <v>1</v>
      </c>
      <c r="J136">
        <f t="shared" si="13"/>
        <v>0</v>
      </c>
      <c r="L136" t="b">
        <f t="shared" si="14"/>
        <v>1</v>
      </c>
      <c r="M136" t="b">
        <f t="shared" si="15"/>
        <v>1</v>
      </c>
      <c r="N136">
        <f t="shared" si="16"/>
        <v>1</v>
      </c>
      <c r="O136">
        <f t="shared" si="17"/>
        <v>1</v>
      </c>
    </row>
    <row r="137" spans="1:15" x14ac:dyDescent="0.15">
      <c r="A137">
        <v>137</v>
      </c>
      <c r="B137" t="s">
        <v>154</v>
      </c>
      <c r="C137" t="s">
        <v>244</v>
      </c>
      <c r="D137" t="s">
        <v>245</v>
      </c>
      <c r="E137" t="s">
        <v>246</v>
      </c>
      <c r="F137" t="s">
        <v>247</v>
      </c>
      <c r="G137" t="s">
        <v>22</v>
      </c>
      <c r="H137" t="s">
        <v>248</v>
      </c>
      <c r="I137">
        <f t="shared" si="12"/>
        <v>0</v>
      </c>
      <c r="J137">
        <f t="shared" si="13"/>
        <v>1</v>
      </c>
      <c r="L137" t="b">
        <f t="shared" si="14"/>
        <v>0</v>
      </c>
      <c r="M137" t="b">
        <f t="shared" si="15"/>
        <v>0</v>
      </c>
      <c r="N137">
        <f t="shared" si="16"/>
        <v>0</v>
      </c>
      <c r="O137">
        <f t="shared" si="17"/>
        <v>0</v>
      </c>
    </row>
    <row r="138" spans="1:15" x14ac:dyDescent="0.15">
      <c r="A138">
        <v>138</v>
      </c>
      <c r="B138" t="s">
        <v>155</v>
      </c>
      <c r="C138" t="s">
        <v>244</v>
      </c>
      <c r="D138" t="s">
        <v>245</v>
      </c>
      <c r="E138" t="s">
        <v>246</v>
      </c>
      <c r="F138" t="s">
        <v>247</v>
      </c>
      <c r="G138" t="s">
        <v>375</v>
      </c>
      <c r="H138" t="s">
        <v>248</v>
      </c>
      <c r="I138">
        <f t="shared" si="12"/>
        <v>0</v>
      </c>
      <c r="J138">
        <f t="shared" si="13"/>
        <v>1</v>
      </c>
      <c r="L138" t="b">
        <f t="shared" si="14"/>
        <v>0</v>
      </c>
      <c r="M138" t="b">
        <f t="shared" si="15"/>
        <v>0</v>
      </c>
      <c r="N138">
        <f t="shared" si="16"/>
        <v>0</v>
      </c>
      <c r="O138">
        <f t="shared" si="17"/>
        <v>0</v>
      </c>
    </row>
    <row r="139" spans="1:15" x14ac:dyDescent="0.15">
      <c r="A139">
        <v>139</v>
      </c>
      <c r="B139" t="s">
        <v>156</v>
      </c>
      <c r="C139" t="s">
        <v>244</v>
      </c>
      <c r="D139" t="s">
        <v>245</v>
      </c>
      <c r="E139" t="s">
        <v>246</v>
      </c>
      <c r="F139" t="s">
        <v>247</v>
      </c>
      <c r="G139" t="s">
        <v>376</v>
      </c>
      <c r="H139" t="s">
        <v>248</v>
      </c>
      <c r="I139">
        <f t="shared" si="12"/>
        <v>0</v>
      </c>
      <c r="J139">
        <f t="shared" si="13"/>
        <v>1</v>
      </c>
      <c r="L139" t="b">
        <f t="shared" si="14"/>
        <v>0</v>
      </c>
      <c r="M139" t="b">
        <f t="shared" si="15"/>
        <v>0</v>
      </c>
      <c r="N139">
        <f t="shared" si="16"/>
        <v>0</v>
      </c>
      <c r="O139">
        <f t="shared" si="17"/>
        <v>0</v>
      </c>
    </row>
    <row r="140" spans="1:15" x14ac:dyDescent="0.15">
      <c r="A140">
        <v>140</v>
      </c>
      <c r="B140" t="s">
        <v>157</v>
      </c>
      <c r="C140" t="s">
        <v>244</v>
      </c>
      <c r="D140" t="s">
        <v>245</v>
      </c>
      <c r="E140" t="s">
        <v>246</v>
      </c>
      <c r="F140" t="s">
        <v>247</v>
      </c>
      <c r="G140" t="s">
        <v>377</v>
      </c>
      <c r="H140" t="s">
        <v>248</v>
      </c>
      <c r="I140">
        <f t="shared" si="12"/>
        <v>1</v>
      </c>
      <c r="J140">
        <f t="shared" si="13"/>
        <v>0</v>
      </c>
      <c r="L140" t="b">
        <f t="shared" si="14"/>
        <v>1</v>
      </c>
      <c r="M140" t="b">
        <f t="shared" si="15"/>
        <v>1</v>
      </c>
      <c r="N140">
        <f t="shared" si="16"/>
        <v>1</v>
      </c>
      <c r="O140">
        <f t="shared" si="17"/>
        <v>1</v>
      </c>
    </row>
    <row r="141" spans="1:15" x14ac:dyDescent="0.15">
      <c r="A141">
        <v>141</v>
      </c>
      <c r="B141" t="s">
        <v>158</v>
      </c>
      <c r="C141" t="s">
        <v>244</v>
      </c>
      <c r="D141" t="s">
        <v>245</v>
      </c>
      <c r="E141" t="s">
        <v>246</v>
      </c>
      <c r="F141" t="s">
        <v>247</v>
      </c>
      <c r="G141" t="s">
        <v>242</v>
      </c>
      <c r="H141" t="s">
        <v>248</v>
      </c>
      <c r="I141">
        <f t="shared" si="12"/>
        <v>0</v>
      </c>
      <c r="J141">
        <f t="shared" si="13"/>
        <v>1</v>
      </c>
      <c r="L141" t="b">
        <f t="shared" si="14"/>
        <v>0</v>
      </c>
      <c r="M141" t="b">
        <f t="shared" si="15"/>
        <v>0</v>
      </c>
      <c r="N141">
        <f t="shared" si="16"/>
        <v>0</v>
      </c>
      <c r="O141">
        <f t="shared" si="17"/>
        <v>0</v>
      </c>
    </row>
    <row r="142" spans="1:15" x14ac:dyDescent="0.15">
      <c r="A142">
        <v>142</v>
      </c>
      <c r="B142" t="s">
        <v>159</v>
      </c>
      <c r="C142" t="s">
        <v>244</v>
      </c>
      <c r="D142" t="s">
        <v>245</v>
      </c>
      <c r="E142" t="s">
        <v>246</v>
      </c>
      <c r="F142" t="s">
        <v>247</v>
      </c>
      <c r="G142" t="s">
        <v>378</v>
      </c>
      <c r="H142" t="s">
        <v>248</v>
      </c>
      <c r="I142">
        <f t="shared" si="12"/>
        <v>1</v>
      </c>
      <c r="J142">
        <f t="shared" si="13"/>
        <v>0</v>
      </c>
      <c r="L142" t="b">
        <f t="shared" si="14"/>
        <v>1</v>
      </c>
      <c r="M142" t="b">
        <f t="shared" si="15"/>
        <v>1</v>
      </c>
      <c r="N142">
        <f t="shared" si="16"/>
        <v>1</v>
      </c>
      <c r="O142">
        <f t="shared" si="17"/>
        <v>1</v>
      </c>
    </row>
    <row r="143" spans="1:15" x14ac:dyDescent="0.15">
      <c r="A143">
        <v>143</v>
      </c>
      <c r="B143" t="s">
        <v>160</v>
      </c>
      <c r="C143" t="s">
        <v>244</v>
      </c>
      <c r="D143" t="s">
        <v>245</v>
      </c>
      <c r="E143" t="s">
        <v>246</v>
      </c>
      <c r="F143" t="s">
        <v>247</v>
      </c>
      <c r="G143" t="s">
        <v>271</v>
      </c>
      <c r="H143" t="s">
        <v>248</v>
      </c>
      <c r="I143">
        <f t="shared" si="12"/>
        <v>1</v>
      </c>
      <c r="J143">
        <f t="shared" si="13"/>
        <v>0</v>
      </c>
      <c r="L143" t="b">
        <f t="shared" si="14"/>
        <v>1</v>
      </c>
      <c r="M143" t="b">
        <f t="shared" si="15"/>
        <v>1</v>
      </c>
      <c r="N143">
        <f t="shared" si="16"/>
        <v>1</v>
      </c>
      <c r="O143">
        <f t="shared" si="17"/>
        <v>1</v>
      </c>
    </row>
    <row r="144" spans="1:15" x14ac:dyDescent="0.15">
      <c r="A144">
        <v>144</v>
      </c>
      <c r="B144" t="s">
        <v>161</v>
      </c>
      <c r="C144" t="s">
        <v>244</v>
      </c>
      <c r="D144" t="s">
        <v>245</v>
      </c>
      <c r="E144" t="s">
        <v>246</v>
      </c>
      <c r="F144" t="s">
        <v>247</v>
      </c>
      <c r="G144" t="s">
        <v>379</v>
      </c>
      <c r="H144" t="s">
        <v>248</v>
      </c>
      <c r="I144">
        <f t="shared" si="12"/>
        <v>1</v>
      </c>
      <c r="J144">
        <f t="shared" si="13"/>
        <v>0</v>
      </c>
      <c r="L144" t="b">
        <f t="shared" si="14"/>
        <v>1</v>
      </c>
      <c r="M144" t="b">
        <f t="shared" si="15"/>
        <v>0</v>
      </c>
      <c r="N144">
        <f t="shared" si="16"/>
        <v>1</v>
      </c>
      <c r="O144">
        <f t="shared" si="17"/>
        <v>0</v>
      </c>
    </row>
    <row r="145" spans="1:15" x14ac:dyDescent="0.15">
      <c r="A145">
        <v>145</v>
      </c>
      <c r="B145" t="s">
        <v>162</v>
      </c>
      <c r="C145" t="s">
        <v>244</v>
      </c>
      <c r="D145" t="s">
        <v>245</v>
      </c>
      <c r="E145" t="s">
        <v>246</v>
      </c>
      <c r="F145" t="s">
        <v>247</v>
      </c>
      <c r="G145" t="s">
        <v>380</v>
      </c>
      <c r="H145" t="s">
        <v>248</v>
      </c>
      <c r="I145">
        <f t="shared" si="12"/>
        <v>1</v>
      </c>
      <c r="J145">
        <f t="shared" si="13"/>
        <v>0</v>
      </c>
      <c r="L145" t="b">
        <f t="shared" si="14"/>
        <v>1</v>
      </c>
      <c r="M145" t="b">
        <f t="shared" si="15"/>
        <v>1</v>
      </c>
      <c r="N145">
        <f t="shared" si="16"/>
        <v>1</v>
      </c>
      <c r="O145">
        <f t="shared" si="17"/>
        <v>1</v>
      </c>
    </row>
    <row r="146" spans="1:15" x14ac:dyDescent="0.15">
      <c r="A146">
        <v>146</v>
      </c>
      <c r="B146" t="s">
        <v>163</v>
      </c>
      <c r="C146" t="s">
        <v>244</v>
      </c>
      <c r="D146" t="s">
        <v>245</v>
      </c>
      <c r="E146" t="s">
        <v>246</v>
      </c>
      <c r="F146" t="s">
        <v>247</v>
      </c>
      <c r="G146" t="s">
        <v>381</v>
      </c>
      <c r="H146" t="s">
        <v>248</v>
      </c>
      <c r="I146">
        <f t="shared" si="12"/>
        <v>1</v>
      </c>
      <c r="J146">
        <f t="shared" si="13"/>
        <v>0</v>
      </c>
      <c r="L146" t="b">
        <f t="shared" si="14"/>
        <v>1</v>
      </c>
      <c r="M146" t="b">
        <f t="shared" si="15"/>
        <v>0</v>
      </c>
      <c r="N146">
        <f t="shared" si="16"/>
        <v>1</v>
      </c>
      <c r="O146">
        <f t="shared" si="17"/>
        <v>0</v>
      </c>
    </row>
    <row r="147" spans="1:15" x14ac:dyDescent="0.15">
      <c r="A147">
        <v>147</v>
      </c>
      <c r="B147" t="s">
        <v>164</v>
      </c>
      <c r="C147" t="s">
        <v>244</v>
      </c>
      <c r="D147" t="s">
        <v>245</v>
      </c>
      <c r="E147" t="s">
        <v>246</v>
      </c>
      <c r="F147" t="s">
        <v>247</v>
      </c>
      <c r="G147" t="s">
        <v>22</v>
      </c>
      <c r="H147" t="s">
        <v>248</v>
      </c>
      <c r="I147">
        <f t="shared" si="12"/>
        <v>0</v>
      </c>
      <c r="J147">
        <f t="shared" si="13"/>
        <v>1</v>
      </c>
      <c r="L147" t="b">
        <f t="shared" si="14"/>
        <v>0</v>
      </c>
      <c r="M147" t="b">
        <f t="shared" si="15"/>
        <v>0</v>
      </c>
      <c r="N147">
        <f t="shared" si="16"/>
        <v>0</v>
      </c>
      <c r="O147">
        <f t="shared" si="17"/>
        <v>0</v>
      </c>
    </row>
    <row r="148" spans="1:15" x14ac:dyDescent="0.15">
      <c r="A148">
        <v>148</v>
      </c>
      <c r="B148" t="s">
        <v>165</v>
      </c>
      <c r="C148" t="s">
        <v>244</v>
      </c>
      <c r="D148" t="s">
        <v>245</v>
      </c>
      <c r="E148" t="s">
        <v>246</v>
      </c>
      <c r="F148" t="s">
        <v>247</v>
      </c>
      <c r="G148" t="s">
        <v>382</v>
      </c>
      <c r="H148" t="s">
        <v>248</v>
      </c>
      <c r="I148">
        <f t="shared" si="12"/>
        <v>1</v>
      </c>
      <c r="J148">
        <f t="shared" si="13"/>
        <v>0</v>
      </c>
      <c r="L148" t="b">
        <f t="shared" si="14"/>
        <v>0</v>
      </c>
      <c r="M148" t="b">
        <f t="shared" si="15"/>
        <v>1</v>
      </c>
      <c r="N148">
        <f t="shared" si="16"/>
        <v>0</v>
      </c>
      <c r="O148">
        <f t="shared" si="17"/>
        <v>1</v>
      </c>
    </row>
    <row r="149" spans="1:15" x14ac:dyDescent="0.15">
      <c r="A149">
        <v>149</v>
      </c>
      <c r="B149" t="s">
        <v>166</v>
      </c>
      <c r="C149" t="s">
        <v>244</v>
      </c>
      <c r="D149" t="s">
        <v>245</v>
      </c>
      <c r="E149" t="s">
        <v>246</v>
      </c>
      <c r="F149" t="s">
        <v>247</v>
      </c>
      <c r="G149" t="s">
        <v>383</v>
      </c>
      <c r="H149" t="s">
        <v>248</v>
      </c>
      <c r="I149">
        <f t="shared" si="12"/>
        <v>1</v>
      </c>
      <c r="J149">
        <f t="shared" si="13"/>
        <v>0</v>
      </c>
      <c r="L149" t="b">
        <f t="shared" si="14"/>
        <v>1</v>
      </c>
      <c r="M149" t="b">
        <f t="shared" si="15"/>
        <v>1</v>
      </c>
      <c r="N149">
        <f t="shared" si="16"/>
        <v>1</v>
      </c>
      <c r="O149">
        <f t="shared" si="17"/>
        <v>1</v>
      </c>
    </row>
    <row r="150" spans="1:15" x14ac:dyDescent="0.15">
      <c r="A150">
        <v>150</v>
      </c>
      <c r="B150" t="s">
        <v>167</v>
      </c>
      <c r="C150" t="s">
        <v>244</v>
      </c>
      <c r="D150" t="s">
        <v>245</v>
      </c>
      <c r="E150" t="s">
        <v>246</v>
      </c>
      <c r="F150" t="s">
        <v>247</v>
      </c>
      <c r="G150" t="s">
        <v>384</v>
      </c>
      <c r="H150" t="s">
        <v>248</v>
      </c>
      <c r="I150">
        <f t="shared" si="12"/>
        <v>1</v>
      </c>
      <c r="J150">
        <f t="shared" si="13"/>
        <v>0</v>
      </c>
      <c r="L150" t="b">
        <f t="shared" si="14"/>
        <v>0</v>
      </c>
      <c r="M150" t="b">
        <f t="shared" si="15"/>
        <v>1</v>
      </c>
      <c r="N150">
        <f t="shared" si="16"/>
        <v>0</v>
      </c>
      <c r="O150">
        <f t="shared" si="17"/>
        <v>1</v>
      </c>
    </row>
    <row r="151" spans="1:15" x14ac:dyDescent="0.15">
      <c r="A151">
        <v>151</v>
      </c>
      <c r="B151" t="s">
        <v>168</v>
      </c>
      <c r="C151" t="s">
        <v>244</v>
      </c>
      <c r="D151" t="s">
        <v>245</v>
      </c>
      <c r="E151" t="s">
        <v>246</v>
      </c>
      <c r="F151" t="s">
        <v>247</v>
      </c>
      <c r="G151" t="s">
        <v>385</v>
      </c>
      <c r="H151" t="s">
        <v>248</v>
      </c>
      <c r="I151">
        <f t="shared" si="12"/>
        <v>1</v>
      </c>
      <c r="J151">
        <f t="shared" si="13"/>
        <v>0</v>
      </c>
      <c r="L151" t="b">
        <f t="shared" si="14"/>
        <v>1</v>
      </c>
      <c r="M151" t="b">
        <f t="shared" si="15"/>
        <v>1</v>
      </c>
      <c r="N151">
        <f t="shared" si="16"/>
        <v>1</v>
      </c>
      <c r="O151">
        <f t="shared" si="17"/>
        <v>1</v>
      </c>
    </row>
    <row r="152" spans="1:15" x14ac:dyDescent="0.15">
      <c r="A152">
        <v>152</v>
      </c>
      <c r="B152" t="s">
        <v>169</v>
      </c>
      <c r="C152" t="s">
        <v>244</v>
      </c>
      <c r="D152" t="s">
        <v>245</v>
      </c>
      <c r="E152" t="s">
        <v>246</v>
      </c>
      <c r="F152" t="s">
        <v>247</v>
      </c>
      <c r="G152" t="s">
        <v>386</v>
      </c>
      <c r="H152" t="s">
        <v>248</v>
      </c>
      <c r="I152">
        <f t="shared" si="12"/>
        <v>1</v>
      </c>
      <c r="J152">
        <f t="shared" si="13"/>
        <v>0</v>
      </c>
      <c r="L152" t="b">
        <f t="shared" si="14"/>
        <v>1</v>
      </c>
      <c r="M152" t="b">
        <f t="shared" si="15"/>
        <v>1</v>
      </c>
      <c r="N152">
        <f t="shared" si="16"/>
        <v>1</v>
      </c>
      <c r="O152">
        <f t="shared" si="17"/>
        <v>1</v>
      </c>
    </row>
    <row r="153" spans="1:15" x14ac:dyDescent="0.15">
      <c r="A153">
        <v>153</v>
      </c>
      <c r="B153" t="s">
        <v>170</v>
      </c>
      <c r="C153" t="s">
        <v>244</v>
      </c>
      <c r="D153" t="s">
        <v>245</v>
      </c>
      <c r="E153" t="s">
        <v>246</v>
      </c>
      <c r="F153" t="s">
        <v>247</v>
      </c>
      <c r="G153" t="s">
        <v>387</v>
      </c>
      <c r="H153" t="s">
        <v>248</v>
      </c>
      <c r="I153">
        <f t="shared" si="12"/>
        <v>1</v>
      </c>
      <c r="J153">
        <f t="shared" si="13"/>
        <v>0</v>
      </c>
      <c r="L153" t="b">
        <f t="shared" si="14"/>
        <v>1</v>
      </c>
      <c r="M153" t="b">
        <f t="shared" si="15"/>
        <v>1</v>
      </c>
      <c r="N153">
        <f t="shared" si="16"/>
        <v>1</v>
      </c>
      <c r="O153">
        <f t="shared" si="17"/>
        <v>1</v>
      </c>
    </row>
    <row r="154" spans="1:15" x14ac:dyDescent="0.15">
      <c r="A154">
        <v>154</v>
      </c>
      <c r="B154" t="s">
        <v>171</v>
      </c>
      <c r="C154" t="s">
        <v>244</v>
      </c>
      <c r="D154" t="s">
        <v>245</v>
      </c>
      <c r="E154" t="s">
        <v>246</v>
      </c>
      <c r="F154" t="s">
        <v>247</v>
      </c>
      <c r="G154" t="s">
        <v>388</v>
      </c>
      <c r="H154" t="s">
        <v>248</v>
      </c>
      <c r="I154">
        <f t="shared" si="12"/>
        <v>0</v>
      </c>
      <c r="J154">
        <f t="shared" si="13"/>
        <v>1</v>
      </c>
      <c r="L154" t="b">
        <f t="shared" si="14"/>
        <v>0</v>
      </c>
      <c r="M154" t="b">
        <f t="shared" si="15"/>
        <v>0</v>
      </c>
      <c r="N154">
        <f t="shared" si="16"/>
        <v>0</v>
      </c>
      <c r="O154">
        <f t="shared" si="17"/>
        <v>0</v>
      </c>
    </row>
    <row r="155" spans="1:15" x14ac:dyDescent="0.15">
      <c r="A155">
        <v>155</v>
      </c>
      <c r="B155" t="s">
        <v>172</v>
      </c>
      <c r="C155" t="s">
        <v>244</v>
      </c>
      <c r="D155" t="s">
        <v>245</v>
      </c>
      <c r="E155" t="s">
        <v>246</v>
      </c>
      <c r="F155" t="s">
        <v>247</v>
      </c>
      <c r="G155" t="s">
        <v>389</v>
      </c>
      <c r="H155" t="s">
        <v>248</v>
      </c>
      <c r="I155">
        <f t="shared" si="12"/>
        <v>1</v>
      </c>
      <c r="J155">
        <f t="shared" si="13"/>
        <v>0</v>
      </c>
      <c r="L155" t="b">
        <f t="shared" si="14"/>
        <v>1</v>
      </c>
      <c r="M155" t="b">
        <f t="shared" si="15"/>
        <v>1</v>
      </c>
      <c r="N155">
        <f t="shared" si="16"/>
        <v>1</v>
      </c>
      <c r="O155">
        <f t="shared" si="17"/>
        <v>1</v>
      </c>
    </row>
    <row r="156" spans="1:15" x14ac:dyDescent="0.15">
      <c r="A156">
        <v>156</v>
      </c>
      <c r="B156" t="s">
        <v>174</v>
      </c>
      <c r="C156" t="s">
        <v>244</v>
      </c>
      <c r="D156" t="s">
        <v>245</v>
      </c>
      <c r="E156" t="s">
        <v>246</v>
      </c>
      <c r="F156" t="s">
        <v>247</v>
      </c>
      <c r="G156" t="s">
        <v>390</v>
      </c>
      <c r="H156" t="s">
        <v>248</v>
      </c>
      <c r="I156">
        <f t="shared" si="12"/>
        <v>1</v>
      </c>
      <c r="J156">
        <f t="shared" si="13"/>
        <v>0</v>
      </c>
      <c r="L156" t="b">
        <f t="shared" si="14"/>
        <v>1</v>
      </c>
      <c r="M156" t="b">
        <f t="shared" si="15"/>
        <v>1</v>
      </c>
      <c r="N156">
        <f t="shared" si="16"/>
        <v>1</v>
      </c>
      <c r="O156">
        <f t="shared" si="17"/>
        <v>1</v>
      </c>
    </row>
    <row r="157" spans="1:15" x14ac:dyDescent="0.15">
      <c r="A157">
        <v>157</v>
      </c>
      <c r="B157" t="s">
        <v>175</v>
      </c>
      <c r="C157" t="s">
        <v>244</v>
      </c>
      <c r="D157" t="s">
        <v>245</v>
      </c>
      <c r="E157" t="s">
        <v>246</v>
      </c>
      <c r="F157" t="s">
        <v>247</v>
      </c>
      <c r="G157" t="s">
        <v>391</v>
      </c>
      <c r="H157" t="s">
        <v>248</v>
      </c>
      <c r="I157">
        <f t="shared" si="12"/>
        <v>1</v>
      </c>
      <c r="J157">
        <f t="shared" si="13"/>
        <v>0</v>
      </c>
      <c r="L157" t="b">
        <f t="shared" si="14"/>
        <v>1</v>
      </c>
      <c r="M157" t="b">
        <f t="shared" si="15"/>
        <v>0</v>
      </c>
      <c r="N157">
        <f t="shared" si="16"/>
        <v>1</v>
      </c>
      <c r="O157">
        <f t="shared" si="17"/>
        <v>0</v>
      </c>
    </row>
    <row r="158" spans="1:15" x14ac:dyDescent="0.15">
      <c r="A158">
        <v>158</v>
      </c>
      <c r="B158" t="s">
        <v>176</v>
      </c>
      <c r="C158" t="s">
        <v>244</v>
      </c>
      <c r="D158" t="s">
        <v>245</v>
      </c>
      <c r="E158" t="s">
        <v>246</v>
      </c>
      <c r="F158" t="s">
        <v>247</v>
      </c>
      <c r="G158" t="s">
        <v>243</v>
      </c>
      <c r="H158" t="s">
        <v>248</v>
      </c>
      <c r="I158">
        <f t="shared" si="12"/>
        <v>1</v>
      </c>
      <c r="J158">
        <f t="shared" si="13"/>
        <v>0</v>
      </c>
      <c r="L158" t="b">
        <f t="shared" si="14"/>
        <v>0</v>
      </c>
      <c r="M158" t="b">
        <f t="shared" si="15"/>
        <v>1</v>
      </c>
      <c r="N158">
        <f t="shared" si="16"/>
        <v>0</v>
      </c>
      <c r="O158">
        <f t="shared" si="17"/>
        <v>1</v>
      </c>
    </row>
    <row r="159" spans="1:15" x14ac:dyDescent="0.15">
      <c r="A159">
        <v>159</v>
      </c>
      <c r="B159" t="s">
        <v>177</v>
      </c>
      <c r="C159" t="s">
        <v>244</v>
      </c>
      <c r="D159" t="s">
        <v>245</v>
      </c>
      <c r="E159" t="s">
        <v>246</v>
      </c>
      <c r="F159" t="s">
        <v>247</v>
      </c>
      <c r="G159" t="s">
        <v>392</v>
      </c>
      <c r="H159" t="s">
        <v>248</v>
      </c>
      <c r="I159">
        <f t="shared" si="12"/>
        <v>1</v>
      </c>
      <c r="J159">
        <f t="shared" si="13"/>
        <v>0</v>
      </c>
      <c r="L159" t="b">
        <f t="shared" si="14"/>
        <v>1</v>
      </c>
      <c r="M159" t="b">
        <f t="shared" si="15"/>
        <v>0</v>
      </c>
      <c r="N159">
        <f t="shared" si="16"/>
        <v>1</v>
      </c>
      <c r="O159">
        <f t="shared" si="17"/>
        <v>0</v>
      </c>
    </row>
    <row r="160" spans="1:15" x14ac:dyDescent="0.15">
      <c r="A160">
        <v>160</v>
      </c>
      <c r="B160" t="s">
        <v>178</v>
      </c>
      <c r="C160" t="s">
        <v>244</v>
      </c>
      <c r="D160" t="s">
        <v>245</v>
      </c>
      <c r="E160" t="s">
        <v>246</v>
      </c>
      <c r="F160" t="s">
        <v>247</v>
      </c>
      <c r="G160" t="s">
        <v>393</v>
      </c>
      <c r="H160" t="s">
        <v>248</v>
      </c>
      <c r="I160">
        <f t="shared" si="12"/>
        <v>1</v>
      </c>
      <c r="J160">
        <f t="shared" si="13"/>
        <v>0</v>
      </c>
      <c r="L160" t="b">
        <f t="shared" si="14"/>
        <v>1</v>
      </c>
      <c r="M160" t="b">
        <f t="shared" si="15"/>
        <v>0</v>
      </c>
      <c r="N160">
        <f t="shared" si="16"/>
        <v>1</v>
      </c>
      <c r="O160">
        <f t="shared" si="17"/>
        <v>0</v>
      </c>
    </row>
    <row r="161" spans="1:15" x14ac:dyDescent="0.15">
      <c r="A161">
        <v>161</v>
      </c>
      <c r="B161" t="s">
        <v>179</v>
      </c>
      <c r="C161" t="s">
        <v>244</v>
      </c>
      <c r="D161" t="s">
        <v>245</v>
      </c>
      <c r="E161" t="s">
        <v>246</v>
      </c>
      <c r="F161" t="s">
        <v>247</v>
      </c>
      <c r="G161" t="s">
        <v>394</v>
      </c>
      <c r="H161" t="s">
        <v>248</v>
      </c>
      <c r="I161">
        <f t="shared" si="12"/>
        <v>1</v>
      </c>
      <c r="J161">
        <f t="shared" si="13"/>
        <v>0</v>
      </c>
      <c r="L161" t="b">
        <f t="shared" si="14"/>
        <v>1</v>
      </c>
      <c r="M161" t="b">
        <f t="shared" si="15"/>
        <v>1</v>
      </c>
      <c r="N161">
        <f t="shared" si="16"/>
        <v>1</v>
      </c>
      <c r="O161">
        <f t="shared" si="17"/>
        <v>1</v>
      </c>
    </row>
    <row r="162" spans="1:15" x14ac:dyDescent="0.15">
      <c r="A162">
        <v>162</v>
      </c>
      <c r="B162" t="s">
        <v>180</v>
      </c>
      <c r="C162" t="s">
        <v>244</v>
      </c>
      <c r="D162" t="s">
        <v>245</v>
      </c>
      <c r="E162" t="s">
        <v>246</v>
      </c>
      <c r="F162" t="s">
        <v>247</v>
      </c>
      <c r="G162" t="s">
        <v>395</v>
      </c>
      <c r="H162" t="s">
        <v>248</v>
      </c>
      <c r="I162">
        <f t="shared" si="12"/>
        <v>1</v>
      </c>
      <c r="J162">
        <f t="shared" si="13"/>
        <v>0</v>
      </c>
      <c r="L162" t="b">
        <f t="shared" si="14"/>
        <v>1</v>
      </c>
      <c r="M162" t="b">
        <f t="shared" si="15"/>
        <v>0</v>
      </c>
      <c r="N162">
        <f t="shared" si="16"/>
        <v>1</v>
      </c>
      <c r="O162">
        <f t="shared" si="17"/>
        <v>0</v>
      </c>
    </row>
    <row r="163" spans="1:15" x14ac:dyDescent="0.15">
      <c r="A163">
        <v>163</v>
      </c>
      <c r="B163" t="s">
        <v>181</v>
      </c>
      <c r="C163" t="s">
        <v>244</v>
      </c>
      <c r="D163" t="s">
        <v>245</v>
      </c>
      <c r="E163" t="s">
        <v>246</v>
      </c>
      <c r="F163" t="s">
        <v>247</v>
      </c>
      <c r="G163" t="s">
        <v>396</v>
      </c>
      <c r="H163" t="s">
        <v>248</v>
      </c>
      <c r="I163">
        <f t="shared" si="12"/>
        <v>1</v>
      </c>
      <c r="J163">
        <f t="shared" si="13"/>
        <v>0</v>
      </c>
      <c r="L163" t="b">
        <f t="shared" si="14"/>
        <v>0</v>
      </c>
      <c r="M163" t="b">
        <f t="shared" si="15"/>
        <v>1</v>
      </c>
      <c r="N163">
        <f t="shared" si="16"/>
        <v>0</v>
      </c>
      <c r="O163">
        <f t="shared" si="17"/>
        <v>1</v>
      </c>
    </row>
    <row r="164" spans="1:15" x14ac:dyDescent="0.15">
      <c r="A164">
        <v>164</v>
      </c>
      <c r="B164" t="s">
        <v>183</v>
      </c>
      <c r="C164" t="s">
        <v>244</v>
      </c>
      <c r="D164" t="s">
        <v>245</v>
      </c>
      <c r="E164" t="s">
        <v>246</v>
      </c>
      <c r="F164" t="s">
        <v>247</v>
      </c>
      <c r="G164" t="s">
        <v>397</v>
      </c>
      <c r="H164" t="s">
        <v>248</v>
      </c>
      <c r="I164">
        <f t="shared" si="12"/>
        <v>1</v>
      </c>
      <c r="J164">
        <f t="shared" si="13"/>
        <v>0</v>
      </c>
      <c r="L164" t="b">
        <f t="shared" si="14"/>
        <v>1</v>
      </c>
      <c r="M164" t="b">
        <f t="shared" si="15"/>
        <v>1</v>
      </c>
      <c r="N164">
        <f t="shared" si="16"/>
        <v>1</v>
      </c>
      <c r="O164">
        <f t="shared" si="17"/>
        <v>1</v>
      </c>
    </row>
    <row r="165" spans="1:15" x14ac:dyDescent="0.15">
      <c r="A165">
        <v>165</v>
      </c>
      <c r="B165" t="s">
        <v>184</v>
      </c>
      <c r="C165" t="s">
        <v>244</v>
      </c>
      <c r="D165" t="s">
        <v>245</v>
      </c>
      <c r="E165" t="s">
        <v>246</v>
      </c>
      <c r="F165" t="s">
        <v>247</v>
      </c>
      <c r="G165" t="s">
        <v>398</v>
      </c>
      <c r="H165" t="s">
        <v>248</v>
      </c>
      <c r="I165">
        <f t="shared" si="12"/>
        <v>0</v>
      </c>
      <c r="J165">
        <f t="shared" si="13"/>
        <v>1</v>
      </c>
      <c r="L165" t="b">
        <f t="shared" si="14"/>
        <v>0</v>
      </c>
      <c r="M165" t="b">
        <f t="shared" si="15"/>
        <v>0</v>
      </c>
      <c r="N165">
        <f t="shared" si="16"/>
        <v>0</v>
      </c>
      <c r="O165">
        <f t="shared" si="17"/>
        <v>0</v>
      </c>
    </row>
    <row r="166" spans="1:15" x14ac:dyDescent="0.15">
      <c r="A166">
        <v>166</v>
      </c>
      <c r="B166" t="s">
        <v>185</v>
      </c>
      <c r="C166" t="s">
        <v>244</v>
      </c>
      <c r="D166" t="s">
        <v>245</v>
      </c>
      <c r="E166" t="s">
        <v>246</v>
      </c>
      <c r="F166" t="s">
        <v>247</v>
      </c>
      <c r="G166" t="s">
        <v>399</v>
      </c>
      <c r="H166" t="s">
        <v>248</v>
      </c>
      <c r="I166">
        <f t="shared" si="12"/>
        <v>0</v>
      </c>
      <c r="J166">
        <f t="shared" si="13"/>
        <v>1</v>
      </c>
      <c r="L166" t="b">
        <f t="shared" si="14"/>
        <v>0</v>
      </c>
      <c r="M166" t="b">
        <f t="shared" si="15"/>
        <v>0</v>
      </c>
      <c r="N166">
        <f t="shared" si="16"/>
        <v>0</v>
      </c>
      <c r="O166">
        <f t="shared" si="17"/>
        <v>0</v>
      </c>
    </row>
    <row r="167" spans="1:15" x14ac:dyDescent="0.15">
      <c r="A167">
        <v>167</v>
      </c>
      <c r="B167" t="s">
        <v>186</v>
      </c>
      <c r="C167" t="s">
        <v>244</v>
      </c>
      <c r="D167" t="s">
        <v>245</v>
      </c>
      <c r="E167" t="s">
        <v>246</v>
      </c>
      <c r="F167" t="s">
        <v>247</v>
      </c>
      <c r="G167" t="s">
        <v>400</v>
      </c>
      <c r="H167" t="s">
        <v>248</v>
      </c>
      <c r="I167">
        <f t="shared" si="12"/>
        <v>1</v>
      </c>
      <c r="J167">
        <f t="shared" si="13"/>
        <v>0</v>
      </c>
      <c r="L167" t="b">
        <f t="shared" si="14"/>
        <v>1</v>
      </c>
      <c r="M167" t="b">
        <f t="shared" si="15"/>
        <v>1</v>
      </c>
      <c r="N167">
        <f t="shared" si="16"/>
        <v>1</v>
      </c>
      <c r="O167">
        <f t="shared" si="17"/>
        <v>1</v>
      </c>
    </row>
    <row r="168" spans="1:15" x14ac:dyDescent="0.15">
      <c r="A168">
        <v>168</v>
      </c>
      <c r="B168" t="s">
        <v>187</v>
      </c>
      <c r="C168" t="s">
        <v>244</v>
      </c>
      <c r="D168" t="s">
        <v>245</v>
      </c>
      <c r="E168" t="s">
        <v>246</v>
      </c>
      <c r="F168" t="s">
        <v>247</v>
      </c>
      <c r="G168" t="s">
        <v>401</v>
      </c>
      <c r="H168" t="s">
        <v>248</v>
      </c>
      <c r="I168">
        <f t="shared" si="12"/>
        <v>1</v>
      </c>
      <c r="J168">
        <f t="shared" si="13"/>
        <v>0</v>
      </c>
      <c r="L168" t="b">
        <f t="shared" si="14"/>
        <v>1</v>
      </c>
      <c r="M168" t="b">
        <f t="shared" si="15"/>
        <v>1</v>
      </c>
      <c r="N168">
        <f t="shared" si="16"/>
        <v>1</v>
      </c>
      <c r="O168">
        <f t="shared" si="17"/>
        <v>1</v>
      </c>
    </row>
    <row r="169" spans="1:15" x14ac:dyDescent="0.15">
      <c r="A169">
        <v>169</v>
      </c>
      <c r="B169" t="s">
        <v>188</v>
      </c>
      <c r="C169" t="s">
        <v>244</v>
      </c>
      <c r="D169" t="s">
        <v>245</v>
      </c>
      <c r="E169" t="s">
        <v>246</v>
      </c>
      <c r="F169" t="s">
        <v>247</v>
      </c>
      <c r="G169" t="s">
        <v>250</v>
      </c>
      <c r="H169" t="s">
        <v>248</v>
      </c>
      <c r="I169">
        <f t="shared" si="12"/>
        <v>0</v>
      </c>
      <c r="J169">
        <f t="shared" si="13"/>
        <v>1</v>
      </c>
      <c r="L169" t="b">
        <f t="shared" si="14"/>
        <v>0</v>
      </c>
      <c r="M169" t="b">
        <f t="shared" si="15"/>
        <v>0</v>
      </c>
      <c r="N169">
        <f t="shared" si="16"/>
        <v>0</v>
      </c>
      <c r="O169">
        <f t="shared" si="17"/>
        <v>0</v>
      </c>
    </row>
    <row r="170" spans="1:15" x14ac:dyDescent="0.15">
      <c r="A170">
        <v>170</v>
      </c>
      <c r="B170" t="s">
        <v>189</v>
      </c>
      <c r="C170" t="s">
        <v>244</v>
      </c>
      <c r="D170" t="s">
        <v>245</v>
      </c>
      <c r="E170" t="s">
        <v>246</v>
      </c>
      <c r="F170" t="s">
        <v>247</v>
      </c>
      <c r="G170" t="s">
        <v>402</v>
      </c>
      <c r="H170" t="s">
        <v>248</v>
      </c>
      <c r="I170">
        <f t="shared" si="12"/>
        <v>1</v>
      </c>
      <c r="J170">
        <f t="shared" si="13"/>
        <v>0</v>
      </c>
      <c r="L170" t="b">
        <f t="shared" si="14"/>
        <v>1</v>
      </c>
      <c r="M170" t="b">
        <f t="shared" si="15"/>
        <v>1</v>
      </c>
      <c r="N170">
        <f t="shared" si="16"/>
        <v>1</v>
      </c>
      <c r="O170">
        <f t="shared" si="17"/>
        <v>1</v>
      </c>
    </row>
    <row r="171" spans="1:15" x14ac:dyDescent="0.15">
      <c r="A171">
        <v>171</v>
      </c>
      <c r="B171" t="s">
        <v>190</v>
      </c>
      <c r="C171" t="s">
        <v>244</v>
      </c>
      <c r="D171" t="s">
        <v>245</v>
      </c>
      <c r="E171" t="s">
        <v>246</v>
      </c>
      <c r="F171" t="s">
        <v>247</v>
      </c>
      <c r="G171" t="s">
        <v>403</v>
      </c>
      <c r="H171" t="s">
        <v>248</v>
      </c>
      <c r="I171">
        <f t="shared" si="12"/>
        <v>0</v>
      </c>
      <c r="J171">
        <f t="shared" si="13"/>
        <v>1</v>
      </c>
      <c r="L171" t="b">
        <f t="shared" si="14"/>
        <v>0</v>
      </c>
      <c r="M171" t="b">
        <f t="shared" si="15"/>
        <v>0</v>
      </c>
      <c r="N171">
        <f t="shared" si="16"/>
        <v>0</v>
      </c>
      <c r="O171">
        <f t="shared" si="17"/>
        <v>0</v>
      </c>
    </row>
    <row r="172" spans="1:15" x14ac:dyDescent="0.15">
      <c r="A172">
        <v>172</v>
      </c>
      <c r="B172" t="s">
        <v>191</v>
      </c>
      <c r="C172" t="s">
        <v>244</v>
      </c>
      <c r="D172" t="s">
        <v>245</v>
      </c>
      <c r="E172" t="s">
        <v>246</v>
      </c>
      <c r="F172" t="s">
        <v>247</v>
      </c>
      <c r="G172" t="s">
        <v>404</v>
      </c>
      <c r="H172" t="s">
        <v>248</v>
      </c>
      <c r="I172">
        <f t="shared" si="12"/>
        <v>0</v>
      </c>
      <c r="J172">
        <f t="shared" si="13"/>
        <v>1</v>
      </c>
      <c r="L172" t="b">
        <f t="shared" si="14"/>
        <v>0</v>
      </c>
      <c r="M172" t="b">
        <f t="shared" si="15"/>
        <v>0</v>
      </c>
      <c r="N172">
        <f t="shared" si="16"/>
        <v>0</v>
      </c>
      <c r="O172">
        <f t="shared" si="17"/>
        <v>0</v>
      </c>
    </row>
    <row r="173" spans="1:15" x14ac:dyDescent="0.15">
      <c r="A173">
        <v>173</v>
      </c>
      <c r="B173" t="s">
        <v>192</v>
      </c>
      <c r="C173" t="s">
        <v>244</v>
      </c>
      <c r="D173" t="s">
        <v>245</v>
      </c>
      <c r="E173" t="s">
        <v>246</v>
      </c>
      <c r="F173" t="s">
        <v>247</v>
      </c>
      <c r="G173" t="s">
        <v>405</v>
      </c>
      <c r="H173" t="s">
        <v>248</v>
      </c>
      <c r="I173">
        <f t="shared" si="12"/>
        <v>1</v>
      </c>
      <c r="J173">
        <f t="shared" si="13"/>
        <v>0</v>
      </c>
      <c r="L173" t="b">
        <f t="shared" si="14"/>
        <v>1</v>
      </c>
      <c r="M173" t="b">
        <f t="shared" si="15"/>
        <v>1</v>
      </c>
      <c r="N173">
        <f t="shared" si="16"/>
        <v>1</v>
      </c>
      <c r="O173">
        <f t="shared" si="17"/>
        <v>1</v>
      </c>
    </row>
    <row r="174" spans="1:15" x14ac:dyDescent="0.15">
      <c r="A174">
        <v>174</v>
      </c>
      <c r="B174" t="s">
        <v>193</v>
      </c>
      <c r="C174" t="s">
        <v>244</v>
      </c>
      <c r="D174" t="s">
        <v>245</v>
      </c>
      <c r="E174" t="s">
        <v>246</v>
      </c>
      <c r="F174" t="s">
        <v>247</v>
      </c>
      <c r="G174" t="s">
        <v>406</v>
      </c>
      <c r="H174" t="s">
        <v>248</v>
      </c>
      <c r="I174">
        <f t="shared" si="12"/>
        <v>1</v>
      </c>
      <c r="J174">
        <f t="shared" si="13"/>
        <v>0</v>
      </c>
      <c r="L174" t="b">
        <f t="shared" si="14"/>
        <v>1</v>
      </c>
      <c r="M174" t="b">
        <f t="shared" si="15"/>
        <v>1</v>
      </c>
      <c r="N174">
        <f t="shared" si="16"/>
        <v>1</v>
      </c>
      <c r="O174">
        <f t="shared" si="17"/>
        <v>1</v>
      </c>
    </row>
    <row r="175" spans="1:15" x14ac:dyDescent="0.15">
      <c r="A175">
        <v>175</v>
      </c>
      <c r="B175" t="s">
        <v>194</v>
      </c>
      <c r="C175" t="s">
        <v>244</v>
      </c>
      <c r="D175" t="s">
        <v>245</v>
      </c>
      <c r="E175" t="s">
        <v>246</v>
      </c>
      <c r="F175" t="s">
        <v>247</v>
      </c>
      <c r="G175" t="s">
        <v>407</v>
      </c>
      <c r="H175" t="s">
        <v>248</v>
      </c>
      <c r="I175">
        <f t="shared" si="12"/>
        <v>1</v>
      </c>
      <c r="J175">
        <f t="shared" si="13"/>
        <v>0</v>
      </c>
      <c r="L175" t="b">
        <f t="shared" si="14"/>
        <v>1</v>
      </c>
      <c r="M175" t="b">
        <f t="shared" si="15"/>
        <v>1</v>
      </c>
      <c r="N175">
        <f t="shared" si="16"/>
        <v>1</v>
      </c>
      <c r="O175">
        <f t="shared" si="17"/>
        <v>1</v>
      </c>
    </row>
    <row r="176" spans="1:15" x14ac:dyDescent="0.15">
      <c r="A176">
        <v>176</v>
      </c>
      <c r="B176" t="s">
        <v>195</v>
      </c>
      <c r="C176" t="s">
        <v>244</v>
      </c>
      <c r="D176" t="s">
        <v>245</v>
      </c>
      <c r="E176" t="s">
        <v>246</v>
      </c>
      <c r="F176" t="s">
        <v>247</v>
      </c>
      <c r="G176" t="s">
        <v>243</v>
      </c>
      <c r="H176" t="s">
        <v>248</v>
      </c>
      <c r="I176">
        <f t="shared" si="12"/>
        <v>1</v>
      </c>
      <c r="J176">
        <f t="shared" si="13"/>
        <v>0</v>
      </c>
      <c r="L176" t="b">
        <f t="shared" si="14"/>
        <v>0</v>
      </c>
      <c r="M176" t="b">
        <f t="shared" si="15"/>
        <v>1</v>
      </c>
      <c r="N176">
        <f t="shared" si="16"/>
        <v>0</v>
      </c>
      <c r="O176">
        <f t="shared" si="17"/>
        <v>1</v>
      </c>
    </row>
    <row r="177" spans="1:15" x14ac:dyDescent="0.15">
      <c r="A177">
        <v>177</v>
      </c>
      <c r="B177" t="s">
        <v>196</v>
      </c>
      <c r="C177" t="s">
        <v>244</v>
      </c>
      <c r="D177" t="s">
        <v>245</v>
      </c>
      <c r="E177" t="s">
        <v>246</v>
      </c>
      <c r="F177" t="s">
        <v>247</v>
      </c>
      <c r="G177" t="s">
        <v>408</v>
      </c>
      <c r="H177" t="s">
        <v>248</v>
      </c>
      <c r="I177">
        <f t="shared" si="12"/>
        <v>1</v>
      </c>
      <c r="J177">
        <f t="shared" si="13"/>
        <v>0</v>
      </c>
      <c r="L177" t="b">
        <f t="shared" si="14"/>
        <v>1</v>
      </c>
      <c r="M177" t="b">
        <f t="shared" si="15"/>
        <v>1</v>
      </c>
      <c r="N177">
        <f t="shared" si="16"/>
        <v>1</v>
      </c>
      <c r="O177">
        <f t="shared" si="17"/>
        <v>1</v>
      </c>
    </row>
    <row r="178" spans="1:15" x14ac:dyDescent="0.15">
      <c r="A178">
        <v>178</v>
      </c>
      <c r="B178" t="s">
        <v>197</v>
      </c>
      <c r="C178" t="s">
        <v>244</v>
      </c>
      <c r="D178" t="s">
        <v>245</v>
      </c>
      <c r="E178" t="s">
        <v>246</v>
      </c>
      <c r="F178" t="s">
        <v>247</v>
      </c>
      <c r="G178" t="s">
        <v>409</v>
      </c>
      <c r="H178" t="s">
        <v>248</v>
      </c>
      <c r="I178">
        <f t="shared" si="12"/>
        <v>1</v>
      </c>
      <c r="J178">
        <f t="shared" si="13"/>
        <v>0</v>
      </c>
      <c r="L178" t="b">
        <f t="shared" si="14"/>
        <v>1</v>
      </c>
      <c r="M178" t="b">
        <f t="shared" si="15"/>
        <v>0</v>
      </c>
      <c r="N178">
        <f t="shared" si="16"/>
        <v>1</v>
      </c>
      <c r="O178">
        <f t="shared" si="17"/>
        <v>0</v>
      </c>
    </row>
    <row r="179" spans="1:15" x14ac:dyDescent="0.15">
      <c r="A179">
        <v>179</v>
      </c>
      <c r="B179" t="s">
        <v>198</v>
      </c>
      <c r="C179" t="s">
        <v>244</v>
      </c>
      <c r="D179" t="s">
        <v>245</v>
      </c>
      <c r="E179" t="s">
        <v>246</v>
      </c>
      <c r="F179" t="s">
        <v>247</v>
      </c>
      <c r="G179" t="s">
        <v>410</v>
      </c>
      <c r="H179" t="s">
        <v>248</v>
      </c>
      <c r="I179">
        <f t="shared" si="12"/>
        <v>0</v>
      </c>
      <c r="J179">
        <f t="shared" si="13"/>
        <v>1</v>
      </c>
      <c r="L179" t="b">
        <f t="shared" si="14"/>
        <v>0</v>
      </c>
      <c r="M179" t="b">
        <f t="shared" si="15"/>
        <v>0</v>
      </c>
      <c r="N179">
        <f t="shared" si="16"/>
        <v>0</v>
      </c>
      <c r="O179">
        <f t="shared" si="17"/>
        <v>0</v>
      </c>
    </row>
    <row r="180" spans="1:15" x14ac:dyDescent="0.15">
      <c r="A180">
        <v>180</v>
      </c>
      <c r="B180" t="s">
        <v>199</v>
      </c>
      <c r="C180" t="s">
        <v>244</v>
      </c>
      <c r="D180" t="s">
        <v>245</v>
      </c>
      <c r="E180" t="s">
        <v>246</v>
      </c>
      <c r="F180" t="s">
        <v>247</v>
      </c>
      <c r="G180" t="s">
        <v>411</v>
      </c>
      <c r="H180" t="s">
        <v>248</v>
      </c>
      <c r="I180">
        <f t="shared" si="12"/>
        <v>1</v>
      </c>
      <c r="J180">
        <f t="shared" si="13"/>
        <v>0</v>
      </c>
      <c r="L180" t="b">
        <f t="shared" si="14"/>
        <v>1</v>
      </c>
      <c r="M180" t="b">
        <f t="shared" si="15"/>
        <v>1</v>
      </c>
      <c r="N180">
        <f t="shared" si="16"/>
        <v>1</v>
      </c>
      <c r="O180">
        <f t="shared" si="17"/>
        <v>1</v>
      </c>
    </row>
    <row r="181" spans="1:15" x14ac:dyDescent="0.15">
      <c r="A181">
        <v>181</v>
      </c>
      <c r="B181" t="s">
        <v>200</v>
      </c>
      <c r="C181" t="s">
        <v>244</v>
      </c>
      <c r="D181" t="s">
        <v>245</v>
      </c>
      <c r="E181" t="s">
        <v>246</v>
      </c>
      <c r="F181" t="s">
        <v>247</v>
      </c>
      <c r="G181" t="s">
        <v>22</v>
      </c>
      <c r="H181" t="s">
        <v>248</v>
      </c>
      <c r="I181">
        <f t="shared" si="12"/>
        <v>0</v>
      </c>
      <c r="J181">
        <f t="shared" si="13"/>
        <v>1</v>
      </c>
      <c r="L181" t="b">
        <f t="shared" si="14"/>
        <v>0</v>
      </c>
      <c r="M181" t="b">
        <f t="shared" si="15"/>
        <v>0</v>
      </c>
      <c r="N181">
        <f t="shared" si="16"/>
        <v>0</v>
      </c>
      <c r="O181">
        <f t="shared" si="17"/>
        <v>0</v>
      </c>
    </row>
    <row r="182" spans="1:15" x14ac:dyDescent="0.15">
      <c r="A182">
        <v>182</v>
      </c>
      <c r="B182" t="s">
        <v>202</v>
      </c>
      <c r="C182" t="s">
        <v>244</v>
      </c>
      <c r="D182" t="s">
        <v>245</v>
      </c>
      <c r="E182" t="s">
        <v>246</v>
      </c>
      <c r="F182" t="s">
        <v>247</v>
      </c>
      <c r="G182" t="s">
        <v>412</v>
      </c>
      <c r="H182" t="s">
        <v>248</v>
      </c>
      <c r="I182">
        <f t="shared" si="12"/>
        <v>1</v>
      </c>
      <c r="J182">
        <f t="shared" si="13"/>
        <v>0</v>
      </c>
      <c r="L182" t="b">
        <f t="shared" si="14"/>
        <v>1</v>
      </c>
      <c r="M182" t="b">
        <f t="shared" si="15"/>
        <v>0</v>
      </c>
      <c r="N182">
        <f t="shared" si="16"/>
        <v>1</v>
      </c>
      <c r="O182">
        <f t="shared" si="17"/>
        <v>0</v>
      </c>
    </row>
    <row r="183" spans="1:15" x14ac:dyDescent="0.15">
      <c r="A183">
        <v>183</v>
      </c>
      <c r="B183" t="s">
        <v>203</v>
      </c>
      <c r="C183" t="s">
        <v>244</v>
      </c>
      <c r="D183" t="s">
        <v>245</v>
      </c>
      <c r="E183" t="s">
        <v>246</v>
      </c>
      <c r="F183" t="s">
        <v>247</v>
      </c>
      <c r="G183" t="s">
        <v>268</v>
      </c>
      <c r="H183" t="s">
        <v>248</v>
      </c>
      <c r="I183">
        <f t="shared" si="12"/>
        <v>1</v>
      </c>
      <c r="J183">
        <f t="shared" si="13"/>
        <v>0</v>
      </c>
      <c r="L183" t="b">
        <f t="shared" si="14"/>
        <v>1</v>
      </c>
      <c r="M183" t="b">
        <f t="shared" si="15"/>
        <v>1</v>
      </c>
      <c r="N183">
        <f t="shared" si="16"/>
        <v>1</v>
      </c>
      <c r="O183">
        <f t="shared" si="17"/>
        <v>1</v>
      </c>
    </row>
    <row r="184" spans="1:15" x14ac:dyDescent="0.15">
      <c r="A184">
        <v>184</v>
      </c>
      <c r="B184" t="s">
        <v>204</v>
      </c>
      <c r="C184" t="s">
        <v>244</v>
      </c>
      <c r="D184" t="s">
        <v>245</v>
      </c>
      <c r="E184" t="s">
        <v>246</v>
      </c>
      <c r="F184" t="s">
        <v>247</v>
      </c>
      <c r="G184" t="s">
        <v>413</v>
      </c>
      <c r="H184" t="s">
        <v>248</v>
      </c>
      <c r="I184">
        <f t="shared" si="12"/>
        <v>1</v>
      </c>
      <c r="J184">
        <f t="shared" si="13"/>
        <v>0</v>
      </c>
      <c r="L184" t="b">
        <f t="shared" si="14"/>
        <v>0</v>
      </c>
      <c r="M184" t="b">
        <f t="shared" si="15"/>
        <v>1</v>
      </c>
      <c r="N184">
        <f t="shared" si="16"/>
        <v>0</v>
      </c>
      <c r="O184">
        <f t="shared" si="17"/>
        <v>1</v>
      </c>
    </row>
    <row r="185" spans="1:15" x14ac:dyDescent="0.15">
      <c r="A185">
        <v>185</v>
      </c>
      <c r="B185" t="s">
        <v>205</v>
      </c>
      <c r="C185" t="s">
        <v>244</v>
      </c>
      <c r="D185" t="s">
        <v>245</v>
      </c>
      <c r="E185" t="s">
        <v>246</v>
      </c>
      <c r="F185" t="s">
        <v>247</v>
      </c>
      <c r="G185" t="s">
        <v>414</v>
      </c>
      <c r="H185" t="s">
        <v>248</v>
      </c>
      <c r="I185">
        <f t="shared" si="12"/>
        <v>0</v>
      </c>
      <c r="J185">
        <f t="shared" si="13"/>
        <v>1</v>
      </c>
      <c r="L185" t="b">
        <f t="shared" si="14"/>
        <v>0</v>
      </c>
      <c r="M185" t="b">
        <f t="shared" si="15"/>
        <v>0</v>
      </c>
      <c r="N185">
        <f t="shared" si="16"/>
        <v>0</v>
      </c>
      <c r="O185">
        <f t="shared" si="17"/>
        <v>0</v>
      </c>
    </row>
    <row r="186" spans="1:15" x14ac:dyDescent="0.15">
      <c r="A186">
        <v>186</v>
      </c>
      <c r="B186" t="s">
        <v>206</v>
      </c>
      <c r="C186" t="s">
        <v>244</v>
      </c>
      <c r="D186" t="s">
        <v>245</v>
      </c>
      <c r="E186" t="s">
        <v>246</v>
      </c>
      <c r="F186" t="s">
        <v>247</v>
      </c>
      <c r="G186" t="s">
        <v>415</v>
      </c>
      <c r="H186" t="s">
        <v>248</v>
      </c>
      <c r="I186">
        <f t="shared" si="12"/>
        <v>0</v>
      </c>
      <c r="J186">
        <f t="shared" si="13"/>
        <v>1</v>
      </c>
      <c r="L186" t="b">
        <f t="shared" si="14"/>
        <v>0</v>
      </c>
      <c r="M186" t="b">
        <f t="shared" si="15"/>
        <v>0</v>
      </c>
      <c r="N186">
        <f t="shared" si="16"/>
        <v>0</v>
      </c>
      <c r="O186">
        <f t="shared" si="17"/>
        <v>0</v>
      </c>
    </row>
    <row r="187" spans="1:15" x14ac:dyDescent="0.15">
      <c r="A187">
        <v>187</v>
      </c>
      <c r="B187" t="s">
        <v>207</v>
      </c>
      <c r="C187" t="s">
        <v>244</v>
      </c>
      <c r="D187" t="s">
        <v>245</v>
      </c>
      <c r="E187" t="s">
        <v>246</v>
      </c>
      <c r="F187" t="s">
        <v>247</v>
      </c>
      <c r="G187" t="s">
        <v>416</v>
      </c>
      <c r="H187" t="s">
        <v>248</v>
      </c>
      <c r="I187">
        <f t="shared" si="12"/>
        <v>1</v>
      </c>
      <c r="J187">
        <f t="shared" si="13"/>
        <v>0</v>
      </c>
      <c r="L187" t="b">
        <f t="shared" si="14"/>
        <v>1</v>
      </c>
      <c r="M187" t="b">
        <f t="shared" si="15"/>
        <v>1</v>
      </c>
      <c r="N187">
        <f t="shared" si="16"/>
        <v>1</v>
      </c>
      <c r="O187">
        <f t="shared" si="17"/>
        <v>1</v>
      </c>
    </row>
    <row r="188" spans="1:15" x14ac:dyDescent="0.15">
      <c r="A188">
        <v>188</v>
      </c>
      <c r="B188" t="s">
        <v>208</v>
      </c>
      <c r="C188" t="s">
        <v>244</v>
      </c>
      <c r="D188" t="s">
        <v>245</v>
      </c>
      <c r="E188" t="s">
        <v>246</v>
      </c>
      <c r="F188" t="s">
        <v>247</v>
      </c>
      <c r="G188" t="s">
        <v>417</v>
      </c>
      <c r="H188" t="s">
        <v>248</v>
      </c>
      <c r="I188">
        <f t="shared" si="12"/>
        <v>1</v>
      </c>
      <c r="J188">
        <f t="shared" si="13"/>
        <v>0</v>
      </c>
      <c r="L188" t="b">
        <f t="shared" si="14"/>
        <v>0</v>
      </c>
      <c r="M188" t="b">
        <f t="shared" si="15"/>
        <v>1</v>
      </c>
      <c r="N188">
        <f t="shared" si="16"/>
        <v>0</v>
      </c>
      <c r="O188">
        <f t="shared" si="17"/>
        <v>1</v>
      </c>
    </row>
    <row r="189" spans="1:15" x14ac:dyDescent="0.15">
      <c r="A189">
        <v>189</v>
      </c>
      <c r="B189" t="s">
        <v>209</v>
      </c>
      <c r="C189" t="s">
        <v>244</v>
      </c>
      <c r="D189" t="s">
        <v>245</v>
      </c>
      <c r="E189" t="s">
        <v>246</v>
      </c>
      <c r="F189" t="s">
        <v>247</v>
      </c>
      <c r="G189" t="s">
        <v>418</v>
      </c>
      <c r="H189" t="s">
        <v>248</v>
      </c>
      <c r="I189">
        <f t="shared" si="12"/>
        <v>1</v>
      </c>
      <c r="J189">
        <f t="shared" si="13"/>
        <v>0</v>
      </c>
      <c r="L189" t="b">
        <f t="shared" si="14"/>
        <v>1</v>
      </c>
      <c r="M189" t="b">
        <f t="shared" si="15"/>
        <v>1</v>
      </c>
      <c r="N189">
        <f t="shared" si="16"/>
        <v>1</v>
      </c>
      <c r="O189">
        <f t="shared" si="17"/>
        <v>1</v>
      </c>
    </row>
    <row r="190" spans="1:15" x14ac:dyDescent="0.15">
      <c r="A190">
        <v>190</v>
      </c>
      <c r="B190" t="s">
        <v>210</v>
      </c>
      <c r="C190" t="s">
        <v>244</v>
      </c>
      <c r="D190" t="s">
        <v>245</v>
      </c>
      <c r="E190" t="s">
        <v>246</v>
      </c>
      <c r="F190" t="s">
        <v>247</v>
      </c>
      <c r="G190" t="s">
        <v>243</v>
      </c>
      <c r="H190" t="s">
        <v>248</v>
      </c>
      <c r="I190">
        <f t="shared" si="12"/>
        <v>1</v>
      </c>
      <c r="J190">
        <f t="shared" si="13"/>
        <v>0</v>
      </c>
      <c r="L190" t="b">
        <f t="shared" si="14"/>
        <v>0</v>
      </c>
      <c r="M190" t="b">
        <f t="shared" si="15"/>
        <v>1</v>
      </c>
      <c r="N190">
        <f t="shared" si="16"/>
        <v>0</v>
      </c>
      <c r="O190">
        <f t="shared" si="17"/>
        <v>1</v>
      </c>
    </row>
    <row r="191" spans="1:15" x14ac:dyDescent="0.15">
      <c r="A191">
        <v>191</v>
      </c>
      <c r="B191" t="s">
        <v>211</v>
      </c>
      <c r="C191" t="s">
        <v>244</v>
      </c>
      <c r="D191" t="s">
        <v>245</v>
      </c>
      <c r="E191" t="s">
        <v>246</v>
      </c>
      <c r="F191" t="s">
        <v>247</v>
      </c>
      <c r="G191" t="s">
        <v>419</v>
      </c>
      <c r="H191" t="s">
        <v>248</v>
      </c>
      <c r="I191">
        <f t="shared" si="12"/>
        <v>1</v>
      </c>
      <c r="J191">
        <f t="shared" si="13"/>
        <v>0</v>
      </c>
      <c r="L191" t="b">
        <f t="shared" si="14"/>
        <v>1</v>
      </c>
      <c r="M191" t="b">
        <f t="shared" si="15"/>
        <v>0</v>
      </c>
      <c r="N191">
        <f t="shared" si="16"/>
        <v>1</v>
      </c>
      <c r="O191">
        <f t="shared" si="17"/>
        <v>0</v>
      </c>
    </row>
    <row r="192" spans="1:15" x14ac:dyDescent="0.15">
      <c r="A192">
        <v>192</v>
      </c>
      <c r="B192" t="s">
        <v>212</v>
      </c>
      <c r="C192" t="s">
        <v>244</v>
      </c>
      <c r="D192" t="s">
        <v>245</v>
      </c>
      <c r="E192" t="s">
        <v>246</v>
      </c>
      <c r="F192" t="s">
        <v>247</v>
      </c>
      <c r="G192" t="s">
        <v>420</v>
      </c>
      <c r="H192" t="s">
        <v>248</v>
      </c>
      <c r="I192">
        <f t="shared" si="12"/>
        <v>1</v>
      </c>
      <c r="J192">
        <f t="shared" si="13"/>
        <v>0</v>
      </c>
      <c r="L192" t="b">
        <f t="shared" si="14"/>
        <v>1</v>
      </c>
      <c r="M192" t="b">
        <f t="shared" si="15"/>
        <v>1</v>
      </c>
      <c r="N192">
        <f t="shared" si="16"/>
        <v>1</v>
      </c>
      <c r="O192">
        <f t="shared" si="17"/>
        <v>1</v>
      </c>
    </row>
    <row r="193" spans="1:15" x14ac:dyDescent="0.15">
      <c r="A193">
        <v>193</v>
      </c>
      <c r="B193" t="s">
        <v>213</v>
      </c>
      <c r="C193" t="s">
        <v>244</v>
      </c>
      <c r="D193" t="s">
        <v>245</v>
      </c>
      <c r="E193" t="s">
        <v>246</v>
      </c>
      <c r="F193" t="s">
        <v>247</v>
      </c>
      <c r="G193" t="s">
        <v>421</v>
      </c>
      <c r="H193" t="s">
        <v>248</v>
      </c>
      <c r="I193">
        <f t="shared" ref="I193:I219" si="18">IF(OR(N193=1,O193=1),1,0)</f>
        <v>1</v>
      </c>
      <c r="J193">
        <f t="shared" ref="J193:J219" si="19">IF(I193=1,0,1)</f>
        <v>0</v>
      </c>
      <c r="L193" t="b">
        <f t="shared" ref="L193:L219" si="20">ISNUMBER(SEARCH("pelaku",G193))</f>
        <v>1</v>
      </c>
      <c r="M193" t="b">
        <f t="shared" ref="M193:M219" si="21">ISNUMBER(SEARCH("korban",G193))</f>
        <v>1</v>
      </c>
      <c r="N193">
        <f t="shared" ref="N193:N219" si="22">IF(AND(ISNUMBER(SEARCH("pelaku",B193))=TRUE,L193=TRUE),1,0)</f>
        <v>1</v>
      </c>
      <c r="O193">
        <f t="shared" ref="O193:O219" si="23">IF(AND(ISNUMBER(SEARCH("korban",B193))=TRUE,M193=TRUE),1,0)</f>
        <v>1</v>
      </c>
    </row>
    <row r="194" spans="1:15" x14ac:dyDescent="0.15">
      <c r="A194">
        <v>194</v>
      </c>
      <c r="B194" t="s">
        <v>214</v>
      </c>
      <c r="C194" t="s">
        <v>244</v>
      </c>
      <c r="D194" t="s">
        <v>245</v>
      </c>
      <c r="E194" t="s">
        <v>246</v>
      </c>
      <c r="F194" t="s">
        <v>247</v>
      </c>
      <c r="G194" t="s">
        <v>422</v>
      </c>
      <c r="H194" t="s">
        <v>248</v>
      </c>
      <c r="I194">
        <f t="shared" si="18"/>
        <v>1</v>
      </c>
      <c r="J194">
        <f t="shared" si="19"/>
        <v>0</v>
      </c>
      <c r="L194" t="b">
        <f t="shared" si="20"/>
        <v>1</v>
      </c>
      <c r="M194" t="b">
        <f t="shared" si="21"/>
        <v>1</v>
      </c>
      <c r="N194">
        <f t="shared" si="22"/>
        <v>1</v>
      </c>
      <c r="O194">
        <f t="shared" si="23"/>
        <v>1</v>
      </c>
    </row>
    <row r="195" spans="1:15" x14ac:dyDescent="0.15">
      <c r="A195">
        <v>195</v>
      </c>
      <c r="B195" t="s">
        <v>215</v>
      </c>
      <c r="C195" t="s">
        <v>244</v>
      </c>
      <c r="D195" t="s">
        <v>245</v>
      </c>
      <c r="E195" t="s">
        <v>246</v>
      </c>
      <c r="F195" t="s">
        <v>247</v>
      </c>
      <c r="G195" t="s">
        <v>243</v>
      </c>
      <c r="H195" t="s">
        <v>248</v>
      </c>
      <c r="I195">
        <f t="shared" si="18"/>
        <v>1</v>
      </c>
      <c r="J195">
        <f t="shared" si="19"/>
        <v>0</v>
      </c>
      <c r="L195" t="b">
        <f t="shared" si="20"/>
        <v>0</v>
      </c>
      <c r="M195" t="b">
        <f t="shared" si="21"/>
        <v>1</v>
      </c>
      <c r="N195">
        <f t="shared" si="22"/>
        <v>0</v>
      </c>
      <c r="O195">
        <f t="shared" si="23"/>
        <v>1</v>
      </c>
    </row>
    <row r="196" spans="1:15" x14ac:dyDescent="0.15">
      <c r="A196">
        <v>196</v>
      </c>
      <c r="B196" t="s">
        <v>217</v>
      </c>
      <c r="C196" t="s">
        <v>244</v>
      </c>
      <c r="D196" t="s">
        <v>245</v>
      </c>
      <c r="E196" t="s">
        <v>246</v>
      </c>
      <c r="F196" t="s">
        <v>247</v>
      </c>
      <c r="G196" t="s">
        <v>423</v>
      </c>
      <c r="H196" t="s">
        <v>248</v>
      </c>
      <c r="I196">
        <f t="shared" si="18"/>
        <v>1</v>
      </c>
      <c r="J196">
        <f t="shared" si="19"/>
        <v>0</v>
      </c>
      <c r="L196" t="b">
        <f t="shared" si="20"/>
        <v>0</v>
      </c>
      <c r="M196" t="b">
        <f t="shared" si="21"/>
        <v>1</v>
      </c>
      <c r="N196">
        <f t="shared" si="22"/>
        <v>0</v>
      </c>
      <c r="O196">
        <f t="shared" si="23"/>
        <v>1</v>
      </c>
    </row>
    <row r="197" spans="1:15" x14ac:dyDescent="0.15">
      <c r="A197">
        <v>197</v>
      </c>
      <c r="B197" t="s">
        <v>218</v>
      </c>
      <c r="C197" t="s">
        <v>244</v>
      </c>
      <c r="D197" t="s">
        <v>245</v>
      </c>
      <c r="E197" t="s">
        <v>246</v>
      </c>
      <c r="F197" t="s">
        <v>247</v>
      </c>
      <c r="G197" t="s">
        <v>22</v>
      </c>
      <c r="H197" t="s">
        <v>248</v>
      </c>
      <c r="I197">
        <f t="shared" si="18"/>
        <v>0</v>
      </c>
      <c r="J197">
        <f t="shared" si="19"/>
        <v>1</v>
      </c>
      <c r="L197" t="b">
        <f t="shared" si="20"/>
        <v>0</v>
      </c>
      <c r="M197" t="b">
        <f t="shared" si="21"/>
        <v>0</v>
      </c>
      <c r="N197">
        <f t="shared" si="22"/>
        <v>0</v>
      </c>
      <c r="O197">
        <f t="shared" si="23"/>
        <v>0</v>
      </c>
    </row>
    <row r="198" spans="1:15" x14ac:dyDescent="0.15">
      <c r="A198">
        <v>198</v>
      </c>
      <c r="B198" t="s">
        <v>219</v>
      </c>
      <c r="C198" t="s">
        <v>244</v>
      </c>
      <c r="D198" t="s">
        <v>245</v>
      </c>
      <c r="E198" t="s">
        <v>246</v>
      </c>
      <c r="F198" t="s">
        <v>247</v>
      </c>
      <c r="G198" t="s">
        <v>424</v>
      </c>
      <c r="H198" t="s">
        <v>248</v>
      </c>
      <c r="I198">
        <f t="shared" si="18"/>
        <v>1</v>
      </c>
      <c r="J198">
        <f t="shared" si="19"/>
        <v>0</v>
      </c>
      <c r="L198" t="b">
        <f t="shared" si="20"/>
        <v>1</v>
      </c>
      <c r="M198" t="b">
        <f t="shared" si="21"/>
        <v>1</v>
      </c>
      <c r="N198">
        <f t="shared" si="22"/>
        <v>1</v>
      </c>
      <c r="O198">
        <f t="shared" si="23"/>
        <v>1</v>
      </c>
    </row>
    <row r="199" spans="1:15" x14ac:dyDescent="0.15">
      <c r="A199">
        <v>199</v>
      </c>
      <c r="B199" t="s">
        <v>220</v>
      </c>
      <c r="C199" t="s">
        <v>244</v>
      </c>
      <c r="D199" t="s">
        <v>245</v>
      </c>
      <c r="E199" t="s">
        <v>246</v>
      </c>
      <c r="F199" t="s">
        <v>247</v>
      </c>
      <c r="G199" t="s">
        <v>425</v>
      </c>
      <c r="H199" t="s">
        <v>248</v>
      </c>
      <c r="I199">
        <f t="shared" si="18"/>
        <v>1</v>
      </c>
      <c r="J199">
        <f t="shared" si="19"/>
        <v>0</v>
      </c>
      <c r="L199" t="b">
        <f t="shared" si="20"/>
        <v>1</v>
      </c>
      <c r="M199" t="b">
        <f t="shared" si="21"/>
        <v>1</v>
      </c>
      <c r="N199">
        <f t="shared" si="22"/>
        <v>1</v>
      </c>
      <c r="O199">
        <f t="shared" si="23"/>
        <v>1</v>
      </c>
    </row>
    <row r="200" spans="1:15" x14ac:dyDescent="0.15">
      <c r="A200">
        <v>200</v>
      </c>
      <c r="B200" t="s">
        <v>221</v>
      </c>
      <c r="C200" t="s">
        <v>244</v>
      </c>
      <c r="D200" t="s">
        <v>245</v>
      </c>
      <c r="E200" t="s">
        <v>246</v>
      </c>
      <c r="F200" t="s">
        <v>247</v>
      </c>
      <c r="G200" t="s">
        <v>426</v>
      </c>
      <c r="H200" t="s">
        <v>248</v>
      </c>
      <c r="I200">
        <f t="shared" si="18"/>
        <v>1</v>
      </c>
      <c r="J200">
        <f t="shared" si="19"/>
        <v>0</v>
      </c>
      <c r="L200" t="b">
        <f t="shared" si="20"/>
        <v>1</v>
      </c>
      <c r="M200" t="b">
        <f t="shared" si="21"/>
        <v>1</v>
      </c>
      <c r="N200">
        <f t="shared" si="22"/>
        <v>1</v>
      </c>
      <c r="O200">
        <f t="shared" si="23"/>
        <v>1</v>
      </c>
    </row>
    <row r="201" spans="1:15" x14ac:dyDescent="0.15">
      <c r="A201">
        <v>201</v>
      </c>
      <c r="B201" t="s">
        <v>222</v>
      </c>
      <c r="C201" t="s">
        <v>244</v>
      </c>
      <c r="D201" t="s">
        <v>245</v>
      </c>
      <c r="E201" t="s">
        <v>246</v>
      </c>
      <c r="F201" t="s">
        <v>247</v>
      </c>
      <c r="G201" t="s">
        <v>427</v>
      </c>
      <c r="H201" t="s">
        <v>248</v>
      </c>
      <c r="I201">
        <f t="shared" si="18"/>
        <v>1</v>
      </c>
      <c r="J201">
        <f t="shared" si="19"/>
        <v>0</v>
      </c>
      <c r="L201" t="b">
        <f t="shared" si="20"/>
        <v>1</v>
      </c>
      <c r="M201" t="b">
        <f t="shared" si="21"/>
        <v>1</v>
      </c>
      <c r="N201">
        <f t="shared" si="22"/>
        <v>1</v>
      </c>
      <c r="O201">
        <f t="shared" si="23"/>
        <v>1</v>
      </c>
    </row>
    <row r="202" spans="1:15" x14ac:dyDescent="0.15">
      <c r="A202">
        <v>202</v>
      </c>
      <c r="B202" t="s">
        <v>223</v>
      </c>
      <c r="C202" t="s">
        <v>244</v>
      </c>
      <c r="D202" t="s">
        <v>245</v>
      </c>
      <c r="E202" t="s">
        <v>246</v>
      </c>
      <c r="F202" t="s">
        <v>247</v>
      </c>
      <c r="G202" t="s">
        <v>428</v>
      </c>
      <c r="H202" t="s">
        <v>248</v>
      </c>
      <c r="I202">
        <f t="shared" si="18"/>
        <v>1</v>
      </c>
      <c r="J202">
        <f t="shared" si="19"/>
        <v>0</v>
      </c>
      <c r="L202" t="b">
        <f t="shared" si="20"/>
        <v>1</v>
      </c>
      <c r="M202" t="b">
        <f t="shared" si="21"/>
        <v>1</v>
      </c>
      <c r="N202">
        <f t="shared" si="22"/>
        <v>1</v>
      </c>
      <c r="O202">
        <f t="shared" si="23"/>
        <v>1</v>
      </c>
    </row>
    <row r="203" spans="1:15" x14ac:dyDescent="0.15">
      <c r="A203">
        <v>203</v>
      </c>
      <c r="B203" t="s">
        <v>224</v>
      </c>
      <c r="C203" t="s">
        <v>244</v>
      </c>
      <c r="D203" t="s">
        <v>245</v>
      </c>
      <c r="E203" t="s">
        <v>246</v>
      </c>
      <c r="F203" t="s">
        <v>247</v>
      </c>
      <c r="G203" t="s">
        <v>393</v>
      </c>
      <c r="H203" t="s">
        <v>248</v>
      </c>
      <c r="I203">
        <f t="shared" si="18"/>
        <v>1</v>
      </c>
      <c r="J203">
        <f t="shared" si="19"/>
        <v>0</v>
      </c>
      <c r="L203" t="b">
        <f t="shared" si="20"/>
        <v>1</v>
      </c>
      <c r="M203" t="b">
        <f t="shared" si="21"/>
        <v>0</v>
      </c>
      <c r="N203">
        <f t="shared" si="22"/>
        <v>1</v>
      </c>
      <c r="O203">
        <f t="shared" si="23"/>
        <v>0</v>
      </c>
    </row>
    <row r="204" spans="1:15" x14ac:dyDescent="0.15">
      <c r="A204">
        <v>204</v>
      </c>
      <c r="B204" t="s">
        <v>225</v>
      </c>
      <c r="C204" t="s">
        <v>244</v>
      </c>
      <c r="D204" t="s">
        <v>245</v>
      </c>
      <c r="E204" t="s">
        <v>246</v>
      </c>
      <c r="F204" t="s">
        <v>247</v>
      </c>
      <c r="G204" t="s">
        <v>429</v>
      </c>
      <c r="H204" t="s">
        <v>248</v>
      </c>
      <c r="I204">
        <f t="shared" si="18"/>
        <v>1</v>
      </c>
      <c r="J204">
        <f t="shared" si="19"/>
        <v>0</v>
      </c>
      <c r="L204" t="b">
        <f t="shared" si="20"/>
        <v>0</v>
      </c>
      <c r="M204" t="b">
        <f t="shared" si="21"/>
        <v>1</v>
      </c>
      <c r="N204">
        <f t="shared" si="22"/>
        <v>0</v>
      </c>
      <c r="O204">
        <f t="shared" si="23"/>
        <v>1</v>
      </c>
    </row>
    <row r="205" spans="1:15" x14ac:dyDescent="0.15">
      <c r="A205">
        <v>205</v>
      </c>
      <c r="B205" t="s">
        <v>226</v>
      </c>
      <c r="C205" t="s">
        <v>244</v>
      </c>
      <c r="D205" t="s">
        <v>245</v>
      </c>
      <c r="E205" t="s">
        <v>246</v>
      </c>
      <c r="F205" t="s">
        <v>247</v>
      </c>
      <c r="G205" t="s">
        <v>430</v>
      </c>
      <c r="H205" t="s">
        <v>248</v>
      </c>
      <c r="I205">
        <f t="shared" si="18"/>
        <v>1</v>
      </c>
      <c r="J205">
        <f t="shared" si="19"/>
        <v>0</v>
      </c>
      <c r="L205" t="b">
        <f t="shared" si="20"/>
        <v>1</v>
      </c>
      <c r="M205" t="b">
        <f t="shared" si="21"/>
        <v>0</v>
      </c>
      <c r="N205">
        <f t="shared" si="22"/>
        <v>1</v>
      </c>
      <c r="O205">
        <f t="shared" si="23"/>
        <v>0</v>
      </c>
    </row>
    <row r="206" spans="1:15" x14ac:dyDescent="0.15">
      <c r="A206">
        <v>206</v>
      </c>
      <c r="B206" t="s">
        <v>227</v>
      </c>
      <c r="C206" t="s">
        <v>244</v>
      </c>
      <c r="D206" t="s">
        <v>245</v>
      </c>
      <c r="E206" t="s">
        <v>246</v>
      </c>
      <c r="F206" t="s">
        <v>247</v>
      </c>
      <c r="G206" t="s">
        <v>271</v>
      </c>
      <c r="H206" t="s">
        <v>248</v>
      </c>
      <c r="I206">
        <f t="shared" si="18"/>
        <v>1</v>
      </c>
      <c r="J206">
        <f t="shared" si="19"/>
        <v>0</v>
      </c>
      <c r="L206" t="b">
        <f t="shared" si="20"/>
        <v>1</v>
      </c>
      <c r="M206" t="b">
        <f t="shared" si="21"/>
        <v>1</v>
      </c>
      <c r="N206">
        <f t="shared" si="22"/>
        <v>1</v>
      </c>
      <c r="O206">
        <f t="shared" si="23"/>
        <v>1</v>
      </c>
    </row>
    <row r="207" spans="1:15" x14ac:dyDescent="0.15">
      <c r="A207">
        <v>207</v>
      </c>
      <c r="B207" t="s">
        <v>228</v>
      </c>
      <c r="C207" t="s">
        <v>244</v>
      </c>
      <c r="D207" t="s">
        <v>245</v>
      </c>
      <c r="E207" t="s">
        <v>246</v>
      </c>
      <c r="F207" t="s">
        <v>247</v>
      </c>
      <c r="G207" t="s">
        <v>431</v>
      </c>
      <c r="H207" t="s">
        <v>248</v>
      </c>
      <c r="I207">
        <f t="shared" si="18"/>
        <v>1</v>
      </c>
      <c r="J207">
        <f t="shared" si="19"/>
        <v>0</v>
      </c>
      <c r="L207" t="b">
        <f t="shared" si="20"/>
        <v>1</v>
      </c>
      <c r="M207" t="b">
        <f t="shared" si="21"/>
        <v>0</v>
      </c>
      <c r="N207">
        <f t="shared" si="22"/>
        <v>1</v>
      </c>
      <c r="O207">
        <f t="shared" si="23"/>
        <v>0</v>
      </c>
    </row>
    <row r="208" spans="1:15" x14ac:dyDescent="0.15">
      <c r="A208">
        <v>208</v>
      </c>
      <c r="B208" t="s">
        <v>229</v>
      </c>
      <c r="C208" t="s">
        <v>244</v>
      </c>
      <c r="D208" t="s">
        <v>245</v>
      </c>
      <c r="E208" t="s">
        <v>246</v>
      </c>
      <c r="F208" t="s">
        <v>247</v>
      </c>
      <c r="G208" t="s">
        <v>432</v>
      </c>
      <c r="H208" t="s">
        <v>248</v>
      </c>
      <c r="I208">
        <f t="shared" si="18"/>
        <v>1</v>
      </c>
      <c r="J208">
        <f t="shared" si="19"/>
        <v>0</v>
      </c>
      <c r="L208" t="b">
        <f t="shared" si="20"/>
        <v>1</v>
      </c>
      <c r="M208" t="b">
        <f t="shared" si="21"/>
        <v>1</v>
      </c>
      <c r="N208">
        <f t="shared" si="22"/>
        <v>1</v>
      </c>
      <c r="O208">
        <f t="shared" si="23"/>
        <v>1</v>
      </c>
    </row>
    <row r="209" spans="1:15" x14ac:dyDescent="0.15">
      <c r="A209">
        <v>209</v>
      </c>
      <c r="B209" t="s">
        <v>230</v>
      </c>
      <c r="C209" t="s">
        <v>244</v>
      </c>
      <c r="D209" t="s">
        <v>245</v>
      </c>
      <c r="E209" t="s">
        <v>246</v>
      </c>
      <c r="F209" t="s">
        <v>247</v>
      </c>
      <c r="G209" t="s">
        <v>433</v>
      </c>
      <c r="H209" t="s">
        <v>248</v>
      </c>
      <c r="I209">
        <f t="shared" si="18"/>
        <v>1</v>
      </c>
      <c r="J209">
        <f t="shared" si="19"/>
        <v>0</v>
      </c>
      <c r="L209" t="b">
        <f t="shared" si="20"/>
        <v>1</v>
      </c>
      <c r="M209" t="b">
        <f t="shared" si="21"/>
        <v>1</v>
      </c>
      <c r="N209">
        <f t="shared" si="22"/>
        <v>1</v>
      </c>
      <c r="O209">
        <f t="shared" si="23"/>
        <v>1</v>
      </c>
    </row>
    <row r="210" spans="1:15" x14ac:dyDescent="0.15">
      <c r="A210">
        <v>210</v>
      </c>
      <c r="B210" t="s">
        <v>231</v>
      </c>
      <c r="C210" t="s">
        <v>244</v>
      </c>
      <c r="D210" t="s">
        <v>245</v>
      </c>
      <c r="E210" t="s">
        <v>246</v>
      </c>
      <c r="F210" t="s">
        <v>247</v>
      </c>
      <c r="G210" t="s">
        <v>434</v>
      </c>
      <c r="H210" t="s">
        <v>248</v>
      </c>
      <c r="I210">
        <f t="shared" si="18"/>
        <v>1</v>
      </c>
      <c r="J210">
        <f t="shared" si="19"/>
        <v>0</v>
      </c>
      <c r="L210" t="b">
        <f t="shared" si="20"/>
        <v>1</v>
      </c>
      <c r="M210" t="b">
        <f t="shared" si="21"/>
        <v>1</v>
      </c>
      <c r="N210">
        <f t="shared" si="22"/>
        <v>1</v>
      </c>
      <c r="O210">
        <f t="shared" si="23"/>
        <v>1</v>
      </c>
    </row>
    <row r="211" spans="1:15" x14ac:dyDescent="0.15">
      <c r="A211">
        <v>211</v>
      </c>
      <c r="B211" t="s">
        <v>232</v>
      </c>
      <c r="C211" t="s">
        <v>244</v>
      </c>
      <c r="D211" t="s">
        <v>245</v>
      </c>
      <c r="E211" t="s">
        <v>246</v>
      </c>
      <c r="F211" t="s">
        <v>247</v>
      </c>
      <c r="G211" t="s">
        <v>435</v>
      </c>
      <c r="H211" t="s">
        <v>248</v>
      </c>
      <c r="I211">
        <f t="shared" si="18"/>
        <v>1</v>
      </c>
      <c r="J211">
        <f t="shared" si="19"/>
        <v>0</v>
      </c>
      <c r="L211" t="b">
        <f t="shared" si="20"/>
        <v>1</v>
      </c>
      <c r="M211" t="b">
        <f t="shared" si="21"/>
        <v>1</v>
      </c>
      <c r="N211">
        <f t="shared" si="22"/>
        <v>1</v>
      </c>
      <c r="O211">
        <f t="shared" si="23"/>
        <v>1</v>
      </c>
    </row>
    <row r="212" spans="1:15" x14ac:dyDescent="0.15">
      <c r="A212">
        <v>212</v>
      </c>
      <c r="B212" t="s">
        <v>233</v>
      </c>
      <c r="C212" t="s">
        <v>244</v>
      </c>
      <c r="D212" t="s">
        <v>245</v>
      </c>
      <c r="E212" t="s">
        <v>246</v>
      </c>
      <c r="F212" t="s">
        <v>247</v>
      </c>
      <c r="G212" t="s">
        <v>436</v>
      </c>
      <c r="H212" t="s">
        <v>248</v>
      </c>
      <c r="I212">
        <f t="shared" si="18"/>
        <v>1</v>
      </c>
      <c r="J212">
        <f t="shared" si="19"/>
        <v>0</v>
      </c>
      <c r="L212" t="b">
        <f t="shared" si="20"/>
        <v>1</v>
      </c>
      <c r="M212" t="b">
        <f t="shared" si="21"/>
        <v>1</v>
      </c>
      <c r="N212">
        <f t="shared" si="22"/>
        <v>1</v>
      </c>
      <c r="O212">
        <f t="shared" si="23"/>
        <v>1</v>
      </c>
    </row>
    <row r="213" spans="1:15" x14ac:dyDescent="0.15">
      <c r="A213">
        <v>213</v>
      </c>
      <c r="B213" t="s">
        <v>234</v>
      </c>
      <c r="C213" t="s">
        <v>244</v>
      </c>
      <c r="D213" t="s">
        <v>245</v>
      </c>
      <c r="E213" t="s">
        <v>246</v>
      </c>
      <c r="F213" t="s">
        <v>247</v>
      </c>
      <c r="G213" t="s">
        <v>437</v>
      </c>
      <c r="H213" t="s">
        <v>248</v>
      </c>
      <c r="I213">
        <f t="shared" si="18"/>
        <v>0</v>
      </c>
      <c r="J213">
        <f t="shared" si="19"/>
        <v>1</v>
      </c>
      <c r="L213" t="b">
        <f t="shared" si="20"/>
        <v>0</v>
      </c>
      <c r="M213" t="b">
        <f t="shared" si="21"/>
        <v>0</v>
      </c>
      <c r="N213">
        <f t="shared" si="22"/>
        <v>0</v>
      </c>
      <c r="O213">
        <f t="shared" si="23"/>
        <v>0</v>
      </c>
    </row>
    <row r="214" spans="1:15" x14ac:dyDescent="0.15">
      <c r="A214">
        <v>214</v>
      </c>
      <c r="B214" t="s">
        <v>235</v>
      </c>
      <c r="C214" t="s">
        <v>244</v>
      </c>
      <c r="D214" t="s">
        <v>245</v>
      </c>
      <c r="E214" t="s">
        <v>246</v>
      </c>
      <c r="F214" t="s">
        <v>247</v>
      </c>
      <c r="G214" t="s">
        <v>438</v>
      </c>
      <c r="H214" t="s">
        <v>248</v>
      </c>
      <c r="I214">
        <f t="shared" si="18"/>
        <v>1</v>
      </c>
      <c r="J214">
        <f t="shared" si="19"/>
        <v>0</v>
      </c>
      <c r="L214" t="b">
        <f t="shared" si="20"/>
        <v>1</v>
      </c>
      <c r="M214" t="b">
        <f t="shared" si="21"/>
        <v>1</v>
      </c>
      <c r="N214">
        <f t="shared" si="22"/>
        <v>1</v>
      </c>
      <c r="O214">
        <f t="shared" si="23"/>
        <v>1</v>
      </c>
    </row>
    <row r="215" spans="1:15" x14ac:dyDescent="0.15">
      <c r="A215">
        <v>215</v>
      </c>
      <c r="B215" t="s">
        <v>236</v>
      </c>
      <c r="C215" t="s">
        <v>244</v>
      </c>
      <c r="D215" t="s">
        <v>245</v>
      </c>
      <c r="E215" t="s">
        <v>246</v>
      </c>
      <c r="F215" t="s">
        <v>247</v>
      </c>
      <c r="G215" t="s">
        <v>439</v>
      </c>
      <c r="H215" t="s">
        <v>248</v>
      </c>
      <c r="I215">
        <f t="shared" si="18"/>
        <v>1</v>
      </c>
      <c r="J215">
        <f t="shared" si="19"/>
        <v>0</v>
      </c>
      <c r="L215" t="b">
        <f t="shared" si="20"/>
        <v>1</v>
      </c>
      <c r="M215" t="b">
        <f t="shared" si="21"/>
        <v>0</v>
      </c>
      <c r="N215">
        <f t="shared" si="22"/>
        <v>1</v>
      </c>
      <c r="O215">
        <f t="shared" si="23"/>
        <v>0</v>
      </c>
    </row>
    <row r="216" spans="1:15" x14ac:dyDescent="0.15">
      <c r="A216">
        <v>216</v>
      </c>
      <c r="B216" t="s">
        <v>237</v>
      </c>
      <c r="C216" t="s">
        <v>244</v>
      </c>
      <c r="D216" t="s">
        <v>245</v>
      </c>
      <c r="E216" t="s">
        <v>246</v>
      </c>
      <c r="F216" t="s">
        <v>247</v>
      </c>
      <c r="G216" t="s">
        <v>440</v>
      </c>
      <c r="H216" t="s">
        <v>248</v>
      </c>
      <c r="I216">
        <f t="shared" si="18"/>
        <v>1</v>
      </c>
      <c r="J216">
        <f t="shared" si="19"/>
        <v>0</v>
      </c>
      <c r="L216" t="b">
        <f t="shared" si="20"/>
        <v>1</v>
      </c>
      <c r="M216" t="b">
        <f t="shared" si="21"/>
        <v>1</v>
      </c>
      <c r="N216">
        <f t="shared" si="22"/>
        <v>1</v>
      </c>
      <c r="O216">
        <f t="shared" si="23"/>
        <v>1</v>
      </c>
    </row>
    <row r="217" spans="1:15" x14ac:dyDescent="0.15">
      <c r="A217">
        <v>217</v>
      </c>
      <c r="B217" t="s">
        <v>238</v>
      </c>
      <c r="C217" t="s">
        <v>244</v>
      </c>
      <c r="D217" t="s">
        <v>245</v>
      </c>
      <c r="E217" t="s">
        <v>246</v>
      </c>
      <c r="F217" t="s">
        <v>247</v>
      </c>
      <c r="G217" t="s">
        <v>441</v>
      </c>
      <c r="H217" t="s">
        <v>248</v>
      </c>
      <c r="I217">
        <f t="shared" si="18"/>
        <v>0</v>
      </c>
      <c r="J217">
        <f t="shared" si="19"/>
        <v>1</v>
      </c>
      <c r="L217" t="b">
        <f t="shared" si="20"/>
        <v>0</v>
      </c>
      <c r="M217" t="b">
        <f t="shared" si="21"/>
        <v>0</v>
      </c>
      <c r="N217">
        <f t="shared" si="22"/>
        <v>0</v>
      </c>
      <c r="O217">
        <f t="shared" si="23"/>
        <v>0</v>
      </c>
    </row>
    <row r="218" spans="1:15" x14ac:dyDescent="0.15">
      <c r="A218">
        <v>218</v>
      </c>
      <c r="B218" t="s">
        <v>239</v>
      </c>
      <c r="C218" t="s">
        <v>244</v>
      </c>
      <c r="D218" t="s">
        <v>245</v>
      </c>
      <c r="E218" t="s">
        <v>246</v>
      </c>
      <c r="F218" t="s">
        <v>247</v>
      </c>
      <c r="G218" t="s">
        <v>442</v>
      </c>
      <c r="H218" t="s">
        <v>248</v>
      </c>
      <c r="I218">
        <f t="shared" si="18"/>
        <v>1</v>
      </c>
      <c r="J218">
        <f t="shared" si="19"/>
        <v>0</v>
      </c>
      <c r="L218" t="b">
        <f t="shared" si="20"/>
        <v>1</v>
      </c>
      <c r="M218" t="b">
        <f t="shared" si="21"/>
        <v>0</v>
      </c>
      <c r="N218">
        <f t="shared" si="22"/>
        <v>1</v>
      </c>
      <c r="O218">
        <f t="shared" si="23"/>
        <v>0</v>
      </c>
    </row>
    <row r="219" spans="1:15" x14ac:dyDescent="0.15">
      <c r="A219">
        <v>219</v>
      </c>
      <c r="B219" t="s">
        <v>240</v>
      </c>
      <c r="C219" t="s">
        <v>244</v>
      </c>
      <c r="D219" t="s">
        <v>245</v>
      </c>
      <c r="E219" t="s">
        <v>246</v>
      </c>
      <c r="F219" t="s">
        <v>247</v>
      </c>
      <c r="G219" t="s">
        <v>443</v>
      </c>
      <c r="H219" t="s">
        <v>248</v>
      </c>
      <c r="I219">
        <f t="shared" si="18"/>
        <v>1</v>
      </c>
      <c r="J219">
        <f t="shared" si="19"/>
        <v>0</v>
      </c>
      <c r="L219" t="b">
        <f t="shared" si="20"/>
        <v>1</v>
      </c>
      <c r="M219" t="b">
        <f t="shared" si="21"/>
        <v>0</v>
      </c>
      <c r="N219">
        <f t="shared" si="22"/>
        <v>1</v>
      </c>
      <c r="O219">
        <f t="shared" si="2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DCFD9-B741-E645-BBFB-D6F31E3F2E7D}">
  <dimension ref="A1:U219"/>
  <sheetViews>
    <sheetView topLeftCell="G1" workbookViewId="0">
      <pane ySplit="1" topLeftCell="A2" activePane="bottomLeft" state="frozen"/>
      <selection pane="bottomLeft" activeCell="U3" sqref="U3"/>
    </sheetView>
  </sheetViews>
  <sheetFormatPr baseColWidth="10" defaultRowHeight="13" x14ac:dyDescent="0.15"/>
  <cols>
    <col min="1" max="1" width="12.5" customWidth="1"/>
    <col min="2" max="2" width="40.6640625" customWidth="1"/>
    <col min="3" max="3" width="5.6640625" customWidth="1"/>
    <col min="4" max="4" width="21.5" customWidth="1"/>
    <col min="5" max="5" width="20.33203125" customWidth="1"/>
    <col min="6" max="6" width="49.1640625" customWidth="1"/>
    <col min="7" max="7" width="75.1640625" customWidth="1"/>
    <col min="8" max="8" width="12" customWidth="1"/>
    <col min="9" max="9" width="10.83203125" customWidth="1"/>
    <col min="10" max="10" width="13.6640625" customWidth="1"/>
  </cols>
  <sheetData>
    <row r="1" spans="1:21" x14ac:dyDescent="0.15">
      <c r="A1" t="s">
        <v>0</v>
      </c>
      <c r="B1" t="s">
        <v>1</v>
      </c>
      <c r="C1" t="s">
        <v>2</v>
      </c>
      <c r="D1" t="s">
        <v>887</v>
      </c>
      <c r="E1" t="s">
        <v>3</v>
      </c>
      <c r="F1" t="s">
        <v>4</v>
      </c>
      <c r="G1" t="s">
        <v>5</v>
      </c>
      <c r="H1" t="s">
        <v>6</v>
      </c>
      <c r="I1" t="s">
        <v>7</v>
      </c>
      <c r="J1" t="s">
        <v>8</v>
      </c>
      <c r="L1" t="s">
        <v>888</v>
      </c>
      <c r="M1" t="s">
        <v>890</v>
      </c>
      <c r="N1" t="s">
        <v>889</v>
      </c>
      <c r="O1" t="s">
        <v>891</v>
      </c>
      <c r="P1" t="s">
        <v>888</v>
      </c>
      <c r="Q1" t="s">
        <v>890</v>
      </c>
      <c r="R1" t="s">
        <v>889</v>
      </c>
      <c r="S1" t="s">
        <v>891</v>
      </c>
      <c r="U1" t="s">
        <v>450</v>
      </c>
    </row>
    <row r="2" spans="1:21" x14ac:dyDescent="0.15">
      <c r="A2">
        <v>0</v>
      </c>
      <c r="B2" t="s">
        <v>9</v>
      </c>
      <c r="C2" t="s">
        <v>444</v>
      </c>
      <c r="D2" t="s">
        <v>453</v>
      </c>
      <c r="E2" t="s">
        <v>454</v>
      </c>
      <c r="F2" t="s">
        <v>455</v>
      </c>
      <c r="G2" t="s">
        <v>456</v>
      </c>
      <c r="H2" t="s">
        <v>457</v>
      </c>
      <c r="I2">
        <f>IF(OR(P2=1,Q2=1,R2=1,S2=1),1,0)</f>
        <v>1</v>
      </c>
      <c r="J2">
        <f>IF(I2=1,0,1)</f>
        <v>0</v>
      </c>
      <c r="L2" t="b">
        <f>ISNUMBER(SEARCH("era",G2))</f>
        <v>1</v>
      </c>
      <c r="M2" t="b">
        <f>ISNUMBER(SEARCH("hari",G2))</f>
        <v>0</v>
      </c>
      <c r="N2" t="b">
        <f>ISNUMBER(SEARCH("jam",G2))</f>
        <v>0</v>
      </c>
      <c r="O2" t="b">
        <f>ISNUMBER(SEARCH("tanggal",G2))</f>
        <v>0</v>
      </c>
      <c r="P2">
        <f>IF(AND(ISNUMBER(SEARCH("era",B2))=TRUE,L2=TRUE),1,0)</f>
        <v>1</v>
      </c>
      <c r="Q2">
        <f>IF(AND(ISNUMBER(SEARCH("hari",B2))=TRUE,M2=TRUE),1,0)</f>
        <v>0</v>
      </c>
      <c r="R2">
        <f>IF(AND(ISNUMBER(SEARCH("jam",B2))=TRUE,N2=TRUE),1,0)</f>
        <v>0</v>
      </c>
      <c r="S2">
        <f>IF(AND(ISNUMBER(SEARCH("tanggal",B2))=TRUE,O2=TRUE),1,0)</f>
        <v>0</v>
      </c>
      <c r="U2" s="1">
        <f>COUNTIF(I2:I219,1)/218</f>
        <v>0.87614678899082565</v>
      </c>
    </row>
    <row r="3" spans="1:21" x14ac:dyDescent="0.15">
      <c r="A3">
        <v>1</v>
      </c>
      <c r="B3" t="s">
        <v>12</v>
      </c>
      <c r="C3" t="s">
        <v>444</v>
      </c>
      <c r="D3" t="s">
        <v>453</v>
      </c>
      <c r="E3" t="s">
        <v>454</v>
      </c>
      <c r="F3" t="s">
        <v>455</v>
      </c>
      <c r="G3" t="s">
        <v>458</v>
      </c>
      <c r="H3" t="s">
        <v>459</v>
      </c>
      <c r="I3">
        <f t="shared" ref="I3:I64" si="0">IF(OR(P3=1,Q3=1,R3=1,S3=1),1,0)</f>
        <v>1</v>
      </c>
      <c r="J3">
        <f t="shared" ref="J3:J64" si="1">IF(I3=1,0,1)</f>
        <v>0</v>
      </c>
      <c r="L3" t="b">
        <f t="shared" ref="L3:L5" si="2">ISNUMBER(SEARCH("era",G3))</f>
        <v>1</v>
      </c>
      <c r="M3" t="b">
        <f t="shared" ref="M3:M5" si="3">ISNUMBER(SEARCH("hari",G3))</f>
        <v>0</v>
      </c>
      <c r="N3" t="b">
        <f t="shared" ref="N3:N5" si="4">ISNUMBER(SEARCH("jam",G3))</f>
        <v>1</v>
      </c>
      <c r="O3" t="b">
        <f t="shared" ref="O3:O5" si="5">ISNUMBER(SEARCH("tanggal",G3))</f>
        <v>0</v>
      </c>
      <c r="P3">
        <f t="shared" ref="P3:P64" si="6">IF(AND(ISNUMBER(SEARCH("era",B3))=TRUE,L3=TRUE),1,0)</f>
        <v>1</v>
      </c>
      <c r="Q3">
        <f t="shared" ref="Q3:Q64" si="7">IF(AND(ISNUMBER(SEARCH("hari",B3))=TRUE,M3=TRUE),1,0)</f>
        <v>0</v>
      </c>
      <c r="R3">
        <f t="shared" ref="R3:R64" si="8">IF(AND(ISNUMBER(SEARCH("jam",B3))=TRUE,N3=TRUE),1,0)</f>
        <v>1</v>
      </c>
      <c r="S3">
        <f t="shared" ref="S3:S64" si="9">IF(AND(ISNUMBER(SEARCH("tanggal",B3))=TRUE,O3=TRUE),1,0)</f>
        <v>0</v>
      </c>
    </row>
    <row r="4" spans="1:21" x14ac:dyDescent="0.15">
      <c r="A4">
        <v>2</v>
      </c>
      <c r="B4" t="s">
        <v>13</v>
      </c>
      <c r="C4" t="s">
        <v>444</v>
      </c>
      <c r="D4" t="s">
        <v>453</v>
      </c>
      <c r="E4" t="s">
        <v>454</v>
      </c>
      <c r="F4" t="s">
        <v>455</v>
      </c>
      <c r="G4" t="s">
        <v>460</v>
      </c>
      <c r="H4" t="s">
        <v>461</v>
      </c>
      <c r="I4">
        <f t="shared" si="0"/>
        <v>1</v>
      </c>
      <c r="J4">
        <f t="shared" si="1"/>
        <v>0</v>
      </c>
      <c r="L4" t="b">
        <f t="shared" si="2"/>
        <v>1</v>
      </c>
      <c r="M4" t="b">
        <f t="shared" si="3"/>
        <v>0</v>
      </c>
      <c r="N4" t="b">
        <f t="shared" si="4"/>
        <v>0</v>
      </c>
      <c r="O4" t="b">
        <f t="shared" si="5"/>
        <v>0</v>
      </c>
      <c r="P4">
        <f t="shared" si="6"/>
        <v>1</v>
      </c>
      <c r="Q4">
        <f t="shared" si="7"/>
        <v>0</v>
      </c>
      <c r="R4">
        <f t="shared" si="8"/>
        <v>0</v>
      </c>
      <c r="S4">
        <f t="shared" si="9"/>
        <v>0</v>
      </c>
    </row>
    <row r="5" spans="1:21" x14ac:dyDescent="0.15">
      <c r="A5">
        <v>3</v>
      </c>
      <c r="B5" t="s">
        <v>15</v>
      </c>
      <c r="C5" t="s">
        <v>444</v>
      </c>
      <c r="D5" t="s">
        <v>453</v>
      </c>
      <c r="E5" t="s">
        <v>454</v>
      </c>
      <c r="F5" t="s">
        <v>455</v>
      </c>
      <c r="G5" t="s">
        <v>462</v>
      </c>
      <c r="H5" t="s">
        <v>463</v>
      </c>
      <c r="I5">
        <f t="shared" si="0"/>
        <v>1</v>
      </c>
      <c r="J5">
        <f t="shared" si="1"/>
        <v>0</v>
      </c>
      <c r="L5" t="b">
        <f t="shared" si="2"/>
        <v>1</v>
      </c>
      <c r="M5" t="b">
        <f t="shared" si="3"/>
        <v>0</v>
      </c>
      <c r="N5" t="b">
        <f t="shared" si="4"/>
        <v>0</v>
      </c>
      <c r="O5" t="b">
        <f t="shared" si="5"/>
        <v>0</v>
      </c>
      <c r="P5">
        <f t="shared" si="6"/>
        <v>1</v>
      </c>
      <c r="Q5">
        <f t="shared" si="7"/>
        <v>0</v>
      </c>
      <c r="R5">
        <f t="shared" si="8"/>
        <v>0</v>
      </c>
      <c r="S5">
        <f t="shared" si="9"/>
        <v>0</v>
      </c>
    </row>
    <row r="6" spans="1:21" x14ac:dyDescent="0.15">
      <c r="A6">
        <v>4</v>
      </c>
      <c r="B6" t="s">
        <v>16</v>
      </c>
      <c r="C6" t="s">
        <v>444</v>
      </c>
      <c r="D6" t="s">
        <v>453</v>
      </c>
      <c r="E6" t="s">
        <v>454</v>
      </c>
      <c r="F6" t="s">
        <v>455</v>
      </c>
      <c r="G6" t="s">
        <v>464</v>
      </c>
      <c r="H6" t="s">
        <v>465</v>
      </c>
      <c r="I6">
        <f t="shared" si="0"/>
        <v>1</v>
      </c>
      <c r="J6">
        <f t="shared" si="1"/>
        <v>0</v>
      </c>
      <c r="L6" t="b">
        <f t="shared" ref="L6:L67" si="10">ISNUMBER(SEARCH("era",G6))</f>
        <v>1</v>
      </c>
      <c r="M6" t="b">
        <f t="shared" ref="M6:M67" si="11">ISNUMBER(SEARCH("hari",G6))</f>
        <v>0</v>
      </c>
      <c r="N6" t="b">
        <f t="shared" ref="N6:N67" si="12">ISNUMBER(SEARCH("jam",G6))</f>
        <v>0</v>
      </c>
      <c r="O6" t="b">
        <f t="shared" ref="O6:O67" si="13">ISNUMBER(SEARCH("tanggal",G6))</f>
        <v>1</v>
      </c>
      <c r="P6">
        <f t="shared" si="6"/>
        <v>1</v>
      </c>
      <c r="Q6">
        <f t="shared" si="7"/>
        <v>0</v>
      </c>
      <c r="R6">
        <f t="shared" si="8"/>
        <v>0</v>
      </c>
      <c r="S6">
        <f t="shared" si="9"/>
        <v>1</v>
      </c>
    </row>
    <row r="7" spans="1:21" x14ac:dyDescent="0.15">
      <c r="A7">
        <v>5</v>
      </c>
      <c r="B7" t="s">
        <v>17</v>
      </c>
      <c r="C7" t="s">
        <v>444</v>
      </c>
      <c r="D7" t="s">
        <v>453</v>
      </c>
      <c r="E7" t="s">
        <v>454</v>
      </c>
      <c r="F7" t="s">
        <v>455</v>
      </c>
      <c r="G7" t="s">
        <v>466</v>
      </c>
      <c r="H7" t="s">
        <v>467</v>
      </c>
      <c r="I7">
        <f t="shared" si="0"/>
        <v>1</v>
      </c>
      <c r="J7">
        <f t="shared" si="1"/>
        <v>0</v>
      </c>
      <c r="L7" t="b">
        <f t="shared" si="10"/>
        <v>1</v>
      </c>
      <c r="M7" t="b">
        <f t="shared" si="11"/>
        <v>0</v>
      </c>
      <c r="N7" t="b">
        <f t="shared" si="12"/>
        <v>0</v>
      </c>
      <c r="O7" t="b">
        <f t="shared" si="13"/>
        <v>0</v>
      </c>
      <c r="P7">
        <f t="shared" si="6"/>
        <v>1</v>
      </c>
      <c r="Q7">
        <f t="shared" si="7"/>
        <v>0</v>
      </c>
      <c r="R7">
        <f t="shared" si="8"/>
        <v>0</v>
      </c>
      <c r="S7">
        <f t="shared" si="9"/>
        <v>0</v>
      </c>
    </row>
    <row r="8" spans="1:21" x14ac:dyDescent="0.15">
      <c r="A8">
        <v>6</v>
      </c>
      <c r="B8" t="s">
        <v>18</v>
      </c>
      <c r="C8" t="s">
        <v>444</v>
      </c>
      <c r="D8" t="s">
        <v>453</v>
      </c>
      <c r="E8" t="s">
        <v>454</v>
      </c>
      <c r="F8" t="s">
        <v>455</v>
      </c>
      <c r="G8" t="s">
        <v>468</v>
      </c>
      <c r="H8" t="s">
        <v>469</v>
      </c>
      <c r="I8">
        <f t="shared" si="0"/>
        <v>1</v>
      </c>
      <c r="J8">
        <f t="shared" si="1"/>
        <v>0</v>
      </c>
      <c r="L8" t="b">
        <f t="shared" si="10"/>
        <v>1</v>
      </c>
      <c r="M8" t="b">
        <f t="shared" si="11"/>
        <v>0</v>
      </c>
      <c r="N8" t="b">
        <f t="shared" si="12"/>
        <v>0</v>
      </c>
      <c r="O8" t="b">
        <f t="shared" si="13"/>
        <v>0</v>
      </c>
      <c r="P8">
        <f t="shared" si="6"/>
        <v>1</v>
      </c>
      <c r="Q8">
        <f t="shared" si="7"/>
        <v>0</v>
      </c>
      <c r="R8">
        <f t="shared" si="8"/>
        <v>0</v>
      </c>
      <c r="S8">
        <f t="shared" si="9"/>
        <v>0</v>
      </c>
    </row>
    <row r="9" spans="1:21" x14ac:dyDescent="0.15">
      <c r="A9">
        <v>7</v>
      </c>
      <c r="B9" t="s">
        <v>19</v>
      </c>
      <c r="C9" t="s">
        <v>444</v>
      </c>
      <c r="D9" t="s">
        <v>453</v>
      </c>
      <c r="E9" t="s">
        <v>454</v>
      </c>
      <c r="F9" t="s">
        <v>455</v>
      </c>
      <c r="G9" t="s">
        <v>470</v>
      </c>
      <c r="H9" t="s">
        <v>471</v>
      </c>
      <c r="I9">
        <f t="shared" si="0"/>
        <v>1</v>
      </c>
      <c r="J9">
        <f t="shared" si="1"/>
        <v>0</v>
      </c>
      <c r="L9" t="b">
        <f t="shared" si="10"/>
        <v>1</v>
      </c>
      <c r="M9" t="b">
        <f t="shared" si="11"/>
        <v>0</v>
      </c>
      <c r="N9" t="b">
        <f t="shared" si="12"/>
        <v>0</v>
      </c>
      <c r="O9" t="b">
        <f t="shared" si="13"/>
        <v>0</v>
      </c>
      <c r="P9">
        <f t="shared" si="6"/>
        <v>1</v>
      </c>
      <c r="Q9">
        <f t="shared" si="7"/>
        <v>0</v>
      </c>
      <c r="R9">
        <f t="shared" si="8"/>
        <v>0</v>
      </c>
      <c r="S9">
        <f t="shared" si="9"/>
        <v>0</v>
      </c>
    </row>
    <row r="10" spans="1:21" x14ac:dyDescent="0.15">
      <c r="A10">
        <v>8</v>
      </c>
      <c r="B10" t="s">
        <v>21</v>
      </c>
      <c r="C10" t="s">
        <v>444</v>
      </c>
      <c r="D10" t="s">
        <v>453</v>
      </c>
      <c r="E10" t="s">
        <v>454</v>
      </c>
      <c r="F10" t="s">
        <v>455</v>
      </c>
      <c r="G10" t="s">
        <v>472</v>
      </c>
      <c r="H10" t="s">
        <v>473</v>
      </c>
      <c r="I10">
        <f t="shared" si="0"/>
        <v>1</v>
      </c>
      <c r="J10">
        <f t="shared" si="1"/>
        <v>0</v>
      </c>
      <c r="L10" t="b">
        <f t="shared" si="10"/>
        <v>1</v>
      </c>
      <c r="M10" t="b">
        <f t="shared" si="11"/>
        <v>0</v>
      </c>
      <c r="N10" t="b">
        <f t="shared" si="12"/>
        <v>0</v>
      </c>
      <c r="O10" t="b">
        <f t="shared" si="13"/>
        <v>0</v>
      </c>
      <c r="P10">
        <f t="shared" si="6"/>
        <v>1</v>
      </c>
      <c r="Q10">
        <f t="shared" si="7"/>
        <v>0</v>
      </c>
      <c r="R10">
        <f t="shared" si="8"/>
        <v>0</v>
      </c>
      <c r="S10">
        <f t="shared" si="9"/>
        <v>0</v>
      </c>
    </row>
    <row r="11" spans="1:21" x14ac:dyDescent="0.15">
      <c r="A11">
        <v>10</v>
      </c>
      <c r="B11" t="s">
        <v>24</v>
      </c>
      <c r="C11" t="s">
        <v>444</v>
      </c>
      <c r="D11" t="s">
        <v>453</v>
      </c>
      <c r="E11" t="s">
        <v>454</v>
      </c>
      <c r="F11" t="s">
        <v>455</v>
      </c>
      <c r="G11" t="s">
        <v>474</v>
      </c>
      <c r="H11" t="s">
        <v>475</v>
      </c>
      <c r="I11">
        <f t="shared" si="0"/>
        <v>1</v>
      </c>
      <c r="J11">
        <f t="shared" si="1"/>
        <v>0</v>
      </c>
      <c r="L11" t="b">
        <f t="shared" si="10"/>
        <v>1</v>
      </c>
      <c r="M11" t="b">
        <f t="shared" si="11"/>
        <v>0</v>
      </c>
      <c r="N11" t="b">
        <f t="shared" si="12"/>
        <v>0</v>
      </c>
      <c r="O11" t="b">
        <f t="shared" si="13"/>
        <v>0</v>
      </c>
      <c r="P11">
        <f t="shared" si="6"/>
        <v>1</v>
      </c>
      <c r="Q11">
        <f t="shared" si="7"/>
        <v>0</v>
      </c>
      <c r="R11">
        <f t="shared" si="8"/>
        <v>0</v>
      </c>
      <c r="S11">
        <f t="shared" si="9"/>
        <v>0</v>
      </c>
    </row>
    <row r="12" spans="1:21" x14ac:dyDescent="0.15">
      <c r="A12">
        <v>11</v>
      </c>
      <c r="B12" t="s">
        <v>25</v>
      </c>
      <c r="C12" t="s">
        <v>444</v>
      </c>
      <c r="D12" t="s">
        <v>453</v>
      </c>
      <c r="E12" t="s">
        <v>454</v>
      </c>
      <c r="F12" t="s">
        <v>455</v>
      </c>
      <c r="G12" t="s">
        <v>476</v>
      </c>
      <c r="H12" t="s">
        <v>477</v>
      </c>
      <c r="I12">
        <f t="shared" si="0"/>
        <v>1</v>
      </c>
      <c r="J12">
        <f t="shared" si="1"/>
        <v>0</v>
      </c>
      <c r="L12" t="b">
        <f t="shared" si="10"/>
        <v>1</v>
      </c>
      <c r="M12" t="b">
        <f t="shared" si="11"/>
        <v>0</v>
      </c>
      <c r="N12" t="b">
        <f t="shared" si="12"/>
        <v>0</v>
      </c>
      <c r="O12" t="b">
        <f t="shared" si="13"/>
        <v>0</v>
      </c>
      <c r="P12">
        <f t="shared" si="6"/>
        <v>1</v>
      </c>
      <c r="Q12">
        <f t="shared" si="7"/>
        <v>0</v>
      </c>
      <c r="R12">
        <f t="shared" si="8"/>
        <v>0</v>
      </c>
      <c r="S12">
        <f t="shared" si="9"/>
        <v>0</v>
      </c>
    </row>
    <row r="13" spans="1:21" x14ac:dyDescent="0.15">
      <c r="A13">
        <v>12</v>
      </c>
      <c r="B13" t="s">
        <v>26</v>
      </c>
      <c r="C13" t="s">
        <v>444</v>
      </c>
      <c r="D13" t="s">
        <v>453</v>
      </c>
      <c r="E13" t="s">
        <v>454</v>
      </c>
      <c r="F13" t="s">
        <v>455</v>
      </c>
      <c r="G13" t="s">
        <v>478</v>
      </c>
      <c r="H13" t="s">
        <v>479</v>
      </c>
      <c r="I13">
        <f t="shared" si="0"/>
        <v>1</v>
      </c>
      <c r="J13">
        <f t="shared" si="1"/>
        <v>0</v>
      </c>
      <c r="L13" t="b">
        <f t="shared" si="10"/>
        <v>1</v>
      </c>
      <c r="M13" t="b">
        <f t="shared" si="11"/>
        <v>0</v>
      </c>
      <c r="N13" t="b">
        <f t="shared" si="12"/>
        <v>0</v>
      </c>
      <c r="O13" t="b">
        <f t="shared" si="13"/>
        <v>0</v>
      </c>
      <c r="P13">
        <f t="shared" si="6"/>
        <v>1</v>
      </c>
      <c r="Q13">
        <f t="shared" si="7"/>
        <v>0</v>
      </c>
      <c r="R13">
        <f t="shared" si="8"/>
        <v>0</v>
      </c>
      <c r="S13">
        <f t="shared" si="9"/>
        <v>0</v>
      </c>
    </row>
    <row r="14" spans="1:21" x14ac:dyDescent="0.15">
      <c r="A14">
        <v>13</v>
      </c>
      <c r="B14" t="s">
        <v>27</v>
      </c>
      <c r="C14" t="s">
        <v>444</v>
      </c>
      <c r="D14" t="s">
        <v>453</v>
      </c>
      <c r="E14" t="s">
        <v>454</v>
      </c>
      <c r="F14" t="s">
        <v>455</v>
      </c>
      <c r="G14" t="s">
        <v>480</v>
      </c>
      <c r="H14" t="s">
        <v>481</v>
      </c>
      <c r="I14">
        <f t="shared" si="0"/>
        <v>1</v>
      </c>
      <c r="J14">
        <f t="shared" si="1"/>
        <v>0</v>
      </c>
      <c r="L14" t="b">
        <f t="shared" si="10"/>
        <v>1</v>
      </c>
      <c r="M14" t="b">
        <f t="shared" si="11"/>
        <v>1</v>
      </c>
      <c r="N14" t="b">
        <f t="shared" si="12"/>
        <v>0</v>
      </c>
      <c r="O14" t="b">
        <f t="shared" si="13"/>
        <v>0</v>
      </c>
      <c r="P14">
        <f t="shared" si="6"/>
        <v>1</v>
      </c>
      <c r="Q14">
        <f t="shared" si="7"/>
        <v>1</v>
      </c>
      <c r="R14">
        <f t="shared" si="8"/>
        <v>0</v>
      </c>
      <c r="S14">
        <f t="shared" si="9"/>
        <v>0</v>
      </c>
    </row>
    <row r="15" spans="1:21" x14ac:dyDescent="0.15">
      <c r="A15">
        <v>14</v>
      </c>
      <c r="B15" t="s">
        <v>28</v>
      </c>
      <c r="C15" t="s">
        <v>444</v>
      </c>
      <c r="D15" t="s">
        <v>453</v>
      </c>
      <c r="E15" t="s">
        <v>454</v>
      </c>
      <c r="F15" t="s">
        <v>455</v>
      </c>
      <c r="G15" t="s">
        <v>482</v>
      </c>
      <c r="H15" t="s">
        <v>483</v>
      </c>
      <c r="I15">
        <f t="shared" si="0"/>
        <v>1</v>
      </c>
      <c r="J15">
        <f t="shared" si="1"/>
        <v>0</v>
      </c>
      <c r="L15" t="b">
        <f t="shared" si="10"/>
        <v>1</v>
      </c>
      <c r="M15" t="b">
        <f t="shared" si="11"/>
        <v>0</v>
      </c>
      <c r="N15" t="b">
        <f t="shared" si="12"/>
        <v>0</v>
      </c>
      <c r="O15" t="b">
        <f t="shared" si="13"/>
        <v>0</v>
      </c>
      <c r="P15">
        <f t="shared" si="6"/>
        <v>1</v>
      </c>
      <c r="Q15">
        <f t="shared" si="7"/>
        <v>0</v>
      </c>
      <c r="R15">
        <f t="shared" si="8"/>
        <v>0</v>
      </c>
      <c r="S15">
        <f t="shared" si="9"/>
        <v>0</v>
      </c>
    </row>
    <row r="16" spans="1:21" x14ac:dyDescent="0.15">
      <c r="A16">
        <v>15</v>
      </c>
      <c r="B16" t="s">
        <v>29</v>
      </c>
      <c r="C16" t="s">
        <v>444</v>
      </c>
      <c r="D16" t="s">
        <v>453</v>
      </c>
      <c r="E16" t="s">
        <v>454</v>
      </c>
      <c r="F16" t="s">
        <v>455</v>
      </c>
      <c r="G16" t="s">
        <v>484</v>
      </c>
      <c r="H16" t="s">
        <v>485</v>
      </c>
      <c r="I16">
        <f t="shared" si="0"/>
        <v>1</v>
      </c>
      <c r="J16">
        <f t="shared" si="1"/>
        <v>0</v>
      </c>
      <c r="L16" t="b">
        <f t="shared" si="10"/>
        <v>1</v>
      </c>
      <c r="M16" t="b">
        <f t="shared" si="11"/>
        <v>0</v>
      </c>
      <c r="N16" t="b">
        <f t="shared" si="12"/>
        <v>0</v>
      </c>
      <c r="O16" t="b">
        <f t="shared" si="13"/>
        <v>0</v>
      </c>
      <c r="P16">
        <f t="shared" si="6"/>
        <v>1</v>
      </c>
      <c r="Q16">
        <f t="shared" si="7"/>
        <v>0</v>
      </c>
      <c r="R16">
        <f t="shared" si="8"/>
        <v>0</v>
      </c>
      <c r="S16">
        <f t="shared" si="9"/>
        <v>0</v>
      </c>
    </row>
    <row r="17" spans="1:19" x14ac:dyDescent="0.15">
      <c r="A17">
        <v>16</v>
      </c>
      <c r="B17" t="s">
        <v>30</v>
      </c>
      <c r="C17" t="s">
        <v>444</v>
      </c>
      <c r="D17" t="s">
        <v>453</v>
      </c>
      <c r="E17" t="s">
        <v>454</v>
      </c>
      <c r="F17" t="s">
        <v>455</v>
      </c>
      <c r="G17" t="s">
        <v>486</v>
      </c>
      <c r="H17" t="s">
        <v>487</v>
      </c>
      <c r="I17">
        <f t="shared" si="0"/>
        <v>1</v>
      </c>
      <c r="J17">
        <f t="shared" si="1"/>
        <v>0</v>
      </c>
      <c r="L17" t="b">
        <f t="shared" si="10"/>
        <v>1</v>
      </c>
      <c r="M17" t="b">
        <f t="shared" si="11"/>
        <v>0</v>
      </c>
      <c r="N17" t="b">
        <f t="shared" si="12"/>
        <v>1</v>
      </c>
      <c r="O17" t="b">
        <f t="shared" si="13"/>
        <v>0</v>
      </c>
      <c r="P17">
        <f t="shared" si="6"/>
        <v>1</v>
      </c>
      <c r="Q17">
        <f t="shared" si="7"/>
        <v>0</v>
      </c>
      <c r="R17">
        <f t="shared" si="8"/>
        <v>1</v>
      </c>
      <c r="S17">
        <f t="shared" si="9"/>
        <v>0</v>
      </c>
    </row>
    <row r="18" spans="1:19" x14ac:dyDescent="0.15">
      <c r="A18">
        <v>17</v>
      </c>
      <c r="B18" t="s">
        <v>31</v>
      </c>
      <c r="C18" t="s">
        <v>444</v>
      </c>
      <c r="D18" t="s">
        <v>453</v>
      </c>
      <c r="E18" t="s">
        <v>454</v>
      </c>
      <c r="F18" t="s">
        <v>455</v>
      </c>
      <c r="G18" t="s">
        <v>488</v>
      </c>
      <c r="H18" t="s">
        <v>489</v>
      </c>
      <c r="I18">
        <f t="shared" si="0"/>
        <v>1</v>
      </c>
      <c r="J18">
        <f t="shared" si="1"/>
        <v>0</v>
      </c>
      <c r="L18" t="b">
        <f t="shared" si="10"/>
        <v>1</v>
      </c>
      <c r="M18" t="b">
        <f t="shared" si="11"/>
        <v>0</v>
      </c>
      <c r="N18" t="b">
        <f t="shared" si="12"/>
        <v>0</v>
      </c>
      <c r="O18" t="b">
        <f t="shared" si="13"/>
        <v>0</v>
      </c>
      <c r="P18">
        <f t="shared" si="6"/>
        <v>1</v>
      </c>
      <c r="Q18">
        <f t="shared" si="7"/>
        <v>0</v>
      </c>
      <c r="R18">
        <f t="shared" si="8"/>
        <v>0</v>
      </c>
      <c r="S18">
        <f t="shared" si="9"/>
        <v>0</v>
      </c>
    </row>
    <row r="19" spans="1:19" x14ac:dyDescent="0.15">
      <c r="A19">
        <v>18</v>
      </c>
      <c r="B19" t="s">
        <v>32</v>
      </c>
      <c r="C19" t="s">
        <v>444</v>
      </c>
      <c r="D19" t="s">
        <v>453</v>
      </c>
      <c r="E19" t="s">
        <v>454</v>
      </c>
      <c r="F19" t="s">
        <v>455</v>
      </c>
      <c r="G19" t="s">
        <v>490</v>
      </c>
      <c r="H19" t="s">
        <v>20</v>
      </c>
      <c r="I19">
        <f t="shared" si="0"/>
        <v>1</v>
      </c>
      <c r="J19">
        <f t="shared" si="1"/>
        <v>0</v>
      </c>
      <c r="L19" t="b">
        <f t="shared" si="10"/>
        <v>1</v>
      </c>
      <c r="M19" t="b">
        <f t="shared" si="11"/>
        <v>0</v>
      </c>
      <c r="N19" t="b">
        <f t="shared" si="12"/>
        <v>0</v>
      </c>
      <c r="O19" t="b">
        <f t="shared" si="13"/>
        <v>0</v>
      </c>
      <c r="P19">
        <f t="shared" si="6"/>
        <v>1</v>
      </c>
      <c r="Q19">
        <f t="shared" si="7"/>
        <v>0</v>
      </c>
      <c r="R19">
        <f t="shared" si="8"/>
        <v>0</v>
      </c>
      <c r="S19">
        <f t="shared" si="9"/>
        <v>0</v>
      </c>
    </row>
    <row r="20" spans="1:19" x14ac:dyDescent="0.15">
      <c r="A20">
        <v>19</v>
      </c>
      <c r="B20" t="s">
        <v>33</v>
      </c>
      <c r="C20" t="s">
        <v>444</v>
      </c>
      <c r="D20" t="s">
        <v>453</v>
      </c>
      <c r="E20" t="s">
        <v>454</v>
      </c>
      <c r="F20" t="s">
        <v>455</v>
      </c>
      <c r="G20" t="s">
        <v>491</v>
      </c>
      <c r="H20" t="s">
        <v>492</v>
      </c>
      <c r="I20">
        <f t="shared" si="0"/>
        <v>1</v>
      </c>
      <c r="J20">
        <f t="shared" si="1"/>
        <v>0</v>
      </c>
      <c r="L20" t="b">
        <f t="shared" si="10"/>
        <v>1</v>
      </c>
      <c r="M20" t="b">
        <f t="shared" si="11"/>
        <v>0</v>
      </c>
      <c r="N20" t="b">
        <f t="shared" si="12"/>
        <v>0</v>
      </c>
      <c r="O20" t="b">
        <f t="shared" si="13"/>
        <v>0</v>
      </c>
      <c r="P20">
        <f t="shared" si="6"/>
        <v>1</v>
      </c>
      <c r="Q20">
        <f t="shared" si="7"/>
        <v>0</v>
      </c>
      <c r="R20">
        <f t="shared" si="8"/>
        <v>0</v>
      </c>
      <c r="S20">
        <f t="shared" si="9"/>
        <v>0</v>
      </c>
    </row>
    <row r="21" spans="1:19" x14ac:dyDescent="0.15">
      <c r="A21">
        <v>20</v>
      </c>
      <c r="B21" t="s">
        <v>34</v>
      </c>
      <c r="C21" t="s">
        <v>444</v>
      </c>
      <c r="D21" t="s">
        <v>453</v>
      </c>
      <c r="E21" t="s">
        <v>454</v>
      </c>
      <c r="F21" t="s">
        <v>455</v>
      </c>
      <c r="G21" t="s">
        <v>493</v>
      </c>
      <c r="H21" t="s">
        <v>494</v>
      </c>
      <c r="I21">
        <f t="shared" si="0"/>
        <v>0</v>
      </c>
      <c r="J21">
        <f t="shared" si="1"/>
        <v>1</v>
      </c>
      <c r="L21" t="b">
        <f t="shared" si="10"/>
        <v>0</v>
      </c>
      <c r="M21" t="b">
        <f t="shared" si="11"/>
        <v>0</v>
      </c>
      <c r="N21" t="b">
        <f t="shared" si="12"/>
        <v>0</v>
      </c>
      <c r="O21" t="b">
        <f t="shared" si="13"/>
        <v>0</v>
      </c>
      <c r="P21">
        <f t="shared" si="6"/>
        <v>0</v>
      </c>
      <c r="Q21">
        <f t="shared" si="7"/>
        <v>0</v>
      </c>
      <c r="R21">
        <f t="shared" si="8"/>
        <v>0</v>
      </c>
      <c r="S21">
        <f t="shared" si="9"/>
        <v>0</v>
      </c>
    </row>
    <row r="22" spans="1:19" x14ac:dyDescent="0.15">
      <c r="A22">
        <v>21</v>
      </c>
      <c r="B22" t="s">
        <v>35</v>
      </c>
      <c r="C22" t="s">
        <v>444</v>
      </c>
      <c r="D22" t="s">
        <v>453</v>
      </c>
      <c r="E22" t="s">
        <v>454</v>
      </c>
      <c r="F22" t="s">
        <v>455</v>
      </c>
      <c r="G22" t="s">
        <v>495</v>
      </c>
      <c r="H22" t="s">
        <v>496</v>
      </c>
      <c r="I22">
        <f t="shared" si="0"/>
        <v>1</v>
      </c>
      <c r="J22">
        <f t="shared" si="1"/>
        <v>0</v>
      </c>
      <c r="L22" t="b">
        <f t="shared" si="10"/>
        <v>1</v>
      </c>
      <c r="M22" t="b">
        <f t="shared" si="11"/>
        <v>0</v>
      </c>
      <c r="N22" t="b">
        <f t="shared" si="12"/>
        <v>0</v>
      </c>
      <c r="O22" t="b">
        <f t="shared" si="13"/>
        <v>0</v>
      </c>
      <c r="P22">
        <f t="shared" si="6"/>
        <v>1</v>
      </c>
      <c r="Q22">
        <f t="shared" si="7"/>
        <v>0</v>
      </c>
      <c r="R22">
        <f t="shared" si="8"/>
        <v>0</v>
      </c>
      <c r="S22">
        <f t="shared" si="9"/>
        <v>0</v>
      </c>
    </row>
    <row r="23" spans="1:19" x14ac:dyDescent="0.15">
      <c r="A23">
        <v>22</v>
      </c>
      <c r="B23" t="s">
        <v>36</v>
      </c>
      <c r="C23" t="s">
        <v>444</v>
      </c>
      <c r="D23" t="s">
        <v>453</v>
      </c>
      <c r="E23" t="s">
        <v>454</v>
      </c>
      <c r="F23" t="s">
        <v>455</v>
      </c>
      <c r="G23" t="s">
        <v>497</v>
      </c>
      <c r="H23" t="s">
        <v>498</v>
      </c>
      <c r="I23">
        <f t="shared" si="0"/>
        <v>1</v>
      </c>
      <c r="J23">
        <f t="shared" si="1"/>
        <v>0</v>
      </c>
      <c r="L23" t="b">
        <f t="shared" si="10"/>
        <v>1</v>
      </c>
      <c r="M23" t="b">
        <f t="shared" si="11"/>
        <v>0</v>
      </c>
      <c r="N23" t="b">
        <f t="shared" si="12"/>
        <v>0</v>
      </c>
      <c r="O23" t="b">
        <f t="shared" si="13"/>
        <v>0</v>
      </c>
      <c r="P23">
        <f t="shared" si="6"/>
        <v>1</v>
      </c>
      <c r="Q23">
        <f t="shared" si="7"/>
        <v>0</v>
      </c>
      <c r="R23">
        <f t="shared" si="8"/>
        <v>0</v>
      </c>
      <c r="S23">
        <f t="shared" si="9"/>
        <v>0</v>
      </c>
    </row>
    <row r="24" spans="1:19" x14ac:dyDescent="0.15">
      <c r="A24">
        <v>23</v>
      </c>
      <c r="B24" t="s">
        <v>37</v>
      </c>
      <c r="C24" t="s">
        <v>444</v>
      </c>
      <c r="D24" t="s">
        <v>453</v>
      </c>
      <c r="E24" t="s">
        <v>454</v>
      </c>
      <c r="F24" t="s">
        <v>455</v>
      </c>
      <c r="G24" t="s">
        <v>499</v>
      </c>
      <c r="H24" t="s">
        <v>500</v>
      </c>
      <c r="I24">
        <f t="shared" si="0"/>
        <v>1</v>
      </c>
      <c r="J24">
        <f t="shared" si="1"/>
        <v>0</v>
      </c>
      <c r="L24" t="b">
        <f t="shared" si="10"/>
        <v>1</v>
      </c>
      <c r="M24" t="b">
        <f t="shared" si="11"/>
        <v>0</v>
      </c>
      <c r="N24" t="b">
        <f t="shared" si="12"/>
        <v>0</v>
      </c>
      <c r="O24" t="b">
        <f t="shared" si="13"/>
        <v>0</v>
      </c>
      <c r="P24">
        <f t="shared" si="6"/>
        <v>1</v>
      </c>
      <c r="Q24">
        <f t="shared" si="7"/>
        <v>0</v>
      </c>
      <c r="R24">
        <f t="shared" si="8"/>
        <v>0</v>
      </c>
      <c r="S24">
        <f t="shared" si="9"/>
        <v>0</v>
      </c>
    </row>
    <row r="25" spans="1:19" x14ac:dyDescent="0.15">
      <c r="A25">
        <v>24</v>
      </c>
      <c r="B25" t="s">
        <v>38</v>
      </c>
      <c r="C25" t="s">
        <v>444</v>
      </c>
      <c r="D25" t="s">
        <v>453</v>
      </c>
      <c r="E25" t="s">
        <v>454</v>
      </c>
      <c r="F25" t="s">
        <v>455</v>
      </c>
      <c r="G25" t="s">
        <v>501</v>
      </c>
      <c r="H25" t="s">
        <v>502</v>
      </c>
      <c r="I25">
        <f t="shared" si="0"/>
        <v>1</v>
      </c>
      <c r="J25">
        <f t="shared" si="1"/>
        <v>0</v>
      </c>
      <c r="L25" t="b">
        <f t="shared" si="10"/>
        <v>1</v>
      </c>
      <c r="M25" t="b">
        <f t="shared" si="11"/>
        <v>0</v>
      </c>
      <c r="N25" t="b">
        <f t="shared" si="12"/>
        <v>0</v>
      </c>
      <c r="O25" t="b">
        <f t="shared" si="13"/>
        <v>0</v>
      </c>
      <c r="P25">
        <f t="shared" si="6"/>
        <v>1</v>
      </c>
      <c r="Q25">
        <f t="shared" si="7"/>
        <v>0</v>
      </c>
      <c r="R25">
        <f t="shared" si="8"/>
        <v>0</v>
      </c>
      <c r="S25">
        <f t="shared" si="9"/>
        <v>0</v>
      </c>
    </row>
    <row r="26" spans="1:19" x14ac:dyDescent="0.15">
      <c r="A26">
        <v>25</v>
      </c>
      <c r="B26" t="s">
        <v>39</v>
      </c>
      <c r="C26" t="s">
        <v>444</v>
      </c>
      <c r="D26" t="s">
        <v>453</v>
      </c>
      <c r="E26" t="s">
        <v>454</v>
      </c>
      <c r="F26" t="s">
        <v>455</v>
      </c>
      <c r="G26" t="s">
        <v>503</v>
      </c>
      <c r="H26" t="s">
        <v>504</v>
      </c>
      <c r="I26">
        <f t="shared" si="0"/>
        <v>1</v>
      </c>
      <c r="J26">
        <f t="shared" si="1"/>
        <v>0</v>
      </c>
      <c r="L26" t="b">
        <f t="shared" si="10"/>
        <v>1</v>
      </c>
      <c r="M26" t="b">
        <f t="shared" si="11"/>
        <v>0</v>
      </c>
      <c r="N26" t="b">
        <f t="shared" si="12"/>
        <v>0</v>
      </c>
      <c r="O26" t="b">
        <f t="shared" si="13"/>
        <v>0</v>
      </c>
      <c r="P26">
        <f t="shared" si="6"/>
        <v>1</v>
      </c>
      <c r="Q26">
        <f t="shared" si="7"/>
        <v>0</v>
      </c>
      <c r="R26">
        <f t="shared" si="8"/>
        <v>0</v>
      </c>
      <c r="S26">
        <f t="shared" si="9"/>
        <v>0</v>
      </c>
    </row>
    <row r="27" spans="1:19" x14ac:dyDescent="0.15">
      <c r="A27">
        <v>26</v>
      </c>
      <c r="B27" t="s">
        <v>40</v>
      </c>
      <c r="C27" t="s">
        <v>444</v>
      </c>
      <c r="D27" t="s">
        <v>453</v>
      </c>
      <c r="E27" t="s">
        <v>454</v>
      </c>
      <c r="F27" t="s">
        <v>455</v>
      </c>
      <c r="G27" t="s">
        <v>505</v>
      </c>
      <c r="H27" t="s">
        <v>506</v>
      </c>
      <c r="I27">
        <f t="shared" si="0"/>
        <v>1</v>
      </c>
      <c r="J27">
        <f t="shared" si="1"/>
        <v>0</v>
      </c>
      <c r="L27" t="b">
        <f t="shared" si="10"/>
        <v>1</v>
      </c>
      <c r="M27" t="b">
        <f t="shared" si="11"/>
        <v>0</v>
      </c>
      <c r="N27" t="b">
        <f t="shared" si="12"/>
        <v>0</v>
      </c>
      <c r="O27" t="b">
        <f t="shared" si="13"/>
        <v>0</v>
      </c>
      <c r="P27">
        <f t="shared" si="6"/>
        <v>1</v>
      </c>
      <c r="Q27">
        <f t="shared" si="7"/>
        <v>0</v>
      </c>
      <c r="R27">
        <f t="shared" si="8"/>
        <v>0</v>
      </c>
      <c r="S27">
        <f t="shared" si="9"/>
        <v>0</v>
      </c>
    </row>
    <row r="28" spans="1:19" x14ac:dyDescent="0.15">
      <c r="A28">
        <v>27</v>
      </c>
      <c r="B28" t="s">
        <v>41</v>
      </c>
      <c r="C28" t="s">
        <v>444</v>
      </c>
      <c r="D28" t="s">
        <v>453</v>
      </c>
      <c r="E28" t="s">
        <v>454</v>
      </c>
      <c r="F28" t="s">
        <v>455</v>
      </c>
      <c r="G28" t="s">
        <v>507</v>
      </c>
      <c r="H28" t="s">
        <v>508</v>
      </c>
      <c r="I28">
        <f t="shared" si="0"/>
        <v>1</v>
      </c>
      <c r="J28">
        <f t="shared" si="1"/>
        <v>0</v>
      </c>
      <c r="L28" t="b">
        <f t="shared" si="10"/>
        <v>1</v>
      </c>
      <c r="M28" t="b">
        <f t="shared" si="11"/>
        <v>0</v>
      </c>
      <c r="N28" t="b">
        <f t="shared" si="12"/>
        <v>0</v>
      </c>
      <c r="O28" t="b">
        <f t="shared" si="13"/>
        <v>0</v>
      </c>
      <c r="P28">
        <f t="shared" si="6"/>
        <v>1</v>
      </c>
      <c r="Q28">
        <f t="shared" si="7"/>
        <v>0</v>
      </c>
      <c r="R28">
        <f t="shared" si="8"/>
        <v>0</v>
      </c>
      <c r="S28">
        <f t="shared" si="9"/>
        <v>0</v>
      </c>
    </row>
    <row r="29" spans="1:19" x14ac:dyDescent="0.15">
      <c r="A29">
        <v>28</v>
      </c>
      <c r="B29" t="s">
        <v>42</v>
      </c>
      <c r="C29" t="s">
        <v>444</v>
      </c>
      <c r="D29" t="s">
        <v>453</v>
      </c>
      <c r="E29" t="s">
        <v>454</v>
      </c>
      <c r="F29" t="s">
        <v>455</v>
      </c>
      <c r="G29" t="s">
        <v>509</v>
      </c>
      <c r="H29" t="s">
        <v>510</v>
      </c>
      <c r="I29">
        <f t="shared" si="0"/>
        <v>1</v>
      </c>
      <c r="J29">
        <f t="shared" si="1"/>
        <v>0</v>
      </c>
      <c r="L29" t="b">
        <f t="shared" si="10"/>
        <v>1</v>
      </c>
      <c r="M29" t="b">
        <f t="shared" si="11"/>
        <v>0</v>
      </c>
      <c r="N29" t="b">
        <f t="shared" si="12"/>
        <v>0</v>
      </c>
      <c r="O29" t="b">
        <f t="shared" si="13"/>
        <v>0</v>
      </c>
      <c r="P29">
        <f t="shared" si="6"/>
        <v>1</v>
      </c>
      <c r="Q29">
        <f t="shared" si="7"/>
        <v>0</v>
      </c>
      <c r="R29">
        <f t="shared" si="8"/>
        <v>0</v>
      </c>
      <c r="S29">
        <f t="shared" si="9"/>
        <v>0</v>
      </c>
    </row>
    <row r="30" spans="1:19" x14ac:dyDescent="0.15">
      <c r="A30">
        <v>29</v>
      </c>
      <c r="B30" t="s">
        <v>43</v>
      </c>
      <c r="C30" t="s">
        <v>444</v>
      </c>
      <c r="D30" t="s">
        <v>453</v>
      </c>
      <c r="E30" t="s">
        <v>454</v>
      </c>
      <c r="F30" t="s">
        <v>455</v>
      </c>
      <c r="G30" t="s">
        <v>511</v>
      </c>
      <c r="H30" t="s">
        <v>512</v>
      </c>
      <c r="I30">
        <f t="shared" si="0"/>
        <v>1</v>
      </c>
      <c r="J30">
        <f t="shared" si="1"/>
        <v>0</v>
      </c>
      <c r="L30" t="b">
        <f t="shared" si="10"/>
        <v>1</v>
      </c>
      <c r="M30" t="b">
        <f t="shared" si="11"/>
        <v>0</v>
      </c>
      <c r="N30" t="b">
        <f t="shared" si="12"/>
        <v>0</v>
      </c>
      <c r="O30" t="b">
        <f t="shared" si="13"/>
        <v>0</v>
      </c>
      <c r="P30">
        <f t="shared" si="6"/>
        <v>1</v>
      </c>
      <c r="Q30">
        <f t="shared" si="7"/>
        <v>0</v>
      </c>
      <c r="R30">
        <f t="shared" si="8"/>
        <v>0</v>
      </c>
      <c r="S30">
        <f t="shared" si="9"/>
        <v>0</v>
      </c>
    </row>
    <row r="31" spans="1:19" x14ac:dyDescent="0.15">
      <c r="A31">
        <v>30</v>
      </c>
      <c r="B31" t="s">
        <v>44</v>
      </c>
      <c r="C31" t="s">
        <v>444</v>
      </c>
      <c r="D31" t="s">
        <v>453</v>
      </c>
      <c r="E31" t="s">
        <v>454</v>
      </c>
      <c r="F31" t="s">
        <v>455</v>
      </c>
      <c r="G31" t="s">
        <v>513</v>
      </c>
      <c r="H31" t="s">
        <v>514</v>
      </c>
      <c r="I31">
        <f t="shared" si="0"/>
        <v>1</v>
      </c>
      <c r="J31">
        <f t="shared" si="1"/>
        <v>0</v>
      </c>
      <c r="L31" t="b">
        <f t="shared" si="10"/>
        <v>1</v>
      </c>
      <c r="M31" t="b">
        <f t="shared" si="11"/>
        <v>0</v>
      </c>
      <c r="N31" t="b">
        <f t="shared" si="12"/>
        <v>1</v>
      </c>
      <c r="O31" t="b">
        <f t="shared" si="13"/>
        <v>0</v>
      </c>
      <c r="P31">
        <f t="shared" si="6"/>
        <v>1</v>
      </c>
      <c r="Q31">
        <f t="shared" si="7"/>
        <v>0</v>
      </c>
      <c r="R31">
        <f t="shared" si="8"/>
        <v>1</v>
      </c>
      <c r="S31">
        <f t="shared" si="9"/>
        <v>0</v>
      </c>
    </row>
    <row r="32" spans="1:19" x14ac:dyDescent="0.15">
      <c r="A32">
        <v>31</v>
      </c>
      <c r="B32" t="s">
        <v>45</v>
      </c>
      <c r="C32" t="s">
        <v>444</v>
      </c>
      <c r="D32" t="s">
        <v>453</v>
      </c>
      <c r="E32" t="s">
        <v>454</v>
      </c>
      <c r="F32" t="s">
        <v>455</v>
      </c>
      <c r="G32" t="s">
        <v>515</v>
      </c>
      <c r="H32" t="s">
        <v>516</v>
      </c>
      <c r="I32">
        <f t="shared" si="0"/>
        <v>1</v>
      </c>
      <c r="J32">
        <f t="shared" si="1"/>
        <v>0</v>
      </c>
      <c r="L32" t="b">
        <f t="shared" si="10"/>
        <v>1</v>
      </c>
      <c r="M32" t="b">
        <f t="shared" si="11"/>
        <v>0</v>
      </c>
      <c r="N32" t="b">
        <f t="shared" si="12"/>
        <v>1</v>
      </c>
      <c r="O32" t="b">
        <f t="shared" si="13"/>
        <v>1</v>
      </c>
      <c r="P32">
        <f t="shared" si="6"/>
        <v>1</v>
      </c>
      <c r="Q32">
        <f t="shared" si="7"/>
        <v>0</v>
      </c>
      <c r="R32">
        <f t="shared" si="8"/>
        <v>1</v>
      </c>
      <c r="S32">
        <f t="shared" si="9"/>
        <v>1</v>
      </c>
    </row>
    <row r="33" spans="1:19" x14ac:dyDescent="0.15">
      <c r="A33">
        <v>32</v>
      </c>
      <c r="B33" t="s">
        <v>46</v>
      </c>
      <c r="C33" t="s">
        <v>444</v>
      </c>
      <c r="D33" t="s">
        <v>453</v>
      </c>
      <c r="E33" t="s">
        <v>454</v>
      </c>
      <c r="F33" t="s">
        <v>455</v>
      </c>
      <c r="G33" t="s">
        <v>517</v>
      </c>
      <c r="H33" t="s">
        <v>518</v>
      </c>
      <c r="I33">
        <f t="shared" si="0"/>
        <v>1</v>
      </c>
      <c r="J33">
        <f t="shared" si="1"/>
        <v>0</v>
      </c>
      <c r="L33" t="b">
        <f t="shared" si="10"/>
        <v>1</v>
      </c>
      <c r="M33" t="b">
        <f t="shared" si="11"/>
        <v>0</v>
      </c>
      <c r="N33" t="b">
        <f t="shared" si="12"/>
        <v>0</v>
      </c>
      <c r="O33" t="b">
        <f t="shared" si="13"/>
        <v>0</v>
      </c>
      <c r="P33">
        <f t="shared" si="6"/>
        <v>1</v>
      </c>
      <c r="Q33">
        <f t="shared" si="7"/>
        <v>0</v>
      </c>
      <c r="R33">
        <f t="shared" si="8"/>
        <v>0</v>
      </c>
      <c r="S33">
        <f t="shared" si="9"/>
        <v>0</v>
      </c>
    </row>
    <row r="34" spans="1:19" x14ac:dyDescent="0.15">
      <c r="A34">
        <v>33</v>
      </c>
      <c r="B34" t="s">
        <v>47</v>
      </c>
      <c r="C34" t="s">
        <v>444</v>
      </c>
      <c r="D34" t="s">
        <v>453</v>
      </c>
      <c r="E34" t="s">
        <v>454</v>
      </c>
      <c r="F34" t="s">
        <v>455</v>
      </c>
      <c r="G34" t="s">
        <v>519</v>
      </c>
      <c r="H34" t="s">
        <v>520</v>
      </c>
      <c r="I34">
        <f t="shared" si="0"/>
        <v>1</v>
      </c>
      <c r="J34">
        <f t="shared" si="1"/>
        <v>0</v>
      </c>
      <c r="L34" t="b">
        <f t="shared" si="10"/>
        <v>1</v>
      </c>
      <c r="M34" t="b">
        <f t="shared" si="11"/>
        <v>0</v>
      </c>
      <c r="N34" t="b">
        <f t="shared" si="12"/>
        <v>1</v>
      </c>
      <c r="O34" t="b">
        <f t="shared" si="13"/>
        <v>0</v>
      </c>
      <c r="P34">
        <f t="shared" si="6"/>
        <v>1</v>
      </c>
      <c r="Q34">
        <f t="shared" si="7"/>
        <v>0</v>
      </c>
      <c r="R34">
        <f t="shared" si="8"/>
        <v>1</v>
      </c>
      <c r="S34">
        <f t="shared" si="9"/>
        <v>0</v>
      </c>
    </row>
    <row r="35" spans="1:19" x14ac:dyDescent="0.15">
      <c r="A35">
        <v>34</v>
      </c>
      <c r="B35" t="s">
        <v>48</v>
      </c>
      <c r="C35" t="s">
        <v>444</v>
      </c>
      <c r="D35" t="s">
        <v>453</v>
      </c>
      <c r="E35" t="s">
        <v>454</v>
      </c>
      <c r="F35" t="s">
        <v>455</v>
      </c>
      <c r="G35" t="s">
        <v>521</v>
      </c>
      <c r="H35" t="s">
        <v>522</v>
      </c>
      <c r="I35">
        <f t="shared" si="0"/>
        <v>1</v>
      </c>
      <c r="J35">
        <f t="shared" si="1"/>
        <v>0</v>
      </c>
      <c r="L35" t="b">
        <f t="shared" si="10"/>
        <v>1</v>
      </c>
      <c r="M35" t="b">
        <f t="shared" si="11"/>
        <v>0</v>
      </c>
      <c r="N35" t="b">
        <f t="shared" si="12"/>
        <v>1</v>
      </c>
      <c r="O35" t="b">
        <f t="shared" si="13"/>
        <v>0</v>
      </c>
      <c r="P35">
        <f t="shared" si="6"/>
        <v>1</v>
      </c>
      <c r="Q35">
        <f t="shared" si="7"/>
        <v>0</v>
      </c>
      <c r="R35">
        <f t="shared" si="8"/>
        <v>1</v>
      </c>
      <c r="S35">
        <f t="shared" si="9"/>
        <v>0</v>
      </c>
    </row>
    <row r="36" spans="1:19" x14ac:dyDescent="0.15">
      <c r="A36">
        <v>35</v>
      </c>
      <c r="B36" t="s">
        <v>49</v>
      </c>
      <c r="C36" t="s">
        <v>444</v>
      </c>
      <c r="D36" t="s">
        <v>453</v>
      </c>
      <c r="E36" t="s">
        <v>454</v>
      </c>
      <c r="F36" t="s">
        <v>455</v>
      </c>
      <c r="G36" t="s">
        <v>523</v>
      </c>
      <c r="H36" t="s">
        <v>524</v>
      </c>
      <c r="I36">
        <f t="shared" si="0"/>
        <v>0</v>
      </c>
      <c r="J36">
        <f t="shared" si="1"/>
        <v>1</v>
      </c>
      <c r="L36" t="b">
        <f t="shared" si="10"/>
        <v>0</v>
      </c>
      <c r="M36" t="b">
        <f t="shared" si="11"/>
        <v>0</v>
      </c>
      <c r="N36" t="b">
        <f t="shared" si="12"/>
        <v>0</v>
      </c>
      <c r="O36" t="b">
        <f t="shared" si="13"/>
        <v>0</v>
      </c>
      <c r="P36">
        <f t="shared" si="6"/>
        <v>0</v>
      </c>
      <c r="Q36">
        <f t="shared" si="7"/>
        <v>0</v>
      </c>
      <c r="R36">
        <f t="shared" si="8"/>
        <v>0</v>
      </c>
      <c r="S36">
        <f t="shared" si="9"/>
        <v>0</v>
      </c>
    </row>
    <row r="37" spans="1:19" x14ac:dyDescent="0.15">
      <c r="A37">
        <v>36</v>
      </c>
      <c r="B37" t="s">
        <v>50</v>
      </c>
      <c r="C37" t="s">
        <v>444</v>
      </c>
      <c r="D37" t="s">
        <v>453</v>
      </c>
      <c r="E37" t="s">
        <v>454</v>
      </c>
      <c r="F37" t="s">
        <v>455</v>
      </c>
      <c r="G37" t="s">
        <v>525</v>
      </c>
      <c r="H37" t="s">
        <v>526</v>
      </c>
      <c r="I37">
        <f t="shared" si="0"/>
        <v>1</v>
      </c>
      <c r="J37">
        <f t="shared" si="1"/>
        <v>0</v>
      </c>
      <c r="L37" t="b">
        <f t="shared" si="10"/>
        <v>1</v>
      </c>
      <c r="M37" t="b">
        <f t="shared" si="11"/>
        <v>0</v>
      </c>
      <c r="N37" t="b">
        <f t="shared" si="12"/>
        <v>1</v>
      </c>
      <c r="O37" t="b">
        <f t="shared" si="13"/>
        <v>0</v>
      </c>
      <c r="P37">
        <f t="shared" si="6"/>
        <v>1</v>
      </c>
      <c r="Q37">
        <f t="shared" si="7"/>
        <v>0</v>
      </c>
      <c r="R37">
        <f t="shared" si="8"/>
        <v>1</v>
      </c>
      <c r="S37">
        <f t="shared" si="9"/>
        <v>0</v>
      </c>
    </row>
    <row r="38" spans="1:19" x14ac:dyDescent="0.15">
      <c r="A38">
        <v>37</v>
      </c>
      <c r="B38" t="s">
        <v>51</v>
      </c>
      <c r="C38" t="s">
        <v>444</v>
      </c>
      <c r="D38" t="s">
        <v>453</v>
      </c>
      <c r="E38" t="s">
        <v>454</v>
      </c>
      <c r="F38" t="s">
        <v>455</v>
      </c>
      <c r="G38" t="s">
        <v>527</v>
      </c>
      <c r="H38" t="s">
        <v>528</v>
      </c>
      <c r="I38">
        <f t="shared" si="0"/>
        <v>0</v>
      </c>
      <c r="J38">
        <f t="shared" si="1"/>
        <v>1</v>
      </c>
      <c r="L38" t="b">
        <f t="shared" si="10"/>
        <v>0</v>
      </c>
      <c r="M38" t="b">
        <f t="shared" si="11"/>
        <v>0</v>
      </c>
      <c r="N38" t="b">
        <f t="shared" si="12"/>
        <v>0</v>
      </c>
      <c r="O38" t="b">
        <f t="shared" si="13"/>
        <v>0</v>
      </c>
      <c r="P38">
        <f t="shared" si="6"/>
        <v>0</v>
      </c>
      <c r="Q38">
        <f t="shared" si="7"/>
        <v>0</v>
      </c>
      <c r="R38">
        <f t="shared" si="8"/>
        <v>0</v>
      </c>
      <c r="S38">
        <f t="shared" si="9"/>
        <v>0</v>
      </c>
    </row>
    <row r="39" spans="1:19" x14ac:dyDescent="0.15">
      <c r="A39">
        <v>38</v>
      </c>
      <c r="B39" t="s">
        <v>52</v>
      </c>
      <c r="C39" t="s">
        <v>444</v>
      </c>
      <c r="D39" t="s">
        <v>453</v>
      </c>
      <c r="E39" t="s">
        <v>454</v>
      </c>
      <c r="F39" t="s">
        <v>455</v>
      </c>
      <c r="G39" t="s">
        <v>529</v>
      </c>
      <c r="H39" t="s">
        <v>530</v>
      </c>
      <c r="I39">
        <f t="shared" si="0"/>
        <v>1</v>
      </c>
      <c r="J39">
        <f t="shared" si="1"/>
        <v>0</v>
      </c>
      <c r="L39" t="b">
        <f t="shared" si="10"/>
        <v>1</v>
      </c>
      <c r="M39" t="b">
        <f t="shared" si="11"/>
        <v>0</v>
      </c>
      <c r="N39" t="b">
        <f t="shared" si="12"/>
        <v>1</v>
      </c>
      <c r="O39" t="b">
        <f t="shared" si="13"/>
        <v>0</v>
      </c>
      <c r="P39">
        <f t="shared" si="6"/>
        <v>1</v>
      </c>
      <c r="Q39">
        <f t="shared" si="7"/>
        <v>0</v>
      </c>
      <c r="R39">
        <f t="shared" si="8"/>
        <v>1</v>
      </c>
      <c r="S39">
        <f t="shared" si="9"/>
        <v>0</v>
      </c>
    </row>
    <row r="40" spans="1:19" x14ac:dyDescent="0.15">
      <c r="A40">
        <v>39</v>
      </c>
      <c r="B40" t="s">
        <v>53</v>
      </c>
      <c r="C40" t="s">
        <v>444</v>
      </c>
      <c r="D40" t="s">
        <v>453</v>
      </c>
      <c r="E40" t="s">
        <v>454</v>
      </c>
      <c r="F40" t="s">
        <v>455</v>
      </c>
      <c r="G40" t="s">
        <v>531</v>
      </c>
      <c r="H40" t="s">
        <v>532</v>
      </c>
      <c r="I40">
        <f t="shared" si="0"/>
        <v>1</v>
      </c>
      <c r="J40">
        <f t="shared" si="1"/>
        <v>0</v>
      </c>
      <c r="L40" t="b">
        <f t="shared" si="10"/>
        <v>1</v>
      </c>
      <c r="M40" t="b">
        <f t="shared" si="11"/>
        <v>0</v>
      </c>
      <c r="N40" t="b">
        <f t="shared" si="12"/>
        <v>1</v>
      </c>
      <c r="O40" t="b">
        <f t="shared" si="13"/>
        <v>0</v>
      </c>
      <c r="P40">
        <f t="shared" si="6"/>
        <v>1</v>
      </c>
      <c r="Q40">
        <f t="shared" si="7"/>
        <v>0</v>
      </c>
      <c r="R40">
        <f t="shared" si="8"/>
        <v>1</v>
      </c>
      <c r="S40">
        <f t="shared" si="9"/>
        <v>0</v>
      </c>
    </row>
    <row r="41" spans="1:19" x14ac:dyDescent="0.15">
      <c r="A41">
        <v>40</v>
      </c>
      <c r="B41" t="s">
        <v>54</v>
      </c>
      <c r="C41" t="s">
        <v>444</v>
      </c>
      <c r="D41" t="s">
        <v>453</v>
      </c>
      <c r="E41" t="s">
        <v>454</v>
      </c>
      <c r="F41" t="s">
        <v>455</v>
      </c>
      <c r="G41" t="s">
        <v>533</v>
      </c>
      <c r="H41" t="s">
        <v>534</v>
      </c>
      <c r="I41">
        <f t="shared" si="0"/>
        <v>1</v>
      </c>
      <c r="J41">
        <f t="shared" si="1"/>
        <v>0</v>
      </c>
      <c r="L41" t="b">
        <f t="shared" si="10"/>
        <v>1</v>
      </c>
      <c r="M41" t="b">
        <f t="shared" si="11"/>
        <v>0</v>
      </c>
      <c r="N41" t="b">
        <f t="shared" si="12"/>
        <v>1</v>
      </c>
      <c r="O41" t="b">
        <f t="shared" si="13"/>
        <v>0</v>
      </c>
      <c r="P41">
        <f t="shared" si="6"/>
        <v>1</v>
      </c>
      <c r="Q41">
        <f t="shared" si="7"/>
        <v>0</v>
      </c>
      <c r="R41">
        <f t="shared" si="8"/>
        <v>1</v>
      </c>
      <c r="S41">
        <f t="shared" si="9"/>
        <v>0</v>
      </c>
    </row>
    <row r="42" spans="1:19" x14ac:dyDescent="0.15">
      <c r="A42">
        <v>41</v>
      </c>
      <c r="B42" t="s">
        <v>55</v>
      </c>
      <c r="C42" t="s">
        <v>444</v>
      </c>
      <c r="D42" t="s">
        <v>453</v>
      </c>
      <c r="E42" t="s">
        <v>454</v>
      </c>
      <c r="F42" t="s">
        <v>455</v>
      </c>
      <c r="G42" t="s">
        <v>535</v>
      </c>
      <c r="H42" t="s">
        <v>536</v>
      </c>
      <c r="I42">
        <f t="shared" si="0"/>
        <v>1</v>
      </c>
      <c r="J42">
        <f t="shared" si="1"/>
        <v>0</v>
      </c>
      <c r="L42" t="b">
        <f t="shared" si="10"/>
        <v>1</v>
      </c>
      <c r="M42" t="b">
        <f t="shared" si="11"/>
        <v>0</v>
      </c>
      <c r="N42" t="b">
        <f t="shared" si="12"/>
        <v>0</v>
      </c>
      <c r="O42" t="b">
        <f t="shared" si="13"/>
        <v>0</v>
      </c>
      <c r="P42">
        <f t="shared" si="6"/>
        <v>1</v>
      </c>
      <c r="Q42">
        <f t="shared" si="7"/>
        <v>0</v>
      </c>
      <c r="R42">
        <f t="shared" si="8"/>
        <v>0</v>
      </c>
      <c r="S42">
        <f t="shared" si="9"/>
        <v>0</v>
      </c>
    </row>
    <row r="43" spans="1:19" x14ac:dyDescent="0.15">
      <c r="A43">
        <v>42</v>
      </c>
      <c r="B43" t="s">
        <v>56</v>
      </c>
      <c r="C43" t="s">
        <v>444</v>
      </c>
      <c r="D43" t="s">
        <v>453</v>
      </c>
      <c r="E43" t="s">
        <v>454</v>
      </c>
      <c r="F43" t="s">
        <v>455</v>
      </c>
      <c r="G43" t="s">
        <v>537</v>
      </c>
      <c r="H43" t="s">
        <v>538</v>
      </c>
      <c r="I43">
        <f t="shared" si="0"/>
        <v>1</v>
      </c>
      <c r="J43">
        <f t="shared" si="1"/>
        <v>0</v>
      </c>
      <c r="L43" t="b">
        <f t="shared" si="10"/>
        <v>1</v>
      </c>
      <c r="M43" t="b">
        <f t="shared" si="11"/>
        <v>0</v>
      </c>
      <c r="N43" t="b">
        <f t="shared" si="12"/>
        <v>0</v>
      </c>
      <c r="O43" t="b">
        <f t="shared" si="13"/>
        <v>0</v>
      </c>
      <c r="P43">
        <f t="shared" si="6"/>
        <v>1</v>
      </c>
      <c r="Q43">
        <f t="shared" si="7"/>
        <v>0</v>
      </c>
      <c r="R43">
        <f t="shared" si="8"/>
        <v>0</v>
      </c>
      <c r="S43">
        <f t="shared" si="9"/>
        <v>0</v>
      </c>
    </row>
    <row r="44" spans="1:19" x14ac:dyDescent="0.15">
      <c r="A44">
        <v>43</v>
      </c>
      <c r="B44" t="s">
        <v>57</v>
      </c>
      <c r="C44" t="s">
        <v>444</v>
      </c>
      <c r="D44" t="s">
        <v>453</v>
      </c>
      <c r="E44" t="s">
        <v>454</v>
      </c>
      <c r="F44" t="s">
        <v>455</v>
      </c>
      <c r="G44" t="s">
        <v>539</v>
      </c>
      <c r="H44" t="s">
        <v>540</v>
      </c>
      <c r="I44">
        <f t="shared" si="0"/>
        <v>1</v>
      </c>
      <c r="J44">
        <f t="shared" si="1"/>
        <v>0</v>
      </c>
      <c r="L44" t="b">
        <f t="shared" si="10"/>
        <v>1</v>
      </c>
      <c r="M44" t="b">
        <f t="shared" si="11"/>
        <v>0</v>
      </c>
      <c r="N44" t="b">
        <f t="shared" si="12"/>
        <v>1</v>
      </c>
      <c r="O44" t="b">
        <f t="shared" si="13"/>
        <v>0</v>
      </c>
      <c r="P44">
        <f t="shared" si="6"/>
        <v>1</v>
      </c>
      <c r="Q44">
        <f t="shared" si="7"/>
        <v>0</v>
      </c>
      <c r="R44">
        <f t="shared" si="8"/>
        <v>1</v>
      </c>
      <c r="S44">
        <f t="shared" si="9"/>
        <v>0</v>
      </c>
    </row>
    <row r="45" spans="1:19" x14ac:dyDescent="0.15">
      <c r="A45">
        <v>44</v>
      </c>
      <c r="B45" t="s">
        <v>58</v>
      </c>
      <c r="C45" t="s">
        <v>444</v>
      </c>
      <c r="D45" t="s">
        <v>453</v>
      </c>
      <c r="E45" t="s">
        <v>454</v>
      </c>
      <c r="F45" t="s">
        <v>455</v>
      </c>
      <c r="G45" t="s">
        <v>541</v>
      </c>
      <c r="H45" t="s">
        <v>542</v>
      </c>
      <c r="I45">
        <f t="shared" si="0"/>
        <v>1</v>
      </c>
      <c r="J45">
        <f t="shared" si="1"/>
        <v>0</v>
      </c>
      <c r="L45" t="b">
        <f t="shared" si="10"/>
        <v>1</v>
      </c>
      <c r="M45" t="b">
        <f t="shared" si="11"/>
        <v>1</v>
      </c>
      <c r="N45" t="b">
        <f t="shared" si="12"/>
        <v>0</v>
      </c>
      <c r="O45" t="b">
        <f t="shared" si="13"/>
        <v>0</v>
      </c>
      <c r="P45">
        <f t="shared" si="6"/>
        <v>1</v>
      </c>
      <c r="Q45">
        <f t="shared" si="7"/>
        <v>1</v>
      </c>
      <c r="R45">
        <f t="shared" si="8"/>
        <v>0</v>
      </c>
      <c r="S45">
        <f t="shared" si="9"/>
        <v>0</v>
      </c>
    </row>
    <row r="46" spans="1:19" x14ac:dyDescent="0.15">
      <c r="A46">
        <v>45</v>
      </c>
      <c r="B46" t="s">
        <v>59</v>
      </c>
      <c r="C46" t="s">
        <v>444</v>
      </c>
      <c r="D46" t="s">
        <v>453</v>
      </c>
      <c r="E46" t="s">
        <v>454</v>
      </c>
      <c r="F46" t="s">
        <v>455</v>
      </c>
      <c r="G46" t="s">
        <v>543</v>
      </c>
      <c r="H46" t="s">
        <v>544</v>
      </c>
      <c r="I46">
        <f t="shared" si="0"/>
        <v>1</v>
      </c>
      <c r="J46">
        <f t="shared" si="1"/>
        <v>0</v>
      </c>
      <c r="L46" t="b">
        <f t="shared" si="10"/>
        <v>1</v>
      </c>
      <c r="M46" t="b">
        <f t="shared" si="11"/>
        <v>0</v>
      </c>
      <c r="N46" t="b">
        <f t="shared" si="12"/>
        <v>0</v>
      </c>
      <c r="O46" t="b">
        <f t="shared" si="13"/>
        <v>0</v>
      </c>
      <c r="P46">
        <f t="shared" si="6"/>
        <v>1</v>
      </c>
      <c r="Q46">
        <f t="shared" si="7"/>
        <v>0</v>
      </c>
      <c r="R46">
        <f t="shared" si="8"/>
        <v>0</v>
      </c>
      <c r="S46">
        <f t="shared" si="9"/>
        <v>0</v>
      </c>
    </row>
    <row r="47" spans="1:19" x14ac:dyDescent="0.15">
      <c r="A47">
        <v>46</v>
      </c>
      <c r="B47" t="s">
        <v>60</v>
      </c>
      <c r="C47" t="s">
        <v>444</v>
      </c>
      <c r="D47" t="s">
        <v>453</v>
      </c>
      <c r="E47" t="s">
        <v>454</v>
      </c>
      <c r="F47" t="s">
        <v>455</v>
      </c>
      <c r="G47" t="s">
        <v>545</v>
      </c>
      <c r="H47" t="s">
        <v>546</v>
      </c>
      <c r="I47">
        <f t="shared" si="0"/>
        <v>1</v>
      </c>
      <c r="J47">
        <f t="shared" si="1"/>
        <v>0</v>
      </c>
      <c r="L47" t="b">
        <f t="shared" si="10"/>
        <v>0</v>
      </c>
      <c r="M47" t="b">
        <f t="shared" si="11"/>
        <v>0</v>
      </c>
      <c r="N47" t="b">
        <f t="shared" si="12"/>
        <v>1</v>
      </c>
      <c r="O47" t="b">
        <f t="shared" si="13"/>
        <v>0</v>
      </c>
      <c r="P47">
        <f t="shared" si="6"/>
        <v>0</v>
      </c>
      <c r="Q47">
        <f t="shared" si="7"/>
        <v>0</v>
      </c>
      <c r="R47">
        <f t="shared" si="8"/>
        <v>1</v>
      </c>
      <c r="S47">
        <f t="shared" si="9"/>
        <v>0</v>
      </c>
    </row>
    <row r="48" spans="1:19" x14ac:dyDescent="0.15">
      <c r="A48">
        <v>47</v>
      </c>
      <c r="B48" t="s">
        <v>61</v>
      </c>
      <c r="C48" t="s">
        <v>444</v>
      </c>
      <c r="D48" t="s">
        <v>453</v>
      </c>
      <c r="E48" t="s">
        <v>454</v>
      </c>
      <c r="F48" t="s">
        <v>455</v>
      </c>
      <c r="G48" t="s">
        <v>547</v>
      </c>
      <c r="H48" t="s">
        <v>548</v>
      </c>
      <c r="I48">
        <f t="shared" si="0"/>
        <v>1</v>
      </c>
      <c r="J48">
        <f t="shared" si="1"/>
        <v>0</v>
      </c>
      <c r="L48" t="b">
        <f t="shared" si="10"/>
        <v>1</v>
      </c>
      <c r="M48" t="b">
        <f t="shared" si="11"/>
        <v>0</v>
      </c>
      <c r="N48" t="b">
        <f t="shared" si="12"/>
        <v>0</v>
      </c>
      <c r="O48" t="b">
        <f t="shared" si="13"/>
        <v>0</v>
      </c>
      <c r="P48">
        <f t="shared" si="6"/>
        <v>1</v>
      </c>
      <c r="Q48">
        <f t="shared" si="7"/>
        <v>0</v>
      </c>
      <c r="R48">
        <f t="shared" si="8"/>
        <v>0</v>
      </c>
      <c r="S48">
        <f t="shared" si="9"/>
        <v>0</v>
      </c>
    </row>
    <row r="49" spans="1:19" x14ac:dyDescent="0.15">
      <c r="A49">
        <v>48</v>
      </c>
      <c r="B49" t="s">
        <v>62</v>
      </c>
      <c r="C49" t="s">
        <v>444</v>
      </c>
      <c r="D49" t="s">
        <v>453</v>
      </c>
      <c r="E49" t="s">
        <v>454</v>
      </c>
      <c r="F49" t="s">
        <v>455</v>
      </c>
      <c r="G49" t="s">
        <v>549</v>
      </c>
      <c r="H49" t="s">
        <v>550</v>
      </c>
      <c r="I49">
        <f t="shared" si="0"/>
        <v>1</v>
      </c>
      <c r="J49">
        <f t="shared" si="1"/>
        <v>0</v>
      </c>
      <c r="L49" t="b">
        <f t="shared" si="10"/>
        <v>1</v>
      </c>
      <c r="M49" t="b">
        <f t="shared" si="11"/>
        <v>0</v>
      </c>
      <c r="N49" t="b">
        <f t="shared" si="12"/>
        <v>0</v>
      </c>
      <c r="O49" t="b">
        <f t="shared" si="13"/>
        <v>0</v>
      </c>
      <c r="P49">
        <f t="shared" si="6"/>
        <v>1</v>
      </c>
      <c r="Q49">
        <f t="shared" si="7"/>
        <v>0</v>
      </c>
      <c r="R49">
        <f t="shared" si="8"/>
        <v>0</v>
      </c>
      <c r="S49">
        <f t="shared" si="9"/>
        <v>0</v>
      </c>
    </row>
    <row r="50" spans="1:19" x14ac:dyDescent="0.15">
      <c r="A50">
        <v>49</v>
      </c>
      <c r="B50" t="s">
        <v>64</v>
      </c>
      <c r="C50" t="s">
        <v>444</v>
      </c>
      <c r="D50" t="s">
        <v>453</v>
      </c>
      <c r="E50" t="s">
        <v>454</v>
      </c>
      <c r="F50" t="s">
        <v>455</v>
      </c>
      <c r="G50" t="s">
        <v>551</v>
      </c>
      <c r="H50" t="s">
        <v>552</v>
      </c>
      <c r="I50">
        <f t="shared" si="0"/>
        <v>1</v>
      </c>
      <c r="J50">
        <f t="shared" si="1"/>
        <v>0</v>
      </c>
      <c r="L50" t="b">
        <f t="shared" si="10"/>
        <v>1</v>
      </c>
      <c r="M50" t="b">
        <f t="shared" si="11"/>
        <v>0</v>
      </c>
      <c r="N50" t="b">
        <f t="shared" si="12"/>
        <v>0</v>
      </c>
      <c r="O50" t="b">
        <f t="shared" si="13"/>
        <v>0</v>
      </c>
      <c r="P50">
        <f t="shared" si="6"/>
        <v>1</v>
      </c>
      <c r="Q50">
        <f t="shared" si="7"/>
        <v>0</v>
      </c>
      <c r="R50">
        <f t="shared" si="8"/>
        <v>0</v>
      </c>
      <c r="S50">
        <f t="shared" si="9"/>
        <v>0</v>
      </c>
    </row>
    <row r="51" spans="1:19" x14ac:dyDescent="0.15">
      <c r="A51">
        <v>50</v>
      </c>
      <c r="B51" t="s">
        <v>65</v>
      </c>
      <c r="C51" t="s">
        <v>444</v>
      </c>
      <c r="D51" t="s">
        <v>453</v>
      </c>
      <c r="E51" t="s">
        <v>454</v>
      </c>
      <c r="F51" t="s">
        <v>455</v>
      </c>
      <c r="G51" t="s">
        <v>553</v>
      </c>
      <c r="H51" t="s">
        <v>554</v>
      </c>
      <c r="I51">
        <f t="shared" si="0"/>
        <v>1</v>
      </c>
      <c r="J51">
        <f t="shared" si="1"/>
        <v>0</v>
      </c>
      <c r="L51" t="b">
        <f t="shared" si="10"/>
        <v>1</v>
      </c>
      <c r="M51" t="b">
        <f t="shared" si="11"/>
        <v>0</v>
      </c>
      <c r="N51" t="b">
        <f t="shared" si="12"/>
        <v>0</v>
      </c>
      <c r="O51" t="b">
        <f t="shared" si="13"/>
        <v>0</v>
      </c>
      <c r="P51">
        <f t="shared" si="6"/>
        <v>1</v>
      </c>
      <c r="Q51">
        <f t="shared" si="7"/>
        <v>0</v>
      </c>
      <c r="R51">
        <f t="shared" si="8"/>
        <v>0</v>
      </c>
      <c r="S51">
        <f t="shared" si="9"/>
        <v>0</v>
      </c>
    </row>
    <row r="52" spans="1:19" x14ac:dyDescent="0.15">
      <c r="A52">
        <v>51</v>
      </c>
      <c r="B52" t="s">
        <v>66</v>
      </c>
      <c r="C52" t="s">
        <v>444</v>
      </c>
      <c r="D52" t="s">
        <v>453</v>
      </c>
      <c r="E52" t="s">
        <v>454</v>
      </c>
      <c r="F52" t="s">
        <v>455</v>
      </c>
      <c r="G52" t="s">
        <v>555</v>
      </c>
      <c r="H52" t="s">
        <v>556</v>
      </c>
      <c r="I52">
        <f t="shared" si="0"/>
        <v>1</v>
      </c>
      <c r="J52">
        <f t="shared" si="1"/>
        <v>0</v>
      </c>
      <c r="L52" t="b">
        <f t="shared" si="10"/>
        <v>1</v>
      </c>
      <c r="M52" t="b">
        <f t="shared" si="11"/>
        <v>0</v>
      </c>
      <c r="N52" t="b">
        <f t="shared" si="12"/>
        <v>0</v>
      </c>
      <c r="O52" t="b">
        <f t="shared" si="13"/>
        <v>0</v>
      </c>
      <c r="P52">
        <f t="shared" si="6"/>
        <v>1</v>
      </c>
      <c r="Q52">
        <f t="shared" si="7"/>
        <v>0</v>
      </c>
      <c r="R52">
        <f t="shared" si="8"/>
        <v>0</v>
      </c>
      <c r="S52">
        <f t="shared" si="9"/>
        <v>0</v>
      </c>
    </row>
    <row r="53" spans="1:19" x14ac:dyDescent="0.15">
      <c r="A53">
        <v>52</v>
      </c>
      <c r="B53" t="s">
        <v>67</v>
      </c>
      <c r="C53" t="s">
        <v>444</v>
      </c>
      <c r="D53" t="s">
        <v>453</v>
      </c>
      <c r="E53" t="s">
        <v>454</v>
      </c>
      <c r="F53" t="s">
        <v>455</v>
      </c>
      <c r="G53" t="s">
        <v>557</v>
      </c>
      <c r="H53" t="s">
        <v>558</v>
      </c>
      <c r="I53">
        <f t="shared" si="0"/>
        <v>0</v>
      </c>
      <c r="J53">
        <f t="shared" si="1"/>
        <v>1</v>
      </c>
      <c r="L53" t="b">
        <f t="shared" si="10"/>
        <v>0</v>
      </c>
      <c r="M53" t="b">
        <f t="shared" si="11"/>
        <v>0</v>
      </c>
      <c r="N53" t="b">
        <f t="shared" si="12"/>
        <v>0</v>
      </c>
      <c r="O53" t="b">
        <f t="shared" si="13"/>
        <v>0</v>
      </c>
      <c r="P53">
        <f t="shared" si="6"/>
        <v>0</v>
      </c>
      <c r="Q53">
        <f t="shared" si="7"/>
        <v>0</v>
      </c>
      <c r="R53">
        <f t="shared" si="8"/>
        <v>0</v>
      </c>
      <c r="S53">
        <f t="shared" si="9"/>
        <v>0</v>
      </c>
    </row>
    <row r="54" spans="1:19" x14ac:dyDescent="0.15">
      <c r="A54">
        <v>53</v>
      </c>
      <c r="B54" t="s">
        <v>69</v>
      </c>
      <c r="C54" t="s">
        <v>444</v>
      </c>
      <c r="D54" t="s">
        <v>453</v>
      </c>
      <c r="E54" t="s">
        <v>454</v>
      </c>
      <c r="F54" t="s">
        <v>455</v>
      </c>
      <c r="G54" t="s">
        <v>559</v>
      </c>
      <c r="H54" t="s">
        <v>560</v>
      </c>
      <c r="I54">
        <f t="shared" si="0"/>
        <v>1</v>
      </c>
      <c r="J54">
        <f t="shared" si="1"/>
        <v>0</v>
      </c>
      <c r="L54" t="b">
        <f t="shared" si="10"/>
        <v>1</v>
      </c>
      <c r="M54" t="b">
        <f t="shared" si="11"/>
        <v>1</v>
      </c>
      <c r="N54" t="b">
        <f t="shared" si="12"/>
        <v>1</v>
      </c>
      <c r="O54" t="b">
        <f t="shared" si="13"/>
        <v>1</v>
      </c>
      <c r="P54">
        <f t="shared" si="6"/>
        <v>1</v>
      </c>
      <c r="Q54">
        <f t="shared" si="7"/>
        <v>1</v>
      </c>
      <c r="R54">
        <f t="shared" si="8"/>
        <v>1</v>
      </c>
      <c r="S54">
        <f t="shared" si="9"/>
        <v>1</v>
      </c>
    </row>
    <row r="55" spans="1:19" x14ac:dyDescent="0.15">
      <c r="A55">
        <v>54</v>
      </c>
      <c r="B55" t="s">
        <v>70</v>
      </c>
      <c r="C55" t="s">
        <v>444</v>
      </c>
      <c r="D55" t="s">
        <v>453</v>
      </c>
      <c r="E55" t="s">
        <v>454</v>
      </c>
      <c r="F55" t="s">
        <v>455</v>
      </c>
      <c r="G55" t="s">
        <v>561</v>
      </c>
      <c r="H55" t="s">
        <v>562</v>
      </c>
      <c r="I55">
        <f t="shared" si="0"/>
        <v>1</v>
      </c>
      <c r="J55">
        <f t="shared" si="1"/>
        <v>0</v>
      </c>
      <c r="L55" t="b">
        <f t="shared" si="10"/>
        <v>1</v>
      </c>
      <c r="M55" t="b">
        <f t="shared" si="11"/>
        <v>0</v>
      </c>
      <c r="N55" t="b">
        <f t="shared" si="12"/>
        <v>0</v>
      </c>
      <c r="O55" t="b">
        <f t="shared" si="13"/>
        <v>0</v>
      </c>
      <c r="P55">
        <f t="shared" si="6"/>
        <v>1</v>
      </c>
      <c r="Q55">
        <f t="shared" si="7"/>
        <v>0</v>
      </c>
      <c r="R55">
        <f t="shared" si="8"/>
        <v>0</v>
      </c>
      <c r="S55">
        <f t="shared" si="9"/>
        <v>0</v>
      </c>
    </row>
    <row r="56" spans="1:19" x14ac:dyDescent="0.15">
      <c r="A56">
        <v>55</v>
      </c>
      <c r="B56" t="s">
        <v>71</v>
      </c>
      <c r="C56" t="s">
        <v>444</v>
      </c>
      <c r="D56" t="s">
        <v>453</v>
      </c>
      <c r="E56" t="s">
        <v>454</v>
      </c>
      <c r="F56" t="s">
        <v>455</v>
      </c>
      <c r="G56" t="s">
        <v>563</v>
      </c>
      <c r="H56" t="s">
        <v>564</v>
      </c>
      <c r="I56">
        <f t="shared" si="0"/>
        <v>1</v>
      </c>
      <c r="J56">
        <f t="shared" si="1"/>
        <v>0</v>
      </c>
      <c r="L56" t="b">
        <f t="shared" si="10"/>
        <v>1</v>
      </c>
      <c r="M56" t="b">
        <f t="shared" si="11"/>
        <v>0</v>
      </c>
      <c r="N56" t="b">
        <f t="shared" si="12"/>
        <v>1</v>
      </c>
      <c r="O56" t="b">
        <f t="shared" si="13"/>
        <v>0</v>
      </c>
      <c r="P56">
        <f t="shared" si="6"/>
        <v>1</v>
      </c>
      <c r="Q56">
        <f t="shared" si="7"/>
        <v>0</v>
      </c>
      <c r="R56">
        <f t="shared" si="8"/>
        <v>1</v>
      </c>
      <c r="S56">
        <f t="shared" si="9"/>
        <v>0</v>
      </c>
    </row>
    <row r="57" spans="1:19" x14ac:dyDescent="0.15">
      <c r="A57">
        <v>56</v>
      </c>
      <c r="B57" t="s">
        <v>72</v>
      </c>
      <c r="C57" t="s">
        <v>444</v>
      </c>
      <c r="D57" t="s">
        <v>453</v>
      </c>
      <c r="E57" t="s">
        <v>454</v>
      </c>
      <c r="F57" t="s">
        <v>455</v>
      </c>
      <c r="G57" t="s">
        <v>565</v>
      </c>
      <c r="H57" t="s">
        <v>566</v>
      </c>
      <c r="I57">
        <f t="shared" si="0"/>
        <v>1</v>
      </c>
      <c r="J57">
        <f t="shared" si="1"/>
        <v>0</v>
      </c>
      <c r="L57" t="b">
        <f t="shared" si="10"/>
        <v>1</v>
      </c>
      <c r="M57" t="b">
        <f t="shared" si="11"/>
        <v>0</v>
      </c>
      <c r="N57" t="b">
        <f t="shared" si="12"/>
        <v>1</v>
      </c>
      <c r="O57" t="b">
        <f t="shared" si="13"/>
        <v>1</v>
      </c>
      <c r="P57">
        <f t="shared" si="6"/>
        <v>1</v>
      </c>
      <c r="Q57">
        <f t="shared" si="7"/>
        <v>0</v>
      </c>
      <c r="R57">
        <f t="shared" si="8"/>
        <v>1</v>
      </c>
      <c r="S57">
        <f t="shared" si="9"/>
        <v>1</v>
      </c>
    </row>
    <row r="58" spans="1:19" x14ac:dyDescent="0.15">
      <c r="A58">
        <v>57</v>
      </c>
      <c r="B58" t="s">
        <v>73</v>
      </c>
      <c r="C58" t="s">
        <v>444</v>
      </c>
      <c r="D58" t="s">
        <v>453</v>
      </c>
      <c r="E58" t="s">
        <v>454</v>
      </c>
      <c r="F58" t="s">
        <v>455</v>
      </c>
      <c r="G58" t="s">
        <v>567</v>
      </c>
      <c r="H58" t="s">
        <v>568</v>
      </c>
      <c r="I58">
        <f t="shared" si="0"/>
        <v>1</v>
      </c>
      <c r="J58">
        <f t="shared" si="1"/>
        <v>0</v>
      </c>
      <c r="L58" t="b">
        <f t="shared" si="10"/>
        <v>1</v>
      </c>
      <c r="M58" t="b">
        <f t="shared" si="11"/>
        <v>0</v>
      </c>
      <c r="N58" t="b">
        <f t="shared" si="12"/>
        <v>1</v>
      </c>
      <c r="O58" t="b">
        <f t="shared" si="13"/>
        <v>0</v>
      </c>
      <c r="P58">
        <f t="shared" si="6"/>
        <v>1</v>
      </c>
      <c r="Q58">
        <f t="shared" si="7"/>
        <v>0</v>
      </c>
      <c r="R58">
        <f t="shared" si="8"/>
        <v>1</v>
      </c>
      <c r="S58">
        <f t="shared" si="9"/>
        <v>0</v>
      </c>
    </row>
    <row r="59" spans="1:19" x14ac:dyDescent="0.15">
      <c r="A59">
        <v>58</v>
      </c>
      <c r="B59" t="s">
        <v>75</v>
      </c>
      <c r="C59" t="s">
        <v>444</v>
      </c>
      <c r="D59" t="s">
        <v>453</v>
      </c>
      <c r="E59" t="s">
        <v>454</v>
      </c>
      <c r="F59" t="s">
        <v>455</v>
      </c>
      <c r="G59" t="s">
        <v>569</v>
      </c>
      <c r="H59" t="s">
        <v>570</v>
      </c>
      <c r="I59">
        <f t="shared" si="0"/>
        <v>1</v>
      </c>
      <c r="J59">
        <f t="shared" si="1"/>
        <v>0</v>
      </c>
      <c r="L59" t="b">
        <f t="shared" si="10"/>
        <v>1</v>
      </c>
      <c r="M59" t="b">
        <f t="shared" si="11"/>
        <v>0</v>
      </c>
      <c r="N59" t="b">
        <f t="shared" si="12"/>
        <v>1</v>
      </c>
      <c r="O59" t="b">
        <f t="shared" si="13"/>
        <v>0</v>
      </c>
      <c r="P59">
        <f t="shared" si="6"/>
        <v>1</v>
      </c>
      <c r="Q59">
        <f t="shared" si="7"/>
        <v>0</v>
      </c>
      <c r="R59">
        <f t="shared" si="8"/>
        <v>1</v>
      </c>
      <c r="S59">
        <f t="shared" si="9"/>
        <v>0</v>
      </c>
    </row>
    <row r="60" spans="1:19" x14ac:dyDescent="0.15">
      <c r="A60">
        <v>59</v>
      </c>
      <c r="B60" t="s">
        <v>76</v>
      </c>
      <c r="C60" t="s">
        <v>444</v>
      </c>
      <c r="D60" t="s">
        <v>453</v>
      </c>
      <c r="E60" t="s">
        <v>454</v>
      </c>
      <c r="F60" t="s">
        <v>455</v>
      </c>
      <c r="G60" t="s">
        <v>571</v>
      </c>
      <c r="H60" t="s">
        <v>572</v>
      </c>
      <c r="I60">
        <f t="shared" si="0"/>
        <v>1</v>
      </c>
      <c r="J60">
        <f t="shared" si="1"/>
        <v>0</v>
      </c>
      <c r="L60" t="b">
        <f t="shared" si="10"/>
        <v>1</v>
      </c>
      <c r="M60" t="b">
        <f t="shared" si="11"/>
        <v>0</v>
      </c>
      <c r="N60" t="b">
        <f t="shared" si="12"/>
        <v>0</v>
      </c>
      <c r="O60" t="b">
        <f t="shared" si="13"/>
        <v>0</v>
      </c>
      <c r="P60">
        <f t="shared" si="6"/>
        <v>1</v>
      </c>
      <c r="Q60">
        <f t="shared" si="7"/>
        <v>0</v>
      </c>
      <c r="R60">
        <f t="shared" si="8"/>
        <v>0</v>
      </c>
      <c r="S60">
        <f t="shared" si="9"/>
        <v>0</v>
      </c>
    </row>
    <row r="61" spans="1:19" x14ac:dyDescent="0.15">
      <c r="A61">
        <v>61</v>
      </c>
      <c r="B61" t="s">
        <v>77</v>
      </c>
      <c r="C61" t="s">
        <v>444</v>
      </c>
      <c r="D61" t="s">
        <v>453</v>
      </c>
      <c r="E61" t="s">
        <v>454</v>
      </c>
      <c r="F61" t="s">
        <v>455</v>
      </c>
      <c r="G61" t="s">
        <v>573</v>
      </c>
      <c r="H61" t="s">
        <v>574</v>
      </c>
      <c r="I61">
        <f t="shared" si="0"/>
        <v>1</v>
      </c>
      <c r="J61">
        <f t="shared" si="1"/>
        <v>0</v>
      </c>
      <c r="L61" t="b">
        <f t="shared" si="10"/>
        <v>1</v>
      </c>
      <c r="M61" t="b">
        <f t="shared" si="11"/>
        <v>0</v>
      </c>
      <c r="N61" t="b">
        <f t="shared" si="12"/>
        <v>1</v>
      </c>
      <c r="O61" t="b">
        <f t="shared" si="13"/>
        <v>0</v>
      </c>
      <c r="P61">
        <f t="shared" si="6"/>
        <v>1</v>
      </c>
      <c r="Q61">
        <f t="shared" si="7"/>
        <v>0</v>
      </c>
      <c r="R61">
        <f t="shared" si="8"/>
        <v>1</v>
      </c>
      <c r="S61">
        <f t="shared" si="9"/>
        <v>0</v>
      </c>
    </row>
    <row r="62" spans="1:19" x14ac:dyDescent="0.15">
      <c r="A62">
        <v>62</v>
      </c>
      <c r="B62" t="s">
        <v>78</v>
      </c>
      <c r="C62" t="s">
        <v>444</v>
      </c>
      <c r="D62" t="s">
        <v>453</v>
      </c>
      <c r="E62" t="s">
        <v>454</v>
      </c>
      <c r="F62" t="s">
        <v>455</v>
      </c>
      <c r="G62" t="s">
        <v>575</v>
      </c>
      <c r="H62" t="s">
        <v>576</v>
      </c>
      <c r="I62">
        <f t="shared" si="0"/>
        <v>1</v>
      </c>
      <c r="J62">
        <f t="shared" si="1"/>
        <v>0</v>
      </c>
      <c r="L62" t="b">
        <f t="shared" si="10"/>
        <v>1</v>
      </c>
      <c r="M62" t="b">
        <f t="shared" si="11"/>
        <v>0</v>
      </c>
      <c r="N62" t="b">
        <f t="shared" si="12"/>
        <v>1</v>
      </c>
      <c r="O62" t="b">
        <f t="shared" si="13"/>
        <v>0</v>
      </c>
      <c r="P62">
        <f t="shared" si="6"/>
        <v>1</v>
      </c>
      <c r="Q62">
        <f t="shared" si="7"/>
        <v>0</v>
      </c>
      <c r="R62">
        <f t="shared" si="8"/>
        <v>1</v>
      </c>
      <c r="S62">
        <f t="shared" si="9"/>
        <v>0</v>
      </c>
    </row>
    <row r="63" spans="1:19" x14ac:dyDescent="0.15">
      <c r="A63">
        <v>63</v>
      </c>
      <c r="B63" t="s">
        <v>79</v>
      </c>
      <c r="C63" t="s">
        <v>444</v>
      </c>
      <c r="D63" t="s">
        <v>453</v>
      </c>
      <c r="E63" t="s">
        <v>454</v>
      </c>
      <c r="F63" t="s">
        <v>455</v>
      </c>
      <c r="G63" t="s">
        <v>577</v>
      </c>
      <c r="H63" t="s">
        <v>578</v>
      </c>
      <c r="I63">
        <f t="shared" si="0"/>
        <v>1</v>
      </c>
      <c r="J63">
        <f t="shared" si="1"/>
        <v>0</v>
      </c>
      <c r="L63" t="b">
        <f t="shared" si="10"/>
        <v>1</v>
      </c>
      <c r="M63" t="b">
        <f t="shared" si="11"/>
        <v>0</v>
      </c>
      <c r="N63" t="b">
        <f t="shared" si="12"/>
        <v>1</v>
      </c>
      <c r="O63" t="b">
        <f t="shared" si="13"/>
        <v>0</v>
      </c>
      <c r="P63">
        <f t="shared" si="6"/>
        <v>1</v>
      </c>
      <c r="Q63">
        <f t="shared" si="7"/>
        <v>0</v>
      </c>
      <c r="R63">
        <f t="shared" si="8"/>
        <v>1</v>
      </c>
      <c r="S63">
        <f t="shared" si="9"/>
        <v>0</v>
      </c>
    </row>
    <row r="64" spans="1:19" x14ac:dyDescent="0.15">
      <c r="A64">
        <v>64</v>
      </c>
      <c r="B64" t="s">
        <v>80</v>
      </c>
      <c r="C64" t="s">
        <v>444</v>
      </c>
      <c r="D64" t="s">
        <v>453</v>
      </c>
      <c r="E64" t="s">
        <v>454</v>
      </c>
      <c r="F64" t="s">
        <v>455</v>
      </c>
      <c r="G64" t="s">
        <v>579</v>
      </c>
      <c r="H64" t="s">
        <v>580</v>
      </c>
      <c r="I64">
        <f t="shared" si="0"/>
        <v>1</v>
      </c>
      <c r="J64">
        <f t="shared" si="1"/>
        <v>0</v>
      </c>
      <c r="L64" t="b">
        <f t="shared" si="10"/>
        <v>1</v>
      </c>
      <c r="M64" t="b">
        <f t="shared" si="11"/>
        <v>0</v>
      </c>
      <c r="N64" t="b">
        <f t="shared" si="12"/>
        <v>1</v>
      </c>
      <c r="O64" t="b">
        <f t="shared" si="13"/>
        <v>0</v>
      </c>
      <c r="P64">
        <f t="shared" si="6"/>
        <v>1</v>
      </c>
      <c r="Q64">
        <f t="shared" si="7"/>
        <v>0</v>
      </c>
      <c r="R64">
        <f t="shared" si="8"/>
        <v>1</v>
      </c>
      <c r="S64">
        <f t="shared" si="9"/>
        <v>0</v>
      </c>
    </row>
    <row r="65" spans="1:19" x14ac:dyDescent="0.15">
      <c r="A65">
        <v>65</v>
      </c>
      <c r="B65" t="s">
        <v>81</v>
      </c>
      <c r="C65" t="s">
        <v>444</v>
      </c>
      <c r="D65" t="s">
        <v>453</v>
      </c>
      <c r="E65" t="s">
        <v>454</v>
      </c>
      <c r="F65" t="s">
        <v>455</v>
      </c>
      <c r="G65" t="s">
        <v>581</v>
      </c>
      <c r="H65" t="s">
        <v>582</v>
      </c>
      <c r="I65">
        <f t="shared" ref="I65:I128" si="14">IF(OR(P65=1,Q65=1,R65=1,S65=1),1,0)</f>
        <v>1</v>
      </c>
      <c r="J65">
        <f t="shared" ref="J65:J128" si="15">IF(I65=1,0,1)</f>
        <v>0</v>
      </c>
      <c r="L65" t="b">
        <f t="shared" si="10"/>
        <v>1</v>
      </c>
      <c r="M65" t="b">
        <f t="shared" si="11"/>
        <v>0</v>
      </c>
      <c r="N65" t="b">
        <f t="shared" si="12"/>
        <v>1</v>
      </c>
      <c r="O65" t="b">
        <f t="shared" si="13"/>
        <v>0</v>
      </c>
      <c r="P65">
        <f t="shared" ref="P65:P128" si="16">IF(AND(ISNUMBER(SEARCH("era",B65))=TRUE,L65=TRUE),1,0)</f>
        <v>1</v>
      </c>
      <c r="Q65">
        <f t="shared" ref="Q65:Q128" si="17">IF(AND(ISNUMBER(SEARCH("hari",B65))=TRUE,M65=TRUE),1,0)</f>
        <v>0</v>
      </c>
      <c r="R65">
        <f t="shared" ref="R65:R128" si="18">IF(AND(ISNUMBER(SEARCH("jam",B65))=TRUE,N65=TRUE),1,0)</f>
        <v>1</v>
      </c>
      <c r="S65">
        <f t="shared" ref="S65:S128" si="19">IF(AND(ISNUMBER(SEARCH("tanggal",B65))=TRUE,O65=TRUE),1,0)</f>
        <v>0</v>
      </c>
    </row>
    <row r="66" spans="1:19" x14ac:dyDescent="0.15">
      <c r="A66">
        <v>66</v>
      </c>
      <c r="B66" t="s">
        <v>82</v>
      </c>
      <c r="C66" t="s">
        <v>444</v>
      </c>
      <c r="D66" t="s">
        <v>453</v>
      </c>
      <c r="E66" t="s">
        <v>454</v>
      </c>
      <c r="F66" t="s">
        <v>455</v>
      </c>
      <c r="G66" t="s">
        <v>583</v>
      </c>
      <c r="H66" t="s">
        <v>584</v>
      </c>
      <c r="I66">
        <f t="shared" si="14"/>
        <v>1</v>
      </c>
      <c r="J66">
        <f t="shared" si="15"/>
        <v>0</v>
      </c>
      <c r="L66" t="b">
        <f t="shared" si="10"/>
        <v>1</v>
      </c>
      <c r="M66" t="b">
        <f t="shared" si="11"/>
        <v>0</v>
      </c>
      <c r="N66" t="b">
        <f t="shared" si="12"/>
        <v>1</v>
      </c>
      <c r="O66" t="b">
        <f t="shared" si="13"/>
        <v>0</v>
      </c>
      <c r="P66">
        <f t="shared" si="16"/>
        <v>1</v>
      </c>
      <c r="Q66">
        <f t="shared" si="17"/>
        <v>0</v>
      </c>
      <c r="R66">
        <f t="shared" si="18"/>
        <v>1</v>
      </c>
      <c r="S66">
        <f t="shared" si="19"/>
        <v>0</v>
      </c>
    </row>
    <row r="67" spans="1:19" x14ac:dyDescent="0.15">
      <c r="A67">
        <v>67</v>
      </c>
      <c r="B67" t="s">
        <v>83</v>
      </c>
      <c r="C67" t="s">
        <v>444</v>
      </c>
      <c r="D67" t="s">
        <v>453</v>
      </c>
      <c r="E67" t="s">
        <v>454</v>
      </c>
      <c r="F67" t="s">
        <v>455</v>
      </c>
      <c r="G67" t="s">
        <v>585</v>
      </c>
      <c r="H67" t="s">
        <v>586</v>
      </c>
      <c r="I67">
        <f t="shared" si="14"/>
        <v>1</v>
      </c>
      <c r="J67">
        <f t="shared" si="15"/>
        <v>0</v>
      </c>
      <c r="L67" t="b">
        <f t="shared" si="10"/>
        <v>1</v>
      </c>
      <c r="M67" t="b">
        <f t="shared" si="11"/>
        <v>0</v>
      </c>
      <c r="N67" t="b">
        <f t="shared" si="12"/>
        <v>0</v>
      </c>
      <c r="O67" t="b">
        <f t="shared" si="13"/>
        <v>0</v>
      </c>
      <c r="P67">
        <f t="shared" si="16"/>
        <v>1</v>
      </c>
      <c r="Q67">
        <f t="shared" si="17"/>
        <v>0</v>
      </c>
      <c r="R67">
        <f t="shared" si="18"/>
        <v>0</v>
      </c>
      <c r="S67">
        <f t="shared" si="19"/>
        <v>0</v>
      </c>
    </row>
    <row r="68" spans="1:19" x14ac:dyDescent="0.15">
      <c r="A68">
        <v>68</v>
      </c>
      <c r="B68" t="s">
        <v>84</v>
      </c>
      <c r="C68" t="s">
        <v>444</v>
      </c>
      <c r="D68" t="s">
        <v>453</v>
      </c>
      <c r="E68" t="s">
        <v>454</v>
      </c>
      <c r="F68" t="s">
        <v>455</v>
      </c>
      <c r="G68" t="s">
        <v>587</v>
      </c>
      <c r="H68" t="s">
        <v>588</v>
      </c>
      <c r="I68">
        <f t="shared" si="14"/>
        <v>1</v>
      </c>
      <c r="J68">
        <f t="shared" si="15"/>
        <v>0</v>
      </c>
      <c r="L68" t="b">
        <f t="shared" ref="L68:L131" si="20">ISNUMBER(SEARCH("era",G68))</f>
        <v>1</v>
      </c>
      <c r="M68" t="b">
        <f t="shared" ref="M68:M131" si="21">ISNUMBER(SEARCH("hari",G68))</f>
        <v>0</v>
      </c>
      <c r="N68" t="b">
        <f t="shared" ref="N68:N131" si="22">ISNUMBER(SEARCH("jam",G68))</f>
        <v>0</v>
      </c>
      <c r="O68" t="b">
        <f t="shared" ref="O68:O131" si="23">ISNUMBER(SEARCH("tanggal",G68))</f>
        <v>0</v>
      </c>
      <c r="P68">
        <f t="shared" si="16"/>
        <v>1</v>
      </c>
      <c r="Q68">
        <f t="shared" si="17"/>
        <v>0</v>
      </c>
      <c r="R68">
        <f t="shared" si="18"/>
        <v>0</v>
      </c>
      <c r="S68">
        <f t="shared" si="19"/>
        <v>0</v>
      </c>
    </row>
    <row r="69" spans="1:19" x14ac:dyDescent="0.15">
      <c r="A69">
        <v>69</v>
      </c>
      <c r="B69" t="s">
        <v>85</v>
      </c>
      <c r="C69" t="s">
        <v>444</v>
      </c>
      <c r="D69" t="s">
        <v>453</v>
      </c>
      <c r="E69" t="s">
        <v>454</v>
      </c>
      <c r="F69" t="s">
        <v>455</v>
      </c>
      <c r="G69" t="s">
        <v>589</v>
      </c>
      <c r="H69" t="s">
        <v>590</v>
      </c>
      <c r="I69">
        <f t="shared" si="14"/>
        <v>0</v>
      </c>
      <c r="J69">
        <f t="shared" si="15"/>
        <v>1</v>
      </c>
      <c r="L69" t="b">
        <f t="shared" si="20"/>
        <v>0</v>
      </c>
      <c r="M69" t="b">
        <f t="shared" si="21"/>
        <v>0</v>
      </c>
      <c r="N69" t="b">
        <f t="shared" si="22"/>
        <v>0</v>
      </c>
      <c r="O69" t="b">
        <f t="shared" si="23"/>
        <v>0</v>
      </c>
      <c r="P69">
        <f t="shared" si="16"/>
        <v>0</v>
      </c>
      <c r="Q69">
        <f t="shared" si="17"/>
        <v>0</v>
      </c>
      <c r="R69">
        <f t="shared" si="18"/>
        <v>0</v>
      </c>
      <c r="S69">
        <f t="shared" si="19"/>
        <v>0</v>
      </c>
    </row>
    <row r="70" spans="1:19" x14ac:dyDescent="0.15">
      <c r="A70">
        <v>70</v>
      </c>
      <c r="B70" t="s">
        <v>86</v>
      </c>
      <c r="C70" t="s">
        <v>444</v>
      </c>
      <c r="D70" t="s">
        <v>453</v>
      </c>
      <c r="E70" t="s">
        <v>454</v>
      </c>
      <c r="F70" t="s">
        <v>455</v>
      </c>
      <c r="G70" t="s">
        <v>591</v>
      </c>
      <c r="H70" t="s">
        <v>592</v>
      </c>
      <c r="I70">
        <f t="shared" si="14"/>
        <v>1</v>
      </c>
      <c r="J70">
        <f t="shared" si="15"/>
        <v>0</v>
      </c>
      <c r="L70" t="b">
        <f t="shared" si="20"/>
        <v>1</v>
      </c>
      <c r="M70" t="b">
        <f t="shared" si="21"/>
        <v>0</v>
      </c>
      <c r="N70" t="b">
        <f t="shared" si="22"/>
        <v>0</v>
      </c>
      <c r="O70" t="b">
        <f t="shared" si="23"/>
        <v>0</v>
      </c>
      <c r="P70">
        <f t="shared" si="16"/>
        <v>1</v>
      </c>
      <c r="Q70">
        <f t="shared" si="17"/>
        <v>0</v>
      </c>
      <c r="R70">
        <f t="shared" si="18"/>
        <v>0</v>
      </c>
      <c r="S70">
        <f t="shared" si="19"/>
        <v>0</v>
      </c>
    </row>
    <row r="71" spans="1:19" x14ac:dyDescent="0.15">
      <c r="A71">
        <v>71</v>
      </c>
      <c r="B71" t="s">
        <v>87</v>
      </c>
      <c r="C71" t="s">
        <v>444</v>
      </c>
      <c r="D71" t="s">
        <v>453</v>
      </c>
      <c r="E71" t="s">
        <v>454</v>
      </c>
      <c r="F71" t="s">
        <v>455</v>
      </c>
      <c r="G71" t="s">
        <v>593</v>
      </c>
      <c r="H71" t="s">
        <v>594</v>
      </c>
      <c r="I71">
        <f t="shared" si="14"/>
        <v>1</v>
      </c>
      <c r="J71">
        <f t="shared" si="15"/>
        <v>0</v>
      </c>
      <c r="L71" t="b">
        <f t="shared" si="20"/>
        <v>1</v>
      </c>
      <c r="M71" t="b">
        <f t="shared" si="21"/>
        <v>0</v>
      </c>
      <c r="N71" t="b">
        <f t="shared" si="22"/>
        <v>0</v>
      </c>
      <c r="O71" t="b">
        <f t="shared" si="23"/>
        <v>0</v>
      </c>
      <c r="P71">
        <f t="shared" si="16"/>
        <v>1</v>
      </c>
      <c r="Q71">
        <f t="shared" si="17"/>
        <v>0</v>
      </c>
      <c r="R71">
        <f t="shared" si="18"/>
        <v>0</v>
      </c>
      <c r="S71">
        <f t="shared" si="19"/>
        <v>0</v>
      </c>
    </row>
    <row r="72" spans="1:19" x14ac:dyDescent="0.15">
      <c r="A72">
        <v>72</v>
      </c>
      <c r="B72" t="s">
        <v>88</v>
      </c>
      <c r="C72" t="s">
        <v>444</v>
      </c>
      <c r="D72" t="s">
        <v>453</v>
      </c>
      <c r="E72" t="s">
        <v>454</v>
      </c>
      <c r="F72" t="s">
        <v>455</v>
      </c>
      <c r="G72" t="s">
        <v>595</v>
      </c>
      <c r="H72" t="s">
        <v>596</v>
      </c>
      <c r="I72">
        <f t="shared" si="14"/>
        <v>1</v>
      </c>
      <c r="J72">
        <f t="shared" si="15"/>
        <v>0</v>
      </c>
      <c r="L72" t="b">
        <f t="shared" si="20"/>
        <v>1</v>
      </c>
      <c r="M72" t="b">
        <f t="shared" si="21"/>
        <v>0</v>
      </c>
      <c r="N72" t="b">
        <f t="shared" si="22"/>
        <v>0</v>
      </c>
      <c r="O72" t="b">
        <f t="shared" si="23"/>
        <v>0</v>
      </c>
      <c r="P72">
        <f t="shared" si="16"/>
        <v>1</v>
      </c>
      <c r="Q72">
        <f t="shared" si="17"/>
        <v>0</v>
      </c>
      <c r="R72">
        <f t="shared" si="18"/>
        <v>0</v>
      </c>
      <c r="S72">
        <f t="shared" si="19"/>
        <v>0</v>
      </c>
    </row>
    <row r="73" spans="1:19" x14ac:dyDescent="0.15">
      <c r="A73">
        <v>73</v>
      </c>
      <c r="B73" t="s">
        <v>89</v>
      </c>
      <c r="C73" t="s">
        <v>444</v>
      </c>
      <c r="D73" t="s">
        <v>453</v>
      </c>
      <c r="E73" t="s">
        <v>454</v>
      </c>
      <c r="F73" t="s">
        <v>455</v>
      </c>
      <c r="G73" t="s">
        <v>597</v>
      </c>
      <c r="H73" t="s">
        <v>598</v>
      </c>
      <c r="I73">
        <f t="shared" si="14"/>
        <v>1</v>
      </c>
      <c r="J73">
        <f t="shared" si="15"/>
        <v>0</v>
      </c>
      <c r="L73" t="b">
        <f t="shared" si="20"/>
        <v>1</v>
      </c>
      <c r="M73" t="b">
        <f t="shared" si="21"/>
        <v>0</v>
      </c>
      <c r="N73" t="b">
        <f t="shared" si="22"/>
        <v>0</v>
      </c>
      <c r="O73" t="b">
        <f t="shared" si="23"/>
        <v>0</v>
      </c>
      <c r="P73">
        <f t="shared" si="16"/>
        <v>1</v>
      </c>
      <c r="Q73">
        <f t="shared" si="17"/>
        <v>0</v>
      </c>
      <c r="R73">
        <f t="shared" si="18"/>
        <v>0</v>
      </c>
      <c r="S73">
        <f t="shared" si="19"/>
        <v>0</v>
      </c>
    </row>
    <row r="74" spans="1:19" x14ac:dyDescent="0.15">
      <c r="A74">
        <v>74</v>
      </c>
      <c r="B74" t="s">
        <v>90</v>
      </c>
      <c r="C74" t="s">
        <v>444</v>
      </c>
      <c r="D74" t="s">
        <v>453</v>
      </c>
      <c r="E74" t="s">
        <v>454</v>
      </c>
      <c r="F74" t="s">
        <v>455</v>
      </c>
      <c r="G74" t="s">
        <v>599</v>
      </c>
      <c r="H74" t="s">
        <v>600</v>
      </c>
      <c r="I74">
        <f t="shared" si="14"/>
        <v>1</v>
      </c>
      <c r="J74">
        <f t="shared" si="15"/>
        <v>0</v>
      </c>
      <c r="L74" t="b">
        <f t="shared" si="20"/>
        <v>1</v>
      </c>
      <c r="M74" t="b">
        <f t="shared" si="21"/>
        <v>0</v>
      </c>
      <c r="N74" t="b">
        <f t="shared" si="22"/>
        <v>0</v>
      </c>
      <c r="O74" t="b">
        <f t="shared" si="23"/>
        <v>0</v>
      </c>
      <c r="P74">
        <f t="shared" si="16"/>
        <v>1</v>
      </c>
      <c r="Q74">
        <f t="shared" si="17"/>
        <v>0</v>
      </c>
      <c r="R74">
        <f t="shared" si="18"/>
        <v>0</v>
      </c>
      <c r="S74">
        <f t="shared" si="19"/>
        <v>0</v>
      </c>
    </row>
    <row r="75" spans="1:19" x14ac:dyDescent="0.15">
      <c r="A75">
        <v>75</v>
      </c>
      <c r="B75" t="s">
        <v>91</v>
      </c>
      <c r="C75" t="s">
        <v>444</v>
      </c>
      <c r="D75" t="s">
        <v>453</v>
      </c>
      <c r="E75" t="s">
        <v>454</v>
      </c>
      <c r="F75" t="s">
        <v>455</v>
      </c>
      <c r="G75" t="s">
        <v>601</v>
      </c>
      <c r="H75" t="s">
        <v>602</v>
      </c>
      <c r="I75">
        <f t="shared" si="14"/>
        <v>0</v>
      </c>
      <c r="J75">
        <f t="shared" si="15"/>
        <v>1</v>
      </c>
      <c r="L75" t="b">
        <f t="shared" si="20"/>
        <v>0</v>
      </c>
      <c r="M75" t="b">
        <f t="shared" si="21"/>
        <v>0</v>
      </c>
      <c r="N75" t="b">
        <f t="shared" si="22"/>
        <v>0</v>
      </c>
      <c r="O75" t="b">
        <f t="shared" si="23"/>
        <v>0</v>
      </c>
      <c r="P75">
        <f t="shared" si="16"/>
        <v>0</v>
      </c>
      <c r="Q75">
        <f t="shared" si="17"/>
        <v>0</v>
      </c>
      <c r="R75">
        <f t="shared" si="18"/>
        <v>0</v>
      </c>
      <c r="S75">
        <f t="shared" si="19"/>
        <v>0</v>
      </c>
    </row>
    <row r="76" spans="1:19" x14ac:dyDescent="0.15">
      <c r="A76">
        <v>76</v>
      </c>
      <c r="B76" t="s">
        <v>92</v>
      </c>
      <c r="C76" t="s">
        <v>444</v>
      </c>
      <c r="D76" t="s">
        <v>453</v>
      </c>
      <c r="E76" t="s">
        <v>454</v>
      </c>
      <c r="F76" t="s">
        <v>455</v>
      </c>
      <c r="G76" t="s">
        <v>603</v>
      </c>
      <c r="H76" t="s">
        <v>604</v>
      </c>
      <c r="I76">
        <f t="shared" si="14"/>
        <v>1</v>
      </c>
      <c r="J76">
        <f t="shared" si="15"/>
        <v>0</v>
      </c>
      <c r="L76" t="b">
        <f t="shared" si="20"/>
        <v>1</v>
      </c>
      <c r="M76" t="b">
        <f t="shared" si="21"/>
        <v>0</v>
      </c>
      <c r="N76" t="b">
        <f t="shared" si="22"/>
        <v>1</v>
      </c>
      <c r="O76" t="b">
        <f t="shared" si="23"/>
        <v>0</v>
      </c>
      <c r="P76">
        <f t="shared" si="16"/>
        <v>1</v>
      </c>
      <c r="Q76">
        <f t="shared" si="17"/>
        <v>0</v>
      </c>
      <c r="R76">
        <f t="shared" si="18"/>
        <v>1</v>
      </c>
      <c r="S76">
        <f t="shared" si="19"/>
        <v>0</v>
      </c>
    </row>
    <row r="77" spans="1:19" x14ac:dyDescent="0.15">
      <c r="A77">
        <v>77</v>
      </c>
      <c r="B77" t="s">
        <v>93</v>
      </c>
      <c r="C77" t="s">
        <v>444</v>
      </c>
      <c r="D77" t="s">
        <v>453</v>
      </c>
      <c r="E77" t="s">
        <v>454</v>
      </c>
      <c r="F77" t="s">
        <v>455</v>
      </c>
      <c r="G77" t="s">
        <v>605</v>
      </c>
      <c r="H77" t="s">
        <v>606</v>
      </c>
      <c r="I77">
        <f t="shared" si="14"/>
        <v>1</v>
      </c>
      <c r="J77">
        <f t="shared" si="15"/>
        <v>0</v>
      </c>
      <c r="L77" t="b">
        <f t="shared" si="20"/>
        <v>1</v>
      </c>
      <c r="M77" t="b">
        <f t="shared" si="21"/>
        <v>0</v>
      </c>
      <c r="N77" t="b">
        <f t="shared" si="22"/>
        <v>1</v>
      </c>
      <c r="O77" t="b">
        <f t="shared" si="23"/>
        <v>0</v>
      </c>
      <c r="P77">
        <f t="shared" si="16"/>
        <v>1</v>
      </c>
      <c r="Q77">
        <f t="shared" si="17"/>
        <v>0</v>
      </c>
      <c r="R77">
        <f t="shared" si="18"/>
        <v>1</v>
      </c>
      <c r="S77">
        <f t="shared" si="19"/>
        <v>0</v>
      </c>
    </row>
    <row r="78" spans="1:19" x14ac:dyDescent="0.15">
      <c r="A78">
        <v>78</v>
      </c>
      <c r="B78" t="s">
        <v>94</v>
      </c>
      <c r="C78" t="s">
        <v>444</v>
      </c>
      <c r="D78" t="s">
        <v>453</v>
      </c>
      <c r="E78" t="s">
        <v>454</v>
      </c>
      <c r="F78" t="s">
        <v>455</v>
      </c>
      <c r="G78" t="s">
        <v>607</v>
      </c>
      <c r="H78" t="s">
        <v>608</v>
      </c>
      <c r="I78">
        <f t="shared" si="14"/>
        <v>1</v>
      </c>
      <c r="J78">
        <f t="shared" si="15"/>
        <v>0</v>
      </c>
      <c r="L78" t="b">
        <f t="shared" si="20"/>
        <v>1</v>
      </c>
      <c r="M78" t="b">
        <f t="shared" si="21"/>
        <v>0</v>
      </c>
      <c r="N78" t="b">
        <f t="shared" si="22"/>
        <v>1</v>
      </c>
      <c r="O78" t="b">
        <f t="shared" si="23"/>
        <v>0</v>
      </c>
      <c r="P78">
        <f t="shared" si="16"/>
        <v>1</v>
      </c>
      <c r="Q78">
        <f t="shared" si="17"/>
        <v>0</v>
      </c>
      <c r="R78">
        <f t="shared" si="18"/>
        <v>1</v>
      </c>
      <c r="S78">
        <f t="shared" si="19"/>
        <v>0</v>
      </c>
    </row>
    <row r="79" spans="1:19" x14ac:dyDescent="0.15">
      <c r="A79">
        <v>79</v>
      </c>
      <c r="B79" t="s">
        <v>95</v>
      </c>
      <c r="C79" t="s">
        <v>444</v>
      </c>
      <c r="D79" t="s">
        <v>453</v>
      </c>
      <c r="E79" t="s">
        <v>454</v>
      </c>
      <c r="F79" t="s">
        <v>455</v>
      </c>
      <c r="G79" t="s">
        <v>609</v>
      </c>
      <c r="H79" t="s">
        <v>610</v>
      </c>
      <c r="I79">
        <f t="shared" si="14"/>
        <v>1</v>
      </c>
      <c r="J79">
        <f t="shared" si="15"/>
        <v>0</v>
      </c>
      <c r="L79" t="b">
        <f t="shared" si="20"/>
        <v>1</v>
      </c>
      <c r="M79" t="b">
        <f t="shared" si="21"/>
        <v>0</v>
      </c>
      <c r="N79" t="b">
        <f t="shared" si="22"/>
        <v>0</v>
      </c>
      <c r="O79" t="b">
        <f t="shared" si="23"/>
        <v>1</v>
      </c>
      <c r="P79">
        <f t="shared" si="16"/>
        <v>1</v>
      </c>
      <c r="Q79">
        <f t="shared" si="17"/>
        <v>0</v>
      </c>
      <c r="R79">
        <f t="shared" si="18"/>
        <v>0</v>
      </c>
      <c r="S79">
        <f t="shared" si="19"/>
        <v>1</v>
      </c>
    </row>
    <row r="80" spans="1:19" x14ac:dyDescent="0.15">
      <c r="A80">
        <v>80</v>
      </c>
      <c r="B80" t="s">
        <v>96</v>
      </c>
      <c r="C80" t="s">
        <v>444</v>
      </c>
      <c r="D80" t="s">
        <v>453</v>
      </c>
      <c r="E80" t="s">
        <v>454</v>
      </c>
      <c r="F80" t="s">
        <v>455</v>
      </c>
      <c r="G80" t="s">
        <v>611</v>
      </c>
      <c r="H80" t="s">
        <v>612</v>
      </c>
      <c r="I80">
        <f t="shared" si="14"/>
        <v>1</v>
      </c>
      <c r="J80">
        <f t="shared" si="15"/>
        <v>0</v>
      </c>
      <c r="L80" t="b">
        <f t="shared" si="20"/>
        <v>1</v>
      </c>
      <c r="M80" t="b">
        <f t="shared" si="21"/>
        <v>0</v>
      </c>
      <c r="N80" t="b">
        <f t="shared" si="22"/>
        <v>0</v>
      </c>
      <c r="O80" t="b">
        <f t="shared" si="23"/>
        <v>0</v>
      </c>
      <c r="P80">
        <f t="shared" si="16"/>
        <v>1</v>
      </c>
      <c r="Q80">
        <f t="shared" si="17"/>
        <v>0</v>
      </c>
      <c r="R80">
        <f t="shared" si="18"/>
        <v>0</v>
      </c>
      <c r="S80">
        <f t="shared" si="19"/>
        <v>0</v>
      </c>
    </row>
    <row r="81" spans="1:19" x14ac:dyDescent="0.15">
      <c r="A81">
        <v>81</v>
      </c>
      <c r="B81" t="s">
        <v>97</v>
      </c>
      <c r="C81" t="s">
        <v>444</v>
      </c>
      <c r="D81" t="s">
        <v>453</v>
      </c>
      <c r="E81" t="s">
        <v>454</v>
      </c>
      <c r="F81" t="s">
        <v>455</v>
      </c>
      <c r="G81" t="s">
        <v>613</v>
      </c>
      <c r="H81" t="s">
        <v>614</v>
      </c>
      <c r="I81">
        <f t="shared" si="14"/>
        <v>1</v>
      </c>
      <c r="J81">
        <f t="shared" si="15"/>
        <v>0</v>
      </c>
      <c r="L81" t="b">
        <f t="shared" si="20"/>
        <v>1</v>
      </c>
      <c r="M81" t="b">
        <f t="shared" si="21"/>
        <v>0</v>
      </c>
      <c r="N81" t="b">
        <f t="shared" si="22"/>
        <v>0</v>
      </c>
      <c r="O81" t="b">
        <f t="shared" si="23"/>
        <v>0</v>
      </c>
      <c r="P81">
        <f t="shared" si="16"/>
        <v>1</v>
      </c>
      <c r="Q81">
        <f t="shared" si="17"/>
        <v>0</v>
      </c>
      <c r="R81">
        <f t="shared" si="18"/>
        <v>0</v>
      </c>
      <c r="S81">
        <f t="shared" si="19"/>
        <v>0</v>
      </c>
    </row>
    <row r="82" spans="1:19" x14ac:dyDescent="0.15">
      <c r="A82">
        <v>82</v>
      </c>
      <c r="B82" t="s">
        <v>98</v>
      </c>
      <c r="C82" t="s">
        <v>444</v>
      </c>
      <c r="D82" t="s">
        <v>453</v>
      </c>
      <c r="E82" t="s">
        <v>454</v>
      </c>
      <c r="F82" t="s">
        <v>455</v>
      </c>
      <c r="G82" t="s">
        <v>615</v>
      </c>
      <c r="H82" t="s">
        <v>616</v>
      </c>
      <c r="I82">
        <f t="shared" si="14"/>
        <v>0</v>
      </c>
      <c r="J82">
        <f t="shared" si="15"/>
        <v>1</v>
      </c>
      <c r="L82" t="b">
        <f t="shared" si="20"/>
        <v>0</v>
      </c>
      <c r="M82" t="b">
        <f t="shared" si="21"/>
        <v>0</v>
      </c>
      <c r="N82" t="b">
        <f t="shared" si="22"/>
        <v>0</v>
      </c>
      <c r="O82" t="b">
        <f t="shared" si="23"/>
        <v>0</v>
      </c>
      <c r="P82">
        <f t="shared" si="16"/>
        <v>0</v>
      </c>
      <c r="Q82">
        <f t="shared" si="17"/>
        <v>0</v>
      </c>
      <c r="R82">
        <f t="shared" si="18"/>
        <v>0</v>
      </c>
      <c r="S82">
        <f t="shared" si="19"/>
        <v>0</v>
      </c>
    </row>
    <row r="83" spans="1:19" x14ac:dyDescent="0.15">
      <c r="A83">
        <v>83</v>
      </c>
      <c r="B83" t="s">
        <v>99</v>
      </c>
      <c r="C83" t="s">
        <v>444</v>
      </c>
      <c r="D83" t="s">
        <v>453</v>
      </c>
      <c r="E83" t="s">
        <v>454</v>
      </c>
      <c r="F83" t="s">
        <v>455</v>
      </c>
      <c r="G83" t="s">
        <v>617</v>
      </c>
      <c r="H83" t="s">
        <v>618</v>
      </c>
      <c r="I83">
        <f t="shared" si="14"/>
        <v>1</v>
      </c>
      <c r="J83">
        <f t="shared" si="15"/>
        <v>0</v>
      </c>
      <c r="L83" t="b">
        <f t="shared" si="20"/>
        <v>1</v>
      </c>
      <c r="M83" t="b">
        <f t="shared" si="21"/>
        <v>0</v>
      </c>
      <c r="N83" t="b">
        <f t="shared" si="22"/>
        <v>1</v>
      </c>
      <c r="O83" t="b">
        <f t="shared" si="23"/>
        <v>0</v>
      </c>
      <c r="P83">
        <f t="shared" si="16"/>
        <v>1</v>
      </c>
      <c r="Q83">
        <f t="shared" si="17"/>
        <v>0</v>
      </c>
      <c r="R83">
        <f t="shared" si="18"/>
        <v>1</v>
      </c>
      <c r="S83">
        <f t="shared" si="19"/>
        <v>0</v>
      </c>
    </row>
    <row r="84" spans="1:19" x14ac:dyDescent="0.15">
      <c r="A84">
        <v>84</v>
      </c>
      <c r="B84" t="s">
        <v>100</v>
      </c>
      <c r="C84" t="s">
        <v>444</v>
      </c>
      <c r="D84" t="s">
        <v>453</v>
      </c>
      <c r="E84" t="s">
        <v>454</v>
      </c>
      <c r="F84" t="s">
        <v>455</v>
      </c>
      <c r="G84" t="s">
        <v>619</v>
      </c>
      <c r="H84" t="s">
        <v>620</v>
      </c>
      <c r="I84">
        <f t="shared" si="14"/>
        <v>1</v>
      </c>
      <c r="J84">
        <f t="shared" si="15"/>
        <v>0</v>
      </c>
      <c r="L84" t="b">
        <f t="shared" si="20"/>
        <v>1</v>
      </c>
      <c r="M84" t="b">
        <f t="shared" si="21"/>
        <v>0</v>
      </c>
      <c r="N84" t="b">
        <f t="shared" si="22"/>
        <v>0</v>
      </c>
      <c r="O84" t="b">
        <f t="shared" si="23"/>
        <v>0</v>
      </c>
      <c r="P84">
        <f t="shared" si="16"/>
        <v>1</v>
      </c>
      <c r="Q84">
        <f t="shared" si="17"/>
        <v>0</v>
      </c>
      <c r="R84">
        <f t="shared" si="18"/>
        <v>0</v>
      </c>
      <c r="S84">
        <f t="shared" si="19"/>
        <v>0</v>
      </c>
    </row>
    <row r="85" spans="1:19" x14ac:dyDescent="0.15">
      <c r="A85">
        <v>85</v>
      </c>
      <c r="B85" t="s">
        <v>101</v>
      </c>
      <c r="C85" t="s">
        <v>444</v>
      </c>
      <c r="D85" t="s">
        <v>453</v>
      </c>
      <c r="E85" t="s">
        <v>454</v>
      </c>
      <c r="F85" t="s">
        <v>455</v>
      </c>
      <c r="G85" t="s">
        <v>621</v>
      </c>
      <c r="H85" t="s">
        <v>622</v>
      </c>
      <c r="I85">
        <f t="shared" si="14"/>
        <v>1</v>
      </c>
      <c r="J85">
        <f t="shared" si="15"/>
        <v>0</v>
      </c>
      <c r="L85" t="b">
        <f t="shared" si="20"/>
        <v>1</v>
      </c>
      <c r="M85" t="b">
        <f t="shared" si="21"/>
        <v>1</v>
      </c>
      <c r="N85" t="b">
        <f t="shared" si="22"/>
        <v>1</v>
      </c>
      <c r="O85" t="b">
        <f t="shared" si="23"/>
        <v>0</v>
      </c>
      <c r="P85">
        <f t="shared" si="16"/>
        <v>1</v>
      </c>
      <c r="Q85">
        <f t="shared" si="17"/>
        <v>1</v>
      </c>
      <c r="R85">
        <f t="shared" si="18"/>
        <v>1</v>
      </c>
      <c r="S85">
        <f t="shared" si="19"/>
        <v>0</v>
      </c>
    </row>
    <row r="86" spans="1:19" x14ac:dyDescent="0.15">
      <c r="A86">
        <v>86</v>
      </c>
      <c r="B86" t="s">
        <v>102</v>
      </c>
      <c r="C86" t="s">
        <v>444</v>
      </c>
      <c r="D86" t="s">
        <v>453</v>
      </c>
      <c r="E86" t="s">
        <v>454</v>
      </c>
      <c r="F86" t="s">
        <v>455</v>
      </c>
      <c r="G86" t="s">
        <v>623</v>
      </c>
      <c r="H86" t="s">
        <v>624</v>
      </c>
      <c r="I86">
        <f t="shared" si="14"/>
        <v>1</v>
      </c>
      <c r="J86">
        <f t="shared" si="15"/>
        <v>0</v>
      </c>
      <c r="L86" t="b">
        <f t="shared" si="20"/>
        <v>0</v>
      </c>
      <c r="M86" t="b">
        <f t="shared" si="21"/>
        <v>0</v>
      </c>
      <c r="N86" t="b">
        <f t="shared" si="22"/>
        <v>1</v>
      </c>
      <c r="O86" t="b">
        <f t="shared" si="23"/>
        <v>0</v>
      </c>
      <c r="P86">
        <f t="shared" si="16"/>
        <v>0</v>
      </c>
      <c r="Q86">
        <f t="shared" si="17"/>
        <v>0</v>
      </c>
      <c r="R86">
        <f t="shared" si="18"/>
        <v>1</v>
      </c>
      <c r="S86">
        <f t="shared" si="19"/>
        <v>0</v>
      </c>
    </row>
    <row r="87" spans="1:19" x14ac:dyDescent="0.15">
      <c r="A87">
        <v>87</v>
      </c>
      <c r="B87" t="s">
        <v>103</v>
      </c>
      <c r="C87" t="s">
        <v>444</v>
      </c>
      <c r="D87" t="s">
        <v>453</v>
      </c>
      <c r="E87" t="s">
        <v>454</v>
      </c>
      <c r="F87" t="s">
        <v>455</v>
      </c>
      <c r="G87" t="s">
        <v>625</v>
      </c>
      <c r="H87" t="s">
        <v>626</v>
      </c>
      <c r="I87">
        <f t="shared" si="14"/>
        <v>1</v>
      </c>
      <c r="J87">
        <f t="shared" si="15"/>
        <v>0</v>
      </c>
      <c r="L87" t="b">
        <f t="shared" si="20"/>
        <v>1</v>
      </c>
      <c r="M87" t="b">
        <f t="shared" si="21"/>
        <v>0</v>
      </c>
      <c r="N87" t="b">
        <f t="shared" si="22"/>
        <v>0</v>
      </c>
      <c r="O87" t="b">
        <f t="shared" si="23"/>
        <v>0</v>
      </c>
      <c r="P87">
        <f t="shared" si="16"/>
        <v>1</v>
      </c>
      <c r="Q87">
        <f t="shared" si="17"/>
        <v>0</v>
      </c>
      <c r="R87">
        <f t="shared" si="18"/>
        <v>0</v>
      </c>
      <c r="S87">
        <f t="shared" si="19"/>
        <v>0</v>
      </c>
    </row>
    <row r="88" spans="1:19" x14ac:dyDescent="0.15">
      <c r="A88">
        <v>88</v>
      </c>
      <c r="B88" t="s">
        <v>104</v>
      </c>
      <c r="C88" t="s">
        <v>444</v>
      </c>
      <c r="D88" t="s">
        <v>453</v>
      </c>
      <c r="E88" t="s">
        <v>454</v>
      </c>
      <c r="F88" t="s">
        <v>455</v>
      </c>
      <c r="G88" t="s">
        <v>627</v>
      </c>
      <c r="H88" t="s">
        <v>628</v>
      </c>
      <c r="I88">
        <f t="shared" si="14"/>
        <v>1</v>
      </c>
      <c r="J88">
        <f t="shared" si="15"/>
        <v>0</v>
      </c>
      <c r="L88" t="b">
        <f t="shared" si="20"/>
        <v>1</v>
      </c>
      <c r="M88" t="b">
        <f t="shared" si="21"/>
        <v>0</v>
      </c>
      <c r="N88" t="b">
        <f t="shared" si="22"/>
        <v>0</v>
      </c>
      <c r="O88" t="b">
        <f t="shared" si="23"/>
        <v>0</v>
      </c>
      <c r="P88">
        <f t="shared" si="16"/>
        <v>1</v>
      </c>
      <c r="Q88">
        <f t="shared" si="17"/>
        <v>0</v>
      </c>
      <c r="R88">
        <f t="shared" si="18"/>
        <v>0</v>
      </c>
      <c r="S88">
        <f t="shared" si="19"/>
        <v>0</v>
      </c>
    </row>
    <row r="89" spans="1:19" x14ac:dyDescent="0.15">
      <c r="A89">
        <v>89</v>
      </c>
      <c r="B89" t="s">
        <v>105</v>
      </c>
      <c r="C89" t="s">
        <v>444</v>
      </c>
      <c r="D89" t="s">
        <v>453</v>
      </c>
      <c r="E89" t="s">
        <v>454</v>
      </c>
      <c r="F89" t="s">
        <v>455</v>
      </c>
      <c r="G89" t="s">
        <v>629</v>
      </c>
      <c r="H89" t="s">
        <v>630</v>
      </c>
      <c r="I89">
        <f t="shared" si="14"/>
        <v>1</v>
      </c>
      <c r="J89">
        <f t="shared" si="15"/>
        <v>0</v>
      </c>
      <c r="L89" t="b">
        <f t="shared" si="20"/>
        <v>1</v>
      </c>
      <c r="M89" t="b">
        <f t="shared" si="21"/>
        <v>0</v>
      </c>
      <c r="N89" t="b">
        <f t="shared" si="22"/>
        <v>1</v>
      </c>
      <c r="O89" t="b">
        <f t="shared" si="23"/>
        <v>0</v>
      </c>
      <c r="P89">
        <f t="shared" si="16"/>
        <v>1</v>
      </c>
      <c r="Q89">
        <f t="shared" si="17"/>
        <v>0</v>
      </c>
      <c r="R89">
        <f t="shared" si="18"/>
        <v>1</v>
      </c>
      <c r="S89">
        <f t="shared" si="19"/>
        <v>0</v>
      </c>
    </row>
    <row r="90" spans="1:19" x14ac:dyDescent="0.15">
      <c r="A90">
        <v>90</v>
      </c>
      <c r="B90" t="s">
        <v>106</v>
      </c>
      <c r="C90" t="s">
        <v>444</v>
      </c>
      <c r="D90" t="s">
        <v>453</v>
      </c>
      <c r="E90" t="s">
        <v>454</v>
      </c>
      <c r="F90" t="s">
        <v>455</v>
      </c>
      <c r="G90" t="s">
        <v>631</v>
      </c>
      <c r="H90" t="s">
        <v>632</v>
      </c>
      <c r="I90">
        <f t="shared" si="14"/>
        <v>1</v>
      </c>
      <c r="J90">
        <f t="shared" si="15"/>
        <v>0</v>
      </c>
      <c r="L90" t="b">
        <f t="shared" si="20"/>
        <v>1</v>
      </c>
      <c r="M90" t="b">
        <f t="shared" si="21"/>
        <v>0</v>
      </c>
      <c r="N90" t="b">
        <f t="shared" si="22"/>
        <v>0</v>
      </c>
      <c r="O90" t="b">
        <f t="shared" si="23"/>
        <v>0</v>
      </c>
      <c r="P90">
        <f t="shared" si="16"/>
        <v>1</v>
      </c>
      <c r="Q90">
        <f t="shared" si="17"/>
        <v>0</v>
      </c>
      <c r="R90">
        <f t="shared" si="18"/>
        <v>0</v>
      </c>
      <c r="S90">
        <f t="shared" si="19"/>
        <v>0</v>
      </c>
    </row>
    <row r="91" spans="1:19" x14ac:dyDescent="0.15">
      <c r="A91">
        <v>91</v>
      </c>
      <c r="B91" t="s">
        <v>107</v>
      </c>
      <c r="C91" t="s">
        <v>444</v>
      </c>
      <c r="D91" t="s">
        <v>453</v>
      </c>
      <c r="E91" t="s">
        <v>454</v>
      </c>
      <c r="F91" t="s">
        <v>455</v>
      </c>
      <c r="G91" t="s">
        <v>633</v>
      </c>
      <c r="H91" t="s">
        <v>634</v>
      </c>
      <c r="I91">
        <f t="shared" si="14"/>
        <v>0</v>
      </c>
      <c r="J91">
        <f t="shared" si="15"/>
        <v>1</v>
      </c>
      <c r="L91" t="b">
        <f t="shared" si="20"/>
        <v>0</v>
      </c>
      <c r="M91" t="b">
        <f t="shared" si="21"/>
        <v>0</v>
      </c>
      <c r="N91" t="b">
        <f t="shared" si="22"/>
        <v>0</v>
      </c>
      <c r="O91" t="b">
        <f t="shared" si="23"/>
        <v>0</v>
      </c>
      <c r="P91">
        <f t="shared" si="16"/>
        <v>0</v>
      </c>
      <c r="Q91">
        <f t="shared" si="17"/>
        <v>0</v>
      </c>
      <c r="R91">
        <f t="shared" si="18"/>
        <v>0</v>
      </c>
      <c r="S91">
        <f t="shared" si="19"/>
        <v>0</v>
      </c>
    </row>
    <row r="92" spans="1:19" x14ac:dyDescent="0.15">
      <c r="A92">
        <v>92</v>
      </c>
      <c r="B92" t="s">
        <v>108</v>
      </c>
      <c r="C92" t="s">
        <v>444</v>
      </c>
      <c r="D92" t="s">
        <v>453</v>
      </c>
      <c r="E92" t="s">
        <v>454</v>
      </c>
      <c r="F92" t="s">
        <v>455</v>
      </c>
      <c r="G92" t="s">
        <v>635</v>
      </c>
      <c r="H92" t="s">
        <v>636</v>
      </c>
      <c r="I92">
        <f t="shared" si="14"/>
        <v>1</v>
      </c>
      <c r="J92">
        <f t="shared" si="15"/>
        <v>0</v>
      </c>
      <c r="L92" t="b">
        <f t="shared" si="20"/>
        <v>1</v>
      </c>
      <c r="M92" t="b">
        <f t="shared" si="21"/>
        <v>0</v>
      </c>
      <c r="N92" t="b">
        <f t="shared" si="22"/>
        <v>0</v>
      </c>
      <c r="O92" t="b">
        <f t="shared" si="23"/>
        <v>0</v>
      </c>
      <c r="P92">
        <f t="shared" si="16"/>
        <v>1</v>
      </c>
      <c r="Q92">
        <f t="shared" si="17"/>
        <v>0</v>
      </c>
      <c r="R92">
        <f t="shared" si="18"/>
        <v>0</v>
      </c>
      <c r="S92">
        <f t="shared" si="19"/>
        <v>0</v>
      </c>
    </row>
    <row r="93" spans="1:19" x14ac:dyDescent="0.15">
      <c r="A93">
        <v>93</v>
      </c>
      <c r="B93" t="s">
        <v>109</v>
      </c>
      <c r="C93" t="s">
        <v>444</v>
      </c>
      <c r="D93" t="s">
        <v>453</v>
      </c>
      <c r="E93" t="s">
        <v>454</v>
      </c>
      <c r="F93" t="s">
        <v>455</v>
      </c>
      <c r="G93" t="s">
        <v>637</v>
      </c>
      <c r="H93" t="s">
        <v>638</v>
      </c>
      <c r="I93">
        <f t="shared" si="14"/>
        <v>0</v>
      </c>
      <c r="J93">
        <f t="shared" si="15"/>
        <v>1</v>
      </c>
      <c r="L93" t="b">
        <f t="shared" si="20"/>
        <v>0</v>
      </c>
      <c r="M93" t="b">
        <f t="shared" si="21"/>
        <v>0</v>
      </c>
      <c r="N93" t="b">
        <f t="shared" si="22"/>
        <v>0</v>
      </c>
      <c r="O93" t="b">
        <f t="shared" si="23"/>
        <v>0</v>
      </c>
      <c r="P93">
        <f t="shared" si="16"/>
        <v>0</v>
      </c>
      <c r="Q93">
        <f t="shared" si="17"/>
        <v>0</v>
      </c>
      <c r="R93">
        <f t="shared" si="18"/>
        <v>0</v>
      </c>
      <c r="S93">
        <f t="shared" si="19"/>
        <v>0</v>
      </c>
    </row>
    <row r="94" spans="1:19" x14ac:dyDescent="0.15">
      <c r="A94">
        <v>94</v>
      </c>
      <c r="B94" t="s">
        <v>110</v>
      </c>
      <c r="C94" t="s">
        <v>444</v>
      </c>
      <c r="D94" t="s">
        <v>453</v>
      </c>
      <c r="E94" t="s">
        <v>454</v>
      </c>
      <c r="F94" t="s">
        <v>455</v>
      </c>
      <c r="G94" t="s">
        <v>639</v>
      </c>
      <c r="H94" t="s">
        <v>640</v>
      </c>
      <c r="I94">
        <f t="shared" si="14"/>
        <v>1</v>
      </c>
      <c r="J94">
        <f t="shared" si="15"/>
        <v>0</v>
      </c>
      <c r="L94" t="b">
        <f t="shared" si="20"/>
        <v>1</v>
      </c>
      <c r="M94" t="b">
        <f t="shared" si="21"/>
        <v>1</v>
      </c>
      <c r="N94" t="b">
        <f t="shared" si="22"/>
        <v>0</v>
      </c>
      <c r="O94" t="b">
        <f t="shared" si="23"/>
        <v>1</v>
      </c>
      <c r="P94">
        <f t="shared" si="16"/>
        <v>1</v>
      </c>
      <c r="Q94">
        <f t="shared" si="17"/>
        <v>1</v>
      </c>
      <c r="R94">
        <f t="shared" si="18"/>
        <v>0</v>
      </c>
      <c r="S94">
        <f t="shared" si="19"/>
        <v>1</v>
      </c>
    </row>
    <row r="95" spans="1:19" x14ac:dyDescent="0.15">
      <c r="A95">
        <v>95</v>
      </c>
      <c r="B95" t="s">
        <v>111</v>
      </c>
      <c r="C95" t="s">
        <v>444</v>
      </c>
      <c r="D95" t="s">
        <v>453</v>
      </c>
      <c r="E95" t="s">
        <v>454</v>
      </c>
      <c r="F95" t="s">
        <v>455</v>
      </c>
      <c r="G95" t="s">
        <v>641</v>
      </c>
      <c r="H95" t="s">
        <v>642</v>
      </c>
      <c r="I95">
        <f t="shared" si="14"/>
        <v>1</v>
      </c>
      <c r="J95">
        <f t="shared" si="15"/>
        <v>0</v>
      </c>
      <c r="L95" t="b">
        <f t="shared" si="20"/>
        <v>1</v>
      </c>
      <c r="M95" t="b">
        <f t="shared" si="21"/>
        <v>0</v>
      </c>
      <c r="N95" t="b">
        <f t="shared" si="22"/>
        <v>0</v>
      </c>
      <c r="O95" t="b">
        <f t="shared" si="23"/>
        <v>0</v>
      </c>
      <c r="P95">
        <f t="shared" si="16"/>
        <v>1</v>
      </c>
      <c r="Q95">
        <f t="shared" si="17"/>
        <v>0</v>
      </c>
      <c r="R95">
        <f t="shared" si="18"/>
        <v>0</v>
      </c>
      <c r="S95">
        <f t="shared" si="19"/>
        <v>0</v>
      </c>
    </row>
    <row r="96" spans="1:19" x14ac:dyDescent="0.15">
      <c r="A96">
        <v>96</v>
      </c>
      <c r="B96" t="s">
        <v>112</v>
      </c>
      <c r="C96" t="s">
        <v>444</v>
      </c>
      <c r="D96" t="s">
        <v>453</v>
      </c>
      <c r="E96" t="s">
        <v>454</v>
      </c>
      <c r="F96" t="s">
        <v>455</v>
      </c>
      <c r="G96" t="s">
        <v>643</v>
      </c>
      <c r="H96" t="s">
        <v>644</v>
      </c>
      <c r="I96">
        <f t="shared" si="14"/>
        <v>1</v>
      </c>
      <c r="J96">
        <f t="shared" si="15"/>
        <v>0</v>
      </c>
      <c r="L96" t="b">
        <f t="shared" si="20"/>
        <v>1</v>
      </c>
      <c r="M96" t="b">
        <f t="shared" si="21"/>
        <v>0</v>
      </c>
      <c r="N96" t="b">
        <f t="shared" si="22"/>
        <v>0</v>
      </c>
      <c r="O96" t="b">
        <f t="shared" si="23"/>
        <v>0</v>
      </c>
      <c r="P96">
        <f t="shared" si="16"/>
        <v>1</v>
      </c>
      <c r="Q96">
        <f t="shared" si="17"/>
        <v>0</v>
      </c>
      <c r="R96">
        <f t="shared" si="18"/>
        <v>0</v>
      </c>
      <c r="S96">
        <f t="shared" si="19"/>
        <v>0</v>
      </c>
    </row>
    <row r="97" spans="1:19" x14ac:dyDescent="0.15">
      <c r="A97">
        <v>97</v>
      </c>
      <c r="B97" t="s">
        <v>113</v>
      </c>
      <c r="C97" t="s">
        <v>444</v>
      </c>
      <c r="D97" t="s">
        <v>453</v>
      </c>
      <c r="E97" t="s">
        <v>454</v>
      </c>
      <c r="F97" t="s">
        <v>455</v>
      </c>
      <c r="G97" t="s">
        <v>645</v>
      </c>
      <c r="H97" t="s">
        <v>646</v>
      </c>
      <c r="I97">
        <f t="shared" si="14"/>
        <v>1</v>
      </c>
      <c r="J97">
        <f t="shared" si="15"/>
        <v>0</v>
      </c>
      <c r="L97" t="b">
        <f t="shared" si="20"/>
        <v>1</v>
      </c>
      <c r="M97" t="b">
        <f t="shared" si="21"/>
        <v>0</v>
      </c>
      <c r="N97" t="b">
        <f t="shared" si="22"/>
        <v>0</v>
      </c>
      <c r="O97" t="b">
        <f t="shared" si="23"/>
        <v>0</v>
      </c>
      <c r="P97">
        <f t="shared" si="16"/>
        <v>1</v>
      </c>
      <c r="Q97">
        <f t="shared" si="17"/>
        <v>0</v>
      </c>
      <c r="R97">
        <f t="shared" si="18"/>
        <v>0</v>
      </c>
      <c r="S97">
        <f t="shared" si="19"/>
        <v>0</v>
      </c>
    </row>
    <row r="98" spans="1:19" x14ac:dyDescent="0.15">
      <c r="A98">
        <v>98</v>
      </c>
      <c r="B98" t="s">
        <v>114</v>
      </c>
      <c r="C98" t="s">
        <v>444</v>
      </c>
      <c r="D98" t="s">
        <v>453</v>
      </c>
      <c r="E98" t="s">
        <v>454</v>
      </c>
      <c r="F98" t="s">
        <v>455</v>
      </c>
      <c r="G98" t="s">
        <v>647</v>
      </c>
      <c r="H98" t="s">
        <v>648</v>
      </c>
      <c r="I98">
        <f t="shared" si="14"/>
        <v>1</v>
      </c>
      <c r="J98">
        <f t="shared" si="15"/>
        <v>0</v>
      </c>
      <c r="L98" t="b">
        <f t="shared" si="20"/>
        <v>1</v>
      </c>
      <c r="M98" t="b">
        <f t="shared" si="21"/>
        <v>0</v>
      </c>
      <c r="N98" t="b">
        <f t="shared" si="22"/>
        <v>1</v>
      </c>
      <c r="O98" t="b">
        <f t="shared" si="23"/>
        <v>0</v>
      </c>
      <c r="P98">
        <f t="shared" si="16"/>
        <v>1</v>
      </c>
      <c r="Q98">
        <f t="shared" si="17"/>
        <v>0</v>
      </c>
      <c r="R98">
        <f t="shared" si="18"/>
        <v>1</v>
      </c>
      <c r="S98">
        <f t="shared" si="19"/>
        <v>0</v>
      </c>
    </row>
    <row r="99" spans="1:19" x14ac:dyDescent="0.15">
      <c r="A99">
        <v>99</v>
      </c>
      <c r="B99" t="s">
        <v>115</v>
      </c>
      <c r="C99" t="s">
        <v>444</v>
      </c>
      <c r="D99" t="s">
        <v>453</v>
      </c>
      <c r="E99" t="s">
        <v>454</v>
      </c>
      <c r="F99" t="s">
        <v>455</v>
      </c>
      <c r="G99" t="s">
        <v>649</v>
      </c>
      <c r="H99" t="s">
        <v>650</v>
      </c>
      <c r="I99">
        <f t="shared" si="14"/>
        <v>1</v>
      </c>
      <c r="J99">
        <f t="shared" si="15"/>
        <v>0</v>
      </c>
      <c r="L99" t="b">
        <f t="shared" si="20"/>
        <v>1</v>
      </c>
      <c r="M99" t="b">
        <f t="shared" si="21"/>
        <v>0</v>
      </c>
      <c r="N99" t="b">
        <f t="shared" si="22"/>
        <v>1</v>
      </c>
      <c r="O99" t="b">
        <f t="shared" si="23"/>
        <v>0</v>
      </c>
      <c r="P99">
        <f t="shared" si="16"/>
        <v>1</v>
      </c>
      <c r="Q99">
        <f t="shared" si="17"/>
        <v>0</v>
      </c>
      <c r="R99">
        <f t="shared" si="18"/>
        <v>1</v>
      </c>
      <c r="S99">
        <f t="shared" si="19"/>
        <v>0</v>
      </c>
    </row>
    <row r="100" spans="1:19" x14ac:dyDescent="0.15">
      <c r="A100">
        <v>100</v>
      </c>
      <c r="B100" t="s">
        <v>116</v>
      </c>
      <c r="C100" t="s">
        <v>444</v>
      </c>
      <c r="D100" t="s">
        <v>453</v>
      </c>
      <c r="E100" t="s">
        <v>454</v>
      </c>
      <c r="F100" t="s">
        <v>455</v>
      </c>
      <c r="G100" t="s">
        <v>651</v>
      </c>
      <c r="H100" t="s">
        <v>652</v>
      </c>
      <c r="I100">
        <f t="shared" si="14"/>
        <v>1</v>
      </c>
      <c r="J100">
        <f t="shared" si="15"/>
        <v>0</v>
      </c>
      <c r="L100" t="b">
        <f t="shared" si="20"/>
        <v>1</v>
      </c>
      <c r="M100" t="b">
        <f t="shared" si="21"/>
        <v>0</v>
      </c>
      <c r="N100" t="b">
        <f t="shared" si="22"/>
        <v>1</v>
      </c>
      <c r="O100" t="b">
        <f t="shared" si="23"/>
        <v>0</v>
      </c>
      <c r="P100">
        <f t="shared" si="16"/>
        <v>1</v>
      </c>
      <c r="Q100">
        <f t="shared" si="17"/>
        <v>0</v>
      </c>
      <c r="R100">
        <f t="shared" si="18"/>
        <v>1</v>
      </c>
      <c r="S100">
        <f t="shared" si="19"/>
        <v>0</v>
      </c>
    </row>
    <row r="101" spans="1:19" x14ac:dyDescent="0.15">
      <c r="A101">
        <v>101</v>
      </c>
      <c r="B101" t="s">
        <v>117</v>
      </c>
      <c r="C101" t="s">
        <v>444</v>
      </c>
      <c r="D101" t="s">
        <v>453</v>
      </c>
      <c r="E101" t="s">
        <v>454</v>
      </c>
      <c r="F101" t="s">
        <v>455</v>
      </c>
      <c r="G101" t="s">
        <v>653</v>
      </c>
      <c r="H101" t="s">
        <v>654</v>
      </c>
      <c r="I101">
        <f t="shared" si="14"/>
        <v>1</v>
      </c>
      <c r="J101">
        <f t="shared" si="15"/>
        <v>0</v>
      </c>
      <c r="L101" t="b">
        <f t="shared" si="20"/>
        <v>1</v>
      </c>
      <c r="M101" t="b">
        <f t="shared" si="21"/>
        <v>0</v>
      </c>
      <c r="N101" t="b">
        <f t="shared" si="22"/>
        <v>0</v>
      </c>
      <c r="O101" t="b">
        <f t="shared" si="23"/>
        <v>0</v>
      </c>
      <c r="P101">
        <f t="shared" si="16"/>
        <v>1</v>
      </c>
      <c r="Q101">
        <f t="shared" si="17"/>
        <v>0</v>
      </c>
      <c r="R101">
        <f t="shared" si="18"/>
        <v>0</v>
      </c>
      <c r="S101">
        <f t="shared" si="19"/>
        <v>0</v>
      </c>
    </row>
    <row r="102" spans="1:19" x14ac:dyDescent="0.15">
      <c r="A102">
        <v>102</v>
      </c>
      <c r="B102" t="s">
        <v>118</v>
      </c>
      <c r="C102" t="s">
        <v>444</v>
      </c>
      <c r="D102" t="s">
        <v>453</v>
      </c>
      <c r="E102" t="s">
        <v>454</v>
      </c>
      <c r="F102" t="s">
        <v>455</v>
      </c>
      <c r="G102" t="s">
        <v>655</v>
      </c>
      <c r="H102" t="s">
        <v>656</v>
      </c>
      <c r="I102">
        <f t="shared" si="14"/>
        <v>1</v>
      </c>
      <c r="J102">
        <f t="shared" si="15"/>
        <v>0</v>
      </c>
      <c r="L102" t="b">
        <f t="shared" si="20"/>
        <v>1</v>
      </c>
      <c r="M102" t="b">
        <f t="shared" si="21"/>
        <v>0</v>
      </c>
      <c r="N102" t="b">
        <f t="shared" si="22"/>
        <v>0</v>
      </c>
      <c r="O102" t="b">
        <f t="shared" si="23"/>
        <v>0</v>
      </c>
      <c r="P102">
        <f t="shared" si="16"/>
        <v>1</v>
      </c>
      <c r="Q102">
        <f t="shared" si="17"/>
        <v>0</v>
      </c>
      <c r="R102">
        <f t="shared" si="18"/>
        <v>0</v>
      </c>
      <c r="S102">
        <f t="shared" si="19"/>
        <v>0</v>
      </c>
    </row>
    <row r="103" spans="1:19" x14ac:dyDescent="0.15">
      <c r="A103">
        <v>103</v>
      </c>
      <c r="B103" t="s">
        <v>119</v>
      </c>
      <c r="C103" t="s">
        <v>444</v>
      </c>
      <c r="D103" t="s">
        <v>453</v>
      </c>
      <c r="E103" t="s">
        <v>454</v>
      </c>
      <c r="F103" t="s">
        <v>455</v>
      </c>
      <c r="G103" t="s">
        <v>657</v>
      </c>
      <c r="H103" t="s">
        <v>658</v>
      </c>
      <c r="I103">
        <f t="shared" si="14"/>
        <v>1</v>
      </c>
      <c r="J103">
        <f t="shared" si="15"/>
        <v>0</v>
      </c>
      <c r="L103" t="b">
        <f t="shared" si="20"/>
        <v>1</v>
      </c>
      <c r="M103" t="b">
        <f t="shared" si="21"/>
        <v>0</v>
      </c>
      <c r="N103" t="b">
        <f t="shared" si="22"/>
        <v>1</v>
      </c>
      <c r="O103" t="b">
        <f t="shared" si="23"/>
        <v>0</v>
      </c>
      <c r="P103">
        <f t="shared" si="16"/>
        <v>1</v>
      </c>
      <c r="Q103">
        <f t="shared" si="17"/>
        <v>0</v>
      </c>
      <c r="R103">
        <f t="shared" si="18"/>
        <v>1</v>
      </c>
      <c r="S103">
        <f t="shared" si="19"/>
        <v>0</v>
      </c>
    </row>
    <row r="104" spans="1:19" x14ac:dyDescent="0.15">
      <c r="A104">
        <v>104</v>
      </c>
      <c r="B104" t="s">
        <v>120</v>
      </c>
      <c r="C104" t="s">
        <v>444</v>
      </c>
      <c r="D104" t="s">
        <v>453</v>
      </c>
      <c r="E104" t="s">
        <v>454</v>
      </c>
      <c r="F104" t="s">
        <v>455</v>
      </c>
      <c r="G104" t="s">
        <v>659</v>
      </c>
      <c r="H104" t="s">
        <v>660</v>
      </c>
      <c r="I104">
        <f t="shared" si="14"/>
        <v>1</v>
      </c>
      <c r="J104">
        <f t="shared" si="15"/>
        <v>0</v>
      </c>
      <c r="L104" t="b">
        <f t="shared" si="20"/>
        <v>1</v>
      </c>
      <c r="M104" t="b">
        <f t="shared" si="21"/>
        <v>0</v>
      </c>
      <c r="N104" t="b">
        <f t="shared" si="22"/>
        <v>0</v>
      </c>
      <c r="O104" t="b">
        <f t="shared" si="23"/>
        <v>0</v>
      </c>
      <c r="P104">
        <f t="shared" si="16"/>
        <v>1</v>
      </c>
      <c r="Q104">
        <f t="shared" si="17"/>
        <v>0</v>
      </c>
      <c r="R104">
        <f t="shared" si="18"/>
        <v>0</v>
      </c>
      <c r="S104">
        <f t="shared" si="19"/>
        <v>0</v>
      </c>
    </row>
    <row r="105" spans="1:19" x14ac:dyDescent="0.15">
      <c r="A105">
        <v>105</v>
      </c>
      <c r="B105" t="s">
        <v>121</v>
      </c>
      <c r="C105" t="s">
        <v>444</v>
      </c>
      <c r="D105" t="s">
        <v>453</v>
      </c>
      <c r="E105" t="s">
        <v>454</v>
      </c>
      <c r="F105" t="s">
        <v>455</v>
      </c>
      <c r="G105" t="s">
        <v>661</v>
      </c>
      <c r="H105" t="s">
        <v>662</v>
      </c>
      <c r="I105">
        <f t="shared" si="14"/>
        <v>0</v>
      </c>
      <c r="J105">
        <f t="shared" si="15"/>
        <v>1</v>
      </c>
      <c r="L105" t="b">
        <f t="shared" si="20"/>
        <v>0</v>
      </c>
      <c r="M105" t="b">
        <f t="shared" si="21"/>
        <v>0</v>
      </c>
      <c r="N105" t="b">
        <f t="shared" si="22"/>
        <v>0</v>
      </c>
      <c r="O105" t="b">
        <f t="shared" si="23"/>
        <v>0</v>
      </c>
      <c r="P105">
        <f t="shared" si="16"/>
        <v>0</v>
      </c>
      <c r="Q105">
        <f t="shared" si="17"/>
        <v>0</v>
      </c>
      <c r="R105">
        <f t="shared" si="18"/>
        <v>0</v>
      </c>
      <c r="S105">
        <f t="shared" si="19"/>
        <v>0</v>
      </c>
    </row>
    <row r="106" spans="1:19" x14ac:dyDescent="0.15">
      <c r="A106">
        <v>106</v>
      </c>
      <c r="B106" t="s">
        <v>122</v>
      </c>
      <c r="C106" t="s">
        <v>444</v>
      </c>
      <c r="D106" t="s">
        <v>453</v>
      </c>
      <c r="E106" t="s">
        <v>454</v>
      </c>
      <c r="F106" t="s">
        <v>455</v>
      </c>
      <c r="G106" t="s">
        <v>663</v>
      </c>
      <c r="H106" t="s">
        <v>664</v>
      </c>
      <c r="I106">
        <f t="shared" si="14"/>
        <v>1</v>
      </c>
      <c r="J106">
        <f t="shared" si="15"/>
        <v>0</v>
      </c>
      <c r="L106" t="b">
        <f t="shared" si="20"/>
        <v>1</v>
      </c>
      <c r="M106" t="b">
        <f t="shared" si="21"/>
        <v>0</v>
      </c>
      <c r="N106" t="b">
        <f t="shared" si="22"/>
        <v>1</v>
      </c>
      <c r="O106" t="b">
        <f t="shared" si="23"/>
        <v>0</v>
      </c>
      <c r="P106">
        <f t="shared" si="16"/>
        <v>1</v>
      </c>
      <c r="Q106">
        <f t="shared" si="17"/>
        <v>0</v>
      </c>
      <c r="R106">
        <f t="shared" si="18"/>
        <v>1</v>
      </c>
      <c r="S106">
        <f t="shared" si="19"/>
        <v>0</v>
      </c>
    </row>
    <row r="107" spans="1:19" x14ac:dyDescent="0.15">
      <c r="A107">
        <v>107</v>
      </c>
      <c r="B107" t="s">
        <v>123</v>
      </c>
      <c r="C107" t="s">
        <v>444</v>
      </c>
      <c r="D107" t="s">
        <v>453</v>
      </c>
      <c r="E107" t="s">
        <v>454</v>
      </c>
      <c r="F107" t="s">
        <v>455</v>
      </c>
      <c r="G107" t="s">
        <v>665</v>
      </c>
      <c r="H107" t="s">
        <v>666</v>
      </c>
      <c r="I107">
        <f t="shared" si="14"/>
        <v>1</v>
      </c>
      <c r="J107">
        <f t="shared" si="15"/>
        <v>0</v>
      </c>
      <c r="L107" t="b">
        <f t="shared" si="20"/>
        <v>1</v>
      </c>
      <c r="M107" t="b">
        <f t="shared" si="21"/>
        <v>0</v>
      </c>
      <c r="N107" t="b">
        <f t="shared" si="22"/>
        <v>0</v>
      </c>
      <c r="O107" t="b">
        <f t="shared" si="23"/>
        <v>0</v>
      </c>
      <c r="P107">
        <f t="shared" si="16"/>
        <v>1</v>
      </c>
      <c r="Q107">
        <f t="shared" si="17"/>
        <v>0</v>
      </c>
      <c r="R107">
        <f t="shared" si="18"/>
        <v>0</v>
      </c>
      <c r="S107">
        <f t="shared" si="19"/>
        <v>0</v>
      </c>
    </row>
    <row r="108" spans="1:19" x14ac:dyDescent="0.15">
      <c r="A108">
        <v>108</v>
      </c>
      <c r="B108" t="s">
        <v>124</v>
      </c>
      <c r="C108" t="s">
        <v>444</v>
      </c>
      <c r="D108" t="s">
        <v>453</v>
      </c>
      <c r="E108" t="s">
        <v>454</v>
      </c>
      <c r="F108" t="s">
        <v>455</v>
      </c>
      <c r="G108" t="s">
        <v>667</v>
      </c>
      <c r="H108" t="s">
        <v>143</v>
      </c>
      <c r="I108">
        <f t="shared" si="14"/>
        <v>1</v>
      </c>
      <c r="J108">
        <f t="shared" si="15"/>
        <v>0</v>
      </c>
      <c r="L108" t="b">
        <f t="shared" si="20"/>
        <v>1</v>
      </c>
      <c r="M108" t="b">
        <f t="shared" si="21"/>
        <v>0</v>
      </c>
      <c r="N108" t="b">
        <f t="shared" si="22"/>
        <v>0</v>
      </c>
      <c r="O108" t="b">
        <f t="shared" si="23"/>
        <v>0</v>
      </c>
      <c r="P108">
        <f t="shared" si="16"/>
        <v>1</v>
      </c>
      <c r="Q108">
        <f t="shared" si="17"/>
        <v>0</v>
      </c>
      <c r="R108">
        <f t="shared" si="18"/>
        <v>0</v>
      </c>
      <c r="S108">
        <f t="shared" si="19"/>
        <v>0</v>
      </c>
    </row>
    <row r="109" spans="1:19" x14ac:dyDescent="0.15">
      <c r="A109">
        <v>109</v>
      </c>
      <c r="B109" t="s">
        <v>125</v>
      </c>
      <c r="C109" t="s">
        <v>444</v>
      </c>
      <c r="D109" t="s">
        <v>453</v>
      </c>
      <c r="E109" t="s">
        <v>454</v>
      </c>
      <c r="F109" t="s">
        <v>455</v>
      </c>
      <c r="G109" t="s">
        <v>668</v>
      </c>
      <c r="H109" t="s">
        <v>669</v>
      </c>
      <c r="I109">
        <f t="shared" si="14"/>
        <v>1</v>
      </c>
      <c r="J109">
        <f t="shared" si="15"/>
        <v>0</v>
      </c>
      <c r="L109" t="b">
        <f t="shared" si="20"/>
        <v>1</v>
      </c>
      <c r="M109" t="b">
        <f t="shared" si="21"/>
        <v>0</v>
      </c>
      <c r="N109" t="b">
        <f t="shared" si="22"/>
        <v>0</v>
      </c>
      <c r="O109" t="b">
        <f t="shared" si="23"/>
        <v>0</v>
      </c>
      <c r="P109">
        <f t="shared" si="16"/>
        <v>1</v>
      </c>
      <c r="Q109">
        <f t="shared" si="17"/>
        <v>0</v>
      </c>
      <c r="R109">
        <f t="shared" si="18"/>
        <v>0</v>
      </c>
      <c r="S109">
        <f t="shared" si="19"/>
        <v>0</v>
      </c>
    </row>
    <row r="110" spans="1:19" x14ac:dyDescent="0.15">
      <c r="A110">
        <v>110</v>
      </c>
      <c r="B110" t="s">
        <v>126</v>
      </c>
      <c r="C110" t="s">
        <v>444</v>
      </c>
      <c r="D110" t="s">
        <v>453</v>
      </c>
      <c r="E110" t="s">
        <v>454</v>
      </c>
      <c r="F110" t="s">
        <v>455</v>
      </c>
      <c r="G110" t="s">
        <v>670</v>
      </c>
      <c r="H110" t="s">
        <v>671</v>
      </c>
      <c r="I110">
        <f t="shared" si="14"/>
        <v>1</v>
      </c>
      <c r="J110">
        <f t="shared" si="15"/>
        <v>0</v>
      </c>
      <c r="L110" t="b">
        <f t="shared" si="20"/>
        <v>1</v>
      </c>
      <c r="M110" t="b">
        <f t="shared" si="21"/>
        <v>0</v>
      </c>
      <c r="N110" t="b">
        <f t="shared" si="22"/>
        <v>0</v>
      </c>
      <c r="O110" t="b">
        <f t="shared" si="23"/>
        <v>0</v>
      </c>
      <c r="P110">
        <f t="shared" si="16"/>
        <v>1</v>
      </c>
      <c r="Q110">
        <f t="shared" si="17"/>
        <v>0</v>
      </c>
      <c r="R110">
        <f t="shared" si="18"/>
        <v>0</v>
      </c>
      <c r="S110">
        <f t="shared" si="19"/>
        <v>0</v>
      </c>
    </row>
    <row r="111" spans="1:19" x14ac:dyDescent="0.15">
      <c r="A111">
        <v>111</v>
      </c>
      <c r="B111" t="s">
        <v>127</v>
      </c>
      <c r="C111" t="s">
        <v>444</v>
      </c>
      <c r="D111" t="s">
        <v>453</v>
      </c>
      <c r="E111" t="s">
        <v>454</v>
      </c>
      <c r="F111" t="s">
        <v>455</v>
      </c>
      <c r="G111" t="s">
        <v>672</v>
      </c>
      <c r="H111" t="s">
        <v>673</v>
      </c>
      <c r="I111">
        <f t="shared" si="14"/>
        <v>1</v>
      </c>
      <c r="J111">
        <f t="shared" si="15"/>
        <v>0</v>
      </c>
      <c r="L111" t="b">
        <f t="shared" si="20"/>
        <v>1</v>
      </c>
      <c r="M111" t="b">
        <f t="shared" si="21"/>
        <v>0</v>
      </c>
      <c r="N111" t="b">
        <f t="shared" si="22"/>
        <v>1</v>
      </c>
      <c r="O111" t="b">
        <f t="shared" si="23"/>
        <v>0</v>
      </c>
      <c r="P111">
        <f t="shared" si="16"/>
        <v>1</v>
      </c>
      <c r="Q111">
        <f t="shared" si="17"/>
        <v>0</v>
      </c>
      <c r="R111">
        <f t="shared" si="18"/>
        <v>1</v>
      </c>
      <c r="S111">
        <f t="shared" si="19"/>
        <v>0</v>
      </c>
    </row>
    <row r="112" spans="1:19" x14ac:dyDescent="0.15">
      <c r="A112">
        <v>112</v>
      </c>
      <c r="B112" t="s">
        <v>128</v>
      </c>
      <c r="C112" t="s">
        <v>444</v>
      </c>
      <c r="D112" t="s">
        <v>453</v>
      </c>
      <c r="E112" t="s">
        <v>454</v>
      </c>
      <c r="F112" t="s">
        <v>455</v>
      </c>
      <c r="G112" t="s">
        <v>674</v>
      </c>
      <c r="H112" t="s">
        <v>675</v>
      </c>
      <c r="I112">
        <f t="shared" si="14"/>
        <v>1</v>
      </c>
      <c r="J112">
        <f t="shared" si="15"/>
        <v>0</v>
      </c>
      <c r="L112" t="b">
        <f t="shared" si="20"/>
        <v>1</v>
      </c>
      <c r="M112" t="b">
        <f t="shared" si="21"/>
        <v>0</v>
      </c>
      <c r="N112" t="b">
        <f t="shared" si="22"/>
        <v>0</v>
      </c>
      <c r="O112" t="b">
        <f t="shared" si="23"/>
        <v>0</v>
      </c>
      <c r="P112">
        <f t="shared" si="16"/>
        <v>1</v>
      </c>
      <c r="Q112">
        <f t="shared" si="17"/>
        <v>0</v>
      </c>
      <c r="R112">
        <f t="shared" si="18"/>
        <v>0</v>
      </c>
      <c r="S112">
        <f t="shared" si="19"/>
        <v>0</v>
      </c>
    </row>
    <row r="113" spans="1:19" x14ac:dyDescent="0.15">
      <c r="A113">
        <v>113</v>
      </c>
      <c r="B113" t="s">
        <v>129</v>
      </c>
      <c r="C113" t="s">
        <v>444</v>
      </c>
      <c r="D113" t="s">
        <v>453</v>
      </c>
      <c r="E113" t="s">
        <v>454</v>
      </c>
      <c r="F113" t="s">
        <v>455</v>
      </c>
      <c r="G113" t="s">
        <v>676</v>
      </c>
      <c r="H113" t="s">
        <v>677</v>
      </c>
      <c r="I113">
        <f t="shared" si="14"/>
        <v>1</v>
      </c>
      <c r="J113">
        <f t="shared" si="15"/>
        <v>0</v>
      </c>
      <c r="L113" t="b">
        <f t="shared" si="20"/>
        <v>1</v>
      </c>
      <c r="M113" t="b">
        <f t="shared" si="21"/>
        <v>0</v>
      </c>
      <c r="N113" t="b">
        <f t="shared" si="22"/>
        <v>0</v>
      </c>
      <c r="O113" t="b">
        <f t="shared" si="23"/>
        <v>0</v>
      </c>
      <c r="P113">
        <f t="shared" si="16"/>
        <v>1</v>
      </c>
      <c r="Q113">
        <f t="shared" si="17"/>
        <v>0</v>
      </c>
      <c r="R113">
        <f t="shared" si="18"/>
        <v>0</v>
      </c>
      <c r="S113">
        <f t="shared" si="19"/>
        <v>0</v>
      </c>
    </row>
    <row r="114" spans="1:19" x14ac:dyDescent="0.15">
      <c r="A114">
        <v>114</v>
      </c>
      <c r="B114" t="s">
        <v>130</v>
      </c>
      <c r="C114" t="s">
        <v>444</v>
      </c>
      <c r="D114" t="s">
        <v>453</v>
      </c>
      <c r="E114" t="s">
        <v>454</v>
      </c>
      <c r="F114" t="s">
        <v>455</v>
      </c>
      <c r="G114" t="s">
        <v>678</v>
      </c>
      <c r="H114" t="s">
        <v>679</v>
      </c>
      <c r="I114">
        <f t="shared" si="14"/>
        <v>1</v>
      </c>
      <c r="J114">
        <f t="shared" si="15"/>
        <v>0</v>
      </c>
      <c r="L114" t="b">
        <f t="shared" si="20"/>
        <v>1</v>
      </c>
      <c r="M114" t="b">
        <f t="shared" si="21"/>
        <v>0</v>
      </c>
      <c r="N114" t="b">
        <f t="shared" si="22"/>
        <v>0</v>
      </c>
      <c r="O114" t="b">
        <f t="shared" si="23"/>
        <v>0</v>
      </c>
      <c r="P114">
        <f t="shared" si="16"/>
        <v>1</v>
      </c>
      <c r="Q114">
        <f t="shared" si="17"/>
        <v>0</v>
      </c>
      <c r="R114">
        <f t="shared" si="18"/>
        <v>0</v>
      </c>
      <c r="S114">
        <f t="shared" si="19"/>
        <v>0</v>
      </c>
    </row>
    <row r="115" spans="1:19" x14ac:dyDescent="0.15">
      <c r="A115">
        <v>115</v>
      </c>
      <c r="B115" t="s">
        <v>131</v>
      </c>
      <c r="C115" t="s">
        <v>444</v>
      </c>
      <c r="D115" t="s">
        <v>453</v>
      </c>
      <c r="E115" t="s">
        <v>454</v>
      </c>
      <c r="F115" t="s">
        <v>455</v>
      </c>
      <c r="G115" t="s">
        <v>680</v>
      </c>
      <c r="H115" t="s">
        <v>681</v>
      </c>
      <c r="I115">
        <f t="shared" si="14"/>
        <v>1</v>
      </c>
      <c r="J115">
        <f t="shared" si="15"/>
        <v>0</v>
      </c>
      <c r="L115" t="b">
        <f t="shared" si="20"/>
        <v>1</v>
      </c>
      <c r="M115" t="b">
        <f t="shared" si="21"/>
        <v>0</v>
      </c>
      <c r="N115" t="b">
        <f t="shared" si="22"/>
        <v>0</v>
      </c>
      <c r="O115" t="b">
        <f t="shared" si="23"/>
        <v>0</v>
      </c>
      <c r="P115">
        <f t="shared" si="16"/>
        <v>1</v>
      </c>
      <c r="Q115">
        <f t="shared" si="17"/>
        <v>0</v>
      </c>
      <c r="R115">
        <f t="shared" si="18"/>
        <v>0</v>
      </c>
      <c r="S115">
        <f t="shared" si="19"/>
        <v>0</v>
      </c>
    </row>
    <row r="116" spans="1:19" x14ac:dyDescent="0.15">
      <c r="A116">
        <v>116</v>
      </c>
      <c r="B116" t="s">
        <v>132</v>
      </c>
      <c r="C116" t="s">
        <v>444</v>
      </c>
      <c r="D116" t="s">
        <v>453</v>
      </c>
      <c r="E116" t="s">
        <v>454</v>
      </c>
      <c r="F116" t="s">
        <v>455</v>
      </c>
      <c r="G116" t="s">
        <v>682</v>
      </c>
      <c r="H116" t="s">
        <v>683</v>
      </c>
      <c r="I116">
        <f t="shared" si="14"/>
        <v>1</v>
      </c>
      <c r="J116">
        <f t="shared" si="15"/>
        <v>0</v>
      </c>
      <c r="L116" t="b">
        <f t="shared" si="20"/>
        <v>1</v>
      </c>
      <c r="M116" t="b">
        <f t="shared" si="21"/>
        <v>0</v>
      </c>
      <c r="N116" t="b">
        <f t="shared" si="22"/>
        <v>0</v>
      </c>
      <c r="O116" t="b">
        <f t="shared" si="23"/>
        <v>0</v>
      </c>
      <c r="P116">
        <f t="shared" si="16"/>
        <v>1</v>
      </c>
      <c r="Q116">
        <f t="shared" si="17"/>
        <v>0</v>
      </c>
      <c r="R116">
        <f t="shared" si="18"/>
        <v>0</v>
      </c>
      <c r="S116">
        <f t="shared" si="19"/>
        <v>0</v>
      </c>
    </row>
    <row r="117" spans="1:19" x14ac:dyDescent="0.15">
      <c r="A117">
        <v>117</v>
      </c>
      <c r="B117" t="s">
        <v>133</v>
      </c>
      <c r="C117" t="s">
        <v>444</v>
      </c>
      <c r="D117" t="s">
        <v>453</v>
      </c>
      <c r="E117" t="s">
        <v>454</v>
      </c>
      <c r="F117" t="s">
        <v>455</v>
      </c>
      <c r="G117" t="s">
        <v>684</v>
      </c>
      <c r="H117" t="s">
        <v>685</v>
      </c>
      <c r="I117">
        <f t="shared" si="14"/>
        <v>1</v>
      </c>
      <c r="J117">
        <f t="shared" si="15"/>
        <v>0</v>
      </c>
      <c r="L117" t="b">
        <f t="shared" si="20"/>
        <v>1</v>
      </c>
      <c r="M117" t="b">
        <f t="shared" si="21"/>
        <v>0</v>
      </c>
      <c r="N117" t="b">
        <f t="shared" si="22"/>
        <v>0</v>
      </c>
      <c r="O117" t="b">
        <f t="shared" si="23"/>
        <v>0</v>
      </c>
      <c r="P117">
        <f t="shared" si="16"/>
        <v>1</v>
      </c>
      <c r="Q117">
        <f t="shared" si="17"/>
        <v>0</v>
      </c>
      <c r="R117">
        <f t="shared" si="18"/>
        <v>0</v>
      </c>
      <c r="S117">
        <f t="shared" si="19"/>
        <v>0</v>
      </c>
    </row>
    <row r="118" spans="1:19" x14ac:dyDescent="0.15">
      <c r="A118">
        <v>118</v>
      </c>
      <c r="B118" t="s">
        <v>134</v>
      </c>
      <c r="C118" t="s">
        <v>444</v>
      </c>
      <c r="D118" t="s">
        <v>453</v>
      </c>
      <c r="E118" t="s">
        <v>454</v>
      </c>
      <c r="F118" t="s">
        <v>455</v>
      </c>
      <c r="G118" t="s">
        <v>686</v>
      </c>
      <c r="H118" t="s">
        <v>687</v>
      </c>
      <c r="I118">
        <f t="shared" si="14"/>
        <v>1</v>
      </c>
      <c r="J118">
        <f t="shared" si="15"/>
        <v>0</v>
      </c>
      <c r="L118" t="b">
        <f t="shared" si="20"/>
        <v>1</v>
      </c>
      <c r="M118" t="b">
        <f t="shared" si="21"/>
        <v>0</v>
      </c>
      <c r="N118" t="b">
        <f t="shared" si="22"/>
        <v>0</v>
      </c>
      <c r="O118" t="b">
        <f t="shared" si="23"/>
        <v>0</v>
      </c>
      <c r="P118">
        <f t="shared" si="16"/>
        <v>1</v>
      </c>
      <c r="Q118">
        <f t="shared" si="17"/>
        <v>0</v>
      </c>
      <c r="R118">
        <f t="shared" si="18"/>
        <v>0</v>
      </c>
      <c r="S118">
        <f t="shared" si="19"/>
        <v>0</v>
      </c>
    </row>
    <row r="119" spans="1:19" x14ac:dyDescent="0.15">
      <c r="A119">
        <v>119</v>
      </c>
      <c r="B119" t="s">
        <v>135</v>
      </c>
      <c r="C119" t="s">
        <v>444</v>
      </c>
      <c r="D119" t="s">
        <v>453</v>
      </c>
      <c r="E119" t="s">
        <v>454</v>
      </c>
      <c r="F119" t="s">
        <v>455</v>
      </c>
      <c r="G119" t="s">
        <v>688</v>
      </c>
      <c r="H119" t="s">
        <v>689</v>
      </c>
      <c r="I119">
        <f t="shared" si="14"/>
        <v>1</v>
      </c>
      <c r="J119">
        <f t="shared" si="15"/>
        <v>0</v>
      </c>
      <c r="L119" t="b">
        <f t="shared" si="20"/>
        <v>1</v>
      </c>
      <c r="M119" t="b">
        <f t="shared" si="21"/>
        <v>0</v>
      </c>
      <c r="N119" t="b">
        <f t="shared" si="22"/>
        <v>0</v>
      </c>
      <c r="O119" t="b">
        <f t="shared" si="23"/>
        <v>0</v>
      </c>
      <c r="P119">
        <f t="shared" si="16"/>
        <v>1</v>
      </c>
      <c r="Q119">
        <f t="shared" si="17"/>
        <v>0</v>
      </c>
      <c r="R119">
        <f t="shared" si="18"/>
        <v>0</v>
      </c>
      <c r="S119">
        <f t="shared" si="19"/>
        <v>0</v>
      </c>
    </row>
    <row r="120" spans="1:19" x14ac:dyDescent="0.15">
      <c r="A120">
        <v>120</v>
      </c>
      <c r="B120" t="s">
        <v>136</v>
      </c>
      <c r="C120" t="s">
        <v>444</v>
      </c>
      <c r="D120" t="s">
        <v>453</v>
      </c>
      <c r="E120" t="s">
        <v>454</v>
      </c>
      <c r="F120" t="s">
        <v>455</v>
      </c>
      <c r="G120" t="s">
        <v>690</v>
      </c>
      <c r="H120" t="s">
        <v>691</v>
      </c>
      <c r="I120">
        <f t="shared" si="14"/>
        <v>1</v>
      </c>
      <c r="J120">
        <f t="shared" si="15"/>
        <v>0</v>
      </c>
      <c r="L120" t="b">
        <f t="shared" si="20"/>
        <v>1</v>
      </c>
      <c r="M120" t="b">
        <f t="shared" si="21"/>
        <v>0</v>
      </c>
      <c r="N120" t="b">
        <f t="shared" si="22"/>
        <v>0</v>
      </c>
      <c r="O120" t="b">
        <f t="shared" si="23"/>
        <v>0</v>
      </c>
      <c r="P120">
        <f t="shared" si="16"/>
        <v>1</v>
      </c>
      <c r="Q120">
        <f t="shared" si="17"/>
        <v>0</v>
      </c>
      <c r="R120">
        <f t="shared" si="18"/>
        <v>0</v>
      </c>
      <c r="S120">
        <f t="shared" si="19"/>
        <v>0</v>
      </c>
    </row>
    <row r="121" spans="1:19" x14ac:dyDescent="0.15">
      <c r="A121">
        <v>121</v>
      </c>
      <c r="B121" t="s">
        <v>137</v>
      </c>
      <c r="C121" t="s">
        <v>444</v>
      </c>
      <c r="D121" t="s">
        <v>453</v>
      </c>
      <c r="E121" t="s">
        <v>454</v>
      </c>
      <c r="F121" t="s">
        <v>455</v>
      </c>
      <c r="G121" t="s">
        <v>692</v>
      </c>
      <c r="H121" t="s">
        <v>693</v>
      </c>
      <c r="I121">
        <f t="shared" si="14"/>
        <v>1</v>
      </c>
      <c r="J121">
        <f t="shared" si="15"/>
        <v>0</v>
      </c>
      <c r="L121" t="b">
        <f t="shared" si="20"/>
        <v>1</v>
      </c>
      <c r="M121" t="b">
        <f t="shared" si="21"/>
        <v>0</v>
      </c>
      <c r="N121" t="b">
        <f t="shared" si="22"/>
        <v>0</v>
      </c>
      <c r="O121" t="b">
        <f t="shared" si="23"/>
        <v>0</v>
      </c>
      <c r="P121">
        <f t="shared" si="16"/>
        <v>1</v>
      </c>
      <c r="Q121">
        <f t="shared" si="17"/>
        <v>0</v>
      </c>
      <c r="R121">
        <f t="shared" si="18"/>
        <v>0</v>
      </c>
      <c r="S121">
        <f t="shared" si="19"/>
        <v>0</v>
      </c>
    </row>
    <row r="122" spans="1:19" x14ac:dyDescent="0.15">
      <c r="A122">
        <v>122</v>
      </c>
      <c r="B122" t="s">
        <v>138</v>
      </c>
      <c r="C122" t="s">
        <v>444</v>
      </c>
      <c r="D122" t="s">
        <v>453</v>
      </c>
      <c r="E122" t="s">
        <v>454</v>
      </c>
      <c r="F122" t="s">
        <v>455</v>
      </c>
      <c r="G122" t="s">
        <v>694</v>
      </c>
      <c r="H122" t="s">
        <v>695</v>
      </c>
      <c r="I122">
        <f t="shared" si="14"/>
        <v>1</v>
      </c>
      <c r="J122">
        <f t="shared" si="15"/>
        <v>0</v>
      </c>
      <c r="L122" t="b">
        <f t="shared" si="20"/>
        <v>1</v>
      </c>
      <c r="M122" t="b">
        <f t="shared" si="21"/>
        <v>0</v>
      </c>
      <c r="N122" t="b">
        <f t="shared" si="22"/>
        <v>0</v>
      </c>
      <c r="O122" t="b">
        <f t="shared" si="23"/>
        <v>0</v>
      </c>
      <c r="P122">
        <f t="shared" si="16"/>
        <v>1</v>
      </c>
      <c r="Q122">
        <f t="shared" si="17"/>
        <v>0</v>
      </c>
      <c r="R122">
        <f t="shared" si="18"/>
        <v>0</v>
      </c>
      <c r="S122">
        <f t="shared" si="19"/>
        <v>0</v>
      </c>
    </row>
    <row r="123" spans="1:19" x14ac:dyDescent="0.15">
      <c r="A123">
        <v>123</v>
      </c>
      <c r="B123" t="s">
        <v>139</v>
      </c>
      <c r="C123" t="s">
        <v>444</v>
      </c>
      <c r="D123" t="s">
        <v>453</v>
      </c>
      <c r="E123" t="s">
        <v>454</v>
      </c>
      <c r="F123" t="s">
        <v>455</v>
      </c>
      <c r="G123" t="s">
        <v>696</v>
      </c>
      <c r="H123" t="s">
        <v>697</v>
      </c>
      <c r="I123">
        <f t="shared" si="14"/>
        <v>1</v>
      </c>
      <c r="J123">
        <f t="shared" si="15"/>
        <v>0</v>
      </c>
      <c r="L123" t="b">
        <f t="shared" si="20"/>
        <v>1</v>
      </c>
      <c r="M123" t="b">
        <f t="shared" si="21"/>
        <v>0</v>
      </c>
      <c r="N123" t="b">
        <f t="shared" si="22"/>
        <v>0</v>
      </c>
      <c r="O123" t="b">
        <f t="shared" si="23"/>
        <v>0</v>
      </c>
      <c r="P123">
        <f t="shared" si="16"/>
        <v>1</v>
      </c>
      <c r="Q123">
        <f t="shared" si="17"/>
        <v>0</v>
      </c>
      <c r="R123">
        <f t="shared" si="18"/>
        <v>0</v>
      </c>
      <c r="S123">
        <f t="shared" si="19"/>
        <v>0</v>
      </c>
    </row>
    <row r="124" spans="1:19" x14ac:dyDescent="0.15">
      <c r="A124">
        <v>124</v>
      </c>
      <c r="B124" t="s">
        <v>140</v>
      </c>
      <c r="C124" t="s">
        <v>444</v>
      </c>
      <c r="D124" t="s">
        <v>453</v>
      </c>
      <c r="E124" t="s">
        <v>454</v>
      </c>
      <c r="F124" t="s">
        <v>455</v>
      </c>
      <c r="G124" t="s">
        <v>698</v>
      </c>
      <c r="H124" t="s">
        <v>699</v>
      </c>
      <c r="I124">
        <f t="shared" si="14"/>
        <v>1</v>
      </c>
      <c r="J124">
        <f t="shared" si="15"/>
        <v>0</v>
      </c>
      <c r="L124" t="b">
        <f t="shared" si="20"/>
        <v>1</v>
      </c>
      <c r="M124" t="b">
        <f t="shared" si="21"/>
        <v>0</v>
      </c>
      <c r="N124" t="b">
        <f t="shared" si="22"/>
        <v>1</v>
      </c>
      <c r="O124" t="b">
        <f t="shared" si="23"/>
        <v>0</v>
      </c>
      <c r="P124">
        <f t="shared" si="16"/>
        <v>1</v>
      </c>
      <c r="Q124">
        <f t="shared" si="17"/>
        <v>0</v>
      </c>
      <c r="R124">
        <f t="shared" si="18"/>
        <v>1</v>
      </c>
      <c r="S124">
        <f t="shared" si="19"/>
        <v>0</v>
      </c>
    </row>
    <row r="125" spans="1:19" x14ac:dyDescent="0.15">
      <c r="A125">
        <v>125</v>
      </c>
      <c r="B125" t="s">
        <v>141</v>
      </c>
      <c r="C125" t="s">
        <v>444</v>
      </c>
      <c r="D125" t="s">
        <v>453</v>
      </c>
      <c r="E125" t="s">
        <v>454</v>
      </c>
      <c r="F125" t="s">
        <v>455</v>
      </c>
      <c r="G125" t="s">
        <v>700</v>
      </c>
      <c r="H125" t="s">
        <v>701</v>
      </c>
      <c r="I125">
        <f t="shared" si="14"/>
        <v>0</v>
      </c>
      <c r="J125">
        <f t="shared" si="15"/>
        <v>1</v>
      </c>
      <c r="L125" t="b">
        <f t="shared" si="20"/>
        <v>0</v>
      </c>
      <c r="M125" t="b">
        <f t="shared" si="21"/>
        <v>0</v>
      </c>
      <c r="N125" t="b">
        <f t="shared" si="22"/>
        <v>0</v>
      </c>
      <c r="O125" t="b">
        <f t="shared" si="23"/>
        <v>0</v>
      </c>
      <c r="P125">
        <f t="shared" si="16"/>
        <v>0</v>
      </c>
      <c r="Q125">
        <f t="shared" si="17"/>
        <v>0</v>
      </c>
      <c r="R125">
        <f t="shared" si="18"/>
        <v>0</v>
      </c>
      <c r="S125">
        <f t="shared" si="19"/>
        <v>0</v>
      </c>
    </row>
    <row r="126" spans="1:19" x14ac:dyDescent="0.15">
      <c r="A126">
        <v>126</v>
      </c>
      <c r="B126" t="s">
        <v>142</v>
      </c>
      <c r="C126" t="s">
        <v>444</v>
      </c>
      <c r="D126" t="s">
        <v>453</v>
      </c>
      <c r="E126" t="s">
        <v>454</v>
      </c>
      <c r="F126" t="s">
        <v>455</v>
      </c>
      <c r="G126" t="s">
        <v>702</v>
      </c>
      <c r="H126" t="s">
        <v>703</v>
      </c>
      <c r="I126">
        <f t="shared" si="14"/>
        <v>1</v>
      </c>
      <c r="J126">
        <f t="shared" si="15"/>
        <v>0</v>
      </c>
      <c r="L126" t="b">
        <f t="shared" si="20"/>
        <v>1</v>
      </c>
      <c r="M126" t="b">
        <f t="shared" si="21"/>
        <v>0</v>
      </c>
      <c r="N126" t="b">
        <f t="shared" si="22"/>
        <v>0</v>
      </c>
      <c r="O126" t="b">
        <f t="shared" si="23"/>
        <v>0</v>
      </c>
      <c r="P126">
        <f t="shared" si="16"/>
        <v>1</v>
      </c>
      <c r="Q126">
        <f t="shared" si="17"/>
        <v>0</v>
      </c>
      <c r="R126">
        <f t="shared" si="18"/>
        <v>0</v>
      </c>
      <c r="S126">
        <f t="shared" si="19"/>
        <v>0</v>
      </c>
    </row>
    <row r="127" spans="1:19" x14ac:dyDescent="0.15">
      <c r="A127">
        <v>127</v>
      </c>
      <c r="B127" t="s">
        <v>144</v>
      </c>
      <c r="C127" t="s">
        <v>444</v>
      </c>
      <c r="D127" t="s">
        <v>453</v>
      </c>
      <c r="E127" t="s">
        <v>454</v>
      </c>
      <c r="F127" t="s">
        <v>455</v>
      </c>
      <c r="G127" t="s">
        <v>704</v>
      </c>
      <c r="H127" t="s">
        <v>705</v>
      </c>
      <c r="I127">
        <f t="shared" si="14"/>
        <v>1</v>
      </c>
      <c r="J127">
        <f t="shared" si="15"/>
        <v>0</v>
      </c>
      <c r="L127" t="b">
        <f t="shared" si="20"/>
        <v>1</v>
      </c>
      <c r="M127" t="b">
        <f t="shared" si="21"/>
        <v>0</v>
      </c>
      <c r="N127" t="b">
        <f t="shared" si="22"/>
        <v>0</v>
      </c>
      <c r="O127" t="b">
        <f t="shared" si="23"/>
        <v>1</v>
      </c>
      <c r="P127">
        <f t="shared" si="16"/>
        <v>1</v>
      </c>
      <c r="Q127">
        <f t="shared" si="17"/>
        <v>0</v>
      </c>
      <c r="R127">
        <f t="shared" si="18"/>
        <v>0</v>
      </c>
      <c r="S127">
        <f t="shared" si="19"/>
        <v>1</v>
      </c>
    </row>
    <row r="128" spans="1:19" x14ac:dyDescent="0.15">
      <c r="A128">
        <v>128</v>
      </c>
      <c r="B128" t="s">
        <v>145</v>
      </c>
      <c r="C128" t="s">
        <v>444</v>
      </c>
      <c r="D128" t="s">
        <v>453</v>
      </c>
      <c r="E128" t="s">
        <v>454</v>
      </c>
      <c r="F128" t="s">
        <v>455</v>
      </c>
      <c r="G128" t="s">
        <v>706</v>
      </c>
      <c r="H128" t="s">
        <v>707</v>
      </c>
      <c r="I128">
        <f t="shared" si="14"/>
        <v>1</v>
      </c>
      <c r="J128">
        <f t="shared" si="15"/>
        <v>0</v>
      </c>
      <c r="L128" t="b">
        <f t="shared" si="20"/>
        <v>1</v>
      </c>
      <c r="M128" t="b">
        <f t="shared" si="21"/>
        <v>0</v>
      </c>
      <c r="N128" t="b">
        <f t="shared" si="22"/>
        <v>1</v>
      </c>
      <c r="O128" t="b">
        <f t="shared" si="23"/>
        <v>0</v>
      </c>
      <c r="P128">
        <f t="shared" si="16"/>
        <v>1</v>
      </c>
      <c r="Q128">
        <f t="shared" si="17"/>
        <v>0</v>
      </c>
      <c r="R128">
        <f t="shared" si="18"/>
        <v>1</v>
      </c>
      <c r="S128">
        <f t="shared" si="19"/>
        <v>0</v>
      </c>
    </row>
    <row r="129" spans="1:19" x14ac:dyDescent="0.15">
      <c r="A129">
        <v>129</v>
      </c>
      <c r="B129" t="s">
        <v>146</v>
      </c>
      <c r="C129" t="s">
        <v>444</v>
      </c>
      <c r="D129" t="s">
        <v>453</v>
      </c>
      <c r="E129" t="s">
        <v>454</v>
      </c>
      <c r="F129" t="s">
        <v>455</v>
      </c>
      <c r="G129" t="s">
        <v>708</v>
      </c>
      <c r="H129" t="s">
        <v>709</v>
      </c>
      <c r="I129">
        <f t="shared" ref="I129:I192" si="24">IF(OR(P129=1,Q129=1,R129=1,S129=1),1,0)</f>
        <v>1</v>
      </c>
      <c r="J129">
        <f t="shared" ref="J129:J192" si="25">IF(I129=1,0,1)</f>
        <v>0</v>
      </c>
      <c r="L129" t="b">
        <f t="shared" si="20"/>
        <v>1</v>
      </c>
      <c r="M129" t="b">
        <f t="shared" si="21"/>
        <v>0</v>
      </c>
      <c r="N129" t="b">
        <f t="shared" si="22"/>
        <v>0</v>
      </c>
      <c r="O129" t="b">
        <f t="shared" si="23"/>
        <v>0</v>
      </c>
      <c r="P129">
        <f t="shared" ref="P129:P192" si="26">IF(AND(ISNUMBER(SEARCH("era",B129))=TRUE,L129=TRUE),1,0)</f>
        <v>1</v>
      </c>
      <c r="Q129">
        <f t="shared" ref="Q129:Q192" si="27">IF(AND(ISNUMBER(SEARCH("hari",B129))=TRUE,M129=TRUE),1,0)</f>
        <v>0</v>
      </c>
      <c r="R129">
        <f t="shared" ref="R129:R192" si="28">IF(AND(ISNUMBER(SEARCH("jam",B129))=TRUE,N129=TRUE),1,0)</f>
        <v>0</v>
      </c>
      <c r="S129">
        <f t="shared" ref="S129:S192" si="29">IF(AND(ISNUMBER(SEARCH("tanggal",B129))=TRUE,O129=TRUE),1,0)</f>
        <v>0</v>
      </c>
    </row>
    <row r="130" spans="1:19" x14ac:dyDescent="0.15">
      <c r="A130">
        <v>130</v>
      </c>
      <c r="B130" t="s">
        <v>147</v>
      </c>
      <c r="C130" t="s">
        <v>444</v>
      </c>
      <c r="D130" t="s">
        <v>453</v>
      </c>
      <c r="E130" t="s">
        <v>454</v>
      </c>
      <c r="F130" t="s">
        <v>455</v>
      </c>
      <c r="G130" t="s">
        <v>710</v>
      </c>
      <c r="H130" t="s">
        <v>711</v>
      </c>
      <c r="I130">
        <f t="shared" si="24"/>
        <v>1</v>
      </c>
      <c r="J130">
        <f t="shared" si="25"/>
        <v>0</v>
      </c>
      <c r="L130" t="b">
        <f t="shared" si="20"/>
        <v>1</v>
      </c>
      <c r="M130" t="b">
        <f t="shared" si="21"/>
        <v>0</v>
      </c>
      <c r="N130" t="b">
        <f t="shared" si="22"/>
        <v>1</v>
      </c>
      <c r="O130" t="b">
        <f t="shared" si="23"/>
        <v>0</v>
      </c>
      <c r="P130">
        <f t="shared" si="26"/>
        <v>1</v>
      </c>
      <c r="Q130">
        <f t="shared" si="27"/>
        <v>0</v>
      </c>
      <c r="R130">
        <f t="shared" si="28"/>
        <v>1</v>
      </c>
      <c r="S130">
        <f t="shared" si="29"/>
        <v>0</v>
      </c>
    </row>
    <row r="131" spans="1:19" x14ac:dyDescent="0.15">
      <c r="A131">
        <v>131</v>
      </c>
      <c r="B131" t="s">
        <v>148</v>
      </c>
      <c r="C131" t="s">
        <v>444</v>
      </c>
      <c r="D131" t="s">
        <v>453</v>
      </c>
      <c r="E131" t="s">
        <v>454</v>
      </c>
      <c r="F131" t="s">
        <v>455</v>
      </c>
      <c r="G131" t="s">
        <v>712</v>
      </c>
      <c r="H131" t="s">
        <v>713</v>
      </c>
      <c r="I131">
        <f t="shared" si="24"/>
        <v>1</v>
      </c>
      <c r="J131">
        <f t="shared" si="25"/>
        <v>0</v>
      </c>
      <c r="L131" t="b">
        <f t="shared" si="20"/>
        <v>1</v>
      </c>
      <c r="M131" t="b">
        <f t="shared" si="21"/>
        <v>0</v>
      </c>
      <c r="N131" t="b">
        <f t="shared" si="22"/>
        <v>1</v>
      </c>
      <c r="O131" t="b">
        <f t="shared" si="23"/>
        <v>0</v>
      </c>
      <c r="P131">
        <f t="shared" si="26"/>
        <v>1</v>
      </c>
      <c r="Q131">
        <f t="shared" si="27"/>
        <v>0</v>
      </c>
      <c r="R131">
        <f t="shared" si="28"/>
        <v>1</v>
      </c>
      <c r="S131">
        <f t="shared" si="29"/>
        <v>0</v>
      </c>
    </row>
    <row r="132" spans="1:19" x14ac:dyDescent="0.15">
      <c r="A132">
        <v>132</v>
      </c>
      <c r="B132" t="s">
        <v>149</v>
      </c>
      <c r="C132" t="s">
        <v>444</v>
      </c>
      <c r="D132" t="s">
        <v>453</v>
      </c>
      <c r="E132" t="s">
        <v>454</v>
      </c>
      <c r="F132" t="s">
        <v>455</v>
      </c>
      <c r="G132" t="s">
        <v>714</v>
      </c>
      <c r="H132" t="s">
        <v>715</v>
      </c>
      <c r="I132">
        <f t="shared" si="24"/>
        <v>1</v>
      </c>
      <c r="J132">
        <f t="shared" si="25"/>
        <v>0</v>
      </c>
      <c r="L132" t="b">
        <f t="shared" ref="L132:L195" si="30">ISNUMBER(SEARCH("era",G132))</f>
        <v>1</v>
      </c>
      <c r="M132" t="b">
        <f t="shared" ref="M132:M195" si="31">ISNUMBER(SEARCH("hari",G132))</f>
        <v>0</v>
      </c>
      <c r="N132" t="b">
        <f t="shared" ref="N132:N195" si="32">ISNUMBER(SEARCH("jam",G132))</f>
        <v>0</v>
      </c>
      <c r="O132" t="b">
        <f t="shared" ref="O132:O195" si="33">ISNUMBER(SEARCH("tanggal",G132))</f>
        <v>0</v>
      </c>
      <c r="P132">
        <f t="shared" si="26"/>
        <v>1</v>
      </c>
      <c r="Q132">
        <f t="shared" si="27"/>
        <v>0</v>
      </c>
      <c r="R132">
        <f t="shared" si="28"/>
        <v>0</v>
      </c>
      <c r="S132">
        <f t="shared" si="29"/>
        <v>0</v>
      </c>
    </row>
    <row r="133" spans="1:19" x14ac:dyDescent="0.15">
      <c r="A133">
        <v>133</v>
      </c>
      <c r="B133" t="s">
        <v>150</v>
      </c>
      <c r="C133" t="s">
        <v>444</v>
      </c>
      <c r="D133" t="s">
        <v>453</v>
      </c>
      <c r="E133" t="s">
        <v>454</v>
      </c>
      <c r="F133" t="s">
        <v>455</v>
      </c>
      <c r="G133" t="s">
        <v>716</v>
      </c>
      <c r="H133" t="s">
        <v>717</v>
      </c>
      <c r="I133">
        <f t="shared" si="24"/>
        <v>0</v>
      </c>
      <c r="J133">
        <f t="shared" si="25"/>
        <v>1</v>
      </c>
      <c r="L133" t="b">
        <f t="shared" si="30"/>
        <v>0</v>
      </c>
      <c r="M133" t="b">
        <f t="shared" si="31"/>
        <v>0</v>
      </c>
      <c r="N133" t="b">
        <f t="shared" si="32"/>
        <v>0</v>
      </c>
      <c r="O133" t="b">
        <f t="shared" si="33"/>
        <v>0</v>
      </c>
      <c r="P133">
        <f t="shared" si="26"/>
        <v>0</v>
      </c>
      <c r="Q133">
        <f t="shared" si="27"/>
        <v>0</v>
      </c>
      <c r="R133">
        <f t="shared" si="28"/>
        <v>0</v>
      </c>
      <c r="S133">
        <f t="shared" si="29"/>
        <v>0</v>
      </c>
    </row>
    <row r="134" spans="1:19" x14ac:dyDescent="0.15">
      <c r="A134">
        <v>134</v>
      </c>
      <c r="B134" t="s">
        <v>151</v>
      </c>
      <c r="C134" t="s">
        <v>444</v>
      </c>
      <c r="D134" t="s">
        <v>453</v>
      </c>
      <c r="E134" t="s">
        <v>454</v>
      </c>
      <c r="F134" t="s">
        <v>455</v>
      </c>
      <c r="G134" t="s">
        <v>718</v>
      </c>
      <c r="H134" t="s">
        <v>719</v>
      </c>
      <c r="I134">
        <f t="shared" si="24"/>
        <v>0</v>
      </c>
      <c r="J134">
        <f t="shared" si="25"/>
        <v>1</v>
      </c>
      <c r="L134" t="b">
        <f t="shared" si="30"/>
        <v>0</v>
      </c>
      <c r="M134" t="b">
        <f t="shared" si="31"/>
        <v>0</v>
      </c>
      <c r="N134" t="b">
        <f t="shared" si="32"/>
        <v>0</v>
      </c>
      <c r="O134" t="b">
        <f t="shared" si="33"/>
        <v>0</v>
      </c>
      <c r="P134">
        <f t="shared" si="26"/>
        <v>0</v>
      </c>
      <c r="Q134">
        <f t="shared" si="27"/>
        <v>0</v>
      </c>
      <c r="R134">
        <f t="shared" si="28"/>
        <v>0</v>
      </c>
      <c r="S134">
        <f t="shared" si="29"/>
        <v>0</v>
      </c>
    </row>
    <row r="135" spans="1:19" x14ac:dyDescent="0.15">
      <c r="A135">
        <v>135</v>
      </c>
      <c r="B135" t="s">
        <v>152</v>
      </c>
      <c r="C135" t="s">
        <v>444</v>
      </c>
      <c r="D135" t="s">
        <v>453</v>
      </c>
      <c r="E135" t="s">
        <v>454</v>
      </c>
      <c r="F135" t="s">
        <v>455</v>
      </c>
      <c r="G135" t="s">
        <v>720</v>
      </c>
      <c r="H135" t="s">
        <v>721</v>
      </c>
      <c r="I135">
        <f t="shared" si="24"/>
        <v>1</v>
      </c>
      <c r="J135">
        <f t="shared" si="25"/>
        <v>0</v>
      </c>
      <c r="L135" t="b">
        <f t="shared" si="30"/>
        <v>1</v>
      </c>
      <c r="M135" t="b">
        <f t="shared" si="31"/>
        <v>0</v>
      </c>
      <c r="N135" t="b">
        <f t="shared" si="32"/>
        <v>0</v>
      </c>
      <c r="O135" t="b">
        <f t="shared" si="33"/>
        <v>0</v>
      </c>
      <c r="P135">
        <f t="shared" si="26"/>
        <v>1</v>
      </c>
      <c r="Q135">
        <f t="shared" si="27"/>
        <v>0</v>
      </c>
      <c r="R135">
        <f t="shared" si="28"/>
        <v>0</v>
      </c>
      <c r="S135">
        <f t="shared" si="29"/>
        <v>0</v>
      </c>
    </row>
    <row r="136" spans="1:19" x14ac:dyDescent="0.15">
      <c r="A136">
        <v>136</v>
      </c>
      <c r="B136" t="s">
        <v>153</v>
      </c>
      <c r="C136" t="s">
        <v>444</v>
      </c>
      <c r="D136" t="s">
        <v>453</v>
      </c>
      <c r="E136" t="s">
        <v>454</v>
      </c>
      <c r="F136" t="s">
        <v>455</v>
      </c>
      <c r="G136" t="s">
        <v>722</v>
      </c>
      <c r="H136" t="s">
        <v>723</v>
      </c>
      <c r="I136">
        <f t="shared" si="24"/>
        <v>1</v>
      </c>
      <c r="J136">
        <f t="shared" si="25"/>
        <v>0</v>
      </c>
      <c r="L136" t="b">
        <f t="shared" si="30"/>
        <v>1</v>
      </c>
      <c r="M136" t="b">
        <f t="shared" si="31"/>
        <v>0</v>
      </c>
      <c r="N136" t="b">
        <f t="shared" si="32"/>
        <v>1</v>
      </c>
      <c r="O136" t="b">
        <f t="shared" si="33"/>
        <v>0</v>
      </c>
      <c r="P136">
        <f t="shared" si="26"/>
        <v>1</v>
      </c>
      <c r="Q136">
        <f t="shared" si="27"/>
        <v>0</v>
      </c>
      <c r="R136">
        <f t="shared" si="28"/>
        <v>1</v>
      </c>
      <c r="S136">
        <f t="shared" si="29"/>
        <v>0</v>
      </c>
    </row>
    <row r="137" spans="1:19" x14ac:dyDescent="0.15">
      <c r="A137">
        <v>137</v>
      </c>
      <c r="B137" t="s">
        <v>154</v>
      </c>
      <c r="C137" t="s">
        <v>444</v>
      </c>
      <c r="D137" t="s">
        <v>453</v>
      </c>
      <c r="E137" t="s">
        <v>454</v>
      </c>
      <c r="F137" t="s">
        <v>455</v>
      </c>
      <c r="G137" t="s">
        <v>724</v>
      </c>
      <c r="H137" t="s">
        <v>725</v>
      </c>
      <c r="I137">
        <f t="shared" si="24"/>
        <v>1</v>
      </c>
      <c r="J137">
        <f t="shared" si="25"/>
        <v>0</v>
      </c>
      <c r="L137" t="b">
        <f t="shared" si="30"/>
        <v>1</v>
      </c>
      <c r="M137" t="b">
        <f t="shared" si="31"/>
        <v>0</v>
      </c>
      <c r="N137" t="b">
        <f t="shared" si="32"/>
        <v>0</v>
      </c>
      <c r="O137" t="b">
        <f t="shared" si="33"/>
        <v>0</v>
      </c>
      <c r="P137">
        <f t="shared" si="26"/>
        <v>1</v>
      </c>
      <c r="Q137">
        <f t="shared" si="27"/>
        <v>0</v>
      </c>
      <c r="R137">
        <f t="shared" si="28"/>
        <v>0</v>
      </c>
      <c r="S137">
        <f t="shared" si="29"/>
        <v>0</v>
      </c>
    </row>
    <row r="138" spans="1:19" x14ac:dyDescent="0.15">
      <c r="A138">
        <v>138</v>
      </c>
      <c r="B138" t="s">
        <v>155</v>
      </c>
      <c r="C138" t="s">
        <v>444</v>
      </c>
      <c r="D138" t="s">
        <v>453</v>
      </c>
      <c r="E138" t="s">
        <v>454</v>
      </c>
      <c r="F138" t="s">
        <v>455</v>
      </c>
      <c r="G138" t="s">
        <v>726</v>
      </c>
      <c r="H138" t="s">
        <v>727</v>
      </c>
      <c r="I138">
        <f t="shared" si="24"/>
        <v>1</v>
      </c>
      <c r="J138">
        <f t="shared" si="25"/>
        <v>0</v>
      </c>
      <c r="L138" t="b">
        <f t="shared" si="30"/>
        <v>1</v>
      </c>
      <c r="M138" t="b">
        <f t="shared" si="31"/>
        <v>0</v>
      </c>
      <c r="N138" t="b">
        <f t="shared" si="32"/>
        <v>0</v>
      </c>
      <c r="O138" t="b">
        <f t="shared" si="33"/>
        <v>0</v>
      </c>
      <c r="P138">
        <f t="shared" si="26"/>
        <v>1</v>
      </c>
      <c r="Q138">
        <f t="shared" si="27"/>
        <v>0</v>
      </c>
      <c r="R138">
        <f t="shared" si="28"/>
        <v>0</v>
      </c>
      <c r="S138">
        <f t="shared" si="29"/>
        <v>0</v>
      </c>
    </row>
    <row r="139" spans="1:19" x14ac:dyDescent="0.15">
      <c r="A139">
        <v>139</v>
      </c>
      <c r="B139" t="s">
        <v>156</v>
      </c>
      <c r="C139" t="s">
        <v>444</v>
      </c>
      <c r="D139" t="s">
        <v>453</v>
      </c>
      <c r="E139" t="s">
        <v>454</v>
      </c>
      <c r="F139" t="s">
        <v>455</v>
      </c>
      <c r="G139" t="s">
        <v>728</v>
      </c>
      <c r="H139" t="s">
        <v>729</v>
      </c>
      <c r="I139">
        <f t="shared" si="24"/>
        <v>1</v>
      </c>
      <c r="J139">
        <f t="shared" si="25"/>
        <v>0</v>
      </c>
      <c r="L139" t="b">
        <f t="shared" si="30"/>
        <v>1</v>
      </c>
      <c r="M139" t="b">
        <f t="shared" si="31"/>
        <v>0</v>
      </c>
      <c r="N139" t="b">
        <f t="shared" si="32"/>
        <v>1</v>
      </c>
      <c r="O139" t="b">
        <f t="shared" si="33"/>
        <v>0</v>
      </c>
      <c r="P139">
        <f t="shared" si="26"/>
        <v>1</v>
      </c>
      <c r="Q139">
        <f t="shared" si="27"/>
        <v>0</v>
      </c>
      <c r="R139">
        <f t="shared" si="28"/>
        <v>1</v>
      </c>
      <c r="S139">
        <f t="shared" si="29"/>
        <v>0</v>
      </c>
    </row>
    <row r="140" spans="1:19" x14ac:dyDescent="0.15">
      <c r="A140">
        <v>140</v>
      </c>
      <c r="B140" t="s">
        <v>157</v>
      </c>
      <c r="C140" t="s">
        <v>444</v>
      </c>
      <c r="D140" t="s">
        <v>453</v>
      </c>
      <c r="E140" t="s">
        <v>454</v>
      </c>
      <c r="F140" t="s">
        <v>455</v>
      </c>
      <c r="G140" t="s">
        <v>730</v>
      </c>
      <c r="H140" t="s">
        <v>731</v>
      </c>
      <c r="I140">
        <f t="shared" si="24"/>
        <v>0</v>
      </c>
      <c r="J140">
        <f t="shared" si="25"/>
        <v>1</v>
      </c>
      <c r="L140" t="b">
        <f t="shared" si="30"/>
        <v>0</v>
      </c>
      <c r="M140" t="b">
        <f t="shared" si="31"/>
        <v>0</v>
      </c>
      <c r="N140" t="b">
        <f t="shared" si="32"/>
        <v>0</v>
      </c>
      <c r="O140" t="b">
        <f t="shared" si="33"/>
        <v>0</v>
      </c>
      <c r="P140">
        <f t="shared" si="26"/>
        <v>0</v>
      </c>
      <c r="Q140">
        <f t="shared" si="27"/>
        <v>0</v>
      </c>
      <c r="R140">
        <f t="shared" si="28"/>
        <v>0</v>
      </c>
      <c r="S140">
        <f t="shared" si="29"/>
        <v>0</v>
      </c>
    </row>
    <row r="141" spans="1:19" x14ac:dyDescent="0.15">
      <c r="A141">
        <v>141</v>
      </c>
      <c r="B141" t="s">
        <v>158</v>
      </c>
      <c r="C141" t="s">
        <v>444</v>
      </c>
      <c r="D141" t="s">
        <v>453</v>
      </c>
      <c r="E141" t="s">
        <v>454</v>
      </c>
      <c r="F141" t="s">
        <v>455</v>
      </c>
      <c r="G141" t="s">
        <v>732</v>
      </c>
      <c r="H141" t="s">
        <v>733</v>
      </c>
      <c r="I141">
        <f t="shared" si="24"/>
        <v>0</v>
      </c>
      <c r="J141">
        <f t="shared" si="25"/>
        <v>1</v>
      </c>
      <c r="L141" t="b">
        <f t="shared" si="30"/>
        <v>0</v>
      </c>
      <c r="M141" t="b">
        <f t="shared" si="31"/>
        <v>0</v>
      </c>
      <c r="N141" t="b">
        <f t="shared" si="32"/>
        <v>0</v>
      </c>
      <c r="O141" t="b">
        <f t="shared" si="33"/>
        <v>0</v>
      </c>
      <c r="P141">
        <f t="shared" si="26"/>
        <v>0</v>
      </c>
      <c r="Q141">
        <f t="shared" si="27"/>
        <v>0</v>
      </c>
      <c r="R141">
        <f t="shared" si="28"/>
        <v>0</v>
      </c>
      <c r="S141">
        <f t="shared" si="29"/>
        <v>0</v>
      </c>
    </row>
    <row r="142" spans="1:19" x14ac:dyDescent="0.15">
      <c r="A142">
        <v>142</v>
      </c>
      <c r="B142" t="s">
        <v>159</v>
      </c>
      <c r="C142" t="s">
        <v>444</v>
      </c>
      <c r="D142" t="s">
        <v>453</v>
      </c>
      <c r="E142" t="s">
        <v>454</v>
      </c>
      <c r="F142" t="s">
        <v>455</v>
      </c>
      <c r="G142" t="s">
        <v>734</v>
      </c>
      <c r="H142" t="s">
        <v>735</v>
      </c>
      <c r="I142">
        <f t="shared" si="24"/>
        <v>1</v>
      </c>
      <c r="J142">
        <f t="shared" si="25"/>
        <v>0</v>
      </c>
      <c r="L142" t="b">
        <f t="shared" si="30"/>
        <v>1</v>
      </c>
      <c r="M142" t="b">
        <f t="shared" si="31"/>
        <v>0</v>
      </c>
      <c r="N142" t="b">
        <f t="shared" si="32"/>
        <v>0</v>
      </c>
      <c r="O142" t="b">
        <f t="shared" si="33"/>
        <v>0</v>
      </c>
      <c r="P142">
        <f t="shared" si="26"/>
        <v>1</v>
      </c>
      <c r="Q142">
        <f t="shared" si="27"/>
        <v>0</v>
      </c>
      <c r="R142">
        <f t="shared" si="28"/>
        <v>0</v>
      </c>
      <c r="S142">
        <f t="shared" si="29"/>
        <v>0</v>
      </c>
    </row>
    <row r="143" spans="1:19" x14ac:dyDescent="0.15">
      <c r="A143">
        <v>143</v>
      </c>
      <c r="B143" t="s">
        <v>160</v>
      </c>
      <c r="C143" t="s">
        <v>444</v>
      </c>
      <c r="D143" t="s">
        <v>453</v>
      </c>
      <c r="E143" t="s">
        <v>454</v>
      </c>
      <c r="F143" t="s">
        <v>455</v>
      </c>
      <c r="G143" t="s">
        <v>736</v>
      </c>
      <c r="H143" t="s">
        <v>737</v>
      </c>
      <c r="I143">
        <f t="shared" si="24"/>
        <v>1</v>
      </c>
      <c r="J143">
        <f t="shared" si="25"/>
        <v>0</v>
      </c>
      <c r="L143" t="b">
        <f t="shared" si="30"/>
        <v>1</v>
      </c>
      <c r="M143" t="b">
        <f t="shared" si="31"/>
        <v>0</v>
      </c>
      <c r="N143" t="b">
        <f t="shared" si="32"/>
        <v>0</v>
      </c>
      <c r="O143" t="b">
        <f t="shared" si="33"/>
        <v>0</v>
      </c>
      <c r="P143">
        <f t="shared" si="26"/>
        <v>1</v>
      </c>
      <c r="Q143">
        <f t="shared" si="27"/>
        <v>0</v>
      </c>
      <c r="R143">
        <f t="shared" si="28"/>
        <v>0</v>
      </c>
      <c r="S143">
        <f t="shared" si="29"/>
        <v>0</v>
      </c>
    </row>
    <row r="144" spans="1:19" x14ac:dyDescent="0.15">
      <c r="A144">
        <v>144</v>
      </c>
      <c r="B144" t="s">
        <v>161</v>
      </c>
      <c r="C144" t="s">
        <v>444</v>
      </c>
      <c r="D144" t="s">
        <v>453</v>
      </c>
      <c r="E144" t="s">
        <v>454</v>
      </c>
      <c r="F144" t="s">
        <v>455</v>
      </c>
      <c r="G144" t="s">
        <v>738</v>
      </c>
      <c r="H144" t="s">
        <v>739</v>
      </c>
      <c r="I144">
        <f t="shared" si="24"/>
        <v>1</v>
      </c>
      <c r="J144">
        <f t="shared" si="25"/>
        <v>0</v>
      </c>
      <c r="L144" t="b">
        <f t="shared" si="30"/>
        <v>1</v>
      </c>
      <c r="M144" t="b">
        <f t="shared" si="31"/>
        <v>0</v>
      </c>
      <c r="N144" t="b">
        <f t="shared" si="32"/>
        <v>0</v>
      </c>
      <c r="O144" t="b">
        <f t="shared" si="33"/>
        <v>0</v>
      </c>
      <c r="P144">
        <f t="shared" si="26"/>
        <v>1</v>
      </c>
      <c r="Q144">
        <f t="shared" si="27"/>
        <v>0</v>
      </c>
      <c r="R144">
        <f t="shared" si="28"/>
        <v>0</v>
      </c>
      <c r="S144">
        <f t="shared" si="29"/>
        <v>0</v>
      </c>
    </row>
    <row r="145" spans="1:19" x14ac:dyDescent="0.15">
      <c r="A145">
        <v>145</v>
      </c>
      <c r="B145" t="s">
        <v>162</v>
      </c>
      <c r="C145" t="s">
        <v>444</v>
      </c>
      <c r="D145" t="s">
        <v>453</v>
      </c>
      <c r="E145" t="s">
        <v>454</v>
      </c>
      <c r="F145" t="s">
        <v>455</v>
      </c>
      <c r="G145" t="s">
        <v>740</v>
      </c>
      <c r="H145" t="s">
        <v>741</v>
      </c>
      <c r="I145">
        <f t="shared" si="24"/>
        <v>1</v>
      </c>
      <c r="J145">
        <f t="shared" si="25"/>
        <v>0</v>
      </c>
      <c r="L145" t="b">
        <f t="shared" si="30"/>
        <v>1</v>
      </c>
      <c r="M145" t="b">
        <f t="shared" si="31"/>
        <v>0</v>
      </c>
      <c r="N145" t="b">
        <f t="shared" si="32"/>
        <v>0</v>
      </c>
      <c r="O145" t="b">
        <f t="shared" si="33"/>
        <v>0</v>
      </c>
      <c r="P145">
        <f t="shared" si="26"/>
        <v>1</v>
      </c>
      <c r="Q145">
        <f t="shared" si="27"/>
        <v>0</v>
      </c>
      <c r="R145">
        <f t="shared" si="28"/>
        <v>0</v>
      </c>
      <c r="S145">
        <f t="shared" si="29"/>
        <v>0</v>
      </c>
    </row>
    <row r="146" spans="1:19" x14ac:dyDescent="0.15">
      <c r="A146">
        <v>146</v>
      </c>
      <c r="B146" t="s">
        <v>163</v>
      </c>
      <c r="C146" t="s">
        <v>444</v>
      </c>
      <c r="D146" t="s">
        <v>453</v>
      </c>
      <c r="E146" t="s">
        <v>454</v>
      </c>
      <c r="F146" t="s">
        <v>455</v>
      </c>
      <c r="G146" t="s">
        <v>742</v>
      </c>
      <c r="H146" t="s">
        <v>743</v>
      </c>
      <c r="I146">
        <f t="shared" si="24"/>
        <v>1</v>
      </c>
      <c r="J146">
        <f t="shared" si="25"/>
        <v>0</v>
      </c>
      <c r="L146" t="b">
        <f t="shared" si="30"/>
        <v>1</v>
      </c>
      <c r="M146" t="b">
        <f t="shared" si="31"/>
        <v>0</v>
      </c>
      <c r="N146" t="b">
        <f t="shared" si="32"/>
        <v>0</v>
      </c>
      <c r="O146" t="b">
        <f t="shared" si="33"/>
        <v>0</v>
      </c>
      <c r="P146">
        <f t="shared" si="26"/>
        <v>1</v>
      </c>
      <c r="Q146">
        <f t="shared" si="27"/>
        <v>0</v>
      </c>
      <c r="R146">
        <f t="shared" si="28"/>
        <v>0</v>
      </c>
      <c r="S146">
        <f t="shared" si="29"/>
        <v>0</v>
      </c>
    </row>
    <row r="147" spans="1:19" x14ac:dyDescent="0.15">
      <c r="A147">
        <v>147</v>
      </c>
      <c r="B147" t="s">
        <v>164</v>
      </c>
      <c r="C147" t="s">
        <v>444</v>
      </c>
      <c r="D147" t="s">
        <v>453</v>
      </c>
      <c r="E147" t="s">
        <v>454</v>
      </c>
      <c r="F147" t="s">
        <v>455</v>
      </c>
      <c r="G147" t="s">
        <v>744</v>
      </c>
      <c r="H147" t="s">
        <v>745</v>
      </c>
      <c r="I147">
        <f t="shared" si="24"/>
        <v>1</v>
      </c>
      <c r="J147">
        <f t="shared" si="25"/>
        <v>0</v>
      </c>
      <c r="L147" t="b">
        <f t="shared" si="30"/>
        <v>1</v>
      </c>
      <c r="M147" t="b">
        <f t="shared" si="31"/>
        <v>0</v>
      </c>
      <c r="N147" t="b">
        <f t="shared" si="32"/>
        <v>0</v>
      </c>
      <c r="O147" t="b">
        <f t="shared" si="33"/>
        <v>0</v>
      </c>
      <c r="P147">
        <f t="shared" si="26"/>
        <v>1</v>
      </c>
      <c r="Q147">
        <f t="shared" si="27"/>
        <v>0</v>
      </c>
      <c r="R147">
        <f t="shared" si="28"/>
        <v>0</v>
      </c>
      <c r="S147">
        <f t="shared" si="29"/>
        <v>0</v>
      </c>
    </row>
    <row r="148" spans="1:19" x14ac:dyDescent="0.15">
      <c r="A148">
        <v>148</v>
      </c>
      <c r="B148" t="s">
        <v>165</v>
      </c>
      <c r="C148" t="s">
        <v>444</v>
      </c>
      <c r="D148" t="s">
        <v>453</v>
      </c>
      <c r="E148" t="s">
        <v>454</v>
      </c>
      <c r="F148" t="s">
        <v>455</v>
      </c>
      <c r="G148" t="s">
        <v>746</v>
      </c>
      <c r="H148" t="s">
        <v>747</v>
      </c>
      <c r="I148">
        <f t="shared" si="24"/>
        <v>1</v>
      </c>
      <c r="J148">
        <f t="shared" si="25"/>
        <v>0</v>
      </c>
      <c r="L148" t="b">
        <f t="shared" si="30"/>
        <v>1</v>
      </c>
      <c r="M148" t="b">
        <f t="shared" si="31"/>
        <v>0</v>
      </c>
      <c r="N148" t="b">
        <f t="shared" si="32"/>
        <v>0</v>
      </c>
      <c r="O148" t="b">
        <f t="shared" si="33"/>
        <v>0</v>
      </c>
      <c r="P148">
        <f t="shared" si="26"/>
        <v>1</v>
      </c>
      <c r="Q148">
        <f t="shared" si="27"/>
        <v>0</v>
      </c>
      <c r="R148">
        <f t="shared" si="28"/>
        <v>0</v>
      </c>
      <c r="S148">
        <f t="shared" si="29"/>
        <v>0</v>
      </c>
    </row>
    <row r="149" spans="1:19" x14ac:dyDescent="0.15">
      <c r="A149">
        <v>149</v>
      </c>
      <c r="B149" t="s">
        <v>166</v>
      </c>
      <c r="C149" t="s">
        <v>444</v>
      </c>
      <c r="D149" t="s">
        <v>453</v>
      </c>
      <c r="E149" t="s">
        <v>454</v>
      </c>
      <c r="F149" t="s">
        <v>455</v>
      </c>
      <c r="G149" t="s">
        <v>748</v>
      </c>
      <c r="H149" t="s">
        <v>749</v>
      </c>
      <c r="I149">
        <f t="shared" si="24"/>
        <v>1</v>
      </c>
      <c r="J149">
        <f t="shared" si="25"/>
        <v>0</v>
      </c>
      <c r="L149" t="b">
        <f t="shared" si="30"/>
        <v>1</v>
      </c>
      <c r="M149" t="b">
        <f t="shared" si="31"/>
        <v>0</v>
      </c>
      <c r="N149" t="b">
        <f t="shared" si="32"/>
        <v>0</v>
      </c>
      <c r="O149" t="b">
        <f t="shared" si="33"/>
        <v>0</v>
      </c>
      <c r="P149">
        <f t="shared" si="26"/>
        <v>1</v>
      </c>
      <c r="Q149">
        <f t="shared" si="27"/>
        <v>0</v>
      </c>
      <c r="R149">
        <f t="shared" si="28"/>
        <v>0</v>
      </c>
      <c r="S149">
        <f t="shared" si="29"/>
        <v>0</v>
      </c>
    </row>
    <row r="150" spans="1:19" x14ac:dyDescent="0.15">
      <c r="A150">
        <v>150</v>
      </c>
      <c r="B150" t="s">
        <v>167</v>
      </c>
      <c r="C150" t="s">
        <v>444</v>
      </c>
      <c r="D150" t="s">
        <v>453</v>
      </c>
      <c r="E150" t="s">
        <v>454</v>
      </c>
      <c r="F150" t="s">
        <v>455</v>
      </c>
      <c r="G150" t="s">
        <v>750</v>
      </c>
      <c r="H150" t="s">
        <v>751</v>
      </c>
      <c r="I150">
        <f t="shared" si="24"/>
        <v>1</v>
      </c>
      <c r="J150">
        <f t="shared" si="25"/>
        <v>0</v>
      </c>
      <c r="L150" t="b">
        <f t="shared" si="30"/>
        <v>1</v>
      </c>
      <c r="M150" t="b">
        <f t="shared" si="31"/>
        <v>0</v>
      </c>
      <c r="N150" t="b">
        <f t="shared" si="32"/>
        <v>0</v>
      </c>
      <c r="O150" t="b">
        <f t="shared" si="33"/>
        <v>0</v>
      </c>
      <c r="P150">
        <f t="shared" si="26"/>
        <v>1</v>
      </c>
      <c r="Q150">
        <f t="shared" si="27"/>
        <v>0</v>
      </c>
      <c r="R150">
        <f t="shared" si="28"/>
        <v>0</v>
      </c>
      <c r="S150">
        <f t="shared" si="29"/>
        <v>0</v>
      </c>
    </row>
    <row r="151" spans="1:19" x14ac:dyDescent="0.15">
      <c r="A151">
        <v>151</v>
      </c>
      <c r="B151" t="s">
        <v>168</v>
      </c>
      <c r="C151" t="s">
        <v>444</v>
      </c>
      <c r="D151" t="s">
        <v>453</v>
      </c>
      <c r="E151" t="s">
        <v>454</v>
      </c>
      <c r="F151" t="s">
        <v>455</v>
      </c>
      <c r="G151" t="s">
        <v>752</v>
      </c>
      <c r="H151" t="s">
        <v>753</v>
      </c>
      <c r="I151">
        <f t="shared" si="24"/>
        <v>1</v>
      </c>
      <c r="J151">
        <f t="shared" si="25"/>
        <v>0</v>
      </c>
      <c r="L151" t="b">
        <f t="shared" si="30"/>
        <v>1</v>
      </c>
      <c r="M151" t="b">
        <f t="shared" si="31"/>
        <v>0</v>
      </c>
      <c r="N151" t="b">
        <f t="shared" si="32"/>
        <v>0</v>
      </c>
      <c r="O151" t="b">
        <f t="shared" si="33"/>
        <v>0</v>
      </c>
      <c r="P151">
        <f t="shared" si="26"/>
        <v>1</v>
      </c>
      <c r="Q151">
        <f t="shared" si="27"/>
        <v>0</v>
      </c>
      <c r="R151">
        <f t="shared" si="28"/>
        <v>0</v>
      </c>
      <c r="S151">
        <f t="shared" si="29"/>
        <v>0</v>
      </c>
    </row>
    <row r="152" spans="1:19" x14ac:dyDescent="0.15">
      <c r="A152">
        <v>152</v>
      </c>
      <c r="B152" t="s">
        <v>169</v>
      </c>
      <c r="C152" t="s">
        <v>444</v>
      </c>
      <c r="D152" t="s">
        <v>453</v>
      </c>
      <c r="E152" t="s">
        <v>454</v>
      </c>
      <c r="F152" t="s">
        <v>455</v>
      </c>
      <c r="G152" t="s">
        <v>754</v>
      </c>
      <c r="H152" t="s">
        <v>755</v>
      </c>
      <c r="I152">
        <f t="shared" si="24"/>
        <v>1</v>
      </c>
      <c r="J152">
        <f t="shared" si="25"/>
        <v>0</v>
      </c>
      <c r="L152" t="b">
        <f t="shared" si="30"/>
        <v>1</v>
      </c>
      <c r="M152" t="b">
        <f t="shared" si="31"/>
        <v>0</v>
      </c>
      <c r="N152" t="b">
        <f t="shared" si="32"/>
        <v>0</v>
      </c>
      <c r="O152" t="b">
        <f t="shared" si="33"/>
        <v>0</v>
      </c>
      <c r="P152">
        <f t="shared" si="26"/>
        <v>1</v>
      </c>
      <c r="Q152">
        <f t="shared" si="27"/>
        <v>0</v>
      </c>
      <c r="R152">
        <f t="shared" si="28"/>
        <v>0</v>
      </c>
      <c r="S152">
        <f t="shared" si="29"/>
        <v>0</v>
      </c>
    </row>
    <row r="153" spans="1:19" x14ac:dyDescent="0.15">
      <c r="A153">
        <v>153</v>
      </c>
      <c r="B153" t="s">
        <v>170</v>
      </c>
      <c r="C153" t="s">
        <v>444</v>
      </c>
      <c r="D153" t="s">
        <v>453</v>
      </c>
      <c r="E153" t="s">
        <v>454</v>
      </c>
      <c r="F153" t="s">
        <v>455</v>
      </c>
      <c r="G153" t="s">
        <v>756</v>
      </c>
      <c r="H153" t="s">
        <v>757</v>
      </c>
      <c r="I153">
        <f t="shared" si="24"/>
        <v>1</v>
      </c>
      <c r="J153">
        <f t="shared" si="25"/>
        <v>0</v>
      </c>
      <c r="L153" t="b">
        <f t="shared" si="30"/>
        <v>1</v>
      </c>
      <c r="M153" t="b">
        <f t="shared" si="31"/>
        <v>0</v>
      </c>
      <c r="N153" t="b">
        <f t="shared" si="32"/>
        <v>1</v>
      </c>
      <c r="O153" t="b">
        <f t="shared" si="33"/>
        <v>0</v>
      </c>
      <c r="P153">
        <f t="shared" si="26"/>
        <v>1</v>
      </c>
      <c r="Q153">
        <f t="shared" si="27"/>
        <v>0</v>
      </c>
      <c r="R153">
        <f t="shared" si="28"/>
        <v>1</v>
      </c>
      <c r="S153">
        <f t="shared" si="29"/>
        <v>0</v>
      </c>
    </row>
    <row r="154" spans="1:19" x14ac:dyDescent="0.15">
      <c r="A154">
        <v>154</v>
      </c>
      <c r="B154" t="s">
        <v>171</v>
      </c>
      <c r="C154" t="s">
        <v>444</v>
      </c>
      <c r="D154" t="s">
        <v>453</v>
      </c>
      <c r="E154" t="s">
        <v>454</v>
      </c>
      <c r="F154" t="s">
        <v>455</v>
      </c>
      <c r="G154" t="s">
        <v>758</v>
      </c>
      <c r="H154" t="s">
        <v>759</v>
      </c>
      <c r="I154">
        <f t="shared" si="24"/>
        <v>1</v>
      </c>
      <c r="J154">
        <f t="shared" si="25"/>
        <v>0</v>
      </c>
      <c r="L154" t="b">
        <f t="shared" si="30"/>
        <v>1</v>
      </c>
      <c r="M154" t="b">
        <f t="shared" si="31"/>
        <v>0</v>
      </c>
      <c r="N154" t="b">
        <f t="shared" si="32"/>
        <v>0</v>
      </c>
      <c r="O154" t="b">
        <f t="shared" si="33"/>
        <v>0</v>
      </c>
      <c r="P154">
        <f t="shared" si="26"/>
        <v>1</v>
      </c>
      <c r="Q154">
        <f t="shared" si="27"/>
        <v>0</v>
      </c>
      <c r="R154">
        <f t="shared" si="28"/>
        <v>0</v>
      </c>
      <c r="S154">
        <f t="shared" si="29"/>
        <v>0</v>
      </c>
    </row>
    <row r="155" spans="1:19" x14ac:dyDescent="0.15">
      <c r="A155">
        <v>155</v>
      </c>
      <c r="B155" t="s">
        <v>172</v>
      </c>
      <c r="C155" t="s">
        <v>444</v>
      </c>
      <c r="D155" t="s">
        <v>453</v>
      </c>
      <c r="E155" t="s">
        <v>454</v>
      </c>
      <c r="F155" t="s">
        <v>455</v>
      </c>
      <c r="G155" t="s">
        <v>760</v>
      </c>
      <c r="H155" t="s">
        <v>761</v>
      </c>
      <c r="I155">
        <f t="shared" si="24"/>
        <v>1</v>
      </c>
      <c r="J155">
        <f t="shared" si="25"/>
        <v>0</v>
      </c>
      <c r="L155" t="b">
        <f t="shared" si="30"/>
        <v>1</v>
      </c>
      <c r="M155" t="b">
        <f t="shared" si="31"/>
        <v>0</v>
      </c>
      <c r="N155" t="b">
        <f t="shared" si="32"/>
        <v>0</v>
      </c>
      <c r="O155" t="b">
        <f t="shared" si="33"/>
        <v>0</v>
      </c>
      <c r="P155">
        <f t="shared" si="26"/>
        <v>1</v>
      </c>
      <c r="Q155">
        <f t="shared" si="27"/>
        <v>0</v>
      </c>
      <c r="R155">
        <f t="shared" si="28"/>
        <v>0</v>
      </c>
      <c r="S155">
        <f t="shared" si="29"/>
        <v>0</v>
      </c>
    </row>
    <row r="156" spans="1:19" x14ac:dyDescent="0.15">
      <c r="A156">
        <v>156</v>
      </c>
      <c r="B156" t="s">
        <v>174</v>
      </c>
      <c r="C156" t="s">
        <v>444</v>
      </c>
      <c r="D156" t="s">
        <v>453</v>
      </c>
      <c r="E156" t="s">
        <v>454</v>
      </c>
      <c r="F156" t="s">
        <v>455</v>
      </c>
      <c r="G156" t="s">
        <v>762</v>
      </c>
      <c r="H156" t="s">
        <v>763</v>
      </c>
      <c r="I156">
        <f t="shared" si="24"/>
        <v>1</v>
      </c>
      <c r="J156">
        <f t="shared" si="25"/>
        <v>0</v>
      </c>
      <c r="L156" t="b">
        <f t="shared" si="30"/>
        <v>1</v>
      </c>
      <c r="M156" t="b">
        <f t="shared" si="31"/>
        <v>0</v>
      </c>
      <c r="N156" t="b">
        <f t="shared" si="32"/>
        <v>0</v>
      </c>
      <c r="O156" t="b">
        <f t="shared" si="33"/>
        <v>0</v>
      </c>
      <c r="P156">
        <f t="shared" si="26"/>
        <v>1</v>
      </c>
      <c r="Q156">
        <f t="shared" si="27"/>
        <v>0</v>
      </c>
      <c r="R156">
        <f t="shared" si="28"/>
        <v>0</v>
      </c>
      <c r="S156">
        <f t="shared" si="29"/>
        <v>0</v>
      </c>
    </row>
    <row r="157" spans="1:19" x14ac:dyDescent="0.15">
      <c r="A157">
        <v>157</v>
      </c>
      <c r="B157" t="s">
        <v>175</v>
      </c>
      <c r="C157" t="s">
        <v>444</v>
      </c>
      <c r="D157" t="s">
        <v>453</v>
      </c>
      <c r="E157" t="s">
        <v>454</v>
      </c>
      <c r="F157" t="s">
        <v>455</v>
      </c>
      <c r="G157" t="s">
        <v>764</v>
      </c>
      <c r="H157" t="s">
        <v>765</v>
      </c>
      <c r="I157">
        <f t="shared" si="24"/>
        <v>0</v>
      </c>
      <c r="J157">
        <f t="shared" si="25"/>
        <v>1</v>
      </c>
      <c r="L157" t="b">
        <f t="shared" si="30"/>
        <v>0</v>
      </c>
      <c r="M157" t="b">
        <f t="shared" si="31"/>
        <v>0</v>
      </c>
      <c r="N157" t="b">
        <f t="shared" si="32"/>
        <v>0</v>
      </c>
      <c r="O157" t="b">
        <f t="shared" si="33"/>
        <v>0</v>
      </c>
      <c r="P157">
        <f t="shared" si="26"/>
        <v>0</v>
      </c>
      <c r="Q157">
        <f t="shared" si="27"/>
        <v>0</v>
      </c>
      <c r="R157">
        <f t="shared" si="28"/>
        <v>0</v>
      </c>
      <c r="S157">
        <f t="shared" si="29"/>
        <v>0</v>
      </c>
    </row>
    <row r="158" spans="1:19" x14ac:dyDescent="0.15">
      <c r="A158">
        <v>158</v>
      </c>
      <c r="B158" t="s">
        <v>176</v>
      </c>
      <c r="C158" t="s">
        <v>444</v>
      </c>
      <c r="D158" t="s">
        <v>453</v>
      </c>
      <c r="E158" t="s">
        <v>454</v>
      </c>
      <c r="F158" t="s">
        <v>455</v>
      </c>
      <c r="G158" t="s">
        <v>766</v>
      </c>
      <c r="H158" t="s">
        <v>767</v>
      </c>
      <c r="I158">
        <f t="shared" si="24"/>
        <v>1</v>
      </c>
      <c r="J158">
        <f t="shared" si="25"/>
        <v>0</v>
      </c>
      <c r="L158" t="b">
        <f t="shared" si="30"/>
        <v>1</v>
      </c>
      <c r="M158" t="b">
        <f t="shared" si="31"/>
        <v>0</v>
      </c>
      <c r="N158" t="b">
        <f t="shared" si="32"/>
        <v>1</v>
      </c>
      <c r="O158" t="b">
        <f t="shared" si="33"/>
        <v>1</v>
      </c>
      <c r="P158">
        <f t="shared" si="26"/>
        <v>1</v>
      </c>
      <c r="Q158">
        <f t="shared" si="27"/>
        <v>0</v>
      </c>
      <c r="R158">
        <f t="shared" si="28"/>
        <v>1</v>
      </c>
      <c r="S158">
        <f t="shared" si="29"/>
        <v>1</v>
      </c>
    </row>
    <row r="159" spans="1:19" x14ac:dyDescent="0.15">
      <c r="A159">
        <v>159</v>
      </c>
      <c r="B159" t="s">
        <v>177</v>
      </c>
      <c r="C159" t="s">
        <v>444</v>
      </c>
      <c r="D159" t="s">
        <v>453</v>
      </c>
      <c r="E159" t="s">
        <v>454</v>
      </c>
      <c r="F159" t="s">
        <v>455</v>
      </c>
      <c r="G159" t="s">
        <v>768</v>
      </c>
      <c r="H159" t="s">
        <v>769</v>
      </c>
      <c r="I159">
        <f t="shared" si="24"/>
        <v>1</v>
      </c>
      <c r="J159">
        <f t="shared" si="25"/>
        <v>0</v>
      </c>
      <c r="L159" t="b">
        <f t="shared" si="30"/>
        <v>1</v>
      </c>
      <c r="M159" t="b">
        <f t="shared" si="31"/>
        <v>0</v>
      </c>
      <c r="N159" t="b">
        <f t="shared" si="32"/>
        <v>1</v>
      </c>
      <c r="O159" t="b">
        <f t="shared" si="33"/>
        <v>0</v>
      </c>
      <c r="P159">
        <f t="shared" si="26"/>
        <v>1</v>
      </c>
      <c r="Q159">
        <f t="shared" si="27"/>
        <v>0</v>
      </c>
      <c r="R159">
        <f t="shared" si="28"/>
        <v>1</v>
      </c>
      <c r="S159">
        <f t="shared" si="29"/>
        <v>0</v>
      </c>
    </row>
    <row r="160" spans="1:19" x14ac:dyDescent="0.15">
      <c r="A160">
        <v>160</v>
      </c>
      <c r="B160" t="s">
        <v>178</v>
      </c>
      <c r="C160" t="s">
        <v>444</v>
      </c>
      <c r="D160" t="s">
        <v>453</v>
      </c>
      <c r="E160" t="s">
        <v>454</v>
      </c>
      <c r="F160" t="s">
        <v>455</v>
      </c>
      <c r="G160" t="s">
        <v>770</v>
      </c>
      <c r="H160" t="s">
        <v>771</v>
      </c>
      <c r="I160">
        <f t="shared" si="24"/>
        <v>1</v>
      </c>
      <c r="J160">
        <f t="shared" si="25"/>
        <v>0</v>
      </c>
      <c r="L160" t="b">
        <f t="shared" si="30"/>
        <v>1</v>
      </c>
      <c r="M160" t="b">
        <f t="shared" si="31"/>
        <v>0</v>
      </c>
      <c r="N160" t="b">
        <f t="shared" si="32"/>
        <v>0</v>
      </c>
      <c r="O160" t="b">
        <f t="shared" si="33"/>
        <v>0</v>
      </c>
      <c r="P160">
        <f t="shared" si="26"/>
        <v>1</v>
      </c>
      <c r="Q160">
        <f t="shared" si="27"/>
        <v>0</v>
      </c>
      <c r="R160">
        <f t="shared" si="28"/>
        <v>0</v>
      </c>
      <c r="S160">
        <f t="shared" si="29"/>
        <v>0</v>
      </c>
    </row>
    <row r="161" spans="1:19" x14ac:dyDescent="0.15">
      <c r="A161">
        <v>161</v>
      </c>
      <c r="B161" t="s">
        <v>179</v>
      </c>
      <c r="C161" t="s">
        <v>444</v>
      </c>
      <c r="D161" t="s">
        <v>453</v>
      </c>
      <c r="E161" t="s">
        <v>454</v>
      </c>
      <c r="F161" t="s">
        <v>455</v>
      </c>
      <c r="G161" t="s">
        <v>772</v>
      </c>
      <c r="H161" t="s">
        <v>773</v>
      </c>
      <c r="I161">
        <f t="shared" si="24"/>
        <v>0</v>
      </c>
      <c r="J161">
        <f t="shared" si="25"/>
        <v>1</v>
      </c>
      <c r="L161" t="b">
        <f t="shared" si="30"/>
        <v>0</v>
      </c>
      <c r="M161" t="b">
        <f t="shared" si="31"/>
        <v>0</v>
      </c>
      <c r="N161" t="b">
        <f t="shared" si="32"/>
        <v>0</v>
      </c>
      <c r="O161" t="b">
        <f t="shared" si="33"/>
        <v>0</v>
      </c>
      <c r="P161">
        <f t="shared" si="26"/>
        <v>0</v>
      </c>
      <c r="Q161">
        <f t="shared" si="27"/>
        <v>0</v>
      </c>
      <c r="R161">
        <f t="shared" si="28"/>
        <v>0</v>
      </c>
      <c r="S161">
        <f t="shared" si="29"/>
        <v>0</v>
      </c>
    </row>
    <row r="162" spans="1:19" x14ac:dyDescent="0.15">
      <c r="A162">
        <v>162</v>
      </c>
      <c r="B162" t="s">
        <v>180</v>
      </c>
      <c r="C162" t="s">
        <v>444</v>
      </c>
      <c r="D162" t="s">
        <v>453</v>
      </c>
      <c r="E162" t="s">
        <v>454</v>
      </c>
      <c r="F162" t="s">
        <v>455</v>
      </c>
      <c r="G162" t="s">
        <v>774</v>
      </c>
      <c r="H162" t="s">
        <v>775</v>
      </c>
      <c r="I162">
        <f t="shared" si="24"/>
        <v>1</v>
      </c>
      <c r="J162">
        <f t="shared" si="25"/>
        <v>0</v>
      </c>
      <c r="L162" t="b">
        <f t="shared" si="30"/>
        <v>0</v>
      </c>
      <c r="M162" t="b">
        <f t="shared" si="31"/>
        <v>0</v>
      </c>
      <c r="N162" t="b">
        <f t="shared" si="32"/>
        <v>0</v>
      </c>
      <c r="O162" t="b">
        <f t="shared" si="33"/>
        <v>1</v>
      </c>
      <c r="P162">
        <f t="shared" si="26"/>
        <v>0</v>
      </c>
      <c r="Q162">
        <f t="shared" si="27"/>
        <v>0</v>
      </c>
      <c r="R162">
        <f t="shared" si="28"/>
        <v>0</v>
      </c>
      <c r="S162">
        <f t="shared" si="29"/>
        <v>1</v>
      </c>
    </row>
    <row r="163" spans="1:19" x14ac:dyDescent="0.15">
      <c r="A163">
        <v>163</v>
      </c>
      <c r="B163" t="s">
        <v>181</v>
      </c>
      <c r="C163" t="s">
        <v>444</v>
      </c>
      <c r="D163" t="s">
        <v>453</v>
      </c>
      <c r="E163" t="s">
        <v>454</v>
      </c>
      <c r="F163" t="s">
        <v>455</v>
      </c>
      <c r="G163" t="s">
        <v>776</v>
      </c>
      <c r="H163" t="s">
        <v>777</v>
      </c>
      <c r="I163">
        <f t="shared" si="24"/>
        <v>1</v>
      </c>
      <c r="J163">
        <f t="shared" si="25"/>
        <v>0</v>
      </c>
      <c r="L163" t="b">
        <f t="shared" si="30"/>
        <v>1</v>
      </c>
      <c r="M163" t="b">
        <f t="shared" si="31"/>
        <v>0</v>
      </c>
      <c r="N163" t="b">
        <f t="shared" si="32"/>
        <v>0</v>
      </c>
      <c r="O163" t="b">
        <f t="shared" si="33"/>
        <v>0</v>
      </c>
      <c r="P163">
        <f t="shared" si="26"/>
        <v>1</v>
      </c>
      <c r="Q163">
        <f t="shared" si="27"/>
        <v>0</v>
      </c>
      <c r="R163">
        <f t="shared" si="28"/>
        <v>0</v>
      </c>
      <c r="S163">
        <f t="shared" si="29"/>
        <v>0</v>
      </c>
    </row>
    <row r="164" spans="1:19" x14ac:dyDescent="0.15">
      <c r="A164">
        <v>164</v>
      </c>
      <c r="B164" t="s">
        <v>183</v>
      </c>
      <c r="C164" t="s">
        <v>444</v>
      </c>
      <c r="D164" t="s">
        <v>453</v>
      </c>
      <c r="E164" t="s">
        <v>454</v>
      </c>
      <c r="F164" t="s">
        <v>455</v>
      </c>
      <c r="G164" t="s">
        <v>778</v>
      </c>
      <c r="H164" t="s">
        <v>779</v>
      </c>
      <c r="I164">
        <f t="shared" si="24"/>
        <v>1</v>
      </c>
      <c r="J164">
        <f t="shared" si="25"/>
        <v>0</v>
      </c>
      <c r="L164" t="b">
        <f t="shared" si="30"/>
        <v>1</v>
      </c>
      <c r="M164" t="b">
        <f t="shared" si="31"/>
        <v>1</v>
      </c>
      <c r="N164" t="b">
        <f t="shared" si="32"/>
        <v>1</v>
      </c>
      <c r="O164" t="b">
        <f t="shared" si="33"/>
        <v>0</v>
      </c>
      <c r="P164">
        <f t="shared" si="26"/>
        <v>1</v>
      </c>
      <c r="Q164">
        <f t="shared" si="27"/>
        <v>1</v>
      </c>
      <c r="R164">
        <f t="shared" si="28"/>
        <v>1</v>
      </c>
      <c r="S164">
        <f t="shared" si="29"/>
        <v>0</v>
      </c>
    </row>
    <row r="165" spans="1:19" x14ac:dyDescent="0.15">
      <c r="A165">
        <v>165</v>
      </c>
      <c r="B165" t="s">
        <v>184</v>
      </c>
      <c r="C165" t="s">
        <v>444</v>
      </c>
      <c r="D165" t="s">
        <v>453</v>
      </c>
      <c r="E165" t="s">
        <v>454</v>
      </c>
      <c r="F165" t="s">
        <v>455</v>
      </c>
      <c r="G165" t="s">
        <v>780</v>
      </c>
      <c r="H165" t="s">
        <v>781</v>
      </c>
      <c r="I165">
        <f t="shared" si="24"/>
        <v>1</v>
      </c>
      <c r="J165">
        <f t="shared" si="25"/>
        <v>0</v>
      </c>
      <c r="L165" t="b">
        <f t="shared" si="30"/>
        <v>1</v>
      </c>
      <c r="M165" t="b">
        <f t="shared" si="31"/>
        <v>0</v>
      </c>
      <c r="N165" t="b">
        <f t="shared" si="32"/>
        <v>0</v>
      </c>
      <c r="O165" t="b">
        <f t="shared" si="33"/>
        <v>0</v>
      </c>
      <c r="P165">
        <f t="shared" si="26"/>
        <v>1</v>
      </c>
      <c r="Q165">
        <f t="shared" si="27"/>
        <v>0</v>
      </c>
      <c r="R165">
        <f t="shared" si="28"/>
        <v>0</v>
      </c>
      <c r="S165">
        <f t="shared" si="29"/>
        <v>0</v>
      </c>
    </row>
    <row r="166" spans="1:19" x14ac:dyDescent="0.15">
      <c r="A166">
        <v>166</v>
      </c>
      <c r="B166" t="s">
        <v>185</v>
      </c>
      <c r="C166" t="s">
        <v>444</v>
      </c>
      <c r="D166" t="s">
        <v>453</v>
      </c>
      <c r="E166" t="s">
        <v>454</v>
      </c>
      <c r="F166" t="s">
        <v>455</v>
      </c>
      <c r="G166" t="s">
        <v>782</v>
      </c>
      <c r="H166" t="s">
        <v>701</v>
      </c>
      <c r="I166">
        <f t="shared" si="24"/>
        <v>1</v>
      </c>
      <c r="J166">
        <f t="shared" si="25"/>
        <v>0</v>
      </c>
      <c r="L166" t="b">
        <f t="shared" si="30"/>
        <v>1</v>
      </c>
      <c r="M166" t="b">
        <f t="shared" si="31"/>
        <v>0</v>
      </c>
      <c r="N166" t="b">
        <f t="shared" si="32"/>
        <v>0</v>
      </c>
      <c r="O166" t="b">
        <f t="shared" si="33"/>
        <v>0</v>
      </c>
      <c r="P166">
        <f t="shared" si="26"/>
        <v>1</v>
      </c>
      <c r="Q166">
        <f t="shared" si="27"/>
        <v>0</v>
      </c>
      <c r="R166">
        <f t="shared" si="28"/>
        <v>0</v>
      </c>
      <c r="S166">
        <f t="shared" si="29"/>
        <v>0</v>
      </c>
    </row>
    <row r="167" spans="1:19" x14ac:dyDescent="0.15">
      <c r="A167">
        <v>167</v>
      </c>
      <c r="B167" t="s">
        <v>186</v>
      </c>
      <c r="C167" t="s">
        <v>444</v>
      </c>
      <c r="D167" t="s">
        <v>453</v>
      </c>
      <c r="E167" t="s">
        <v>454</v>
      </c>
      <c r="F167" t="s">
        <v>455</v>
      </c>
      <c r="G167" t="s">
        <v>783</v>
      </c>
      <c r="H167" t="s">
        <v>784</v>
      </c>
      <c r="I167">
        <f t="shared" si="24"/>
        <v>1</v>
      </c>
      <c r="J167">
        <f t="shared" si="25"/>
        <v>0</v>
      </c>
      <c r="L167" t="b">
        <f t="shared" si="30"/>
        <v>1</v>
      </c>
      <c r="M167" t="b">
        <f t="shared" si="31"/>
        <v>0</v>
      </c>
      <c r="N167" t="b">
        <f t="shared" si="32"/>
        <v>0</v>
      </c>
      <c r="O167" t="b">
        <f t="shared" si="33"/>
        <v>0</v>
      </c>
      <c r="P167">
        <f t="shared" si="26"/>
        <v>1</v>
      </c>
      <c r="Q167">
        <f t="shared" si="27"/>
        <v>0</v>
      </c>
      <c r="R167">
        <f t="shared" si="28"/>
        <v>0</v>
      </c>
      <c r="S167">
        <f t="shared" si="29"/>
        <v>0</v>
      </c>
    </row>
    <row r="168" spans="1:19" x14ac:dyDescent="0.15">
      <c r="A168">
        <v>168</v>
      </c>
      <c r="B168" t="s">
        <v>187</v>
      </c>
      <c r="C168" t="s">
        <v>444</v>
      </c>
      <c r="D168" t="s">
        <v>453</v>
      </c>
      <c r="E168" t="s">
        <v>454</v>
      </c>
      <c r="F168" t="s">
        <v>455</v>
      </c>
      <c r="G168" t="s">
        <v>785</v>
      </c>
      <c r="H168" t="s">
        <v>786</v>
      </c>
      <c r="I168">
        <f t="shared" si="24"/>
        <v>1</v>
      </c>
      <c r="J168">
        <f t="shared" si="25"/>
        <v>0</v>
      </c>
      <c r="L168" t="b">
        <f t="shared" si="30"/>
        <v>1</v>
      </c>
      <c r="M168" t="b">
        <f t="shared" si="31"/>
        <v>0</v>
      </c>
      <c r="N168" t="b">
        <f t="shared" si="32"/>
        <v>0</v>
      </c>
      <c r="O168" t="b">
        <f t="shared" si="33"/>
        <v>0</v>
      </c>
      <c r="P168">
        <f t="shared" si="26"/>
        <v>1</v>
      </c>
      <c r="Q168">
        <f t="shared" si="27"/>
        <v>0</v>
      </c>
      <c r="R168">
        <f t="shared" si="28"/>
        <v>0</v>
      </c>
      <c r="S168">
        <f t="shared" si="29"/>
        <v>0</v>
      </c>
    </row>
    <row r="169" spans="1:19" x14ac:dyDescent="0.15">
      <c r="A169">
        <v>169</v>
      </c>
      <c r="B169" t="s">
        <v>188</v>
      </c>
      <c r="C169" t="s">
        <v>444</v>
      </c>
      <c r="D169" t="s">
        <v>453</v>
      </c>
      <c r="E169" t="s">
        <v>454</v>
      </c>
      <c r="F169" t="s">
        <v>455</v>
      </c>
      <c r="G169" t="s">
        <v>787</v>
      </c>
      <c r="H169" t="s">
        <v>788</v>
      </c>
      <c r="I169">
        <f t="shared" si="24"/>
        <v>0</v>
      </c>
      <c r="J169">
        <f t="shared" si="25"/>
        <v>1</v>
      </c>
      <c r="L169" t="b">
        <f t="shared" si="30"/>
        <v>0</v>
      </c>
      <c r="M169" t="b">
        <f t="shared" si="31"/>
        <v>0</v>
      </c>
      <c r="N169" t="b">
        <f t="shared" si="32"/>
        <v>0</v>
      </c>
      <c r="O169" t="b">
        <f t="shared" si="33"/>
        <v>0</v>
      </c>
      <c r="P169">
        <f t="shared" si="26"/>
        <v>0</v>
      </c>
      <c r="Q169">
        <f t="shared" si="27"/>
        <v>0</v>
      </c>
      <c r="R169">
        <f t="shared" si="28"/>
        <v>0</v>
      </c>
      <c r="S169">
        <f t="shared" si="29"/>
        <v>0</v>
      </c>
    </row>
    <row r="170" spans="1:19" x14ac:dyDescent="0.15">
      <c r="A170">
        <v>170</v>
      </c>
      <c r="B170" t="s">
        <v>189</v>
      </c>
      <c r="C170" t="s">
        <v>444</v>
      </c>
      <c r="D170" t="s">
        <v>453</v>
      </c>
      <c r="E170" t="s">
        <v>454</v>
      </c>
      <c r="F170" t="s">
        <v>455</v>
      </c>
      <c r="G170" t="s">
        <v>789</v>
      </c>
      <c r="H170" t="s">
        <v>790</v>
      </c>
      <c r="I170">
        <f t="shared" si="24"/>
        <v>1</v>
      </c>
      <c r="J170">
        <f t="shared" si="25"/>
        <v>0</v>
      </c>
      <c r="L170" t="b">
        <f t="shared" si="30"/>
        <v>1</v>
      </c>
      <c r="M170" t="b">
        <f t="shared" si="31"/>
        <v>0</v>
      </c>
      <c r="N170" t="b">
        <f t="shared" si="32"/>
        <v>1</v>
      </c>
      <c r="O170" t="b">
        <f t="shared" si="33"/>
        <v>0</v>
      </c>
      <c r="P170">
        <f t="shared" si="26"/>
        <v>1</v>
      </c>
      <c r="Q170">
        <f t="shared" si="27"/>
        <v>0</v>
      </c>
      <c r="R170">
        <f t="shared" si="28"/>
        <v>1</v>
      </c>
      <c r="S170">
        <f t="shared" si="29"/>
        <v>0</v>
      </c>
    </row>
    <row r="171" spans="1:19" x14ac:dyDescent="0.15">
      <c r="A171">
        <v>171</v>
      </c>
      <c r="B171" t="s">
        <v>190</v>
      </c>
      <c r="C171" t="s">
        <v>444</v>
      </c>
      <c r="D171" t="s">
        <v>453</v>
      </c>
      <c r="E171" t="s">
        <v>454</v>
      </c>
      <c r="F171" t="s">
        <v>455</v>
      </c>
      <c r="G171" t="s">
        <v>791</v>
      </c>
      <c r="H171" t="s">
        <v>792</v>
      </c>
      <c r="I171">
        <f t="shared" si="24"/>
        <v>1</v>
      </c>
      <c r="J171">
        <f t="shared" si="25"/>
        <v>0</v>
      </c>
      <c r="L171" t="b">
        <f t="shared" si="30"/>
        <v>1</v>
      </c>
      <c r="M171" t="b">
        <f t="shared" si="31"/>
        <v>0</v>
      </c>
      <c r="N171" t="b">
        <f t="shared" si="32"/>
        <v>0</v>
      </c>
      <c r="O171" t="b">
        <f t="shared" si="33"/>
        <v>0</v>
      </c>
      <c r="P171">
        <f t="shared" si="26"/>
        <v>1</v>
      </c>
      <c r="Q171">
        <f t="shared" si="27"/>
        <v>0</v>
      </c>
      <c r="R171">
        <f t="shared" si="28"/>
        <v>0</v>
      </c>
      <c r="S171">
        <f t="shared" si="29"/>
        <v>0</v>
      </c>
    </row>
    <row r="172" spans="1:19" x14ac:dyDescent="0.15">
      <c r="A172">
        <v>172</v>
      </c>
      <c r="B172" t="s">
        <v>191</v>
      </c>
      <c r="C172" t="s">
        <v>444</v>
      </c>
      <c r="D172" t="s">
        <v>453</v>
      </c>
      <c r="E172" t="s">
        <v>454</v>
      </c>
      <c r="F172" t="s">
        <v>455</v>
      </c>
      <c r="G172" t="s">
        <v>793</v>
      </c>
      <c r="H172" t="s">
        <v>794</v>
      </c>
      <c r="I172">
        <f t="shared" si="24"/>
        <v>1</v>
      </c>
      <c r="J172">
        <f t="shared" si="25"/>
        <v>0</v>
      </c>
      <c r="L172" t="b">
        <f t="shared" si="30"/>
        <v>1</v>
      </c>
      <c r="M172" t="b">
        <f t="shared" si="31"/>
        <v>0</v>
      </c>
      <c r="N172" t="b">
        <f t="shared" si="32"/>
        <v>1</v>
      </c>
      <c r="O172" t="b">
        <f t="shared" si="33"/>
        <v>0</v>
      </c>
      <c r="P172">
        <f t="shared" si="26"/>
        <v>1</v>
      </c>
      <c r="Q172">
        <f t="shared" si="27"/>
        <v>0</v>
      </c>
      <c r="R172">
        <f t="shared" si="28"/>
        <v>1</v>
      </c>
      <c r="S172">
        <f t="shared" si="29"/>
        <v>0</v>
      </c>
    </row>
    <row r="173" spans="1:19" x14ac:dyDescent="0.15">
      <c r="A173">
        <v>173</v>
      </c>
      <c r="B173" t="s">
        <v>192</v>
      </c>
      <c r="C173" t="s">
        <v>444</v>
      </c>
      <c r="D173" t="s">
        <v>453</v>
      </c>
      <c r="E173" t="s">
        <v>454</v>
      </c>
      <c r="F173" t="s">
        <v>455</v>
      </c>
      <c r="G173" t="s">
        <v>795</v>
      </c>
      <c r="H173" t="s">
        <v>796</v>
      </c>
      <c r="I173">
        <f t="shared" si="24"/>
        <v>1</v>
      </c>
      <c r="J173">
        <f t="shared" si="25"/>
        <v>0</v>
      </c>
      <c r="L173" t="b">
        <f t="shared" si="30"/>
        <v>1</v>
      </c>
      <c r="M173" t="b">
        <f t="shared" si="31"/>
        <v>0</v>
      </c>
      <c r="N173" t="b">
        <f t="shared" si="32"/>
        <v>0</v>
      </c>
      <c r="O173" t="b">
        <f t="shared" si="33"/>
        <v>0</v>
      </c>
      <c r="P173">
        <f t="shared" si="26"/>
        <v>1</v>
      </c>
      <c r="Q173">
        <f t="shared" si="27"/>
        <v>0</v>
      </c>
      <c r="R173">
        <f t="shared" si="28"/>
        <v>0</v>
      </c>
      <c r="S173">
        <f t="shared" si="29"/>
        <v>0</v>
      </c>
    </row>
    <row r="174" spans="1:19" x14ac:dyDescent="0.15">
      <c r="A174">
        <v>174</v>
      </c>
      <c r="B174" t="s">
        <v>193</v>
      </c>
      <c r="C174" t="s">
        <v>444</v>
      </c>
      <c r="D174" t="s">
        <v>453</v>
      </c>
      <c r="E174" t="s">
        <v>454</v>
      </c>
      <c r="F174" t="s">
        <v>455</v>
      </c>
      <c r="G174" t="s">
        <v>797</v>
      </c>
      <c r="H174" t="s">
        <v>798</v>
      </c>
      <c r="I174">
        <f t="shared" si="24"/>
        <v>1</v>
      </c>
      <c r="J174">
        <f t="shared" si="25"/>
        <v>0</v>
      </c>
      <c r="L174" t="b">
        <f t="shared" si="30"/>
        <v>1</v>
      </c>
      <c r="M174" t="b">
        <f t="shared" si="31"/>
        <v>0</v>
      </c>
      <c r="N174" t="b">
        <f t="shared" si="32"/>
        <v>0</v>
      </c>
      <c r="O174" t="b">
        <f t="shared" si="33"/>
        <v>0</v>
      </c>
      <c r="P174">
        <f t="shared" si="26"/>
        <v>1</v>
      </c>
      <c r="Q174">
        <f t="shared" si="27"/>
        <v>0</v>
      </c>
      <c r="R174">
        <f t="shared" si="28"/>
        <v>0</v>
      </c>
      <c r="S174">
        <f t="shared" si="29"/>
        <v>0</v>
      </c>
    </row>
    <row r="175" spans="1:19" x14ac:dyDescent="0.15">
      <c r="A175">
        <v>175</v>
      </c>
      <c r="B175" t="s">
        <v>194</v>
      </c>
      <c r="C175" t="s">
        <v>444</v>
      </c>
      <c r="D175" t="s">
        <v>453</v>
      </c>
      <c r="E175" t="s">
        <v>454</v>
      </c>
      <c r="F175" t="s">
        <v>455</v>
      </c>
      <c r="G175" t="s">
        <v>799</v>
      </c>
      <c r="H175" t="s">
        <v>800</v>
      </c>
      <c r="I175">
        <f t="shared" si="24"/>
        <v>1</v>
      </c>
      <c r="J175">
        <f t="shared" si="25"/>
        <v>0</v>
      </c>
      <c r="L175" t="b">
        <f t="shared" si="30"/>
        <v>1</v>
      </c>
      <c r="M175" t="b">
        <f t="shared" si="31"/>
        <v>0</v>
      </c>
      <c r="N175" t="b">
        <f t="shared" si="32"/>
        <v>0</v>
      </c>
      <c r="O175" t="b">
        <f t="shared" si="33"/>
        <v>0</v>
      </c>
      <c r="P175">
        <f t="shared" si="26"/>
        <v>1</v>
      </c>
      <c r="Q175">
        <f t="shared" si="27"/>
        <v>0</v>
      </c>
      <c r="R175">
        <f t="shared" si="28"/>
        <v>0</v>
      </c>
      <c r="S175">
        <f t="shared" si="29"/>
        <v>0</v>
      </c>
    </row>
    <row r="176" spans="1:19" x14ac:dyDescent="0.15">
      <c r="A176">
        <v>176</v>
      </c>
      <c r="B176" t="s">
        <v>195</v>
      </c>
      <c r="C176" t="s">
        <v>444</v>
      </c>
      <c r="D176" t="s">
        <v>453</v>
      </c>
      <c r="E176" t="s">
        <v>454</v>
      </c>
      <c r="F176" t="s">
        <v>455</v>
      </c>
      <c r="G176" t="s">
        <v>243</v>
      </c>
      <c r="H176" t="s">
        <v>801</v>
      </c>
      <c r="I176">
        <f t="shared" si="24"/>
        <v>0</v>
      </c>
      <c r="J176">
        <f t="shared" si="25"/>
        <v>1</v>
      </c>
      <c r="L176" t="b">
        <f t="shared" si="30"/>
        <v>0</v>
      </c>
      <c r="M176" t="b">
        <f t="shared" si="31"/>
        <v>0</v>
      </c>
      <c r="N176" t="b">
        <f t="shared" si="32"/>
        <v>0</v>
      </c>
      <c r="O176" t="b">
        <f t="shared" si="33"/>
        <v>0</v>
      </c>
      <c r="P176">
        <f t="shared" si="26"/>
        <v>0</v>
      </c>
      <c r="Q176">
        <f t="shared" si="27"/>
        <v>0</v>
      </c>
      <c r="R176">
        <f t="shared" si="28"/>
        <v>0</v>
      </c>
      <c r="S176">
        <f t="shared" si="29"/>
        <v>0</v>
      </c>
    </row>
    <row r="177" spans="1:19" x14ac:dyDescent="0.15">
      <c r="A177">
        <v>177</v>
      </c>
      <c r="B177" t="s">
        <v>196</v>
      </c>
      <c r="C177" t="s">
        <v>444</v>
      </c>
      <c r="D177" t="s">
        <v>453</v>
      </c>
      <c r="E177" t="s">
        <v>454</v>
      </c>
      <c r="F177" t="s">
        <v>455</v>
      </c>
      <c r="G177" t="s">
        <v>802</v>
      </c>
      <c r="H177" t="s">
        <v>803</v>
      </c>
      <c r="I177">
        <f t="shared" si="24"/>
        <v>1</v>
      </c>
      <c r="J177">
        <f t="shared" si="25"/>
        <v>0</v>
      </c>
      <c r="L177" t="b">
        <f t="shared" si="30"/>
        <v>1</v>
      </c>
      <c r="M177" t="b">
        <f t="shared" si="31"/>
        <v>0</v>
      </c>
      <c r="N177" t="b">
        <f t="shared" si="32"/>
        <v>1</v>
      </c>
      <c r="O177" t="b">
        <f t="shared" si="33"/>
        <v>0</v>
      </c>
      <c r="P177">
        <f t="shared" si="26"/>
        <v>1</v>
      </c>
      <c r="Q177">
        <f t="shared" si="27"/>
        <v>0</v>
      </c>
      <c r="R177">
        <f t="shared" si="28"/>
        <v>1</v>
      </c>
      <c r="S177">
        <f t="shared" si="29"/>
        <v>0</v>
      </c>
    </row>
    <row r="178" spans="1:19" x14ac:dyDescent="0.15">
      <c r="A178">
        <v>178</v>
      </c>
      <c r="B178" t="s">
        <v>197</v>
      </c>
      <c r="C178" t="s">
        <v>444</v>
      </c>
      <c r="D178" t="s">
        <v>453</v>
      </c>
      <c r="E178" t="s">
        <v>454</v>
      </c>
      <c r="F178" t="s">
        <v>455</v>
      </c>
      <c r="G178" t="s">
        <v>804</v>
      </c>
      <c r="H178" t="s">
        <v>805</v>
      </c>
      <c r="I178">
        <f t="shared" si="24"/>
        <v>1</v>
      </c>
      <c r="J178">
        <f t="shared" si="25"/>
        <v>0</v>
      </c>
      <c r="L178" t="b">
        <f t="shared" si="30"/>
        <v>1</v>
      </c>
      <c r="M178" t="b">
        <f t="shared" si="31"/>
        <v>0</v>
      </c>
      <c r="N178" t="b">
        <f t="shared" si="32"/>
        <v>0</v>
      </c>
      <c r="O178" t="b">
        <f t="shared" si="33"/>
        <v>0</v>
      </c>
      <c r="P178">
        <f t="shared" si="26"/>
        <v>1</v>
      </c>
      <c r="Q178">
        <f t="shared" si="27"/>
        <v>0</v>
      </c>
      <c r="R178">
        <f t="shared" si="28"/>
        <v>0</v>
      </c>
      <c r="S178">
        <f t="shared" si="29"/>
        <v>0</v>
      </c>
    </row>
    <row r="179" spans="1:19" x14ac:dyDescent="0.15">
      <c r="A179">
        <v>179</v>
      </c>
      <c r="B179" t="s">
        <v>198</v>
      </c>
      <c r="C179" t="s">
        <v>444</v>
      </c>
      <c r="D179" t="s">
        <v>453</v>
      </c>
      <c r="E179" t="s">
        <v>454</v>
      </c>
      <c r="F179" t="s">
        <v>455</v>
      </c>
      <c r="G179" t="s">
        <v>806</v>
      </c>
      <c r="H179" t="s">
        <v>807</v>
      </c>
      <c r="I179">
        <f t="shared" si="24"/>
        <v>1</v>
      </c>
      <c r="J179">
        <f t="shared" si="25"/>
        <v>0</v>
      </c>
      <c r="L179" t="b">
        <f t="shared" si="30"/>
        <v>1</v>
      </c>
      <c r="M179" t="b">
        <f t="shared" si="31"/>
        <v>0</v>
      </c>
      <c r="N179" t="b">
        <f t="shared" si="32"/>
        <v>0</v>
      </c>
      <c r="O179" t="b">
        <f t="shared" si="33"/>
        <v>0</v>
      </c>
      <c r="P179">
        <f t="shared" si="26"/>
        <v>1</v>
      </c>
      <c r="Q179">
        <f t="shared" si="27"/>
        <v>0</v>
      </c>
      <c r="R179">
        <f t="shared" si="28"/>
        <v>0</v>
      </c>
      <c r="S179">
        <f t="shared" si="29"/>
        <v>0</v>
      </c>
    </row>
    <row r="180" spans="1:19" x14ac:dyDescent="0.15">
      <c r="A180">
        <v>180</v>
      </c>
      <c r="B180" t="s">
        <v>199</v>
      </c>
      <c r="C180" t="s">
        <v>444</v>
      </c>
      <c r="D180" t="s">
        <v>453</v>
      </c>
      <c r="E180" t="s">
        <v>454</v>
      </c>
      <c r="F180" t="s">
        <v>455</v>
      </c>
      <c r="G180" t="s">
        <v>808</v>
      </c>
      <c r="H180" t="s">
        <v>809</v>
      </c>
      <c r="I180">
        <f t="shared" si="24"/>
        <v>1</v>
      </c>
      <c r="J180">
        <f t="shared" si="25"/>
        <v>0</v>
      </c>
      <c r="L180" t="b">
        <f t="shared" si="30"/>
        <v>1</v>
      </c>
      <c r="M180" t="b">
        <f t="shared" si="31"/>
        <v>0</v>
      </c>
      <c r="N180" t="b">
        <f t="shared" si="32"/>
        <v>0</v>
      </c>
      <c r="O180" t="b">
        <f t="shared" si="33"/>
        <v>0</v>
      </c>
      <c r="P180">
        <f t="shared" si="26"/>
        <v>1</v>
      </c>
      <c r="Q180">
        <f t="shared" si="27"/>
        <v>0</v>
      </c>
      <c r="R180">
        <f t="shared" si="28"/>
        <v>0</v>
      </c>
      <c r="S180">
        <f t="shared" si="29"/>
        <v>0</v>
      </c>
    </row>
    <row r="181" spans="1:19" x14ac:dyDescent="0.15">
      <c r="A181">
        <v>181</v>
      </c>
      <c r="B181" t="s">
        <v>200</v>
      </c>
      <c r="C181" t="s">
        <v>444</v>
      </c>
      <c r="D181" t="s">
        <v>453</v>
      </c>
      <c r="E181" t="s">
        <v>454</v>
      </c>
      <c r="F181" t="s">
        <v>455</v>
      </c>
      <c r="G181" t="s">
        <v>810</v>
      </c>
      <c r="H181" t="s">
        <v>201</v>
      </c>
      <c r="I181">
        <f t="shared" si="24"/>
        <v>0</v>
      </c>
      <c r="J181">
        <f t="shared" si="25"/>
        <v>1</v>
      </c>
      <c r="L181" t="b">
        <f t="shared" si="30"/>
        <v>0</v>
      </c>
      <c r="M181" t="b">
        <f t="shared" si="31"/>
        <v>0</v>
      </c>
      <c r="N181" t="b">
        <f t="shared" si="32"/>
        <v>0</v>
      </c>
      <c r="O181" t="b">
        <f t="shared" si="33"/>
        <v>0</v>
      </c>
      <c r="P181">
        <f t="shared" si="26"/>
        <v>0</v>
      </c>
      <c r="Q181">
        <f t="shared" si="27"/>
        <v>0</v>
      </c>
      <c r="R181">
        <f t="shared" si="28"/>
        <v>0</v>
      </c>
      <c r="S181">
        <f t="shared" si="29"/>
        <v>0</v>
      </c>
    </row>
    <row r="182" spans="1:19" x14ac:dyDescent="0.15">
      <c r="A182">
        <v>182</v>
      </c>
      <c r="B182" t="s">
        <v>202</v>
      </c>
      <c r="C182" t="s">
        <v>444</v>
      </c>
      <c r="D182" t="s">
        <v>453</v>
      </c>
      <c r="E182" t="s">
        <v>454</v>
      </c>
      <c r="F182" t="s">
        <v>455</v>
      </c>
      <c r="G182" t="s">
        <v>811</v>
      </c>
      <c r="H182" t="s">
        <v>812</v>
      </c>
      <c r="I182">
        <f t="shared" si="24"/>
        <v>0</v>
      </c>
      <c r="J182">
        <f t="shared" si="25"/>
        <v>1</v>
      </c>
      <c r="L182" t="b">
        <f t="shared" si="30"/>
        <v>0</v>
      </c>
      <c r="M182" t="b">
        <f t="shared" si="31"/>
        <v>0</v>
      </c>
      <c r="N182" t="b">
        <f t="shared" si="32"/>
        <v>0</v>
      </c>
      <c r="O182" t="b">
        <f t="shared" si="33"/>
        <v>0</v>
      </c>
      <c r="P182">
        <f t="shared" si="26"/>
        <v>0</v>
      </c>
      <c r="Q182">
        <f t="shared" si="27"/>
        <v>0</v>
      </c>
      <c r="R182">
        <f t="shared" si="28"/>
        <v>0</v>
      </c>
      <c r="S182">
        <f t="shared" si="29"/>
        <v>0</v>
      </c>
    </row>
    <row r="183" spans="1:19" x14ac:dyDescent="0.15">
      <c r="A183">
        <v>183</v>
      </c>
      <c r="B183" t="s">
        <v>203</v>
      </c>
      <c r="C183" t="s">
        <v>444</v>
      </c>
      <c r="D183" t="s">
        <v>453</v>
      </c>
      <c r="E183" t="s">
        <v>454</v>
      </c>
      <c r="F183" t="s">
        <v>455</v>
      </c>
      <c r="G183" t="s">
        <v>813</v>
      </c>
      <c r="H183" t="s">
        <v>814</v>
      </c>
      <c r="I183">
        <f t="shared" si="24"/>
        <v>1</v>
      </c>
      <c r="J183">
        <f t="shared" si="25"/>
        <v>0</v>
      </c>
      <c r="L183" t="b">
        <f t="shared" si="30"/>
        <v>1</v>
      </c>
      <c r="M183" t="b">
        <f t="shared" si="31"/>
        <v>0</v>
      </c>
      <c r="N183" t="b">
        <f t="shared" si="32"/>
        <v>0</v>
      </c>
      <c r="O183" t="b">
        <f t="shared" si="33"/>
        <v>0</v>
      </c>
      <c r="P183">
        <f t="shared" si="26"/>
        <v>1</v>
      </c>
      <c r="Q183">
        <f t="shared" si="27"/>
        <v>0</v>
      </c>
      <c r="R183">
        <f t="shared" si="28"/>
        <v>0</v>
      </c>
      <c r="S183">
        <f t="shared" si="29"/>
        <v>0</v>
      </c>
    </row>
    <row r="184" spans="1:19" x14ac:dyDescent="0.15">
      <c r="A184">
        <v>184</v>
      </c>
      <c r="B184" t="s">
        <v>204</v>
      </c>
      <c r="C184" t="s">
        <v>444</v>
      </c>
      <c r="D184" t="s">
        <v>453</v>
      </c>
      <c r="E184" t="s">
        <v>454</v>
      </c>
      <c r="F184" t="s">
        <v>455</v>
      </c>
      <c r="G184" t="s">
        <v>815</v>
      </c>
      <c r="H184" t="s">
        <v>816</v>
      </c>
      <c r="I184">
        <f t="shared" si="24"/>
        <v>1</v>
      </c>
      <c r="J184">
        <f t="shared" si="25"/>
        <v>0</v>
      </c>
      <c r="L184" t="b">
        <f t="shared" si="30"/>
        <v>1</v>
      </c>
      <c r="M184" t="b">
        <f t="shared" si="31"/>
        <v>0</v>
      </c>
      <c r="N184" t="b">
        <f t="shared" si="32"/>
        <v>0</v>
      </c>
      <c r="O184" t="b">
        <f t="shared" si="33"/>
        <v>0</v>
      </c>
      <c r="P184">
        <f t="shared" si="26"/>
        <v>1</v>
      </c>
      <c r="Q184">
        <f t="shared" si="27"/>
        <v>0</v>
      </c>
      <c r="R184">
        <f t="shared" si="28"/>
        <v>0</v>
      </c>
      <c r="S184">
        <f t="shared" si="29"/>
        <v>0</v>
      </c>
    </row>
    <row r="185" spans="1:19" x14ac:dyDescent="0.15">
      <c r="A185">
        <v>185</v>
      </c>
      <c r="B185" t="s">
        <v>205</v>
      </c>
      <c r="C185" t="s">
        <v>444</v>
      </c>
      <c r="D185" t="s">
        <v>453</v>
      </c>
      <c r="E185" t="s">
        <v>454</v>
      </c>
      <c r="F185" t="s">
        <v>455</v>
      </c>
      <c r="G185" t="s">
        <v>817</v>
      </c>
      <c r="H185" t="s">
        <v>818</v>
      </c>
      <c r="I185">
        <f t="shared" si="24"/>
        <v>0</v>
      </c>
      <c r="J185">
        <f t="shared" si="25"/>
        <v>1</v>
      </c>
      <c r="L185" t="b">
        <f t="shared" si="30"/>
        <v>0</v>
      </c>
      <c r="M185" t="b">
        <f t="shared" si="31"/>
        <v>0</v>
      </c>
      <c r="N185" t="b">
        <f t="shared" si="32"/>
        <v>0</v>
      </c>
      <c r="O185" t="b">
        <f t="shared" si="33"/>
        <v>0</v>
      </c>
      <c r="P185">
        <f t="shared" si="26"/>
        <v>0</v>
      </c>
      <c r="Q185">
        <f t="shared" si="27"/>
        <v>0</v>
      </c>
      <c r="R185">
        <f t="shared" si="28"/>
        <v>0</v>
      </c>
      <c r="S185">
        <f t="shared" si="29"/>
        <v>0</v>
      </c>
    </row>
    <row r="186" spans="1:19" x14ac:dyDescent="0.15">
      <c r="A186">
        <v>186</v>
      </c>
      <c r="B186" t="s">
        <v>206</v>
      </c>
      <c r="C186" t="s">
        <v>444</v>
      </c>
      <c r="D186" t="s">
        <v>453</v>
      </c>
      <c r="E186" t="s">
        <v>454</v>
      </c>
      <c r="F186" t="s">
        <v>455</v>
      </c>
      <c r="G186" t="s">
        <v>819</v>
      </c>
      <c r="H186" t="s">
        <v>820</v>
      </c>
      <c r="I186">
        <f t="shared" si="24"/>
        <v>1</v>
      </c>
      <c r="J186">
        <f t="shared" si="25"/>
        <v>0</v>
      </c>
      <c r="L186" t="b">
        <f t="shared" si="30"/>
        <v>1</v>
      </c>
      <c r="M186" t="b">
        <f t="shared" si="31"/>
        <v>0</v>
      </c>
      <c r="N186" t="b">
        <f t="shared" si="32"/>
        <v>1</v>
      </c>
      <c r="O186" t="b">
        <f t="shared" si="33"/>
        <v>0</v>
      </c>
      <c r="P186">
        <f t="shared" si="26"/>
        <v>1</v>
      </c>
      <c r="Q186">
        <f t="shared" si="27"/>
        <v>0</v>
      </c>
      <c r="R186">
        <f t="shared" si="28"/>
        <v>1</v>
      </c>
      <c r="S186">
        <f t="shared" si="29"/>
        <v>0</v>
      </c>
    </row>
    <row r="187" spans="1:19" x14ac:dyDescent="0.15">
      <c r="A187">
        <v>187</v>
      </c>
      <c r="B187" t="s">
        <v>207</v>
      </c>
      <c r="C187" t="s">
        <v>444</v>
      </c>
      <c r="D187" t="s">
        <v>453</v>
      </c>
      <c r="E187" t="s">
        <v>454</v>
      </c>
      <c r="F187" t="s">
        <v>455</v>
      </c>
      <c r="G187" t="s">
        <v>821</v>
      </c>
      <c r="H187" t="s">
        <v>822</v>
      </c>
      <c r="I187">
        <f t="shared" si="24"/>
        <v>1</v>
      </c>
      <c r="J187">
        <f t="shared" si="25"/>
        <v>0</v>
      </c>
      <c r="L187" t="b">
        <f t="shared" si="30"/>
        <v>1</v>
      </c>
      <c r="M187" t="b">
        <f t="shared" si="31"/>
        <v>0</v>
      </c>
      <c r="N187" t="b">
        <f t="shared" si="32"/>
        <v>1</v>
      </c>
      <c r="O187" t="b">
        <f t="shared" si="33"/>
        <v>0</v>
      </c>
      <c r="P187">
        <f t="shared" si="26"/>
        <v>1</v>
      </c>
      <c r="Q187">
        <f t="shared" si="27"/>
        <v>0</v>
      </c>
      <c r="R187">
        <f t="shared" si="28"/>
        <v>1</v>
      </c>
      <c r="S187">
        <f t="shared" si="29"/>
        <v>0</v>
      </c>
    </row>
    <row r="188" spans="1:19" x14ac:dyDescent="0.15">
      <c r="A188">
        <v>188</v>
      </c>
      <c r="B188" t="s">
        <v>208</v>
      </c>
      <c r="C188" t="s">
        <v>444</v>
      </c>
      <c r="D188" t="s">
        <v>453</v>
      </c>
      <c r="E188" t="s">
        <v>454</v>
      </c>
      <c r="F188" t="s">
        <v>455</v>
      </c>
      <c r="G188" t="s">
        <v>823</v>
      </c>
      <c r="H188" t="s">
        <v>824</v>
      </c>
      <c r="I188">
        <f t="shared" si="24"/>
        <v>0</v>
      </c>
      <c r="J188">
        <f t="shared" si="25"/>
        <v>1</v>
      </c>
      <c r="L188" t="b">
        <f t="shared" si="30"/>
        <v>0</v>
      </c>
      <c r="M188" t="b">
        <f t="shared" si="31"/>
        <v>0</v>
      </c>
      <c r="N188" t="b">
        <f t="shared" si="32"/>
        <v>0</v>
      </c>
      <c r="O188" t="b">
        <f t="shared" si="33"/>
        <v>0</v>
      </c>
      <c r="P188">
        <f t="shared" si="26"/>
        <v>0</v>
      </c>
      <c r="Q188">
        <f t="shared" si="27"/>
        <v>0</v>
      </c>
      <c r="R188">
        <f t="shared" si="28"/>
        <v>0</v>
      </c>
      <c r="S188">
        <f t="shared" si="29"/>
        <v>0</v>
      </c>
    </row>
    <row r="189" spans="1:19" x14ac:dyDescent="0.15">
      <c r="A189">
        <v>189</v>
      </c>
      <c r="B189" t="s">
        <v>209</v>
      </c>
      <c r="C189" t="s">
        <v>444</v>
      </c>
      <c r="D189" t="s">
        <v>453</v>
      </c>
      <c r="E189" t="s">
        <v>454</v>
      </c>
      <c r="F189" t="s">
        <v>455</v>
      </c>
      <c r="G189" t="s">
        <v>825</v>
      </c>
      <c r="H189" t="s">
        <v>826</v>
      </c>
      <c r="I189">
        <f t="shared" si="24"/>
        <v>1</v>
      </c>
      <c r="J189">
        <f t="shared" si="25"/>
        <v>0</v>
      </c>
      <c r="L189" t="b">
        <f t="shared" si="30"/>
        <v>1</v>
      </c>
      <c r="M189" t="b">
        <f t="shared" si="31"/>
        <v>0</v>
      </c>
      <c r="N189" t="b">
        <f t="shared" si="32"/>
        <v>0</v>
      </c>
      <c r="O189" t="b">
        <f t="shared" si="33"/>
        <v>0</v>
      </c>
      <c r="P189">
        <f t="shared" si="26"/>
        <v>1</v>
      </c>
      <c r="Q189">
        <f t="shared" si="27"/>
        <v>0</v>
      </c>
      <c r="R189">
        <f t="shared" si="28"/>
        <v>0</v>
      </c>
      <c r="S189">
        <f t="shared" si="29"/>
        <v>0</v>
      </c>
    </row>
    <row r="190" spans="1:19" x14ac:dyDescent="0.15">
      <c r="A190">
        <v>190</v>
      </c>
      <c r="B190" t="s">
        <v>210</v>
      </c>
      <c r="C190" t="s">
        <v>444</v>
      </c>
      <c r="D190" t="s">
        <v>453</v>
      </c>
      <c r="E190" t="s">
        <v>454</v>
      </c>
      <c r="F190" t="s">
        <v>455</v>
      </c>
      <c r="G190" t="s">
        <v>827</v>
      </c>
      <c r="H190" t="s">
        <v>828</v>
      </c>
      <c r="I190">
        <f t="shared" si="24"/>
        <v>1</v>
      </c>
      <c r="J190">
        <f t="shared" si="25"/>
        <v>0</v>
      </c>
      <c r="L190" t="b">
        <f t="shared" si="30"/>
        <v>1</v>
      </c>
      <c r="M190" t="b">
        <f t="shared" si="31"/>
        <v>0</v>
      </c>
      <c r="N190" t="b">
        <f t="shared" si="32"/>
        <v>0</v>
      </c>
      <c r="O190" t="b">
        <f t="shared" si="33"/>
        <v>0</v>
      </c>
      <c r="P190">
        <f t="shared" si="26"/>
        <v>1</v>
      </c>
      <c r="Q190">
        <f t="shared" si="27"/>
        <v>0</v>
      </c>
      <c r="R190">
        <f t="shared" si="28"/>
        <v>0</v>
      </c>
      <c r="S190">
        <f t="shared" si="29"/>
        <v>0</v>
      </c>
    </row>
    <row r="191" spans="1:19" x14ac:dyDescent="0.15">
      <c r="A191">
        <v>191</v>
      </c>
      <c r="B191" t="s">
        <v>211</v>
      </c>
      <c r="C191" t="s">
        <v>444</v>
      </c>
      <c r="D191" t="s">
        <v>453</v>
      </c>
      <c r="E191" t="s">
        <v>454</v>
      </c>
      <c r="F191" t="s">
        <v>455</v>
      </c>
      <c r="G191" t="s">
        <v>829</v>
      </c>
      <c r="H191" t="s">
        <v>830</v>
      </c>
      <c r="I191">
        <f t="shared" si="24"/>
        <v>1</v>
      </c>
      <c r="J191">
        <f t="shared" si="25"/>
        <v>0</v>
      </c>
      <c r="L191" t="b">
        <f t="shared" si="30"/>
        <v>1</v>
      </c>
      <c r="M191" t="b">
        <f t="shared" si="31"/>
        <v>0</v>
      </c>
      <c r="N191" t="b">
        <f t="shared" si="32"/>
        <v>0</v>
      </c>
      <c r="O191" t="b">
        <f t="shared" si="33"/>
        <v>0</v>
      </c>
      <c r="P191">
        <f t="shared" si="26"/>
        <v>1</v>
      </c>
      <c r="Q191">
        <f t="shared" si="27"/>
        <v>0</v>
      </c>
      <c r="R191">
        <f t="shared" si="28"/>
        <v>0</v>
      </c>
      <c r="S191">
        <f t="shared" si="29"/>
        <v>0</v>
      </c>
    </row>
    <row r="192" spans="1:19" x14ac:dyDescent="0.15">
      <c r="A192">
        <v>192</v>
      </c>
      <c r="B192" t="s">
        <v>212</v>
      </c>
      <c r="C192" t="s">
        <v>444</v>
      </c>
      <c r="D192" t="s">
        <v>453</v>
      </c>
      <c r="E192" t="s">
        <v>454</v>
      </c>
      <c r="F192" t="s">
        <v>455</v>
      </c>
      <c r="G192" t="s">
        <v>831</v>
      </c>
      <c r="H192" t="s">
        <v>832</v>
      </c>
      <c r="I192">
        <f t="shared" si="24"/>
        <v>1</v>
      </c>
      <c r="J192">
        <f t="shared" si="25"/>
        <v>0</v>
      </c>
      <c r="L192" t="b">
        <f t="shared" si="30"/>
        <v>1</v>
      </c>
      <c r="M192" t="b">
        <f t="shared" si="31"/>
        <v>0</v>
      </c>
      <c r="N192" t="b">
        <f t="shared" si="32"/>
        <v>0</v>
      </c>
      <c r="O192" t="b">
        <f t="shared" si="33"/>
        <v>0</v>
      </c>
      <c r="P192">
        <f t="shared" si="26"/>
        <v>1</v>
      </c>
      <c r="Q192">
        <f t="shared" si="27"/>
        <v>0</v>
      </c>
      <c r="R192">
        <f t="shared" si="28"/>
        <v>0</v>
      </c>
      <c r="S192">
        <f t="shared" si="29"/>
        <v>0</v>
      </c>
    </row>
    <row r="193" spans="1:19" x14ac:dyDescent="0.15">
      <c r="A193">
        <v>193</v>
      </c>
      <c r="B193" t="s">
        <v>213</v>
      </c>
      <c r="C193" t="s">
        <v>444</v>
      </c>
      <c r="D193" t="s">
        <v>453</v>
      </c>
      <c r="E193" t="s">
        <v>454</v>
      </c>
      <c r="F193" t="s">
        <v>455</v>
      </c>
      <c r="G193" t="s">
        <v>833</v>
      </c>
      <c r="H193" t="s">
        <v>834</v>
      </c>
      <c r="I193">
        <f t="shared" ref="I193:I219" si="34">IF(OR(P193=1,Q193=1,R193=1,S193=1),1,0)</f>
        <v>1</v>
      </c>
      <c r="J193">
        <f t="shared" ref="J193:J219" si="35">IF(I193=1,0,1)</f>
        <v>0</v>
      </c>
      <c r="L193" t="b">
        <f t="shared" si="30"/>
        <v>1</v>
      </c>
      <c r="M193" t="b">
        <f t="shared" si="31"/>
        <v>0</v>
      </c>
      <c r="N193" t="b">
        <f t="shared" si="32"/>
        <v>0</v>
      </c>
      <c r="O193" t="b">
        <f t="shared" si="33"/>
        <v>0</v>
      </c>
      <c r="P193">
        <f t="shared" ref="P193:P219" si="36">IF(AND(ISNUMBER(SEARCH("era",B193))=TRUE,L193=TRUE),1,0)</f>
        <v>1</v>
      </c>
      <c r="Q193">
        <f t="shared" ref="Q193:Q219" si="37">IF(AND(ISNUMBER(SEARCH("hari",B193))=TRUE,M193=TRUE),1,0)</f>
        <v>0</v>
      </c>
      <c r="R193">
        <f t="shared" ref="R193:R219" si="38">IF(AND(ISNUMBER(SEARCH("jam",B193))=TRUE,N193=TRUE),1,0)</f>
        <v>0</v>
      </c>
      <c r="S193">
        <f t="shared" ref="S193:S219" si="39">IF(AND(ISNUMBER(SEARCH("tanggal",B193))=TRUE,O193=TRUE),1,0)</f>
        <v>0</v>
      </c>
    </row>
    <row r="194" spans="1:19" x14ac:dyDescent="0.15">
      <c r="A194">
        <v>194</v>
      </c>
      <c r="B194" t="s">
        <v>214</v>
      </c>
      <c r="C194" t="s">
        <v>444</v>
      </c>
      <c r="D194" t="s">
        <v>453</v>
      </c>
      <c r="E194" t="s">
        <v>454</v>
      </c>
      <c r="F194" t="s">
        <v>455</v>
      </c>
      <c r="G194" t="s">
        <v>835</v>
      </c>
      <c r="H194" t="s">
        <v>836</v>
      </c>
      <c r="I194">
        <f t="shared" si="34"/>
        <v>1</v>
      </c>
      <c r="J194">
        <f t="shared" si="35"/>
        <v>0</v>
      </c>
      <c r="L194" t="b">
        <f t="shared" si="30"/>
        <v>1</v>
      </c>
      <c r="M194" t="b">
        <f t="shared" si="31"/>
        <v>0</v>
      </c>
      <c r="N194" t="b">
        <f t="shared" si="32"/>
        <v>0</v>
      </c>
      <c r="O194" t="b">
        <f t="shared" si="33"/>
        <v>1</v>
      </c>
      <c r="P194">
        <f t="shared" si="36"/>
        <v>1</v>
      </c>
      <c r="Q194">
        <f t="shared" si="37"/>
        <v>0</v>
      </c>
      <c r="R194">
        <f t="shared" si="38"/>
        <v>0</v>
      </c>
      <c r="S194">
        <f t="shared" si="39"/>
        <v>1</v>
      </c>
    </row>
    <row r="195" spans="1:19" x14ac:dyDescent="0.15">
      <c r="A195">
        <v>195</v>
      </c>
      <c r="B195" t="s">
        <v>215</v>
      </c>
      <c r="C195" t="s">
        <v>444</v>
      </c>
      <c r="D195" t="s">
        <v>453</v>
      </c>
      <c r="E195" t="s">
        <v>454</v>
      </c>
      <c r="F195" t="s">
        <v>455</v>
      </c>
      <c r="G195" t="s">
        <v>837</v>
      </c>
      <c r="H195" t="s">
        <v>838</v>
      </c>
      <c r="I195">
        <f t="shared" si="34"/>
        <v>0</v>
      </c>
      <c r="J195">
        <f t="shared" si="35"/>
        <v>1</v>
      </c>
      <c r="L195" t="b">
        <f t="shared" si="30"/>
        <v>0</v>
      </c>
      <c r="M195" t="b">
        <f t="shared" si="31"/>
        <v>0</v>
      </c>
      <c r="N195" t="b">
        <f t="shared" si="32"/>
        <v>0</v>
      </c>
      <c r="O195" t="b">
        <f t="shared" si="33"/>
        <v>0</v>
      </c>
      <c r="P195">
        <f t="shared" si="36"/>
        <v>0</v>
      </c>
      <c r="Q195">
        <f t="shared" si="37"/>
        <v>0</v>
      </c>
      <c r="R195">
        <f t="shared" si="38"/>
        <v>0</v>
      </c>
      <c r="S195">
        <f t="shared" si="39"/>
        <v>0</v>
      </c>
    </row>
    <row r="196" spans="1:19" x14ac:dyDescent="0.15">
      <c r="A196">
        <v>196</v>
      </c>
      <c r="B196" t="s">
        <v>217</v>
      </c>
      <c r="C196" t="s">
        <v>444</v>
      </c>
      <c r="D196" t="s">
        <v>453</v>
      </c>
      <c r="E196" t="s">
        <v>454</v>
      </c>
      <c r="F196" t="s">
        <v>455</v>
      </c>
      <c r="G196" t="s">
        <v>839</v>
      </c>
      <c r="H196" t="s">
        <v>840</v>
      </c>
      <c r="I196">
        <f t="shared" si="34"/>
        <v>0</v>
      </c>
      <c r="J196">
        <f t="shared" si="35"/>
        <v>1</v>
      </c>
      <c r="L196" t="b">
        <f t="shared" ref="L196:L219" si="40">ISNUMBER(SEARCH("era",G196))</f>
        <v>0</v>
      </c>
      <c r="M196" t="b">
        <f t="shared" ref="M196:M219" si="41">ISNUMBER(SEARCH("hari",G196))</f>
        <v>0</v>
      </c>
      <c r="N196" t="b">
        <f t="shared" ref="N196:N219" si="42">ISNUMBER(SEARCH("jam",G196))</f>
        <v>0</v>
      </c>
      <c r="O196" t="b">
        <f t="shared" ref="O196:O219" si="43">ISNUMBER(SEARCH("tanggal",G196))</f>
        <v>0</v>
      </c>
      <c r="P196">
        <f t="shared" si="36"/>
        <v>0</v>
      </c>
      <c r="Q196">
        <f t="shared" si="37"/>
        <v>0</v>
      </c>
      <c r="R196">
        <f t="shared" si="38"/>
        <v>0</v>
      </c>
      <c r="S196">
        <f t="shared" si="39"/>
        <v>0</v>
      </c>
    </row>
    <row r="197" spans="1:19" x14ac:dyDescent="0.15">
      <c r="A197">
        <v>197</v>
      </c>
      <c r="B197" t="s">
        <v>218</v>
      </c>
      <c r="C197" t="s">
        <v>444</v>
      </c>
      <c r="D197" t="s">
        <v>453</v>
      </c>
      <c r="E197" t="s">
        <v>454</v>
      </c>
      <c r="F197" t="s">
        <v>455</v>
      </c>
      <c r="G197" t="s">
        <v>841</v>
      </c>
      <c r="H197" t="s">
        <v>842</v>
      </c>
      <c r="I197">
        <f t="shared" si="34"/>
        <v>0</v>
      </c>
      <c r="J197">
        <f t="shared" si="35"/>
        <v>1</v>
      </c>
      <c r="L197" t="b">
        <f t="shared" si="40"/>
        <v>0</v>
      </c>
      <c r="M197" t="b">
        <f t="shared" si="41"/>
        <v>0</v>
      </c>
      <c r="N197" t="b">
        <f t="shared" si="42"/>
        <v>0</v>
      </c>
      <c r="O197" t="b">
        <f t="shared" si="43"/>
        <v>0</v>
      </c>
      <c r="P197">
        <f t="shared" si="36"/>
        <v>0</v>
      </c>
      <c r="Q197">
        <f t="shared" si="37"/>
        <v>0</v>
      </c>
      <c r="R197">
        <f t="shared" si="38"/>
        <v>0</v>
      </c>
      <c r="S197">
        <f t="shared" si="39"/>
        <v>0</v>
      </c>
    </row>
    <row r="198" spans="1:19" x14ac:dyDescent="0.15">
      <c r="A198">
        <v>198</v>
      </c>
      <c r="B198" t="s">
        <v>219</v>
      </c>
      <c r="C198" t="s">
        <v>444</v>
      </c>
      <c r="D198" t="s">
        <v>453</v>
      </c>
      <c r="E198" t="s">
        <v>454</v>
      </c>
      <c r="F198" t="s">
        <v>455</v>
      </c>
      <c r="G198" t="s">
        <v>843</v>
      </c>
      <c r="H198" t="s">
        <v>844</v>
      </c>
      <c r="I198">
        <f t="shared" si="34"/>
        <v>1</v>
      </c>
      <c r="J198">
        <f t="shared" si="35"/>
        <v>0</v>
      </c>
      <c r="L198" t="b">
        <f t="shared" si="40"/>
        <v>1</v>
      </c>
      <c r="M198" t="b">
        <f t="shared" si="41"/>
        <v>0</v>
      </c>
      <c r="N198" t="b">
        <f t="shared" si="42"/>
        <v>0</v>
      </c>
      <c r="O198" t="b">
        <f t="shared" si="43"/>
        <v>0</v>
      </c>
      <c r="P198">
        <f t="shared" si="36"/>
        <v>1</v>
      </c>
      <c r="Q198">
        <f t="shared" si="37"/>
        <v>0</v>
      </c>
      <c r="R198">
        <f t="shared" si="38"/>
        <v>0</v>
      </c>
      <c r="S198">
        <f t="shared" si="39"/>
        <v>0</v>
      </c>
    </row>
    <row r="199" spans="1:19" x14ac:dyDescent="0.15">
      <c r="A199">
        <v>199</v>
      </c>
      <c r="B199" t="s">
        <v>220</v>
      </c>
      <c r="C199" t="s">
        <v>444</v>
      </c>
      <c r="D199" t="s">
        <v>453</v>
      </c>
      <c r="E199" t="s">
        <v>454</v>
      </c>
      <c r="F199" t="s">
        <v>455</v>
      </c>
      <c r="G199" t="s">
        <v>845</v>
      </c>
      <c r="H199" t="s">
        <v>846</v>
      </c>
      <c r="I199">
        <f t="shared" si="34"/>
        <v>1</v>
      </c>
      <c r="J199">
        <f t="shared" si="35"/>
        <v>0</v>
      </c>
      <c r="L199" t="b">
        <f t="shared" si="40"/>
        <v>1</v>
      </c>
      <c r="M199" t="b">
        <f t="shared" si="41"/>
        <v>0</v>
      </c>
      <c r="N199" t="b">
        <f t="shared" si="42"/>
        <v>1</v>
      </c>
      <c r="O199" t="b">
        <f t="shared" si="43"/>
        <v>0</v>
      </c>
      <c r="P199">
        <f t="shared" si="36"/>
        <v>1</v>
      </c>
      <c r="Q199">
        <f t="shared" si="37"/>
        <v>0</v>
      </c>
      <c r="R199">
        <f t="shared" si="38"/>
        <v>1</v>
      </c>
      <c r="S199">
        <f t="shared" si="39"/>
        <v>0</v>
      </c>
    </row>
    <row r="200" spans="1:19" x14ac:dyDescent="0.15">
      <c r="A200">
        <v>200</v>
      </c>
      <c r="B200" t="s">
        <v>221</v>
      </c>
      <c r="C200" t="s">
        <v>444</v>
      </c>
      <c r="D200" t="s">
        <v>453</v>
      </c>
      <c r="E200" t="s">
        <v>454</v>
      </c>
      <c r="F200" t="s">
        <v>455</v>
      </c>
      <c r="G200" t="s">
        <v>847</v>
      </c>
      <c r="H200" t="s">
        <v>848</v>
      </c>
      <c r="I200">
        <f t="shared" si="34"/>
        <v>1</v>
      </c>
      <c r="J200">
        <f t="shared" si="35"/>
        <v>0</v>
      </c>
      <c r="L200" t="b">
        <f t="shared" si="40"/>
        <v>1</v>
      </c>
      <c r="M200" t="b">
        <f t="shared" si="41"/>
        <v>0</v>
      </c>
      <c r="N200" t="b">
        <f t="shared" si="42"/>
        <v>1</v>
      </c>
      <c r="O200" t="b">
        <f t="shared" si="43"/>
        <v>0</v>
      </c>
      <c r="P200">
        <f t="shared" si="36"/>
        <v>1</v>
      </c>
      <c r="Q200">
        <f t="shared" si="37"/>
        <v>0</v>
      </c>
      <c r="R200">
        <f t="shared" si="38"/>
        <v>1</v>
      </c>
      <c r="S200">
        <f t="shared" si="39"/>
        <v>0</v>
      </c>
    </row>
    <row r="201" spans="1:19" x14ac:dyDescent="0.15">
      <c r="A201">
        <v>201</v>
      </c>
      <c r="B201" t="s">
        <v>222</v>
      </c>
      <c r="C201" t="s">
        <v>444</v>
      </c>
      <c r="D201" t="s">
        <v>453</v>
      </c>
      <c r="E201" t="s">
        <v>454</v>
      </c>
      <c r="F201" t="s">
        <v>455</v>
      </c>
      <c r="G201" t="s">
        <v>849</v>
      </c>
      <c r="H201" t="s">
        <v>850</v>
      </c>
      <c r="I201">
        <f t="shared" si="34"/>
        <v>1</v>
      </c>
      <c r="J201">
        <f t="shared" si="35"/>
        <v>0</v>
      </c>
      <c r="L201" t="b">
        <f t="shared" si="40"/>
        <v>1</v>
      </c>
      <c r="M201" t="b">
        <f t="shared" si="41"/>
        <v>0</v>
      </c>
      <c r="N201" t="b">
        <f t="shared" si="42"/>
        <v>0</v>
      </c>
      <c r="O201" t="b">
        <f t="shared" si="43"/>
        <v>0</v>
      </c>
      <c r="P201">
        <f t="shared" si="36"/>
        <v>1</v>
      </c>
      <c r="Q201">
        <f t="shared" si="37"/>
        <v>0</v>
      </c>
      <c r="R201">
        <f t="shared" si="38"/>
        <v>0</v>
      </c>
      <c r="S201">
        <f t="shared" si="39"/>
        <v>0</v>
      </c>
    </row>
    <row r="202" spans="1:19" x14ac:dyDescent="0.15">
      <c r="A202">
        <v>202</v>
      </c>
      <c r="B202" t="s">
        <v>223</v>
      </c>
      <c r="C202" t="s">
        <v>444</v>
      </c>
      <c r="D202" t="s">
        <v>453</v>
      </c>
      <c r="E202" t="s">
        <v>454</v>
      </c>
      <c r="F202" t="s">
        <v>455</v>
      </c>
      <c r="G202" t="s">
        <v>851</v>
      </c>
      <c r="H202" t="s">
        <v>852</v>
      </c>
      <c r="I202">
        <f t="shared" si="34"/>
        <v>1</v>
      </c>
      <c r="J202">
        <f t="shared" si="35"/>
        <v>0</v>
      </c>
      <c r="L202" t="b">
        <f t="shared" si="40"/>
        <v>1</v>
      </c>
      <c r="M202" t="b">
        <f t="shared" si="41"/>
        <v>0</v>
      </c>
      <c r="N202" t="b">
        <f t="shared" si="42"/>
        <v>0</v>
      </c>
      <c r="O202" t="b">
        <f t="shared" si="43"/>
        <v>0</v>
      </c>
      <c r="P202">
        <f t="shared" si="36"/>
        <v>1</v>
      </c>
      <c r="Q202">
        <f t="shared" si="37"/>
        <v>0</v>
      </c>
      <c r="R202">
        <f t="shared" si="38"/>
        <v>0</v>
      </c>
      <c r="S202">
        <f t="shared" si="39"/>
        <v>0</v>
      </c>
    </row>
    <row r="203" spans="1:19" x14ac:dyDescent="0.15">
      <c r="A203">
        <v>203</v>
      </c>
      <c r="B203" t="s">
        <v>224</v>
      </c>
      <c r="C203" t="s">
        <v>444</v>
      </c>
      <c r="D203" t="s">
        <v>453</v>
      </c>
      <c r="E203" t="s">
        <v>454</v>
      </c>
      <c r="F203" t="s">
        <v>455</v>
      </c>
      <c r="G203" t="s">
        <v>853</v>
      </c>
      <c r="H203" t="s">
        <v>854</v>
      </c>
      <c r="I203">
        <f t="shared" si="34"/>
        <v>1</v>
      </c>
      <c r="J203">
        <f t="shared" si="35"/>
        <v>0</v>
      </c>
      <c r="L203" t="b">
        <f t="shared" si="40"/>
        <v>1</v>
      </c>
      <c r="M203" t="b">
        <f t="shared" si="41"/>
        <v>0</v>
      </c>
      <c r="N203" t="b">
        <f t="shared" si="42"/>
        <v>0</v>
      </c>
      <c r="O203" t="b">
        <f t="shared" si="43"/>
        <v>0</v>
      </c>
      <c r="P203">
        <f t="shared" si="36"/>
        <v>1</v>
      </c>
      <c r="Q203">
        <f t="shared" si="37"/>
        <v>0</v>
      </c>
      <c r="R203">
        <f t="shared" si="38"/>
        <v>0</v>
      </c>
      <c r="S203">
        <f t="shared" si="39"/>
        <v>0</v>
      </c>
    </row>
    <row r="204" spans="1:19" x14ac:dyDescent="0.15">
      <c r="A204">
        <v>204</v>
      </c>
      <c r="B204" t="s">
        <v>225</v>
      </c>
      <c r="C204" t="s">
        <v>444</v>
      </c>
      <c r="D204" t="s">
        <v>453</v>
      </c>
      <c r="E204" t="s">
        <v>454</v>
      </c>
      <c r="F204" t="s">
        <v>455</v>
      </c>
      <c r="G204" t="s">
        <v>855</v>
      </c>
      <c r="H204" t="s">
        <v>856</v>
      </c>
      <c r="I204">
        <f t="shared" si="34"/>
        <v>1</v>
      </c>
      <c r="J204">
        <f t="shared" si="35"/>
        <v>0</v>
      </c>
      <c r="L204" t="b">
        <f t="shared" si="40"/>
        <v>1</v>
      </c>
      <c r="M204" t="b">
        <f t="shared" si="41"/>
        <v>0</v>
      </c>
      <c r="N204" t="b">
        <f t="shared" si="42"/>
        <v>0</v>
      </c>
      <c r="O204" t="b">
        <f t="shared" si="43"/>
        <v>0</v>
      </c>
      <c r="P204">
        <f t="shared" si="36"/>
        <v>1</v>
      </c>
      <c r="Q204">
        <f t="shared" si="37"/>
        <v>0</v>
      </c>
      <c r="R204">
        <f t="shared" si="38"/>
        <v>0</v>
      </c>
      <c r="S204">
        <f t="shared" si="39"/>
        <v>0</v>
      </c>
    </row>
    <row r="205" spans="1:19" x14ac:dyDescent="0.15">
      <c r="A205">
        <v>205</v>
      </c>
      <c r="B205" t="s">
        <v>226</v>
      </c>
      <c r="C205" t="s">
        <v>444</v>
      </c>
      <c r="D205" t="s">
        <v>453</v>
      </c>
      <c r="E205" t="s">
        <v>454</v>
      </c>
      <c r="F205" t="s">
        <v>455</v>
      </c>
      <c r="G205" t="s">
        <v>857</v>
      </c>
      <c r="H205" t="s">
        <v>858</v>
      </c>
      <c r="I205">
        <f t="shared" si="34"/>
        <v>1</v>
      </c>
      <c r="J205">
        <f t="shared" si="35"/>
        <v>0</v>
      </c>
      <c r="L205" t="b">
        <f t="shared" si="40"/>
        <v>1</v>
      </c>
      <c r="M205" t="b">
        <f t="shared" si="41"/>
        <v>0</v>
      </c>
      <c r="N205" t="b">
        <f t="shared" si="42"/>
        <v>1</v>
      </c>
      <c r="O205" t="b">
        <f t="shared" si="43"/>
        <v>0</v>
      </c>
      <c r="P205">
        <f t="shared" si="36"/>
        <v>1</v>
      </c>
      <c r="Q205">
        <f t="shared" si="37"/>
        <v>0</v>
      </c>
      <c r="R205">
        <f t="shared" si="38"/>
        <v>1</v>
      </c>
      <c r="S205">
        <f t="shared" si="39"/>
        <v>0</v>
      </c>
    </row>
    <row r="206" spans="1:19" x14ac:dyDescent="0.15">
      <c r="A206">
        <v>206</v>
      </c>
      <c r="B206" t="s">
        <v>227</v>
      </c>
      <c r="C206" t="s">
        <v>444</v>
      </c>
      <c r="D206" t="s">
        <v>453</v>
      </c>
      <c r="E206" t="s">
        <v>454</v>
      </c>
      <c r="F206" t="s">
        <v>455</v>
      </c>
      <c r="G206" t="s">
        <v>859</v>
      </c>
      <c r="H206" t="s">
        <v>860</v>
      </c>
      <c r="I206">
        <f t="shared" si="34"/>
        <v>0</v>
      </c>
      <c r="J206">
        <f t="shared" si="35"/>
        <v>1</v>
      </c>
      <c r="L206" t="b">
        <f t="shared" si="40"/>
        <v>0</v>
      </c>
      <c r="M206" t="b">
        <f t="shared" si="41"/>
        <v>0</v>
      </c>
      <c r="N206" t="b">
        <f t="shared" si="42"/>
        <v>0</v>
      </c>
      <c r="O206" t="b">
        <f t="shared" si="43"/>
        <v>0</v>
      </c>
      <c r="P206">
        <f t="shared" si="36"/>
        <v>0</v>
      </c>
      <c r="Q206">
        <f t="shared" si="37"/>
        <v>0</v>
      </c>
      <c r="R206">
        <f t="shared" si="38"/>
        <v>0</v>
      </c>
      <c r="S206">
        <f t="shared" si="39"/>
        <v>0</v>
      </c>
    </row>
    <row r="207" spans="1:19" x14ac:dyDescent="0.15">
      <c r="A207">
        <v>207</v>
      </c>
      <c r="B207" t="s">
        <v>228</v>
      </c>
      <c r="C207" t="s">
        <v>444</v>
      </c>
      <c r="D207" t="s">
        <v>453</v>
      </c>
      <c r="E207" t="s">
        <v>454</v>
      </c>
      <c r="F207" t="s">
        <v>455</v>
      </c>
      <c r="G207" t="s">
        <v>861</v>
      </c>
      <c r="H207" t="s">
        <v>862</v>
      </c>
      <c r="I207">
        <f t="shared" si="34"/>
        <v>1</v>
      </c>
      <c r="J207">
        <f t="shared" si="35"/>
        <v>0</v>
      </c>
      <c r="L207" t="b">
        <f t="shared" si="40"/>
        <v>0</v>
      </c>
      <c r="M207" t="b">
        <f t="shared" si="41"/>
        <v>0</v>
      </c>
      <c r="N207" t="b">
        <f t="shared" si="42"/>
        <v>1</v>
      </c>
      <c r="O207" t="b">
        <f t="shared" si="43"/>
        <v>0</v>
      </c>
      <c r="P207">
        <f t="shared" si="36"/>
        <v>0</v>
      </c>
      <c r="Q207">
        <f t="shared" si="37"/>
        <v>0</v>
      </c>
      <c r="R207">
        <f t="shared" si="38"/>
        <v>1</v>
      </c>
      <c r="S207">
        <f t="shared" si="39"/>
        <v>0</v>
      </c>
    </row>
    <row r="208" spans="1:19" x14ac:dyDescent="0.15">
      <c r="A208">
        <v>208</v>
      </c>
      <c r="B208" t="s">
        <v>229</v>
      </c>
      <c r="C208" t="s">
        <v>444</v>
      </c>
      <c r="D208" t="s">
        <v>453</v>
      </c>
      <c r="E208" t="s">
        <v>454</v>
      </c>
      <c r="F208" t="s">
        <v>455</v>
      </c>
      <c r="G208" t="s">
        <v>863</v>
      </c>
      <c r="H208" t="s">
        <v>864</v>
      </c>
      <c r="I208">
        <f t="shared" si="34"/>
        <v>1</v>
      </c>
      <c r="J208">
        <f t="shared" si="35"/>
        <v>0</v>
      </c>
      <c r="L208" t="b">
        <f t="shared" si="40"/>
        <v>1</v>
      </c>
      <c r="M208" t="b">
        <f t="shared" si="41"/>
        <v>0</v>
      </c>
      <c r="N208" t="b">
        <f t="shared" si="42"/>
        <v>0</v>
      </c>
      <c r="O208" t="b">
        <f t="shared" si="43"/>
        <v>0</v>
      </c>
      <c r="P208">
        <f t="shared" si="36"/>
        <v>1</v>
      </c>
      <c r="Q208">
        <f t="shared" si="37"/>
        <v>0</v>
      </c>
      <c r="R208">
        <f t="shared" si="38"/>
        <v>0</v>
      </c>
      <c r="S208">
        <f t="shared" si="39"/>
        <v>0</v>
      </c>
    </row>
    <row r="209" spans="1:19" x14ac:dyDescent="0.15">
      <c r="A209">
        <v>209</v>
      </c>
      <c r="B209" t="s">
        <v>230</v>
      </c>
      <c r="C209" t="s">
        <v>444</v>
      </c>
      <c r="D209" t="s">
        <v>453</v>
      </c>
      <c r="E209" t="s">
        <v>454</v>
      </c>
      <c r="F209" t="s">
        <v>455</v>
      </c>
      <c r="G209" t="s">
        <v>865</v>
      </c>
      <c r="H209" t="s">
        <v>866</v>
      </c>
      <c r="I209">
        <f t="shared" si="34"/>
        <v>1</v>
      </c>
      <c r="J209">
        <f t="shared" si="35"/>
        <v>0</v>
      </c>
      <c r="L209" t="b">
        <f t="shared" si="40"/>
        <v>1</v>
      </c>
      <c r="M209" t="b">
        <f t="shared" si="41"/>
        <v>0</v>
      </c>
      <c r="N209" t="b">
        <f t="shared" si="42"/>
        <v>0</v>
      </c>
      <c r="O209" t="b">
        <f t="shared" si="43"/>
        <v>0</v>
      </c>
      <c r="P209">
        <f t="shared" si="36"/>
        <v>1</v>
      </c>
      <c r="Q209">
        <f t="shared" si="37"/>
        <v>0</v>
      </c>
      <c r="R209">
        <f t="shared" si="38"/>
        <v>0</v>
      </c>
      <c r="S209">
        <f t="shared" si="39"/>
        <v>0</v>
      </c>
    </row>
    <row r="210" spans="1:19" x14ac:dyDescent="0.15">
      <c r="A210">
        <v>210</v>
      </c>
      <c r="B210" t="s">
        <v>231</v>
      </c>
      <c r="C210" t="s">
        <v>444</v>
      </c>
      <c r="D210" t="s">
        <v>453</v>
      </c>
      <c r="E210" t="s">
        <v>454</v>
      </c>
      <c r="F210" t="s">
        <v>455</v>
      </c>
      <c r="G210" t="s">
        <v>867</v>
      </c>
      <c r="H210" t="s">
        <v>868</v>
      </c>
      <c r="I210">
        <f t="shared" si="34"/>
        <v>1</v>
      </c>
      <c r="J210">
        <f t="shared" si="35"/>
        <v>0</v>
      </c>
      <c r="L210" t="b">
        <f t="shared" si="40"/>
        <v>1</v>
      </c>
      <c r="M210" t="b">
        <f t="shared" si="41"/>
        <v>0</v>
      </c>
      <c r="N210" t="b">
        <f t="shared" si="42"/>
        <v>0</v>
      </c>
      <c r="O210" t="b">
        <f t="shared" si="43"/>
        <v>0</v>
      </c>
      <c r="P210">
        <f t="shared" si="36"/>
        <v>1</v>
      </c>
      <c r="Q210">
        <f t="shared" si="37"/>
        <v>0</v>
      </c>
      <c r="R210">
        <f t="shared" si="38"/>
        <v>0</v>
      </c>
      <c r="S210">
        <f t="shared" si="39"/>
        <v>0</v>
      </c>
    </row>
    <row r="211" spans="1:19" x14ac:dyDescent="0.15">
      <c r="A211">
        <v>211</v>
      </c>
      <c r="B211" t="s">
        <v>232</v>
      </c>
      <c r="C211" t="s">
        <v>444</v>
      </c>
      <c r="D211" t="s">
        <v>453</v>
      </c>
      <c r="E211" t="s">
        <v>454</v>
      </c>
      <c r="F211" t="s">
        <v>455</v>
      </c>
      <c r="G211" t="s">
        <v>869</v>
      </c>
      <c r="H211" t="s">
        <v>870</v>
      </c>
      <c r="I211">
        <f t="shared" si="34"/>
        <v>1</v>
      </c>
      <c r="J211">
        <f t="shared" si="35"/>
        <v>0</v>
      </c>
      <c r="L211" t="b">
        <f t="shared" si="40"/>
        <v>1</v>
      </c>
      <c r="M211" t="b">
        <f t="shared" si="41"/>
        <v>0</v>
      </c>
      <c r="N211" t="b">
        <f t="shared" si="42"/>
        <v>0</v>
      </c>
      <c r="O211" t="b">
        <f t="shared" si="43"/>
        <v>0</v>
      </c>
      <c r="P211">
        <f t="shared" si="36"/>
        <v>1</v>
      </c>
      <c r="Q211">
        <f t="shared" si="37"/>
        <v>0</v>
      </c>
      <c r="R211">
        <f t="shared" si="38"/>
        <v>0</v>
      </c>
      <c r="S211">
        <f t="shared" si="39"/>
        <v>0</v>
      </c>
    </row>
    <row r="212" spans="1:19" x14ac:dyDescent="0.15">
      <c r="A212">
        <v>212</v>
      </c>
      <c r="B212" t="s">
        <v>233</v>
      </c>
      <c r="C212" t="s">
        <v>444</v>
      </c>
      <c r="D212" t="s">
        <v>453</v>
      </c>
      <c r="E212" t="s">
        <v>454</v>
      </c>
      <c r="F212" t="s">
        <v>455</v>
      </c>
      <c r="G212" t="s">
        <v>871</v>
      </c>
      <c r="H212" t="s">
        <v>872</v>
      </c>
      <c r="I212">
        <f t="shared" si="34"/>
        <v>1</v>
      </c>
      <c r="J212">
        <f t="shared" si="35"/>
        <v>0</v>
      </c>
      <c r="L212" t="b">
        <f t="shared" si="40"/>
        <v>0</v>
      </c>
      <c r="M212" t="b">
        <f t="shared" si="41"/>
        <v>0</v>
      </c>
      <c r="N212" t="b">
        <f t="shared" si="42"/>
        <v>0</v>
      </c>
      <c r="O212" t="b">
        <f t="shared" si="43"/>
        <v>1</v>
      </c>
      <c r="P212">
        <f t="shared" si="36"/>
        <v>0</v>
      </c>
      <c r="Q212">
        <f t="shared" si="37"/>
        <v>0</v>
      </c>
      <c r="R212">
        <f t="shared" si="38"/>
        <v>0</v>
      </c>
      <c r="S212">
        <f t="shared" si="39"/>
        <v>1</v>
      </c>
    </row>
    <row r="213" spans="1:19" x14ac:dyDescent="0.15">
      <c r="A213">
        <v>213</v>
      </c>
      <c r="B213" t="s">
        <v>234</v>
      </c>
      <c r="C213" t="s">
        <v>444</v>
      </c>
      <c r="D213" t="s">
        <v>453</v>
      </c>
      <c r="E213" t="s">
        <v>454</v>
      </c>
      <c r="F213" t="s">
        <v>455</v>
      </c>
      <c r="G213" t="s">
        <v>873</v>
      </c>
      <c r="H213" t="s">
        <v>874</v>
      </c>
      <c r="I213">
        <f t="shared" si="34"/>
        <v>1</v>
      </c>
      <c r="J213">
        <f t="shared" si="35"/>
        <v>0</v>
      </c>
      <c r="L213" t="b">
        <f t="shared" si="40"/>
        <v>1</v>
      </c>
      <c r="M213" t="b">
        <f t="shared" si="41"/>
        <v>0</v>
      </c>
      <c r="N213" t="b">
        <f t="shared" si="42"/>
        <v>1</v>
      </c>
      <c r="O213" t="b">
        <f t="shared" si="43"/>
        <v>0</v>
      </c>
      <c r="P213">
        <f t="shared" si="36"/>
        <v>1</v>
      </c>
      <c r="Q213">
        <f t="shared" si="37"/>
        <v>0</v>
      </c>
      <c r="R213">
        <f t="shared" si="38"/>
        <v>1</v>
      </c>
      <c r="S213">
        <f t="shared" si="39"/>
        <v>0</v>
      </c>
    </row>
    <row r="214" spans="1:19" x14ac:dyDescent="0.15">
      <c r="A214">
        <v>214</v>
      </c>
      <c r="B214" t="s">
        <v>235</v>
      </c>
      <c r="C214" t="s">
        <v>444</v>
      </c>
      <c r="D214" t="s">
        <v>453</v>
      </c>
      <c r="E214" t="s">
        <v>454</v>
      </c>
      <c r="F214" t="s">
        <v>455</v>
      </c>
      <c r="G214" t="s">
        <v>875</v>
      </c>
      <c r="H214" t="s">
        <v>876</v>
      </c>
      <c r="I214">
        <f t="shared" si="34"/>
        <v>1</v>
      </c>
      <c r="J214">
        <f t="shared" si="35"/>
        <v>0</v>
      </c>
      <c r="L214" t="b">
        <f t="shared" si="40"/>
        <v>1</v>
      </c>
      <c r="M214" t="b">
        <f t="shared" si="41"/>
        <v>0</v>
      </c>
      <c r="N214" t="b">
        <f t="shared" si="42"/>
        <v>0</v>
      </c>
      <c r="O214" t="b">
        <f t="shared" si="43"/>
        <v>0</v>
      </c>
      <c r="P214">
        <f t="shared" si="36"/>
        <v>1</v>
      </c>
      <c r="Q214">
        <f t="shared" si="37"/>
        <v>0</v>
      </c>
      <c r="R214">
        <f t="shared" si="38"/>
        <v>0</v>
      </c>
      <c r="S214">
        <f t="shared" si="39"/>
        <v>0</v>
      </c>
    </row>
    <row r="215" spans="1:19" x14ac:dyDescent="0.15">
      <c r="A215">
        <v>215</v>
      </c>
      <c r="B215" t="s">
        <v>236</v>
      </c>
      <c r="C215" t="s">
        <v>444</v>
      </c>
      <c r="D215" t="s">
        <v>453</v>
      </c>
      <c r="E215" t="s">
        <v>454</v>
      </c>
      <c r="F215" t="s">
        <v>455</v>
      </c>
      <c r="G215" t="s">
        <v>877</v>
      </c>
      <c r="H215" t="s">
        <v>878</v>
      </c>
      <c r="I215">
        <f t="shared" si="34"/>
        <v>1</v>
      </c>
      <c r="J215">
        <f t="shared" si="35"/>
        <v>0</v>
      </c>
      <c r="L215" t="b">
        <f t="shared" si="40"/>
        <v>1</v>
      </c>
      <c r="M215" t="b">
        <f t="shared" si="41"/>
        <v>0</v>
      </c>
      <c r="N215" t="b">
        <f t="shared" si="42"/>
        <v>0</v>
      </c>
      <c r="O215" t="b">
        <f t="shared" si="43"/>
        <v>0</v>
      </c>
      <c r="P215">
        <f t="shared" si="36"/>
        <v>1</v>
      </c>
      <c r="Q215">
        <f t="shared" si="37"/>
        <v>0</v>
      </c>
      <c r="R215">
        <f t="shared" si="38"/>
        <v>0</v>
      </c>
      <c r="S215">
        <f t="shared" si="39"/>
        <v>0</v>
      </c>
    </row>
    <row r="216" spans="1:19" x14ac:dyDescent="0.15">
      <c r="A216">
        <v>216</v>
      </c>
      <c r="B216" t="s">
        <v>237</v>
      </c>
      <c r="C216" t="s">
        <v>444</v>
      </c>
      <c r="D216" t="s">
        <v>453</v>
      </c>
      <c r="E216" t="s">
        <v>454</v>
      </c>
      <c r="F216" t="s">
        <v>455</v>
      </c>
      <c r="G216" t="s">
        <v>879</v>
      </c>
      <c r="H216" t="s">
        <v>880</v>
      </c>
      <c r="I216">
        <f t="shared" si="34"/>
        <v>1</v>
      </c>
      <c r="J216">
        <f t="shared" si="35"/>
        <v>0</v>
      </c>
      <c r="L216" t="b">
        <f t="shared" si="40"/>
        <v>1</v>
      </c>
      <c r="M216" t="b">
        <f t="shared" si="41"/>
        <v>0</v>
      </c>
      <c r="N216" t="b">
        <f t="shared" si="42"/>
        <v>0</v>
      </c>
      <c r="O216" t="b">
        <f t="shared" si="43"/>
        <v>0</v>
      </c>
      <c r="P216">
        <f t="shared" si="36"/>
        <v>1</v>
      </c>
      <c r="Q216">
        <f t="shared" si="37"/>
        <v>0</v>
      </c>
      <c r="R216">
        <f t="shared" si="38"/>
        <v>0</v>
      </c>
      <c r="S216">
        <f t="shared" si="39"/>
        <v>0</v>
      </c>
    </row>
    <row r="217" spans="1:19" x14ac:dyDescent="0.15">
      <c r="A217">
        <v>217</v>
      </c>
      <c r="B217" t="s">
        <v>238</v>
      </c>
      <c r="C217" t="s">
        <v>444</v>
      </c>
      <c r="D217" t="s">
        <v>453</v>
      </c>
      <c r="E217" t="s">
        <v>454</v>
      </c>
      <c r="F217" t="s">
        <v>455</v>
      </c>
      <c r="G217" t="s">
        <v>881</v>
      </c>
      <c r="H217" t="s">
        <v>882</v>
      </c>
      <c r="I217">
        <f t="shared" si="34"/>
        <v>1</v>
      </c>
      <c r="J217">
        <f t="shared" si="35"/>
        <v>0</v>
      </c>
      <c r="L217" t="b">
        <f t="shared" si="40"/>
        <v>1</v>
      </c>
      <c r="M217" t="b">
        <f t="shared" si="41"/>
        <v>0</v>
      </c>
      <c r="N217" t="b">
        <f t="shared" si="42"/>
        <v>0</v>
      </c>
      <c r="O217" t="b">
        <f t="shared" si="43"/>
        <v>0</v>
      </c>
      <c r="P217">
        <f t="shared" si="36"/>
        <v>1</v>
      </c>
      <c r="Q217">
        <f t="shared" si="37"/>
        <v>0</v>
      </c>
      <c r="R217">
        <f t="shared" si="38"/>
        <v>0</v>
      </c>
      <c r="S217">
        <f t="shared" si="39"/>
        <v>0</v>
      </c>
    </row>
    <row r="218" spans="1:19" x14ac:dyDescent="0.15">
      <c r="A218">
        <v>218</v>
      </c>
      <c r="B218" t="s">
        <v>239</v>
      </c>
      <c r="C218" t="s">
        <v>444</v>
      </c>
      <c r="D218" t="s">
        <v>453</v>
      </c>
      <c r="E218" t="s">
        <v>454</v>
      </c>
      <c r="F218" t="s">
        <v>455</v>
      </c>
      <c r="G218" t="s">
        <v>883</v>
      </c>
      <c r="H218" t="s">
        <v>884</v>
      </c>
      <c r="I218">
        <f t="shared" si="34"/>
        <v>1</v>
      </c>
      <c r="J218">
        <f t="shared" si="35"/>
        <v>0</v>
      </c>
      <c r="L218" t="b">
        <f t="shared" si="40"/>
        <v>1</v>
      </c>
      <c r="M218" t="b">
        <f t="shared" si="41"/>
        <v>1</v>
      </c>
      <c r="N218" t="b">
        <f t="shared" si="42"/>
        <v>0</v>
      </c>
      <c r="O218" t="b">
        <f t="shared" si="43"/>
        <v>0</v>
      </c>
      <c r="P218">
        <f t="shared" si="36"/>
        <v>1</v>
      </c>
      <c r="Q218">
        <f t="shared" si="37"/>
        <v>1</v>
      </c>
      <c r="R218">
        <f t="shared" si="38"/>
        <v>0</v>
      </c>
      <c r="S218">
        <f t="shared" si="39"/>
        <v>0</v>
      </c>
    </row>
    <row r="219" spans="1:19" x14ac:dyDescent="0.15">
      <c r="A219">
        <v>219</v>
      </c>
      <c r="B219" t="s">
        <v>240</v>
      </c>
      <c r="C219" t="s">
        <v>444</v>
      </c>
      <c r="D219" t="s">
        <v>453</v>
      </c>
      <c r="E219" t="s">
        <v>454</v>
      </c>
      <c r="F219" t="s">
        <v>455</v>
      </c>
      <c r="G219" t="s">
        <v>885</v>
      </c>
      <c r="H219" t="s">
        <v>886</v>
      </c>
      <c r="I219">
        <f t="shared" si="34"/>
        <v>1</v>
      </c>
      <c r="J219">
        <f t="shared" si="35"/>
        <v>0</v>
      </c>
      <c r="L219" t="b">
        <f t="shared" si="40"/>
        <v>1</v>
      </c>
      <c r="M219" t="b">
        <f t="shared" si="41"/>
        <v>1</v>
      </c>
      <c r="N219" t="b">
        <f t="shared" si="42"/>
        <v>0</v>
      </c>
      <c r="O219" t="b">
        <f t="shared" si="43"/>
        <v>0</v>
      </c>
      <c r="P219">
        <f t="shared" si="36"/>
        <v>1</v>
      </c>
      <c r="Q219">
        <f t="shared" si="37"/>
        <v>1</v>
      </c>
      <c r="R219">
        <f t="shared" si="38"/>
        <v>0</v>
      </c>
      <c r="S219">
        <f t="shared" si="3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2A34-F42E-9949-BBD7-D9588AB17406}">
  <dimension ref="A1:B7"/>
  <sheetViews>
    <sheetView tabSelected="1" zoomScale="169" workbookViewId="0">
      <selection activeCell="D7" sqref="D7"/>
    </sheetView>
  </sheetViews>
  <sheetFormatPr baseColWidth="10" defaultRowHeight="13" x14ac:dyDescent="0.15"/>
  <cols>
    <col min="2" max="2" width="15.33203125" customWidth="1"/>
  </cols>
  <sheetData>
    <row r="1" spans="1:2" x14ac:dyDescent="0.15">
      <c r="A1" t="s">
        <v>892</v>
      </c>
    </row>
    <row r="2" spans="1:2" x14ac:dyDescent="0.15">
      <c r="A2" t="s">
        <v>893</v>
      </c>
      <c r="B2" t="s">
        <v>894</v>
      </c>
    </row>
    <row r="3" spans="1:2" x14ac:dyDescent="0.15">
      <c r="A3" t="s">
        <v>895</v>
      </c>
      <c r="B3" s="3">
        <v>0.83</v>
      </c>
    </row>
    <row r="4" spans="1:2" x14ac:dyDescent="0.15">
      <c r="A4" t="s">
        <v>896</v>
      </c>
      <c r="B4" s="1">
        <v>0.95</v>
      </c>
    </row>
    <row r="5" spans="1:2" x14ac:dyDescent="0.15">
      <c r="A5" t="s">
        <v>897</v>
      </c>
      <c r="B5" s="2">
        <v>0.76</v>
      </c>
    </row>
    <row r="6" spans="1:2" x14ac:dyDescent="0.15">
      <c r="A6" t="s">
        <v>898</v>
      </c>
      <c r="B6" s="2">
        <v>0.88</v>
      </c>
    </row>
    <row r="7" spans="1:2" x14ac:dyDescent="0.15">
      <c r="A7" t="s">
        <v>1342</v>
      </c>
      <c r="B7" s="1">
        <f>(B3+B4+B5+B6)/4</f>
        <v>0.85499999999999998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what</vt:lpstr>
      <vt:lpstr>where</vt:lpstr>
      <vt:lpstr>who</vt:lpstr>
      <vt:lpstr>when</vt:lpstr>
      <vt:lpstr>hasil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0</cp:revision>
  <dcterms:modified xsi:type="dcterms:W3CDTF">2022-03-27T11:36:18Z</dcterms:modified>
  <dc:language>en-US</dc:language>
</cp:coreProperties>
</file>