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ormation openclassrooms\Développeur d'applications JAVA\"/>
    </mc:Choice>
  </mc:AlternateContent>
  <xr:revisionPtr revIDLastSave="0" documentId="8_{79AD9DAC-D4F3-4863-A735-3DBE4C92B699}" xr6:coauthVersionLast="47" xr6:coauthVersionMax="47" xr10:uidLastSave="{00000000-0000-0000-0000-000000000000}"/>
  <bookViews>
    <workbookView xWindow="2244" yWindow="552" windowWidth="18840" windowHeight="8964" xr2:uid="{58F74B5F-765B-4949-AC83-6088D55604F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1" l="1"/>
  <c r="L15" i="1"/>
  <c r="L14" i="1"/>
  <c r="F22" i="1"/>
  <c r="I22" i="1" s="1"/>
  <c r="F23" i="1"/>
  <c r="I23" i="1" s="1"/>
  <c r="F24" i="1"/>
  <c r="H24" i="1" s="1"/>
  <c r="F25" i="1"/>
  <c r="I25" i="1" s="1"/>
  <c r="F26" i="1"/>
  <c r="H26" i="1" s="1"/>
  <c r="F27" i="1"/>
  <c r="H27" i="1" s="1"/>
  <c r="F28" i="1"/>
  <c r="H28" i="1" s="1"/>
  <c r="F21" i="1"/>
  <c r="I21" i="1" s="1"/>
  <c r="G22" i="1"/>
  <c r="G23" i="1"/>
  <c r="G24" i="1"/>
  <c r="G25" i="1"/>
  <c r="G26" i="1"/>
  <c r="G27" i="1"/>
  <c r="G28" i="1"/>
  <c r="G21" i="1"/>
  <c r="E21" i="1"/>
  <c r="E29" i="1"/>
  <c r="E22" i="1"/>
  <c r="E23" i="1"/>
  <c r="E24" i="1"/>
  <c r="E25" i="1"/>
  <c r="E26" i="1"/>
  <c r="E27" i="1"/>
  <c r="E28" i="1"/>
  <c r="G17" i="1"/>
  <c r="L5" i="1"/>
  <c r="L6" i="1"/>
  <c r="L7" i="1"/>
  <c r="L8" i="1"/>
  <c r="L9" i="1"/>
  <c r="L10" i="1"/>
  <c r="L11" i="1"/>
  <c r="L4" i="1"/>
  <c r="L3" i="1"/>
  <c r="H11" i="1"/>
  <c r="K11" i="1" s="1"/>
  <c r="B53" i="1"/>
  <c r="H10" i="1"/>
  <c r="K10" i="1" s="1"/>
  <c r="B48" i="1"/>
  <c r="H9" i="1"/>
  <c r="K9" i="1" s="1"/>
  <c r="B40" i="1"/>
  <c r="H8" i="1" s="1"/>
  <c r="K8" i="1" s="1"/>
  <c r="B33" i="1"/>
  <c r="H7" i="1" s="1"/>
  <c r="K7" i="1" s="1"/>
  <c r="B26" i="1"/>
  <c r="H6" i="1" s="1"/>
  <c r="K6" i="1" s="1"/>
  <c r="B21" i="1"/>
  <c r="H5" i="1" s="1"/>
  <c r="K5" i="1" s="1"/>
  <c r="B15" i="1"/>
  <c r="H4" i="1" s="1"/>
  <c r="K4" i="1" s="1"/>
  <c r="B8" i="1"/>
  <c r="H3" i="1" s="1"/>
  <c r="K3" i="1" s="1"/>
  <c r="E12" i="1"/>
  <c r="H25" i="1" l="1"/>
  <c r="H23" i="1"/>
  <c r="H22" i="1"/>
  <c r="I28" i="1"/>
  <c r="I27" i="1"/>
  <c r="I26" i="1"/>
  <c r="F29" i="1"/>
  <c r="H21" i="1"/>
  <c r="I24" i="1"/>
  <c r="I29" i="1" s="1"/>
  <c r="H12" i="1"/>
  <c r="K12" i="1"/>
</calcChain>
</file>

<file path=xl/sharedStrings.xml><?xml version="1.0" encoding="utf-8"?>
<sst xmlns="http://schemas.openxmlformats.org/spreadsheetml/2006/main" count="106" uniqueCount="68">
  <si>
    <t>planning cours</t>
  </si>
  <si>
    <t>projet 1</t>
  </si>
  <si>
    <t>planning projets</t>
  </si>
  <si>
    <t>temps projets</t>
  </si>
  <si>
    <t>Projet 1</t>
  </si>
  <si>
    <t>Projet 2</t>
  </si>
  <si>
    <t>Projet 3</t>
  </si>
  <si>
    <t>Projet 4</t>
  </si>
  <si>
    <t>Projet 5</t>
  </si>
  <si>
    <t>Projet 6</t>
  </si>
  <si>
    <t>Projet 7</t>
  </si>
  <si>
    <t>Projet 8</t>
  </si>
  <si>
    <t>Projet 9</t>
  </si>
  <si>
    <t xml:space="preserve">Total : </t>
  </si>
  <si>
    <t>Apprenez à utiliser la ligne de commande dans un terminal</t>
  </si>
  <si>
    <t>Apprenez à apprendre</t>
  </si>
  <si>
    <t>Comprendre le Web</t>
  </si>
  <si>
    <t>Apprenez à créer votre site web avec HTML5 et CSS3</t>
  </si>
  <si>
    <t>Découpez et intégrez une maquette</t>
  </si>
  <si>
    <t>Découvrez les métiers de développeur</t>
  </si>
  <si>
    <t>Temps total projet plus cours</t>
  </si>
  <si>
    <t>Projets</t>
  </si>
  <si>
    <t>temps</t>
  </si>
  <si>
    <t>pourcentage</t>
  </si>
  <si>
    <t xml:space="preserve">Projet 2 </t>
  </si>
  <si>
    <t>Débutez la programmation avec Java</t>
  </si>
  <si>
    <t>Installez votre environnement de développement Java avec Eclipse</t>
  </si>
  <si>
    <t>Gérez du code avec Git et GitHub</t>
  </si>
  <si>
    <t>Total :</t>
  </si>
  <si>
    <t>Gérez votre projet avec une équipe Scrum</t>
  </si>
  <si>
    <t>Concevez une interface cliquable</t>
  </si>
  <si>
    <t>Appliquez le principe du Domain-Driven Design à votre application</t>
  </si>
  <si>
    <t>Planning cours</t>
  </si>
  <si>
    <t>temps cours</t>
  </si>
  <si>
    <t>Projets 1</t>
  </si>
  <si>
    <t>Projets 2</t>
  </si>
  <si>
    <t>Projets 3</t>
  </si>
  <si>
    <t>Projets 4</t>
  </si>
  <si>
    <t>Projets 5</t>
  </si>
  <si>
    <t>Projets 6</t>
  </si>
  <si>
    <t>Projets 7</t>
  </si>
  <si>
    <t>Projets 8</t>
  </si>
  <si>
    <t>Projets 9</t>
  </si>
  <si>
    <t>Testez votre code Java pour réaliser des applications de qualité</t>
  </si>
  <si>
    <t>Débuggez votre application Java</t>
  </si>
  <si>
    <t>Écrivez du code Java maintenable avec MVC et SOLID</t>
  </si>
  <si>
    <t>Adoptez les API REST pour vos projets web</t>
  </si>
  <si>
    <t>Construisez des Microservices</t>
  </si>
  <si>
    <t>Créez une application Java avec Spring Boot</t>
  </si>
  <si>
    <t>Modélisez et implémentez une base de données relationnelle avec UML</t>
  </si>
  <si>
    <t>Administrez vos bases de données avec MySQL</t>
  </si>
  <si>
    <t>Utilisez Spring Data pour interagir avec vos bases de données</t>
  </si>
  <si>
    <t>Sécurisez votre application web avec Spring Security</t>
  </si>
  <si>
    <t>Écrivez la documentation technique de votre projet</t>
  </si>
  <si>
    <t>Découplez votre architecture web pour des applications Java robustes</t>
  </si>
  <si>
    <t>Initiez-vous à la gestion de projet agile</t>
  </si>
  <si>
    <t>Optimisez votre architecture Microservices</t>
  </si>
  <si>
    <t>Nombre jour école :</t>
  </si>
  <si>
    <t>Nombre heures projets + cours :</t>
  </si>
  <si>
    <t>Temps réel pojet plus cours</t>
  </si>
  <si>
    <t>Pourcentage</t>
  </si>
  <si>
    <t>temps total</t>
  </si>
  <si>
    <t>Nb jour / Projet</t>
  </si>
  <si>
    <t>heures manquantes :</t>
  </si>
  <si>
    <t>jours maquants :</t>
  </si>
  <si>
    <t>demi-journées potentielles à faires :</t>
  </si>
  <si>
    <t>(possibilité de compenser sur les jours feriés)</t>
  </si>
  <si>
    <t>(possibilité de compenser sur les mardi soirs)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</si>
</sst>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 wrapText="1"/>
    </xf>
    <xf numFmtId="0" fontId="3" fillId="0" borderId="0" xfId="1" applyFont="1" applyAlignment="1">
      <alignment horizontal="right" vertical="center" wrapText="1"/>
    </xf>
    <xf numFmtId="0" fontId="3" fillId="0" borderId="1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NumberFormat="1" applyAlignment="1">
      <alignment horizontal="right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classrooms.com/fr/courses/6106191-installez-votre-environnement-de-developpement-java-avec-eclip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AC2D-0393-43ED-95B0-E817BA1265D5}">
  <dimension ref="A1:N53"/>
  <sheetViews>
    <sheetView tabSelected="1" workbookViewId="0">
      <selection activeCell="D27" sqref="A27:XFD27"/>
    </sheetView>
  </sheetViews>
  <sheetFormatPr baseColWidth="10" defaultRowHeight="14.4" x14ac:dyDescent="0.3"/>
  <cols>
    <col min="1" max="1" width="57.77734375" style="16" customWidth="1"/>
    <col min="2" max="2" width="11.5546875" style="6"/>
    <col min="4" max="8" width="11.5546875" style="6"/>
    <col min="11" max="12" width="11.5546875" style="1"/>
    <col min="13" max="13" width="12.109375" style="1" bestFit="1" customWidth="1"/>
    <col min="14" max="14" width="13.5546875" style="1" bestFit="1" customWidth="1"/>
  </cols>
  <sheetData>
    <row r="1" spans="1:14" ht="15" thickBot="1" x14ac:dyDescent="0.35">
      <c r="A1" s="2" t="s">
        <v>0</v>
      </c>
      <c r="B1" s="2"/>
      <c r="C1" s="3"/>
      <c r="D1" s="2" t="s">
        <v>2</v>
      </c>
      <c r="E1" s="2"/>
      <c r="F1" s="1"/>
      <c r="G1" s="2" t="s">
        <v>32</v>
      </c>
      <c r="H1" s="2"/>
      <c r="J1" s="2" t="s">
        <v>20</v>
      </c>
      <c r="K1" s="2"/>
      <c r="L1" s="2"/>
    </row>
    <row r="2" spans="1:14" ht="15" thickBot="1" x14ac:dyDescent="0.35">
      <c r="A2" s="12" t="s">
        <v>1</v>
      </c>
      <c r="B2" s="13"/>
      <c r="D2" s="2" t="s">
        <v>3</v>
      </c>
      <c r="E2" s="2"/>
      <c r="F2" s="1"/>
      <c r="G2" s="2" t="s">
        <v>33</v>
      </c>
      <c r="H2" s="2"/>
      <c r="J2" t="s">
        <v>21</v>
      </c>
      <c r="K2" s="1" t="s">
        <v>22</v>
      </c>
      <c r="L2" s="1" t="s">
        <v>23</v>
      </c>
    </row>
    <row r="3" spans="1:14" x14ac:dyDescent="0.3">
      <c r="A3" s="18" t="s">
        <v>15</v>
      </c>
      <c r="B3" s="6">
        <v>6</v>
      </c>
      <c r="D3" s="6" t="s">
        <v>4</v>
      </c>
      <c r="E3" s="5">
        <v>40</v>
      </c>
      <c r="F3" s="5"/>
      <c r="G3" s="5" t="s">
        <v>34</v>
      </c>
      <c r="H3" s="5">
        <f>SUM(B8)</f>
        <v>44</v>
      </c>
      <c r="J3" t="s">
        <v>4</v>
      </c>
      <c r="K3" s="1">
        <f>SUM(E3,H3)</f>
        <v>84</v>
      </c>
      <c r="L3" s="6">
        <f>ROUND(100*K3/$K$12,0)</f>
        <v>8</v>
      </c>
    </row>
    <row r="4" spans="1:14" x14ac:dyDescent="0.3">
      <c r="A4" s="18" t="s">
        <v>16</v>
      </c>
      <c r="B4" s="6">
        <v>6</v>
      </c>
      <c r="D4" s="6" t="s">
        <v>5</v>
      </c>
      <c r="E4" s="5">
        <v>55</v>
      </c>
      <c r="F4" s="5"/>
      <c r="G4" s="5" t="s">
        <v>35</v>
      </c>
      <c r="H4" s="5">
        <f>SUM(B15)</f>
        <v>37</v>
      </c>
      <c r="J4" t="s">
        <v>5</v>
      </c>
      <c r="K4" s="1">
        <f t="shared" ref="K4:K11" si="0">SUM(E4,H4)</f>
        <v>92</v>
      </c>
      <c r="L4" s="6">
        <f>ROUND(100*K4/$K$12,0)</f>
        <v>9</v>
      </c>
    </row>
    <row r="5" spans="1:14" x14ac:dyDescent="0.3">
      <c r="A5" s="18" t="s">
        <v>17</v>
      </c>
      <c r="B5" s="6">
        <v>20</v>
      </c>
      <c r="D5" s="6" t="s">
        <v>6</v>
      </c>
      <c r="E5" s="5">
        <v>65</v>
      </c>
      <c r="F5" s="5"/>
      <c r="G5" s="5" t="s">
        <v>36</v>
      </c>
      <c r="H5" s="5">
        <f>SUM(B21)</f>
        <v>20</v>
      </c>
      <c r="J5" t="s">
        <v>6</v>
      </c>
      <c r="K5" s="1">
        <f t="shared" si="0"/>
        <v>85</v>
      </c>
      <c r="L5" s="6">
        <f t="shared" ref="L5:L11" si="1">ROUND(100*K5/$K$12,0)</f>
        <v>8</v>
      </c>
    </row>
    <row r="6" spans="1:14" x14ac:dyDescent="0.3">
      <c r="A6" s="18" t="s">
        <v>18</v>
      </c>
      <c r="B6" s="6">
        <v>6</v>
      </c>
      <c r="D6" s="6" t="s">
        <v>7</v>
      </c>
      <c r="E6" s="5">
        <v>60</v>
      </c>
      <c r="F6" s="5"/>
      <c r="G6" s="5" t="s">
        <v>37</v>
      </c>
      <c r="H6" s="5">
        <f>SUM(B26)</f>
        <v>16</v>
      </c>
      <c r="J6" t="s">
        <v>7</v>
      </c>
      <c r="K6" s="1">
        <f t="shared" si="0"/>
        <v>76</v>
      </c>
      <c r="L6" s="6">
        <f t="shared" si="1"/>
        <v>7</v>
      </c>
    </row>
    <row r="7" spans="1:14" x14ac:dyDescent="0.3">
      <c r="A7" s="18" t="s">
        <v>19</v>
      </c>
      <c r="B7" s="6">
        <v>6</v>
      </c>
      <c r="D7" s="6" t="s">
        <v>8</v>
      </c>
      <c r="E7" s="5">
        <v>120</v>
      </c>
      <c r="F7" s="5"/>
      <c r="G7" s="5" t="s">
        <v>38</v>
      </c>
      <c r="H7" s="5">
        <f>SUM(B33)</f>
        <v>36</v>
      </c>
      <c r="J7" t="s">
        <v>8</v>
      </c>
      <c r="K7" s="1">
        <f t="shared" si="0"/>
        <v>156</v>
      </c>
      <c r="L7" s="6">
        <f t="shared" si="1"/>
        <v>15</v>
      </c>
    </row>
    <row r="8" spans="1:14" x14ac:dyDescent="0.3">
      <c r="A8" s="8" t="s">
        <v>13</v>
      </c>
      <c r="B8" s="6">
        <f>SUM(B3:B7)</f>
        <v>44</v>
      </c>
      <c r="D8" s="6" t="s">
        <v>9</v>
      </c>
      <c r="E8" s="5">
        <v>130</v>
      </c>
      <c r="F8" s="5"/>
      <c r="G8" s="5" t="s">
        <v>39</v>
      </c>
      <c r="H8" s="5">
        <f>SUM(B40)</f>
        <v>78</v>
      </c>
      <c r="J8" t="s">
        <v>9</v>
      </c>
      <c r="K8" s="1">
        <f t="shared" si="0"/>
        <v>208</v>
      </c>
      <c r="L8" s="6">
        <f t="shared" si="1"/>
        <v>19</v>
      </c>
    </row>
    <row r="9" spans="1:14" ht="15" thickBot="1" x14ac:dyDescent="0.35">
      <c r="D9" s="6" t="s">
        <v>10</v>
      </c>
      <c r="E9" s="5">
        <v>100</v>
      </c>
      <c r="F9" s="5"/>
      <c r="G9" s="5" t="s">
        <v>40</v>
      </c>
      <c r="H9" s="5">
        <f>SUM(B43)</f>
        <v>0</v>
      </c>
      <c r="J9" t="s">
        <v>10</v>
      </c>
      <c r="K9" s="1">
        <f t="shared" si="0"/>
        <v>100</v>
      </c>
      <c r="L9" s="6">
        <f t="shared" si="1"/>
        <v>9</v>
      </c>
    </row>
    <row r="10" spans="1:14" ht="15" thickBot="1" x14ac:dyDescent="0.35">
      <c r="A10" s="12" t="s">
        <v>24</v>
      </c>
      <c r="B10" s="13"/>
      <c r="D10" s="6" t="s">
        <v>11</v>
      </c>
      <c r="E10" s="5">
        <v>100</v>
      </c>
      <c r="F10" s="5"/>
      <c r="G10" s="5" t="s">
        <v>41</v>
      </c>
      <c r="H10" s="5">
        <f>SUM(B48)</f>
        <v>14</v>
      </c>
      <c r="J10" t="s">
        <v>11</v>
      </c>
      <c r="K10" s="1">
        <f t="shared" si="0"/>
        <v>114</v>
      </c>
      <c r="L10" s="6">
        <f t="shared" si="1"/>
        <v>11</v>
      </c>
    </row>
    <row r="11" spans="1:14" x14ac:dyDescent="0.3">
      <c r="A11" s="18" t="s">
        <v>14</v>
      </c>
      <c r="B11" s="6">
        <v>6</v>
      </c>
      <c r="D11" s="6" t="s">
        <v>12</v>
      </c>
      <c r="E11" s="5">
        <v>130</v>
      </c>
      <c r="F11" s="5"/>
      <c r="G11" s="5" t="s">
        <v>42</v>
      </c>
      <c r="H11" s="5">
        <f>SUM(B53)</f>
        <v>26</v>
      </c>
      <c r="J11" t="s">
        <v>12</v>
      </c>
      <c r="K11" s="1">
        <f t="shared" si="0"/>
        <v>156</v>
      </c>
      <c r="L11" s="6">
        <f t="shared" si="1"/>
        <v>15</v>
      </c>
    </row>
    <row r="12" spans="1:14" x14ac:dyDescent="0.3">
      <c r="A12" s="19" t="s">
        <v>25</v>
      </c>
      <c r="B12" s="6">
        <v>15</v>
      </c>
      <c r="D12" s="7" t="s">
        <v>13</v>
      </c>
      <c r="E12" s="5">
        <f>SUM(E3:E11)</f>
        <v>800</v>
      </c>
      <c r="F12" s="5"/>
      <c r="G12" s="14" t="s">
        <v>28</v>
      </c>
      <c r="H12" s="5">
        <f>SUM(H3:H11)</f>
        <v>271</v>
      </c>
      <c r="J12" s="7" t="s">
        <v>13</v>
      </c>
      <c r="K12" s="1">
        <f>SUM(K3:K11)</f>
        <v>1071</v>
      </c>
      <c r="L12" s="6"/>
    </row>
    <row r="13" spans="1:14" x14ac:dyDescent="0.3">
      <c r="A13" s="19" t="s">
        <v>26</v>
      </c>
      <c r="B13" s="6">
        <v>10</v>
      </c>
    </row>
    <row r="14" spans="1:14" x14ac:dyDescent="0.3">
      <c r="A14" s="19" t="s">
        <v>27</v>
      </c>
      <c r="B14" s="6">
        <v>6</v>
      </c>
      <c r="J14" s="25" t="s">
        <v>63</v>
      </c>
      <c r="K14" s="25"/>
      <c r="L14" s="1">
        <f>SUM(K12-K3-G17)</f>
        <v>77</v>
      </c>
    </row>
    <row r="15" spans="1:14" ht="30" customHeight="1" x14ac:dyDescent="0.3">
      <c r="A15" s="9" t="s">
        <v>28</v>
      </c>
      <c r="B15" s="6">
        <f>SUM(B11:B14)</f>
        <v>37</v>
      </c>
      <c r="D15" s="23" t="s">
        <v>57</v>
      </c>
      <c r="E15" s="23"/>
      <c r="F15" s="23"/>
      <c r="G15" s="6">
        <v>130</v>
      </c>
      <c r="J15" s="23" t="s">
        <v>64</v>
      </c>
      <c r="K15" s="23"/>
      <c r="L15" s="6">
        <f>SUM(L14/7)</f>
        <v>11</v>
      </c>
      <c r="M15" s="27" t="s">
        <v>66</v>
      </c>
      <c r="N15" s="27"/>
    </row>
    <row r="16" spans="1:14" ht="27" customHeight="1" thickBot="1" x14ac:dyDescent="0.35">
      <c r="A16" s="17"/>
      <c r="I16" s="22" t="s">
        <v>65</v>
      </c>
      <c r="J16" s="22"/>
      <c r="K16" s="22"/>
      <c r="L16" s="6">
        <f>SUM(L15*2)</f>
        <v>22</v>
      </c>
      <c r="M16" s="26" t="s">
        <v>67</v>
      </c>
      <c r="N16" s="26"/>
    </row>
    <row r="17" spans="1:11" ht="15" thickBot="1" x14ac:dyDescent="0.35">
      <c r="A17" s="10" t="s">
        <v>6</v>
      </c>
      <c r="B17" s="11"/>
      <c r="D17" s="23" t="s">
        <v>58</v>
      </c>
      <c r="E17" s="23"/>
      <c r="F17" s="23"/>
      <c r="G17" s="6">
        <f>SUM(G15*7)</f>
        <v>910</v>
      </c>
    </row>
    <row r="18" spans="1:11" ht="15" thickBot="1" x14ac:dyDescent="0.35">
      <c r="A18" s="18" t="s">
        <v>29</v>
      </c>
      <c r="B18" s="6">
        <v>8</v>
      </c>
      <c r="K18"/>
    </row>
    <row r="19" spans="1:11" ht="15" thickBot="1" x14ac:dyDescent="0.35">
      <c r="A19" s="18" t="s">
        <v>30</v>
      </c>
      <c r="B19" s="6">
        <v>8</v>
      </c>
      <c r="D19" s="12" t="s">
        <v>59</v>
      </c>
      <c r="E19" s="24"/>
      <c r="F19" s="24"/>
      <c r="G19" s="24"/>
      <c r="H19" s="24"/>
      <c r="I19" s="13"/>
    </row>
    <row r="20" spans="1:11" x14ac:dyDescent="0.3">
      <c r="A20" s="18" t="s">
        <v>31</v>
      </c>
      <c r="B20" s="6">
        <v>4</v>
      </c>
      <c r="D20" s="1" t="s">
        <v>21</v>
      </c>
      <c r="E20" t="s">
        <v>60</v>
      </c>
      <c r="F20" s="1" t="s">
        <v>61</v>
      </c>
      <c r="G20" s="1" t="s">
        <v>33</v>
      </c>
      <c r="H20" s="1" t="s">
        <v>3</v>
      </c>
      <c r="I20" s="1" t="s">
        <v>62</v>
      </c>
    </row>
    <row r="21" spans="1:11" x14ac:dyDescent="0.3">
      <c r="A21" s="8" t="s">
        <v>28</v>
      </c>
      <c r="B21" s="6">
        <f>SUM(B18:B20)</f>
        <v>20</v>
      </c>
      <c r="D21" s="1" t="s">
        <v>5</v>
      </c>
      <c r="E21" s="6">
        <f>SUM(L4)</f>
        <v>9</v>
      </c>
      <c r="F21" s="1">
        <f>SUM(E21*$G$17/100)</f>
        <v>81.900000000000006</v>
      </c>
      <c r="G21" s="1">
        <f>SUM(H3)</f>
        <v>44</v>
      </c>
      <c r="H21" s="1">
        <f>SUM(F21-G21)</f>
        <v>37.900000000000006</v>
      </c>
      <c r="I21" s="1">
        <f>ROUND(F21/7-1,0)</f>
        <v>11</v>
      </c>
    </row>
    <row r="22" spans="1:11" ht="15" thickBot="1" x14ac:dyDescent="0.35">
      <c r="D22" s="1" t="s">
        <v>6</v>
      </c>
      <c r="E22" s="6">
        <f>SUM(L5+1)</f>
        <v>9</v>
      </c>
      <c r="F22" s="1">
        <f t="shared" ref="F22:F28" si="2">SUM(E22*$G$17/100)</f>
        <v>81.900000000000006</v>
      </c>
      <c r="G22" s="1">
        <f>SUM(H4)</f>
        <v>37</v>
      </c>
      <c r="H22" s="1">
        <f t="shared" ref="H22:H28" si="3">SUM(F22-G22)</f>
        <v>44.900000000000006</v>
      </c>
      <c r="I22" s="1">
        <f t="shared" ref="I22:I28" si="4">ROUND(F22/7,0)</f>
        <v>12</v>
      </c>
    </row>
    <row r="23" spans="1:11" ht="15" thickBot="1" x14ac:dyDescent="0.35">
      <c r="A23" s="10" t="s">
        <v>7</v>
      </c>
      <c r="B23" s="11"/>
      <c r="D23" s="1" t="s">
        <v>7</v>
      </c>
      <c r="E23" s="6">
        <f>SUM(L6+1)</f>
        <v>8</v>
      </c>
      <c r="F23" s="1">
        <f t="shared" si="2"/>
        <v>72.8</v>
      </c>
      <c r="G23" s="1">
        <f>SUM(H5)</f>
        <v>20</v>
      </c>
      <c r="H23" s="1">
        <f t="shared" si="3"/>
        <v>52.8</v>
      </c>
      <c r="I23" s="1">
        <f t="shared" si="4"/>
        <v>10</v>
      </c>
    </row>
    <row r="24" spans="1:11" x14ac:dyDescent="0.3">
      <c r="A24" s="18" t="s">
        <v>43</v>
      </c>
      <c r="B24" s="6">
        <v>10</v>
      </c>
      <c r="D24" s="1" t="s">
        <v>8</v>
      </c>
      <c r="E24" s="6">
        <f>SUM(L7+1)</f>
        <v>16</v>
      </c>
      <c r="F24" s="1">
        <f t="shared" si="2"/>
        <v>145.6</v>
      </c>
      <c r="G24" s="1">
        <f>SUM(H6)</f>
        <v>16</v>
      </c>
      <c r="H24" s="1">
        <f t="shared" si="3"/>
        <v>129.6</v>
      </c>
      <c r="I24" s="1">
        <f t="shared" si="4"/>
        <v>21</v>
      </c>
    </row>
    <row r="25" spans="1:11" x14ac:dyDescent="0.3">
      <c r="A25" s="18" t="s">
        <v>44</v>
      </c>
      <c r="B25" s="6">
        <v>6</v>
      </c>
      <c r="D25" s="1" t="s">
        <v>9</v>
      </c>
      <c r="E25" s="6">
        <f>SUM(L8+1)</f>
        <v>20</v>
      </c>
      <c r="F25" s="1">
        <f t="shared" si="2"/>
        <v>182</v>
      </c>
      <c r="G25" s="1">
        <f>SUM(H7)</f>
        <v>36</v>
      </c>
      <c r="H25" s="1">
        <f t="shared" si="3"/>
        <v>146</v>
      </c>
      <c r="I25" s="1">
        <f t="shared" si="4"/>
        <v>26</v>
      </c>
    </row>
    <row r="26" spans="1:11" x14ac:dyDescent="0.3">
      <c r="A26" s="8" t="s">
        <v>28</v>
      </c>
      <c r="B26" s="6">
        <f>SUM(B24:B25)</f>
        <v>16</v>
      </c>
      <c r="D26" s="1" t="s">
        <v>10</v>
      </c>
      <c r="E26" s="6">
        <f>SUM(L9+1)</f>
        <v>10</v>
      </c>
      <c r="F26" s="1">
        <f t="shared" si="2"/>
        <v>91</v>
      </c>
      <c r="G26" s="1">
        <f>SUM(H8)</f>
        <v>78</v>
      </c>
      <c r="H26" s="1">
        <f t="shared" si="3"/>
        <v>13</v>
      </c>
      <c r="I26" s="1">
        <f t="shared" si="4"/>
        <v>13</v>
      </c>
    </row>
    <row r="27" spans="1:11" ht="15" thickBot="1" x14ac:dyDescent="0.35">
      <c r="D27" s="1" t="s">
        <v>11</v>
      </c>
      <c r="E27" s="6">
        <f>SUM(L10+1)</f>
        <v>12</v>
      </c>
      <c r="F27" s="1">
        <f t="shared" si="2"/>
        <v>109.2</v>
      </c>
      <c r="G27" s="1">
        <f>SUM(H9)</f>
        <v>0</v>
      </c>
      <c r="H27" s="1">
        <f t="shared" si="3"/>
        <v>109.2</v>
      </c>
      <c r="I27" s="1">
        <f t="shared" si="4"/>
        <v>16</v>
      </c>
    </row>
    <row r="28" spans="1:11" ht="15" thickBot="1" x14ac:dyDescent="0.35">
      <c r="A28" s="20" t="s">
        <v>8</v>
      </c>
      <c r="B28" s="21"/>
      <c r="D28" s="1" t="s">
        <v>12</v>
      </c>
      <c r="E28" s="6">
        <f>SUM(L11+1)</f>
        <v>16</v>
      </c>
      <c r="F28" s="1">
        <f t="shared" si="2"/>
        <v>145.6</v>
      </c>
      <c r="G28" s="1">
        <f>SUM(H10)</f>
        <v>14</v>
      </c>
      <c r="H28" s="1">
        <f t="shared" si="3"/>
        <v>131.6</v>
      </c>
      <c r="I28" s="1">
        <f t="shared" si="4"/>
        <v>21</v>
      </c>
    </row>
    <row r="29" spans="1:11" x14ac:dyDescent="0.3">
      <c r="A29" s="18" t="s">
        <v>45</v>
      </c>
      <c r="B29" s="6">
        <v>4</v>
      </c>
      <c r="D29" s="4" t="s">
        <v>28</v>
      </c>
      <c r="E29" s="6">
        <f>SUM(E21:E28)</f>
        <v>100</v>
      </c>
      <c r="F29" s="1">
        <f>SUM(F21:F28)</f>
        <v>910.00000000000011</v>
      </c>
      <c r="G29" s="1"/>
      <c r="H29" s="1"/>
      <c r="I29" s="1">
        <f>SUM(I21:I28)</f>
        <v>130</v>
      </c>
    </row>
    <row r="30" spans="1:11" x14ac:dyDescent="0.3">
      <c r="A30" s="18" t="s">
        <v>46</v>
      </c>
      <c r="B30" s="6">
        <v>4</v>
      </c>
    </row>
    <row r="31" spans="1:11" x14ac:dyDescent="0.3">
      <c r="A31" s="18" t="s">
        <v>47</v>
      </c>
      <c r="B31" s="6">
        <v>20</v>
      </c>
    </row>
    <row r="32" spans="1:11" x14ac:dyDescent="0.3">
      <c r="A32" s="18" t="s">
        <v>48</v>
      </c>
      <c r="B32" s="6">
        <v>8</v>
      </c>
    </row>
    <row r="33" spans="1:2" x14ac:dyDescent="0.3">
      <c r="A33" s="8" t="s">
        <v>28</v>
      </c>
      <c r="B33" s="6">
        <f>SUM(B29:B32)</f>
        <v>36</v>
      </c>
    </row>
    <row r="34" spans="1:2" ht="15" thickBot="1" x14ac:dyDescent="0.35"/>
    <row r="35" spans="1:2" ht="15" thickBot="1" x14ac:dyDescent="0.35">
      <c r="A35" s="20" t="s">
        <v>9</v>
      </c>
      <c r="B35" s="21"/>
    </row>
    <row r="36" spans="1:2" ht="28.8" x14ac:dyDescent="0.3">
      <c r="A36" s="15" t="s">
        <v>49</v>
      </c>
      <c r="B36" s="6">
        <v>20</v>
      </c>
    </row>
    <row r="37" spans="1:2" x14ac:dyDescent="0.3">
      <c r="A37" s="15" t="s">
        <v>50</v>
      </c>
      <c r="B37" s="6">
        <v>40</v>
      </c>
    </row>
    <row r="38" spans="1:2" x14ac:dyDescent="0.3">
      <c r="A38" s="15" t="s">
        <v>51</v>
      </c>
      <c r="B38" s="6">
        <v>10</v>
      </c>
    </row>
    <row r="39" spans="1:2" x14ac:dyDescent="0.3">
      <c r="A39" s="15" t="s">
        <v>52</v>
      </c>
      <c r="B39" s="6">
        <v>8</v>
      </c>
    </row>
    <row r="40" spans="1:2" x14ac:dyDescent="0.3">
      <c r="A40" s="8" t="s">
        <v>28</v>
      </c>
      <c r="B40" s="6">
        <f>SUM(B36:B39)</f>
        <v>78</v>
      </c>
    </row>
    <row r="41" spans="1:2" ht="15" thickBot="1" x14ac:dyDescent="0.35"/>
    <row r="42" spans="1:2" ht="15" thickBot="1" x14ac:dyDescent="0.35">
      <c r="A42" s="20" t="s">
        <v>10</v>
      </c>
      <c r="B42" s="21"/>
    </row>
    <row r="43" spans="1:2" x14ac:dyDescent="0.3">
      <c r="A43" s="8" t="s">
        <v>28</v>
      </c>
      <c r="B43" s="6">
        <v>0</v>
      </c>
    </row>
    <row r="44" spans="1:2" ht="15" thickBot="1" x14ac:dyDescent="0.35"/>
    <row r="45" spans="1:2" ht="15" thickBot="1" x14ac:dyDescent="0.35">
      <c r="A45" s="20" t="s">
        <v>11</v>
      </c>
      <c r="B45" s="21"/>
    </row>
    <row r="46" spans="1:2" x14ac:dyDescent="0.3">
      <c r="A46" s="16" t="s">
        <v>53</v>
      </c>
      <c r="B46" s="6">
        <v>6</v>
      </c>
    </row>
    <row r="47" spans="1:2" ht="28.8" x14ac:dyDescent="0.3">
      <c r="A47" s="16" t="s">
        <v>54</v>
      </c>
      <c r="B47" s="6">
        <v>8</v>
      </c>
    </row>
    <row r="48" spans="1:2" x14ac:dyDescent="0.3">
      <c r="A48" s="8" t="s">
        <v>28</v>
      </c>
      <c r="B48" s="6">
        <f>SUM(B46:B47)</f>
        <v>14</v>
      </c>
    </row>
    <row r="49" spans="1:2" ht="15" thickBot="1" x14ac:dyDescent="0.35"/>
    <row r="50" spans="1:2" ht="15" thickBot="1" x14ac:dyDescent="0.35">
      <c r="A50" s="20" t="s">
        <v>12</v>
      </c>
      <c r="B50" s="21"/>
    </row>
    <row r="51" spans="1:2" x14ac:dyDescent="0.3">
      <c r="A51" s="18" t="s">
        <v>55</v>
      </c>
      <c r="B51" s="6">
        <v>6</v>
      </c>
    </row>
    <row r="52" spans="1:2" x14ac:dyDescent="0.3">
      <c r="A52" s="18" t="s">
        <v>56</v>
      </c>
      <c r="B52" s="6">
        <v>20</v>
      </c>
    </row>
    <row r="53" spans="1:2" x14ac:dyDescent="0.3">
      <c r="A53" s="8" t="s">
        <v>28</v>
      </c>
      <c r="B53" s="6">
        <f>SUM(B51:B52)</f>
        <v>26</v>
      </c>
    </row>
  </sheetData>
  <mergeCells count="23">
    <mergeCell ref="D19:I19"/>
    <mergeCell ref="J14:K14"/>
    <mergeCell ref="J15:K15"/>
    <mergeCell ref="I16:K16"/>
    <mergeCell ref="M15:N15"/>
    <mergeCell ref="M16:N16"/>
    <mergeCell ref="A42:B42"/>
    <mergeCell ref="A45:B45"/>
    <mergeCell ref="A50:B50"/>
    <mergeCell ref="D17:F17"/>
    <mergeCell ref="D15:F15"/>
    <mergeCell ref="A10:B10"/>
    <mergeCell ref="A17:B17"/>
    <mergeCell ref="G2:H2"/>
    <mergeCell ref="A23:B23"/>
    <mergeCell ref="A28:B28"/>
    <mergeCell ref="A35:B35"/>
    <mergeCell ref="A1:B1"/>
    <mergeCell ref="A2:B2"/>
    <mergeCell ref="D1:E1"/>
    <mergeCell ref="D2:E2"/>
    <mergeCell ref="G1:H1"/>
    <mergeCell ref="J1:L1"/>
  </mergeCells>
  <phoneticPr fontId="1" type="noConversion"/>
  <hyperlinks>
    <hyperlink ref="A13" r:id="rId1" display="https://openclassrooms.com/fr/courses/6106191-installez-votre-environnement-de-developpement-java-avec-eclipse" xr:uid="{CACEE04E-39C1-4A7F-9D8B-4E00CBD91295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Manon</dc:creator>
  <cp:lastModifiedBy>Manon Hell</cp:lastModifiedBy>
  <dcterms:created xsi:type="dcterms:W3CDTF">2021-09-16T07:28:34Z</dcterms:created>
  <dcterms:modified xsi:type="dcterms:W3CDTF">2021-09-16T13:37:39Z</dcterms:modified>
</cp:coreProperties>
</file>