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" yWindow="-12" windowWidth="19440" windowHeight="11760"/>
  </bookViews>
  <sheets>
    <sheet name="Zeitmessung" sheetId="2" r:id="rId1"/>
    <sheet name="Tabelle3" sheetId="3" r:id="rId2"/>
  </sheets>
  <definedNames>
    <definedName name="_Hlk230408986" localSheetId="0">Zeitmessung!$B$26</definedName>
    <definedName name="_Hlk250368034" localSheetId="0">Zeitmessung!$A$24</definedName>
    <definedName name="_Hlk250382852" localSheetId="0">Zeitmessung!$A$70</definedName>
  </definedNames>
  <calcPr calcId="145621"/>
</workbook>
</file>

<file path=xl/calcChain.xml><?xml version="1.0" encoding="utf-8"?>
<calcChain xmlns="http://schemas.openxmlformats.org/spreadsheetml/2006/main">
  <c r="J24" i="2" l="1"/>
  <c r="J26" i="2" l="1"/>
  <c r="J62" i="2" l="1"/>
  <c r="B33" i="2" l="1"/>
  <c r="B32" i="2"/>
  <c r="F33" i="2" l="1"/>
  <c r="B29" i="2"/>
  <c r="B28" i="2"/>
  <c r="E81" i="2"/>
  <c r="D80" i="2"/>
  <c r="E79" i="2"/>
  <c r="D78" i="2"/>
  <c r="E77" i="2"/>
  <c r="D76" i="2"/>
  <c r="F75" i="2"/>
  <c r="F82" i="2" s="1"/>
  <c r="D74" i="2"/>
  <c r="E73" i="2"/>
  <c r="D72" i="2"/>
  <c r="E71" i="2"/>
  <c r="D70" i="2"/>
  <c r="H63" i="2"/>
  <c r="I63" i="2"/>
  <c r="B62" i="2"/>
  <c r="B61" i="2"/>
  <c r="B60" i="2"/>
  <c r="B57" i="2"/>
  <c r="B56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D34" i="2" s="1"/>
  <c r="B31" i="2"/>
  <c r="D32" i="2" s="1"/>
  <c r="B30" i="2"/>
  <c r="B27" i="2"/>
  <c r="B26" i="2"/>
  <c r="B24" i="2"/>
  <c r="E12" i="2"/>
  <c r="D11" i="2"/>
  <c r="E10" i="2"/>
  <c r="D9" i="2"/>
  <c r="D6" i="2"/>
  <c r="E14" i="2"/>
  <c r="D13" i="2"/>
  <c r="D30" i="2" l="1"/>
  <c r="D56" i="2"/>
  <c r="D28" i="2"/>
  <c r="F29" i="2"/>
  <c r="F27" i="2"/>
  <c r="D82" i="2"/>
  <c r="D90" i="2" s="1"/>
  <c r="D95" i="2" s="1"/>
  <c r="E93" i="2" s="1"/>
  <c r="E82" i="2"/>
  <c r="D36" i="2"/>
  <c r="D38" i="2"/>
  <c r="D40" i="2"/>
  <c r="D42" i="2"/>
  <c r="D44" i="2"/>
  <c r="D46" i="2"/>
  <c r="D48" i="2"/>
  <c r="D50" i="2"/>
  <c r="D52" i="2"/>
  <c r="D62" i="2"/>
  <c r="F31" i="2"/>
  <c r="F35" i="2"/>
  <c r="F37" i="2"/>
  <c r="F39" i="2"/>
  <c r="F41" i="2"/>
  <c r="F43" i="2"/>
  <c r="F45" i="2"/>
  <c r="F47" i="2"/>
  <c r="F49" i="2"/>
  <c r="F51" i="2"/>
  <c r="F53" i="2"/>
  <c r="F57" i="2"/>
  <c r="F61" i="2"/>
  <c r="D26" i="2"/>
  <c r="D60" i="2"/>
  <c r="D15" i="2"/>
  <c r="E15" i="2"/>
  <c r="E94" i="2" l="1"/>
  <c r="E90" i="2"/>
  <c r="D63" i="2"/>
  <c r="F63" i="2"/>
  <c r="L64" i="2" l="1"/>
  <c r="B90" i="2"/>
  <c r="B95" i="2" s="1"/>
  <c r="C92" i="2" s="1"/>
  <c r="E95" i="2"/>
  <c r="C90" i="2" l="1"/>
  <c r="C91" i="2"/>
  <c r="C94" i="2"/>
  <c r="C93" i="2"/>
  <c r="C95" i="2" l="1"/>
</calcChain>
</file>

<file path=xl/comments1.xml><?xml version="1.0" encoding="utf-8"?>
<comments xmlns="http://schemas.openxmlformats.org/spreadsheetml/2006/main">
  <authors>
    <author>Feldmann, Jens [CETECOM]</author>
  </authors>
  <commentList>
    <comment ref="J62" authorId="0">
      <text>
        <r>
          <rPr>
            <b/>
            <sz val="9"/>
            <color indexed="81"/>
            <rFont val="Segoe UI"/>
            <family val="2"/>
          </rPr>
          <t>Feldmann, Jens [CETECOM]:</t>
        </r>
        <r>
          <rPr>
            <sz val="9"/>
            <color indexed="81"/>
            <rFont val="Segoe UI"/>
            <family val="2"/>
          </rPr>
          <t xml:space="preserve">
dieser wert ist imho falsch weil D8 vom Hersteller zu optimistisch angegeben wird. Hat keinen Einfluss auf Gesamtergebnis</t>
        </r>
      </text>
    </comment>
  </commentList>
</comments>
</file>

<file path=xl/sharedStrings.xml><?xml version="1.0" encoding="utf-8"?>
<sst xmlns="http://schemas.openxmlformats.org/spreadsheetml/2006/main" count="357" uniqueCount="108">
  <si>
    <t>Karte in Position</t>
  </si>
  <si>
    <t>PIN Eingabe erfolgt</t>
  </si>
  <si>
    <t>Anzeige „Betragsauswahl“</t>
  </si>
  <si>
    <t>Betragsauswahl erfolgt</t>
  </si>
  <si>
    <t>Senden Online-Nachricht</t>
  </si>
  <si>
    <t>Empfang Online-Nachricht</t>
  </si>
  <si>
    <t>Anzeige: Bitte Karte entnehmen</t>
  </si>
  <si>
    <t>Karte entnommen</t>
  </si>
  <si>
    <t>Anzeige: Bitte Geld entnehmen</t>
  </si>
  <si>
    <t>Geld entnommen</t>
  </si>
  <si>
    <t>Anzeige: Bitte Karte einstecken</t>
  </si>
  <si>
    <t>Start der Chipkartenverarbeitung</t>
  </si>
  <si>
    <t>Karte (Chip) deaktiviert</t>
  </si>
  <si>
    <t>RESET Karte</t>
  </si>
  <si>
    <t>Ablauf nach GA-Vereinbarung</t>
  </si>
  <si>
    <t>Zeitachse in ms</t>
  </si>
  <si>
    <t>Karten-</t>
  </si>
  <si>
    <t>Kommando/</t>
  </si>
  <si>
    <t>Anzeige</t>
  </si>
  <si>
    <t>Verarbeitung</t>
  </si>
  <si>
    <t>Terminal Rahmenablauf in ms</t>
  </si>
  <si>
    <t>Antwortzeit Kunde</t>
  </si>
  <si>
    <t>Rahmenablauf in ms</t>
  </si>
  <si>
    <t>Technologieauswahl</t>
  </si>
  <si>
    <t>-</t>
  </si>
  <si>
    <t>Kartentransaktion</t>
  </si>
  <si>
    <t>vgl. Kapitel 5.2.2</t>
  </si>
  <si>
    <t>Abschluss</t>
  </si>
  <si>
    <t>Gesamtwerte</t>
  </si>
  <si>
    <t>Zeitachse</t>
  </si>
  <si>
    <t>Kartenschnittstelle in ms</t>
  </si>
  <si>
    <t>Karten-Kommando/</t>
  </si>
  <si>
    <t xml:space="preserve">Verarbeitungszeit Terminal </t>
  </si>
  <si>
    <t>in ms</t>
  </si>
  <si>
    <t xml:space="preserve">Übertragung </t>
  </si>
  <si>
    <t>Terminal – Karte</t>
  </si>
  <si>
    <t xml:space="preserve"> in ms</t>
  </si>
  <si>
    <t>Verarbeitung in Karte</t>
  </si>
  <si>
    <t>In ms</t>
  </si>
  <si>
    <t>Übertragung</t>
  </si>
  <si>
    <t>Karte – Terminal in ms</t>
  </si>
  <si>
    <t>Antwortzeit Kunde Kartenablauf in ms</t>
  </si>
  <si>
    <t>Antwortzeit Host</t>
  </si>
  <si>
    <t>(Ende)</t>
  </si>
  <si>
    <t>Start der Chip-</t>
  </si>
  <si>
    <t>kartenverarbeitung</t>
  </si>
  <si>
    <t>&lt;- ATR</t>
  </si>
  <si>
    <t>PPS request (opt.)</t>
  </si>
  <si>
    <t>&lt;- PPS response (opt.)</t>
  </si>
  <si>
    <t>Anwendungsauswahl</t>
  </si>
  <si>
    <t>Select PSE</t>
  </si>
  <si>
    <t>&lt;- SELECT PSE</t>
  </si>
  <si>
    <t>SELECT DF-Name</t>
  </si>
  <si>
    <t>&lt;- FCI</t>
  </si>
  <si>
    <t xml:space="preserve">Terminalinitialisierung, </t>
  </si>
  <si>
    <t>Anwendungs-</t>
  </si>
  <si>
    <t>initialisierung</t>
  </si>
  <si>
    <t>1. MSE</t>
  </si>
  <si>
    <t>&lt;- 1. MSE</t>
  </si>
  <si>
    <t>READ RECORD</t>
  </si>
  <si>
    <t>&lt;- READ RECORD</t>
  </si>
  <si>
    <t>2. MSE</t>
  </si>
  <si>
    <t>&lt;- 2. MSE</t>
  </si>
  <si>
    <t>GET PROCESSING OPTIONS</t>
  </si>
  <si>
    <t>&lt;- AIP, AFL</t>
  </si>
  <si>
    <t>Anwendungsdaten lesen</t>
  </si>
  <si>
    <t>1. READ RECORD</t>
  </si>
  <si>
    <t>&lt;- 1. READ RECORD</t>
  </si>
  <si>
    <t>2. READ RECORD</t>
  </si>
  <si>
    <t>&lt;- 2. READ RECORD</t>
  </si>
  <si>
    <t>3. READ RECORD</t>
  </si>
  <si>
    <t>&lt;- 3. READ RECORD</t>
  </si>
  <si>
    <t>4. READ RECORD</t>
  </si>
  <si>
    <t>&lt;- 4. READ RECORD</t>
  </si>
  <si>
    <t>Prüfung von Beschrän kungen</t>
  </si>
  <si>
    <t>Wartezeit von Anzeige Betragsauswahl bis Betragsauswahl erfolgt</t>
  </si>
  <si>
    <t>Autorisierung</t>
  </si>
  <si>
    <t>1. GENERATE AC</t>
  </si>
  <si>
    <t>&lt;- 1. GENERATE AC</t>
  </si>
  <si>
    <t>Wartezeit auf Empfang Online-Nachricht</t>
  </si>
  <si>
    <t>2. GENERATE AC</t>
  </si>
  <si>
    <t>&lt;- 2. GENERATE AC</t>
  </si>
  <si>
    <t>Deaktivierung</t>
  </si>
  <si>
    <t>Chiptransaktion komplett</t>
  </si>
  <si>
    <t>Wartezeit von Anzeige"Geheimzahl eingeben"bis Geheimzahl eingegeben</t>
  </si>
  <si>
    <t>Zeitstempel</t>
  </si>
  <si>
    <t>Zeitverbraucher</t>
  </si>
  <si>
    <t>Chipbasierter Ablauf</t>
  </si>
  <si>
    <t>Magnetstreifenbasierter Ablauf</t>
  </si>
  <si>
    <t>ms</t>
  </si>
  <si>
    <t>%</t>
  </si>
  <si>
    <t>Verarbeitungszeit Terminal</t>
  </si>
  <si>
    <t>Verarbeitungszeit der Karte</t>
  </si>
  <si>
    <t>Übertragungszeiten Terminal-Karte, Karte-Terminal</t>
  </si>
  <si>
    <t>Gesamtverarbeitungszeit</t>
  </si>
  <si>
    <t>Ablauf</t>
  </si>
  <si>
    <t>Aktion/Anzeige</t>
  </si>
  <si>
    <t>Verarbeitung Terminal</t>
  </si>
  <si>
    <t>Technologie-auswahl</t>
  </si>
  <si>
    <t>Magnetstreifen-basierte Transaktion</t>
  </si>
  <si>
    <t>Anzeige „Bitte Geheimzahl eingeben</t>
  </si>
  <si>
    <t>Start des Ablauf nächster Kunde</t>
  </si>
  <si>
    <t>feste Werte sind hier zu nehmen: Vorgabe vom DK (bleiben immer gleich)</t>
  </si>
  <si>
    <t>Die Zeitstempel sind händisch einzutragen, alles andere wird automatisch berehnet</t>
  </si>
  <si>
    <t>Chiptransaktion Karte-Terminal</t>
  </si>
  <si>
    <t xml:space="preserve"> </t>
  </si>
  <si>
    <t>ATR:</t>
  </si>
  <si>
    <t>Bitte prüfen, ob dieser berechnete Wert gleich B14 ist (falls nein ist etwas falsch)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</si>
</sst>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83">
    <xf numFmtId="0" fontId="0" fillId="0" borderId="0" xfId="0"/>
    <xf numFmtId="0" fontId="1" fillId="0" borderId="0" xfId="0" applyFont="1" applyBorder="1"/>
    <xf numFmtId="47" fontId="1" fillId="0" borderId="0" xfId="0" applyNumberFormat="1" applyFont="1" applyBorder="1"/>
    <xf numFmtId="21" fontId="1" fillId="0" borderId="0" xfId="0" applyNumberFormat="1" applyFont="1" applyBorder="1"/>
    <xf numFmtId="0" fontId="2" fillId="0" borderId="0" xfId="0" applyFont="1"/>
    <xf numFmtId="0" fontId="3" fillId="2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5" fillId="0" borderId="7" xfId="0" applyFont="1" applyBorder="1" applyAlignment="1">
      <alignment horizontal="right" wrapText="1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0" fontId="0" fillId="2" borderId="3" xfId="0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7" fillId="0" borderId="7" xfId="0" applyFont="1" applyBorder="1" applyAlignment="1">
      <alignment horizontal="center" vertical="top" wrapText="1"/>
    </xf>
    <xf numFmtId="0" fontId="4" fillId="0" borderId="0" xfId="0" applyFont="1"/>
    <xf numFmtId="0" fontId="3" fillId="2" borderId="5" xfId="0" applyFont="1" applyFill="1" applyBorder="1" applyAlignment="1">
      <alignment vertical="top" textRotation="90" wrapText="1"/>
    </xf>
    <xf numFmtId="0" fontId="3" fillId="2" borderId="6" xfId="0" applyFont="1" applyFill="1" applyBorder="1" applyAlignment="1">
      <alignment vertical="top" textRotation="90" wrapText="1"/>
    </xf>
    <xf numFmtId="0" fontId="4" fillId="2" borderId="7" xfId="0" applyFont="1" applyFill="1" applyBorder="1" applyAlignment="1">
      <alignment vertical="top" textRotation="90" wrapText="1"/>
    </xf>
    <xf numFmtId="0" fontId="3" fillId="2" borderId="7" xfId="0" applyFont="1" applyFill="1" applyBorder="1" applyAlignment="1">
      <alignment vertical="top" textRotation="90" wrapText="1"/>
    </xf>
    <xf numFmtId="0" fontId="0" fillId="2" borderId="7" xfId="0" applyFill="1" applyBorder="1" applyAlignment="1">
      <alignment vertical="top" textRotation="90" wrapText="1"/>
    </xf>
    <xf numFmtId="0" fontId="5" fillId="2" borderId="3" xfId="0" applyFont="1" applyFill="1" applyBorder="1" applyAlignment="1">
      <alignment vertical="top" wrapText="1"/>
    </xf>
    <xf numFmtId="0" fontId="5" fillId="0" borderId="7" xfId="0" applyFont="1" applyBorder="1" applyAlignment="1">
      <alignment wrapText="1"/>
    </xf>
    <xf numFmtId="0" fontId="5" fillId="0" borderId="7" xfId="0" applyNumberFormat="1" applyFont="1" applyBorder="1" applyAlignment="1">
      <alignment horizontal="right" wrapText="1"/>
    </xf>
    <xf numFmtId="2" fontId="5" fillId="0" borderId="1" xfId="0" applyNumberFormat="1" applyFont="1" applyBorder="1" applyAlignment="1">
      <alignment horizontal="right" wrapText="1"/>
    </xf>
    <xf numFmtId="2" fontId="5" fillId="0" borderId="7" xfId="0" applyNumberFormat="1" applyFont="1" applyBorder="1" applyAlignment="1">
      <alignment horizontal="right" wrapText="1"/>
    </xf>
    <xf numFmtId="0" fontId="3" fillId="2" borderId="7" xfId="0" applyFont="1" applyFill="1" applyBorder="1" applyAlignment="1">
      <alignment horizontal="center" vertical="top" wrapText="1"/>
    </xf>
    <xf numFmtId="10" fontId="5" fillId="0" borderId="7" xfId="0" applyNumberFormat="1" applyFont="1" applyBorder="1" applyAlignment="1">
      <alignment horizontal="right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Fill="1" applyBorder="1" applyAlignment="1">
      <alignment vertical="top" wrapText="1"/>
    </xf>
    <xf numFmtId="0" fontId="0" fillId="0" borderId="0" xfId="0" applyBorder="1"/>
    <xf numFmtId="14" fontId="1" fillId="0" borderId="0" xfId="0" applyNumberFormat="1" applyFont="1" applyBorder="1"/>
    <xf numFmtId="0" fontId="3" fillId="2" borderId="12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 wrapText="1"/>
    </xf>
    <xf numFmtId="0" fontId="5" fillId="0" borderId="8" xfId="0" applyFont="1" applyBorder="1" applyAlignment="1">
      <alignment horizontal="center" vertical="top" wrapText="1"/>
    </xf>
    <xf numFmtId="0" fontId="1" fillId="0" borderId="0" xfId="0" applyFont="1" applyBorder="1" applyAlignment="1">
      <alignment wrapText="1"/>
    </xf>
    <xf numFmtId="0" fontId="5" fillId="3" borderId="7" xfId="0" applyFont="1" applyFill="1" applyBorder="1" applyAlignment="1">
      <alignment horizontal="right" wrapText="1"/>
    </xf>
    <xf numFmtId="0" fontId="5" fillId="4" borderId="7" xfId="0" applyFont="1" applyFill="1" applyBorder="1" applyAlignment="1">
      <alignment horizontal="right" wrapText="1"/>
    </xf>
    <xf numFmtId="0" fontId="7" fillId="4" borderId="7" xfId="0" applyFont="1" applyFill="1" applyBorder="1" applyAlignment="1">
      <alignment horizontal="right" wrapText="1"/>
    </xf>
    <xf numFmtId="0" fontId="6" fillId="4" borderId="7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vertical="top" wrapText="1"/>
    </xf>
    <xf numFmtId="0" fontId="5" fillId="4" borderId="7" xfId="0" applyFont="1" applyFill="1" applyBorder="1" applyAlignment="1">
      <alignment vertical="top" wrapText="1"/>
    </xf>
    <xf numFmtId="0" fontId="0" fillId="3" borderId="0" xfId="0" applyFill="1" applyAlignment="1">
      <alignment wrapText="1"/>
    </xf>
    <xf numFmtId="0" fontId="7" fillId="0" borderId="0" xfId="0" applyFont="1" applyFill="1" applyBorder="1" applyAlignment="1">
      <alignment horizontal="right" wrapText="1"/>
    </xf>
    <xf numFmtId="3" fontId="5" fillId="0" borderId="7" xfId="0" applyNumberFormat="1" applyFont="1" applyBorder="1" applyAlignment="1">
      <alignment horizontal="right" wrapText="1"/>
    </xf>
    <xf numFmtId="3" fontId="5" fillId="0" borderId="7" xfId="0" applyNumberFormat="1" applyFont="1" applyBorder="1" applyAlignment="1">
      <alignment vertical="top" wrapText="1"/>
    </xf>
    <xf numFmtId="0" fontId="1" fillId="4" borderId="0" xfId="0" applyFont="1" applyFill="1" applyBorder="1"/>
    <xf numFmtId="0" fontId="5" fillId="4" borderId="0" xfId="0" applyNumberFormat="1" applyFont="1" applyFill="1" applyBorder="1" applyAlignment="1">
      <alignment horizontal="right" wrapText="1"/>
    </xf>
    <xf numFmtId="3" fontId="5" fillId="4" borderId="7" xfId="0" applyNumberFormat="1" applyFont="1" applyFill="1" applyBorder="1" applyAlignment="1">
      <alignment horizontal="right" wrapText="1"/>
    </xf>
    <xf numFmtId="0" fontId="0" fillId="5" borderId="0" xfId="0" applyFill="1"/>
    <xf numFmtId="3" fontId="5" fillId="0" borderId="7" xfId="0" applyNumberFormat="1" applyFont="1" applyFill="1" applyBorder="1" applyAlignment="1">
      <alignment horizontal="right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1" fillId="4" borderId="10" xfId="0" applyFont="1" applyFill="1" applyBorder="1" applyAlignment="1"/>
    <xf numFmtId="0" fontId="1" fillId="4" borderId="11" xfId="0" applyFont="1" applyFill="1" applyBorder="1" applyAlignment="1"/>
    <xf numFmtId="0" fontId="5" fillId="0" borderId="5" xfId="0" applyFont="1" applyBorder="1" applyAlignment="1">
      <alignment vertical="top" wrapText="1"/>
    </xf>
    <xf numFmtId="0" fontId="7" fillId="4" borderId="1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vertical="top" wrapText="1"/>
    </xf>
    <xf numFmtId="3" fontId="5" fillId="6" borderId="7" xfId="0" applyNumberFormat="1" applyFont="1" applyFill="1" applyBorder="1" applyAlignment="1">
      <alignment horizontal="right" wrapText="1"/>
    </xf>
    <xf numFmtId="0" fontId="0" fillId="6" borderId="0" xfId="0" applyFill="1"/>
    <xf numFmtId="0" fontId="5" fillId="0" borderId="1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9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5" fillId="0" borderId="1" xfId="0" applyNumberFormat="1" applyFont="1" applyBorder="1" applyAlignment="1">
      <alignment horizontal="right" wrapText="1"/>
    </xf>
    <xf numFmtId="0" fontId="5" fillId="0" borderId="3" xfId="0" applyNumberFormat="1" applyFont="1" applyBorder="1" applyAlignment="1">
      <alignment horizontal="right" wrapText="1"/>
    </xf>
    <xf numFmtId="3" fontId="5" fillId="0" borderId="1" xfId="0" applyNumberFormat="1" applyFont="1" applyFill="1" applyBorder="1" applyAlignment="1">
      <alignment horizontal="right" wrapText="1"/>
    </xf>
    <xf numFmtId="0" fontId="5" fillId="0" borderId="3" xfId="0" applyNumberFormat="1" applyFont="1" applyFill="1" applyBorder="1" applyAlignment="1">
      <alignment horizontal="right" wrapText="1"/>
    </xf>
    <xf numFmtId="0" fontId="5" fillId="4" borderId="1" xfId="0" applyFont="1" applyFill="1" applyBorder="1" applyAlignment="1">
      <alignment vertical="top" wrapText="1"/>
    </xf>
    <xf numFmtId="0" fontId="5" fillId="4" borderId="3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textRotation="90" wrapText="1"/>
    </xf>
    <xf numFmtId="0" fontId="3" fillId="2" borderId="2" xfId="0" applyFont="1" applyFill="1" applyBorder="1" applyAlignment="1">
      <alignment vertical="top" textRotation="90" wrapText="1"/>
    </xf>
    <xf numFmtId="0" fontId="3" fillId="2" borderId="3" xfId="0" applyFont="1" applyFill="1" applyBorder="1" applyAlignment="1">
      <alignment vertical="top" textRotation="90" wrapText="1"/>
    </xf>
  </cellXfs>
  <cellStyles count="2">
    <cellStyle name="Excel Built-in Normal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5"/>
  <sheetViews>
    <sheetView tabSelected="1" topLeftCell="C34" zoomScale="75" zoomScaleNormal="75" workbookViewId="0">
      <selection activeCell="L55" sqref="L55"/>
    </sheetView>
  </sheetViews>
  <sheetFormatPr baseColWidth="10" defaultRowHeight="14.4" x14ac:dyDescent="0.3"/>
  <cols>
    <col min="2" max="2" width="25" customWidth="1"/>
    <col min="3" max="3" width="29.88671875" customWidth="1"/>
    <col min="4" max="4" width="22.88671875" customWidth="1"/>
    <col min="7" max="7" width="31.33203125" customWidth="1"/>
    <col min="12" max="12" width="65.109375" customWidth="1"/>
  </cols>
  <sheetData>
    <row r="1" spans="1:10" ht="15.75" thickBot="1" x14ac:dyDescent="0.3">
      <c r="A1" s="4" t="s">
        <v>83</v>
      </c>
      <c r="G1" s="35"/>
      <c r="H1" s="35"/>
      <c r="I1" s="35"/>
      <c r="J1" s="35"/>
    </row>
    <row r="2" spans="1:10" ht="26.4" x14ac:dyDescent="0.3">
      <c r="A2" s="67" t="s">
        <v>14</v>
      </c>
      <c r="B2" s="67" t="s">
        <v>15</v>
      </c>
      <c r="C2" s="5" t="s">
        <v>16</v>
      </c>
      <c r="D2" s="5" t="s">
        <v>19</v>
      </c>
      <c r="E2" s="5" t="s">
        <v>21</v>
      </c>
      <c r="G2" s="1"/>
      <c r="H2" s="1"/>
      <c r="I2" s="36"/>
      <c r="J2" s="35"/>
    </row>
    <row r="3" spans="1:10" ht="26.4" x14ac:dyDescent="0.3">
      <c r="A3" s="71"/>
      <c r="B3" s="71"/>
      <c r="C3" s="6" t="s">
        <v>17</v>
      </c>
      <c r="D3" s="6" t="s">
        <v>20</v>
      </c>
      <c r="E3" s="6" t="s">
        <v>22</v>
      </c>
      <c r="G3" s="1"/>
      <c r="H3" s="1"/>
      <c r="I3" s="1"/>
      <c r="J3" s="35"/>
    </row>
    <row r="4" spans="1:10" ht="15" thickBot="1" x14ac:dyDescent="0.35">
      <c r="A4" s="68"/>
      <c r="B4" s="68"/>
      <c r="C4" s="7" t="s">
        <v>18</v>
      </c>
      <c r="D4" s="8"/>
      <c r="E4" s="8"/>
      <c r="G4" s="1"/>
      <c r="H4" s="1"/>
      <c r="I4" s="1"/>
      <c r="J4" s="35"/>
    </row>
    <row r="5" spans="1:10" ht="15" thickBot="1" x14ac:dyDescent="0.35">
      <c r="A5" s="67" t="s">
        <v>23</v>
      </c>
      <c r="B5" s="42">
        <v>0</v>
      </c>
      <c r="C5" s="11" t="s">
        <v>0</v>
      </c>
      <c r="D5" s="12" t="s">
        <v>24</v>
      </c>
      <c r="E5" s="12" t="s">
        <v>24</v>
      </c>
      <c r="G5" s="1"/>
      <c r="H5" s="1"/>
      <c r="I5" s="1"/>
      <c r="J5" s="35"/>
    </row>
    <row r="6" spans="1:10" ht="43.8" thickBot="1" x14ac:dyDescent="0.35">
      <c r="A6" s="68"/>
      <c r="B6" s="42"/>
      <c r="C6" s="11" t="s">
        <v>11</v>
      </c>
      <c r="D6" s="19">
        <f>B6-B5</f>
        <v>0</v>
      </c>
      <c r="E6" s="12" t="s">
        <v>24</v>
      </c>
      <c r="G6" s="43" t="s">
        <v>103</v>
      </c>
      <c r="H6" s="1"/>
      <c r="I6" s="1"/>
      <c r="J6" s="35"/>
    </row>
    <row r="7" spans="1:10" ht="26.25" thickBot="1" x14ac:dyDescent="0.3">
      <c r="A7" s="14" t="s">
        <v>25</v>
      </c>
      <c r="B7" s="44" t="s">
        <v>24</v>
      </c>
      <c r="C7" s="11" t="s">
        <v>26</v>
      </c>
      <c r="D7" s="12" t="s">
        <v>24</v>
      </c>
      <c r="E7" s="12" t="s">
        <v>24</v>
      </c>
      <c r="G7" s="1"/>
      <c r="H7" s="1"/>
      <c r="I7" s="1"/>
      <c r="J7" s="35"/>
    </row>
    <row r="8" spans="1:10" ht="15" thickBot="1" x14ac:dyDescent="0.35">
      <c r="A8" s="67">
        <v>5953</v>
      </c>
      <c r="B8" s="51"/>
      <c r="C8" s="11" t="s">
        <v>12</v>
      </c>
      <c r="D8" s="12" t="s">
        <v>24</v>
      </c>
      <c r="E8" s="12" t="s">
        <v>24</v>
      </c>
      <c r="G8" s="1"/>
      <c r="H8" s="1"/>
      <c r="I8" s="1"/>
      <c r="J8" s="35"/>
    </row>
    <row r="9" spans="1:10" ht="15" customHeight="1" x14ac:dyDescent="0.3">
      <c r="A9" s="71"/>
      <c r="B9" s="61"/>
      <c r="C9" s="56" t="s">
        <v>6</v>
      </c>
      <c r="D9" s="57">
        <f>B9-B8</f>
        <v>0</v>
      </c>
      <c r="E9" s="57" t="s">
        <v>24</v>
      </c>
      <c r="G9" s="35"/>
      <c r="H9" s="1"/>
      <c r="I9" s="48"/>
      <c r="J9" s="35"/>
    </row>
    <row r="10" spans="1:10" ht="15" thickBot="1" x14ac:dyDescent="0.35">
      <c r="A10" s="71"/>
      <c r="B10" s="52"/>
      <c r="C10" s="11" t="s">
        <v>7</v>
      </c>
      <c r="D10" s="12" t="s">
        <v>24</v>
      </c>
      <c r="E10" s="12">
        <f>B10-B9</f>
        <v>0</v>
      </c>
      <c r="G10" s="35"/>
      <c r="H10" s="1"/>
      <c r="I10" s="2"/>
      <c r="J10" s="35"/>
    </row>
    <row r="11" spans="1:10" ht="15" customHeight="1" x14ac:dyDescent="0.3">
      <c r="A11" s="71"/>
      <c r="B11" s="58"/>
      <c r="C11" s="60" t="s">
        <v>8</v>
      </c>
      <c r="D11" s="57">
        <f>B11-B10</f>
        <v>0</v>
      </c>
      <c r="E11" s="57" t="s">
        <v>24</v>
      </c>
      <c r="G11" s="35"/>
      <c r="H11" s="1"/>
      <c r="I11" s="1"/>
      <c r="J11" s="35"/>
    </row>
    <row r="12" spans="1:10" ht="15" thickBot="1" x14ac:dyDescent="0.35">
      <c r="A12" s="68"/>
      <c r="B12" s="51"/>
      <c r="C12" s="11" t="s">
        <v>9</v>
      </c>
      <c r="D12" s="12" t="s">
        <v>24</v>
      </c>
      <c r="E12" s="12">
        <f>B12-B11</f>
        <v>0</v>
      </c>
      <c r="G12" s="35"/>
      <c r="H12" s="1"/>
      <c r="I12" s="1"/>
      <c r="J12" s="35"/>
    </row>
    <row r="13" spans="1:10" x14ac:dyDescent="0.3">
      <c r="A13" s="9">
        <v>22603</v>
      </c>
      <c r="B13" s="59"/>
      <c r="C13" s="56" t="s">
        <v>10</v>
      </c>
      <c r="D13" s="57">
        <f>B13-B12</f>
        <v>0</v>
      </c>
      <c r="E13" s="57" t="s">
        <v>24</v>
      </c>
      <c r="G13" s="35"/>
      <c r="H13" s="1"/>
      <c r="I13" s="1"/>
      <c r="J13" s="35"/>
    </row>
    <row r="14" spans="1:10" ht="15" thickBot="1" x14ac:dyDescent="0.35">
      <c r="A14" s="13">
        <v>24491</v>
      </c>
      <c r="B14" s="51"/>
      <c r="C14" s="11" t="s">
        <v>0</v>
      </c>
      <c r="D14" s="12" t="s">
        <v>24</v>
      </c>
      <c r="E14" s="12">
        <f>B14-B13</f>
        <v>0</v>
      </c>
      <c r="G14" s="1"/>
      <c r="H14" s="1"/>
      <c r="I14" s="1"/>
      <c r="J14" s="35"/>
    </row>
    <row r="15" spans="1:10" ht="15.75" thickBot="1" x14ac:dyDescent="0.3">
      <c r="A15" s="17"/>
      <c r="B15" s="72" t="s">
        <v>28</v>
      </c>
      <c r="C15" s="73"/>
      <c r="D15" s="12">
        <f>SUM(D5:D14)</f>
        <v>0</v>
      </c>
      <c r="E15" s="12">
        <f>SUM(E5:E14)</f>
        <v>0</v>
      </c>
      <c r="G15" s="1"/>
      <c r="H15" s="1"/>
      <c r="I15" s="2"/>
      <c r="J15" s="35"/>
    </row>
    <row r="16" spans="1:10" ht="15" x14ac:dyDescent="0.25">
      <c r="G16" s="1"/>
      <c r="H16" s="1"/>
      <c r="I16" s="3"/>
      <c r="J16" s="35"/>
    </row>
    <row r="17" spans="1:12" ht="15" x14ac:dyDescent="0.25">
      <c r="A17" t="s">
        <v>106</v>
      </c>
    </row>
    <row r="18" spans="1:12" ht="15" x14ac:dyDescent="0.25">
      <c r="A18" s="51"/>
    </row>
    <row r="20" spans="1:12" ht="15.75" thickBot="1" x14ac:dyDescent="0.3">
      <c r="A20" s="20" t="s">
        <v>104</v>
      </c>
    </row>
    <row r="21" spans="1:12" ht="54.6" x14ac:dyDescent="0.3">
      <c r="A21" s="80" t="s">
        <v>14</v>
      </c>
      <c r="B21" s="21" t="s">
        <v>29</v>
      </c>
      <c r="C21" s="21" t="s">
        <v>31</v>
      </c>
      <c r="D21" s="21" t="s">
        <v>32</v>
      </c>
      <c r="E21" s="21" t="s">
        <v>34</v>
      </c>
      <c r="F21" s="21" t="s">
        <v>37</v>
      </c>
      <c r="G21" s="21" t="s">
        <v>39</v>
      </c>
      <c r="H21" s="80" t="s">
        <v>41</v>
      </c>
      <c r="I21" s="21" t="s">
        <v>42</v>
      </c>
    </row>
    <row r="22" spans="1:12" ht="30.6" x14ac:dyDescent="0.3">
      <c r="A22" s="81"/>
      <c r="B22" s="22" t="s">
        <v>30</v>
      </c>
      <c r="C22" s="22" t="s">
        <v>18</v>
      </c>
      <c r="D22" s="22" t="s">
        <v>33</v>
      </c>
      <c r="E22" s="22" t="s">
        <v>35</v>
      </c>
      <c r="F22" s="22" t="s">
        <v>38</v>
      </c>
      <c r="G22" s="22" t="s">
        <v>40</v>
      </c>
      <c r="H22" s="81"/>
      <c r="I22" s="22" t="s">
        <v>38</v>
      </c>
    </row>
    <row r="23" spans="1:12" ht="15" thickBot="1" x14ac:dyDescent="0.35">
      <c r="A23" s="82"/>
      <c r="B23" s="23"/>
      <c r="C23" s="23"/>
      <c r="D23" s="23"/>
      <c r="E23" s="24" t="s">
        <v>36</v>
      </c>
      <c r="F23" s="23"/>
      <c r="G23" s="23"/>
      <c r="H23" s="82"/>
      <c r="I23" s="25"/>
      <c r="J23" t="s">
        <v>85</v>
      </c>
    </row>
    <row r="24" spans="1:12" ht="26.4" x14ac:dyDescent="0.3">
      <c r="A24" s="9" t="s">
        <v>23</v>
      </c>
      <c r="B24" s="74">
        <f>J24-J24</f>
        <v>0</v>
      </c>
      <c r="C24" s="16" t="s">
        <v>44</v>
      </c>
      <c r="D24" s="65" t="s">
        <v>24</v>
      </c>
      <c r="E24" s="65" t="s">
        <v>24</v>
      </c>
      <c r="F24" s="65" t="s">
        <v>24</v>
      </c>
      <c r="G24" s="65" t="s">
        <v>24</v>
      </c>
      <c r="H24" s="65" t="s">
        <v>24</v>
      </c>
      <c r="I24" s="65" t="s">
        <v>24</v>
      </c>
      <c r="J24" s="76">
        <f>J27+B6-A18</f>
        <v>0</v>
      </c>
    </row>
    <row r="25" spans="1:12" ht="15" thickBot="1" x14ac:dyDescent="0.35">
      <c r="A25" s="9" t="s">
        <v>43</v>
      </c>
      <c r="B25" s="75"/>
      <c r="C25" s="11" t="s">
        <v>45</v>
      </c>
      <c r="D25" s="66"/>
      <c r="E25" s="66"/>
      <c r="F25" s="66"/>
      <c r="G25" s="66"/>
      <c r="H25" s="66"/>
      <c r="I25" s="66"/>
      <c r="J25" s="77"/>
    </row>
    <row r="26" spans="1:12" ht="15.75" thickBot="1" x14ac:dyDescent="0.3">
      <c r="A26" s="15"/>
      <c r="B26" s="28">
        <f>J26-J24</f>
        <v>0</v>
      </c>
      <c r="C26" s="11" t="s">
        <v>13</v>
      </c>
      <c r="D26" s="11">
        <f>_Hlk230408986-B24</f>
        <v>0</v>
      </c>
      <c r="E26" s="11" t="s">
        <v>24</v>
      </c>
      <c r="F26" s="11" t="s">
        <v>24</v>
      </c>
      <c r="G26" s="11" t="s">
        <v>24</v>
      </c>
      <c r="H26" s="11" t="s">
        <v>24</v>
      </c>
      <c r="I26" s="11" t="s">
        <v>24</v>
      </c>
      <c r="J26" s="55">
        <f>J27+B6-A18</f>
        <v>0</v>
      </c>
    </row>
    <row r="27" spans="1:12" ht="29.4" thickBot="1" x14ac:dyDescent="0.35">
      <c r="A27" s="15"/>
      <c r="B27" s="28">
        <f>J27-J24</f>
        <v>0</v>
      </c>
      <c r="C27" s="11" t="s">
        <v>46</v>
      </c>
      <c r="D27" s="11" t="s">
        <v>24</v>
      </c>
      <c r="E27" s="11" t="s">
        <v>24</v>
      </c>
      <c r="F27" s="11">
        <f>B27-_Hlk230408986</f>
        <v>0</v>
      </c>
      <c r="G27" s="11" t="s">
        <v>24</v>
      </c>
      <c r="H27" s="11" t="s">
        <v>24</v>
      </c>
      <c r="I27" s="11" t="s">
        <v>24</v>
      </c>
      <c r="J27" s="53">
        <v>0</v>
      </c>
      <c r="K27" s="34"/>
      <c r="L27" s="43" t="s">
        <v>103</v>
      </c>
    </row>
    <row r="28" spans="1:12" ht="15" thickBot="1" x14ac:dyDescent="0.35">
      <c r="A28" s="15"/>
      <c r="B28" s="49">
        <f>J28-J24</f>
        <v>0</v>
      </c>
      <c r="C28" s="11" t="s">
        <v>47</v>
      </c>
      <c r="D28" s="50">
        <f>B28-B27</f>
        <v>0</v>
      </c>
      <c r="E28" s="11" t="s">
        <v>24</v>
      </c>
      <c r="F28" s="11" t="s">
        <v>24</v>
      </c>
      <c r="G28" s="11" t="s">
        <v>24</v>
      </c>
      <c r="H28" s="11" t="s">
        <v>24</v>
      </c>
      <c r="I28" s="11" t="s">
        <v>24</v>
      </c>
      <c r="J28" s="53">
        <v>0</v>
      </c>
    </row>
    <row r="29" spans="1:12" ht="15" thickBot="1" x14ac:dyDescent="0.35">
      <c r="A29" s="13"/>
      <c r="B29" s="49">
        <f>J29-J24</f>
        <v>0</v>
      </c>
      <c r="C29" s="11" t="s">
        <v>48</v>
      </c>
      <c r="D29" s="11" t="s">
        <v>24</v>
      </c>
      <c r="E29" s="11" t="s">
        <v>24</v>
      </c>
      <c r="F29" s="50">
        <f>B29-B28</f>
        <v>0</v>
      </c>
      <c r="G29" s="11" t="s">
        <v>24</v>
      </c>
      <c r="H29" s="11" t="s">
        <v>24</v>
      </c>
      <c r="I29" s="11" t="s">
        <v>24</v>
      </c>
      <c r="J29" s="53">
        <v>0</v>
      </c>
    </row>
    <row r="30" spans="1:12" ht="15" thickBot="1" x14ac:dyDescent="0.35">
      <c r="A30" s="67" t="s">
        <v>49</v>
      </c>
      <c r="B30" s="28">
        <f>J30-J24</f>
        <v>0</v>
      </c>
      <c r="C30" s="11" t="s">
        <v>50</v>
      </c>
      <c r="D30" s="50">
        <f>B30-B29</f>
        <v>0</v>
      </c>
      <c r="E30" s="11" t="s">
        <v>24</v>
      </c>
      <c r="F30" s="11" t="s">
        <v>24</v>
      </c>
      <c r="G30" s="11" t="s">
        <v>24</v>
      </c>
      <c r="H30" s="11" t="s">
        <v>24</v>
      </c>
      <c r="I30" s="11" t="s">
        <v>24</v>
      </c>
      <c r="J30" s="53">
        <v>0</v>
      </c>
    </row>
    <row r="31" spans="1:12" ht="15" thickBot="1" x14ac:dyDescent="0.35">
      <c r="A31" s="71"/>
      <c r="B31" s="28">
        <f>J31-J24</f>
        <v>0</v>
      </c>
      <c r="C31" s="11" t="s">
        <v>51</v>
      </c>
      <c r="D31" s="11" t="s">
        <v>24</v>
      </c>
      <c r="E31" s="11" t="s">
        <v>24</v>
      </c>
      <c r="F31" s="11">
        <f>B31-B30</f>
        <v>0</v>
      </c>
      <c r="G31" s="11" t="s">
        <v>24</v>
      </c>
      <c r="H31" s="11" t="s">
        <v>24</v>
      </c>
      <c r="I31" s="11" t="s">
        <v>24</v>
      </c>
      <c r="J31" s="53">
        <v>0</v>
      </c>
      <c r="K31" t="s">
        <v>105</v>
      </c>
    </row>
    <row r="32" spans="1:12" ht="15" thickBot="1" x14ac:dyDescent="0.35">
      <c r="A32" s="71"/>
      <c r="B32" s="49">
        <f>J32-J24</f>
        <v>0</v>
      </c>
      <c r="C32" s="11" t="s">
        <v>66</v>
      </c>
      <c r="D32" s="50">
        <f>B32-B31</f>
        <v>0</v>
      </c>
      <c r="E32" s="11" t="s">
        <v>24</v>
      </c>
      <c r="F32" s="11" t="s">
        <v>24</v>
      </c>
      <c r="G32" s="11" t="s">
        <v>24</v>
      </c>
      <c r="H32" s="11" t="s">
        <v>24</v>
      </c>
      <c r="I32" s="11" t="s">
        <v>24</v>
      </c>
      <c r="J32" s="53">
        <v>0</v>
      </c>
    </row>
    <row r="33" spans="1:10" ht="15" thickBot="1" x14ac:dyDescent="0.35">
      <c r="A33" s="71"/>
      <c r="B33" s="49">
        <f>J33-J24</f>
        <v>0</v>
      </c>
      <c r="C33" s="11" t="s">
        <v>67</v>
      </c>
      <c r="D33" s="11" t="s">
        <v>24</v>
      </c>
      <c r="E33" s="11" t="s">
        <v>24</v>
      </c>
      <c r="F33" s="11">
        <f>B33-B32</f>
        <v>0</v>
      </c>
      <c r="G33" s="11" t="s">
        <v>24</v>
      </c>
      <c r="H33" s="11" t="s">
        <v>24</v>
      </c>
      <c r="I33" s="11" t="s">
        <v>24</v>
      </c>
      <c r="J33" s="53">
        <v>0</v>
      </c>
    </row>
    <row r="34" spans="1:10" ht="15" thickBot="1" x14ac:dyDescent="0.35">
      <c r="A34" s="71"/>
      <c r="B34" s="28">
        <f>J34-J24</f>
        <v>0</v>
      </c>
      <c r="C34" s="11" t="s">
        <v>68</v>
      </c>
      <c r="D34" s="50">
        <f>B34-B33</f>
        <v>0</v>
      </c>
      <c r="E34" s="11" t="s">
        <v>24</v>
      </c>
      <c r="F34" s="11"/>
      <c r="G34" s="11" t="s">
        <v>24</v>
      </c>
      <c r="H34" s="11" t="s">
        <v>24</v>
      </c>
      <c r="I34" s="11" t="s">
        <v>24</v>
      </c>
      <c r="J34" s="53">
        <v>0</v>
      </c>
    </row>
    <row r="35" spans="1:10" ht="15" thickBot="1" x14ac:dyDescent="0.35">
      <c r="A35" s="71"/>
      <c r="B35" s="28">
        <f>J35-J24</f>
        <v>0</v>
      </c>
      <c r="C35" s="11" t="s">
        <v>69</v>
      </c>
      <c r="D35" s="11" t="s">
        <v>24</v>
      </c>
      <c r="E35" s="11" t="s">
        <v>24</v>
      </c>
      <c r="F35" s="11">
        <f>B35-B34</f>
        <v>0</v>
      </c>
      <c r="G35" s="11" t="s">
        <v>24</v>
      </c>
      <c r="H35" s="11" t="s">
        <v>24</v>
      </c>
      <c r="I35" s="11" t="s">
        <v>24</v>
      </c>
      <c r="J35" s="53">
        <v>0</v>
      </c>
    </row>
    <row r="36" spans="1:10" ht="15" thickBot="1" x14ac:dyDescent="0.35">
      <c r="A36" s="71"/>
      <c r="B36" s="28">
        <f>J36-J24</f>
        <v>0</v>
      </c>
      <c r="C36" s="11" t="s">
        <v>52</v>
      </c>
      <c r="D36" s="11">
        <f>B36-B35</f>
        <v>0</v>
      </c>
      <c r="E36" s="11"/>
      <c r="F36" s="11" t="s">
        <v>24</v>
      </c>
      <c r="G36" s="11"/>
      <c r="H36" s="11"/>
      <c r="I36" s="11"/>
      <c r="J36" s="53">
        <v>0</v>
      </c>
    </row>
    <row r="37" spans="1:10" ht="15" thickBot="1" x14ac:dyDescent="0.35">
      <c r="A37" s="68"/>
      <c r="B37" s="28">
        <f>J37-J24</f>
        <v>0</v>
      </c>
      <c r="C37" s="11" t="s">
        <v>53</v>
      </c>
      <c r="D37" s="11" t="s">
        <v>24</v>
      </c>
      <c r="E37" s="11"/>
      <c r="F37" s="11">
        <f>B37-B36</f>
        <v>0</v>
      </c>
      <c r="G37" s="11"/>
      <c r="H37" s="11"/>
      <c r="I37" s="11"/>
      <c r="J37" s="53">
        <v>0</v>
      </c>
    </row>
    <row r="38" spans="1:10" ht="27" thickBot="1" x14ac:dyDescent="0.35">
      <c r="A38" s="9" t="s">
        <v>54</v>
      </c>
      <c r="B38" s="28">
        <f>J38-J24</f>
        <v>0</v>
      </c>
      <c r="C38" s="11" t="s">
        <v>57</v>
      </c>
      <c r="D38" s="11">
        <f>B38-B37</f>
        <v>0</v>
      </c>
      <c r="E38" s="11" t="s">
        <v>24</v>
      </c>
      <c r="F38" s="11" t="s">
        <v>24</v>
      </c>
      <c r="G38" s="11" t="s">
        <v>24</v>
      </c>
      <c r="H38" s="11" t="s">
        <v>24</v>
      </c>
      <c r="I38" s="11" t="s">
        <v>24</v>
      </c>
      <c r="J38" s="53">
        <v>0</v>
      </c>
    </row>
    <row r="39" spans="1:10" ht="27" thickBot="1" x14ac:dyDescent="0.35">
      <c r="A39" s="9" t="s">
        <v>55</v>
      </c>
      <c r="B39" s="28">
        <f>J39-J24</f>
        <v>0</v>
      </c>
      <c r="C39" s="11" t="s">
        <v>58</v>
      </c>
      <c r="D39" s="11" t="s">
        <v>24</v>
      </c>
      <c r="E39" s="11" t="s">
        <v>24</v>
      </c>
      <c r="F39" s="11">
        <f>B39-B38</f>
        <v>0</v>
      </c>
      <c r="G39" s="11" t="s">
        <v>24</v>
      </c>
      <c r="H39" s="11" t="s">
        <v>24</v>
      </c>
      <c r="I39" s="11" t="s">
        <v>24</v>
      </c>
      <c r="J39" s="53">
        <v>0</v>
      </c>
    </row>
    <row r="40" spans="1:10" ht="27" thickBot="1" x14ac:dyDescent="0.35">
      <c r="A40" s="9" t="s">
        <v>56</v>
      </c>
      <c r="B40" s="28">
        <f>J40-J24</f>
        <v>0</v>
      </c>
      <c r="C40" s="11" t="s">
        <v>59</v>
      </c>
      <c r="D40" s="11">
        <f>B40-B39</f>
        <v>0</v>
      </c>
      <c r="E40" s="11" t="s">
        <v>24</v>
      </c>
      <c r="F40" s="11" t="s">
        <v>24</v>
      </c>
      <c r="G40" s="11" t="s">
        <v>24</v>
      </c>
      <c r="H40" s="11" t="s">
        <v>24</v>
      </c>
      <c r="I40" s="11" t="s">
        <v>24</v>
      </c>
      <c r="J40" s="53">
        <v>0</v>
      </c>
    </row>
    <row r="41" spans="1:10" ht="15" thickBot="1" x14ac:dyDescent="0.35">
      <c r="A41" s="15"/>
      <c r="B41" s="28">
        <f>J41-J24</f>
        <v>0</v>
      </c>
      <c r="C41" s="11" t="s">
        <v>60</v>
      </c>
      <c r="D41" s="11" t="s">
        <v>24</v>
      </c>
      <c r="E41" s="11" t="s">
        <v>24</v>
      </c>
      <c r="F41" s="11">
        <f>B41-B40</f>
        <v>0</v>
      </c>
      <c r="G41" s="11" t="s">
        <v>24</v>
      </c>
      <c r="H41" s="11" t="s">
        <v>24</v>
      </c>
      <c r="I41" s="11" t="s">
        <v>24</v>
      </c>
      <c r="J41" s="53">
        <v>0</v>
      </c>
    </row>
    <row r="42" spans="1:10" ht="15" thickBot="1" x14ac:dyDescent="0.35">
      <c r="A42" s="15"/>
      <c r="B42" s="28">
        <f>J42-J24</f>
        <v>0</v>
      </c>
      <c r="C42" s="11" t="s">
        <v>61</v>
      </c>
      <c r="D42" s="11">
        <f>B42-B41</f>
        <v>0</v>
      </c>
      <c r="E42" s="11" t="s">
        <v>24</v>
      </c>
      <c r="F42" s="11" t="s">
        <v>24</v>
      </c>
      <c r="G42" s="11" t="s">
        <v>24</v>
      </c>
      <c r="H42" s="11" t="s">
        <v>24</v>
      </c>
      <c r="I42" s="11" t="s">
        <v>24</v>
      </c>
      <c r="J42" s="53">
        <v>0</v>
      </c>
    </row>
    <row r="43" spans="1:10" ht="15" thickBot="1" x14ac:dyDescent="0.35">
      <c r="A43" s="15"/>
      <c r="B43" s="28">
        <f>J43-J24</f>
        <v>0</v>
      </c>
      <c r="C43" s="11" t="s">
        <v>62</v>
      </c>
      <c r="D43" s="11" t="s">
        <v>24</v>
      </c>
      <c r="E43" s="11" t="s">
        <v>24</v>
      </c>
      <c r="F43" s="11">
        <f>B43-B42</f>
        <v>0</v>
      </c>
      <c r="G43" s="11" t="s">
        <v>24</v>
      </c>
      <c r="H43" s="11" t="s">
        <v>24</v>
      </c>
      <c r="I43" s="11" t="s">
        <v>24</v>
      </c>
      <c r="J43" s="53">
        <v>0</v>
      </c>
    </row>
    <row r="44" spans="1:10" ht="15" thickBot="1" x14ac:dyDescent="0.35">
      <c r="A44" s="15"/>
      <c r="B44" s="28">
        <f>J44-J24</f>
        <v>0</v>
      </c>
      <c r="C44" s="11" t="s">
        <v>63</v>
      </c>
      <c r="D44" s="11">
        <f>B44-B43</f>
        <v>0</v>
      </c>
      <c r="E44" s="11" t="s">
        <v>24</v>
      </c>
      <c r="F44" s="11" t="s">
        <v>24</v>
      </c>
      <c r="G44" s="11" t="s">
        <v>24</v>
      </c>
      <c r="H44" s="11" t="s">
        <v>24</v>
      </c>
      <c r="I44" s="11" t="s">
        <v>24</v>
      </c>
      <c r="J44" s="53">
        <v>0</v>
      </c>
    </row>
    <row r="45" spans="1:10" ht="15" thickBot="1" x14ac:dyDescent="0.35">
      <c r="A45" s="13"/>
      <c r="B45" s="28">
        <f>J45-J24</f>
        <v>0</v>
      </c>
      <c r="C45" s="11" t="s">
        <v>64</v>
      </c>
      <c r="D45" s="11" t="s">
        <v>24</v>
      </c>
      <c r="E45" s="11" t="s">
        <v>24</v>
      </c>
      <c r="F45" s="11">
        <f>B45-B44</f>
        <v>0</v>
      </c>
      <c r="G45" s="11" t="s">
        <v>24</v>
      </c>
      <c r="H45" s="11" t="s">
        <v>24</v>
      </c>
      <c r="I45" s="11" t="s">
        <v>24</v>
      </c>
      <c r="J45" s="53">
        <v>0</v>
      </c>
    </row>
    <row r="46" spans="1:10" ht="15" thickBot="1" x14ac:dyDescent="0.35">
      <c r="A46" s="67" t="s">
        <v>65</v>
      </c>
      <c r="B46" s="28">
        <f>J46-J24</f>
        <v>0</v>
      </c>
      <c r="C46" s="11" t="s">
        <v>66</v>
      </c>
      <c r="D46" s="11">
        <f>B46-B45</f>
        <v>0</v>
      </c>
      <c r="E46" s="11" t="s">
        <v>24</v>
      </c>
      <c r="F46" s="11" t="s">
        <v>24</v>
      </c>
      <c r="G46" s="11" t="s">
        <v>24</v>
      </c>
      <c r="H46" s="11" t="s">
        <v>24</v>
      </c>
      <c r="I46" s="11" t="s">
        <v>24</v>
      </c>
      <c r="J46" s="53">
        <v>0</v>
      </c>
    </row>
    <row r="47" spans="1:10" ht="15" thickBot="1" x14ac:dyDescent="0.35">
      <c r="A47" s="71"/>
      <c r="B47" s="28">
        <f>J47-J24</f>
        <v>0</v>
      </c>
      <c r="C47" s="11" t="s">
        <v>67</v>
      </c>
      <c r="D47" s="11" t="s">
        <v>24</v>
      </c>
      <c r="E47" s="11" t="s">
        <v>24</v>
      </c>
      <c r="F47" s="11">
        <f>B47-B46</f>
        <v>0</v>
      </c>
      <c r="G47" s="11" t="s">
        <v>24</v>
      </c>
      <c r="H47" s="11" t="s">
        <v>24</v>
      </c>
      <c r="I47" s="11" t="s">
        <v>24</v>
      </c>
      <c r="J47" s="53">
        <v>0</v>
      </c>
    </row>
    <row r="48" spans="1:10" ht="15" thickBot="1" x14ac:dyDescent="0.35">
      <c r="A48" s="71"/>
      <c r="B48" s="28">
        <f>J48-J24</f>
        <v>0</v>
      </c>
      <c r="C48" s="11" t="s">
        <v>68</v>
      </c>
      <c r="D48" s="11">
        <f>B48-B47</f>
        <v>0</v>
      </c>
      <c r="E48" s="11" t="s">
        <v>24</v>
      </c>
      <c r="F48" s="11" t="s">
        <v>24</v>
      </c>
      <c r="G48" s="11" t="s">
        <v>24</v>
      </c>
      <c r="H48" s="11" t="s">
        <v>24</v>
      </c>
      <c r="I48" s="11" t="s">
        <v>24</v>
      </c>
      <c r="J48" s="53">
        <v>0</v>
      </c>
    </row>
    <row r="49" spans="1:13" ht="15" thickBot="1" x14ac:dyDescent="0.35">
      <c r="A49" s="71"/>
      <c r="B49" s="28">
        <f>J49-J24</f>
        <v>0</v>
      </c>
      <c r="C49" s="11" t="s">
        <v>69</v>
      </c>
      <c r="D49" s="11" t="s">
        <v>24</v>
      </c>
      <c r="E49" s="11" t="s">
        <v>24</v>
      </c>
      <c r="F49" s="11">
        <f>B49-B48</f>
        <v>0</v>
      </c>
      <c r="G49" s="11" t="s">
        <v>24</v>
      </c>
      <c r="H49" s="11" t="s">
        <v>24</v>
      </c>
      <c r="I49" s="11" t="s">
        <v>24</v>
      </c>
      <c r="J49" s="53">
        <v>0</v>
      </c>
    </row>
    <row r="50" spans="1:13" ht="15" thickBot="1" x14ac:dyDescent="0.35">
      <c r="A50" s="71"/>
      <c r="B50" s="28">
        <f>J50-J24</f>
        <v>0</v>
      </c>
      <c r="C50" s="11" t="s">
        <v>70</v>
      </c>
      <c r="D50" s="11">
        <f>B50-B49</f>
        <v>0</v>
      </c>
      <c r="E50" s="11" t="s">
        <v>24</v>
      </c>
      <c r="F50" s="11" t="s">
        <v>24</v>
      </c>
      <c r="G50" s="11" t="s">
        <v>24</v>
      </c>
      <c r="H50" s="11" t="s">
        <v>24</v>
      </c>
      <c r="I50" s="11" t="s">
        <v>24</v>
      </c>
      <c r="J50" s="53">
        <v>0</v>
      </c>
    </row>
    <row r="51" spans="1:13" ht="15" thickBot="1" x14ac:dyDescent="0.35">
      <c r="A51" s="71"/>
      <c r="B51" s="28">
        <f>J51-J24</f>
        <v>0</v>
      </c>
      <c r="C51" s="11" t="s">
        <v>71</v>
      </c>
      <c r="D51" s="11" t="s">
        <v>24</v>
      </c>
      <c r="E51" s="11" t="s">
        <v>24</v>
      </c>
      <c r="F51" s="11">
        <f>B51-B50</f>
        <v>0</v>
      </c>
      <c r="G51" s="11" t="s">
        <v>24</v>
      </c>
      <c r="H51" s="11" t="s">
        <v>24</v>
      </c>
      <c r="I51" s="11" t="s">
        <v>24</v>
      </c>
      <c r="J51" s="53">
        <v>0</v>
      </c>
    </row>
    <row r="52" spans="1:13" ht="15" thickBot="1" x14ac:dyDescent="0.35">
      <c r="A52" s="71"/>
      <c r="B52" s="28">
        <f>J52-J24</f>
        <v>0</v>
      </c>
      <c r="C52" s="11" t="s">
        <v>72</v>
      </c>
      <c r="D52" s="11">
        <f>B52-B51</f>
        <v>0</v>
      </c>
      <c r="E52" s="11" t="s">
        <v>24</v>
      </c>
      <c r="F52" s="11" t="s">
        <v>24</v>
      </c>
      <c r="G52" s="11" t="s">
        <v>24</v>
      </c>
      <c r="H52" s="11" t="s">
        <v>24</v>
      </c>
      <c r="I52" s="11" t="s">
        <v>24</v>
      </c>
      <c r="J52" s="53">
        <v>0</v>
      </c>
    </row>
    <row r="53" spans="1:13" ht="15" thickBot="1" x14ac:dyDescent="0.35">
      <c r="A53" s="71"/>
      <c r="B53" s="28">
        <f>J53-J24</f>
        <v>0</v>
      </c>
      <c r="C53" s="11" t="s">
        <v>73</v>
      </c>
      <c r="D53" s="11" t="s">
        <v>24</v>
      </c>
      <c r="E53" s="11" t="s">
        <v>24</v>
      </c>
      <c r="F53" s="11">
        <f>B53-B52</f>
        <v>0</v>
      </c>
      <c r="G53" s="11" t="s">
        <v>24</v>
      </c>
      <c r="H53" s="11" t="s">
        <v>24</v>
      </c>
      <c r="I53" s="11" t="s">
        <v>24</v>
      </c>
      <c r="J53" s="53">
        <v>0</v>
      </c>
      <c r="L53" s="35"/>
      <c r="M53" s="35"/>
    </row>
    <row r="54" spans="1:13" ht="52.8" x14ac:dyDescent="0.3">
      <c r="A54" s="9" t="s">
        <v>74</v>
      </c>
      <c r="B54" s="29" t="s">
        <v>24</v>
      </c>
      <c r="C54" s="16" t="s">
        <v>84</v>
      </c>
      <c r="D54" s="18" t="s">
        <v>24</v>
      </c>
      <c r="E54" s="18" t="s">
        <v>24</v>
      </c>
      <c r="F54" s="18" t="s">
        <v>24</v>
      </c>
      <c r="G54" s="18" t="s">
        <v>24</v>
      </c>
      <c r="H54" s="45">
        <v>0</v>
      </c>
      <c r="I54" s="18"/>
      <c r="J54" s="29"/>
      <c r="L54" s="35"/>
      <c r="M54" s="1"/>
    </row>
    <row r="55" spans="1:13" ht="40.200000000000003" thickBot="1" x14ac:dyDescent="0.35">
      <c r="A55" s="14"/>
      <c r="B55" s="30" t="s">
        <v>24</v>
      </c>
      <c r="C55" s="11" t="s">
        <v>75</v>
      </c>
      <c r="D55" s="11" t="s">
        <v>24</v>
      </c>
      <c r="E55" s="11" t="s">
        <v>24</v>
      </c>
      <c r="F55" s="11" t="s">
        <v>24</v>
      </c>
      <c r="G55" s="11" t="s">
        <v>24</v>
      </c>
      <c r="H55" s="46">
        <v>0</v>
      </c>
      <c r="I55" s="11"/>
      <c r="J55" s="30"/>
      <c r="L55" s="35"/>
      <c r="M55" s="1"/>
    </row>
    <row r="56" spans="1:13" ht="15" thickBot="1" x14ac:dyDescent="0.35">
      <c r="A56" s="67" t="s">
        <v>76</v>
      </c>
      <c r="B56" s="28">
        <f>J56-J24</f>
        <v>0</v>
      </c>
      <c r="C56" s="11" t="s">
        <v>77</v>
      </c>
      <c r="D56" s="11">
        <f>B56-B53-H54-H55</f>
        <v>0</v>
      </c>
      <c r="E56" s="11" t="s">
        <v>24</v>
      </c>
      <c r="F56" s="11" t="s">
        <v>24</v>
      </c>
      <c r="G56" s="11" t="s">
        <v>24</v>
      </c>
      <c r="H56" s="11"/>
      <c r="I56" s="11"/>
      <c r="J56" s="53">
        <v>0</v>
      </c>
      <c r="L56" s="35"/>
      <c r="M56" s="35"/>
    </row>
    <row r="57" spans="1:13" ht="15" thickBot="1" x14ac:dyDescent="0.35">
      <c r="A57" s="71"/>
      <c r="B57" s="28">
        <f>J57-J24</f>
        <v>0</v>
      </c>
      <c r="C57" s="11" t="s">
        <v>78</v>
      </c>
      <c r="D57" s="11" t="s">
        <v>24</v>
      </c>
      <c r="E57" s="11" t="s">
        <v>24</v>
      </c>
      <c r="F57" s="11">
        <f>B57-B56</f>
        <v>0</v>
      </c>
      <c r="G57" s="11" t="s">
        <v>24</v>
      </c>
      <c r="H57" s="11"/>
      <c r="I57" s="11"/>
      <c r="J57" s="53">
        <v>0</v>
      </c>
      <c r="L57" s="35"/>
      <c r="M57" s="35"/>
    </row>
    <row r="58" spans="1:13" x14ac:dyDescent="0.3">
      <c r="A58" s="71"/>
      <c r="B58" s="74" t="s">
        <v>24</v>
      </c>
      <c r="C58" s="65" t="s">
        <v>79</v>
      </c>
      <c r="D58" s="65" t="s">
        <v>24</v>
      </c>
      <c r="E58" s="65" t="s">
        <v>24</v>
      </c>
      <c r="F58" s="65" t="s">
        <v>24</v>
      </c>
      <c r="G58" s="65" t="s">
        <v>24</v>
      </c>
      <c r="H58" s="65"/>
      <c r="I58" s="78">
        <v>0</v>
      </c>
      <c r="J58" s="74"/>
      <c r="L58" s="35"/>
      <c r="M58" s="35"/>
    </row>
    <row r="59" spans="1:13" ht="15" thickBot="1" x14ac:dyDescent="0.35">
      <c r="A59" s="71"/>
      <c r="B59" s="75"/>
      <c r="C59" s="66"/>
      <c r="D59" s="66"/>
      <c r="E59" s="66"/>
      <c r="F59" s="66"/>
      <c r="G59" s="66"/>
      <c r="H59" s="66"/>
      <c r="I59" s="79"/>
      <c r="J59" s="75"/>
      <c r="L59" s="35"/>
      <c r="M59" s="35"/>
    </row>
    <row r="60" spans="1:13" ht="15" thickBot="1" x14ac:dyDescent="0.35">
      <c r="A60" s="71"/>
      <c r="B60" s="28">
        <f>J60-J24</f>
        <v>0</v>
      </c>
      <c r="C60" s="11" t="s">
        <v>80</v>
      </c>
      <c r="D60" s="11">
        <f>B60-I58-B57</f>
        <v>0</v>
      </c>
      <c r="E60" s="11" t="s">
        <v>24</v>
      </c>
      <c r="F60" s="11" t="s">
        <v>24</v>
      </c>
      <c r="G60" s="11" t="s">
        <v>24</v>
      </c>
      <c r="H60" s="11" t="s">
        <v>24</v>
      </c>
      <c r="I60" s="11" t="s">
        <v>24</v>
      </c>
      <c r="J60" s="53">
        <v>0</v>
      </c>
    </row>
    <row r="61" spans="1:13" ht="15" thickBot="1" x14ac:dyDescent="0.35">
      <c r="A61" s="68"/>
      <c r="B61" s="28">
        <f>J61-J24</f>
        <v>0</v>
      </c>
      <c r="C61" s="11" t="s">
        <v>81</v>
      </c>
      <c r="D61" s="11" t="s">
        <v>24</v>
      </c>
      <c r="E61" s="11" t="s">
        <v>24</v>
      </c>
      <c r="F61" s="11">
        <f>B61-B60</f>
        <v>0</v>
      </c>
      <c r="G61" s="11" t="s">
        <v>24</v>
      </c>
      <c r="H61" s="11" t="s">
        <v>24</v>
      </c>
      <c r="I61" s="11" t="s">
        <v>24</v>
      </c>
      <c r="J61" s="53">
        <v>0</v>
      </c>
    </row>
    <row r="62" spans="1:13" ht="15" thickBot="1" x14ac:dyDescent="0.35">
      <c r="A62" s="14" t="s">
        <v>27</v>
      </c>
      <c r="B62" s="28">
        <f>J62-J24</f>
        <v>0</v>
      </c>
      <c r="C62" s="11" t="s">
        <v>82</v>
      </c>
      <c r="D62" s="11">
        <f>B62-B61</f>
        <v>0</v>
      </c>
      <c r="E62" s="11" t="s">
        <v>24</v>
      </c>
      <c r="F62" s="11" t="s">
        <v>24</v>
      </c>
      <c r="G62" s="11" t="s">
        <v>24</v>
      </c>
      <c r="H62" s="11" t="s">
        <v>24</v>
      </c>
      <c r="I62" s="11" t="s">
        <v>24</v>
      </c>
      <c r="J62" s="63">
        <f>B8+J24-B6</f>
        <v>0</v>
      </c>
      <c r="L62" s="62"/>
    </row>
    <row r="63" spans="1:13" ht="15" thickBot="1" x14ac:dyDescent="0.35">
      <c r="A63" s="26"/>
      <c r="B63" s="72" t="s">
        <v>28</v>
      </c>
      <c r="C63" s="73"/>
      <c r="D63" s="27">
        <f>SUM(D24:D62)</f>
        <v>0</v>
      </c>
      <c r="E63" s="27" t="s">
        <v>24</v>
      </c>
      <c r="F63" s="27">
        <f>SUM(F24:F62)</f>
        <v>0</v>
      </c>
      <c r="G63" s="27" t="s">
        <v>24</v>
      </c>
      <c r="H63" s="27">
        <f>SUM(H54:H55)</f>
        <v>0</v>
      </c>
      <c r="I63" s="27">
        <f>I58</f>
        <v>0</v>
      </c>
      <c r="L63" s="54" t="s">
        <v>107</v>
      </c>
    </row>
    <row r="64" spans="1:13" x14ac:dyDescent="0.3">
      <c r="E64" s="34"/>
      <c r="G64" s="34"/>
      <c r="L64" s="64">
        <f>D63+F63+H63+I63+D15+E15</f>
        <v>0</v>
      </c>
    </row>
    <row r="66" spans="1:9" ht="15" thickBot="1" x14ac:dyDescent="0.35">
      <c r="A66" s="4" t="s">
        <v>99</v>
      </c>
    </row>
    <row r="67" spans="1:9" ht="26.4" x14ac:dyDescent="0.3">
      <c r="A67" s="67" t="s">
        <v>95</v>
      </c>
      <c r="B67" s="67" t="s">
        <v>15</v>
      </c>
      <c r="C67" s="67" t="s">
        <v>96</v>
      </c>
      <c r="D67" s="5" t="s">
        <v>97</v>
      </c>
      <c r="E67" s="5" t="s">
        <v>21</v>
      </c>
      <c r="F67" s="37" t="s">
        <v>42</v>
      </c>
      <c r="G67" s="35"/>
      <c r="H67" s="35"/>
      <c r="I67" s="35"/>
    </row>
    <row r="68" spans="1:9" ht="15" thickBot="1" x14ac:dyDescent="0.35">
      <c r="A68" s="68"/>
      <c r="B68" s="68"/>
      <c r="C68" s="68"/>
      <c r="D68" s="7" t="s">
        <v>36</v>
      </c>
      <c r="E68" s="7" t="s">
        <v>36</v>
      </c>
      <c r="F68" s="38" t="s">
        <v>36</v>
      </c>
      <c r="G68" s="1"/>
      <c r="H68" s="1"/>
      <c r="I68" s="36"/>
    </row>
    <row r="69" spans="1:9" ht="27" thickBot="1" x14ac:dyDescent="0.35">
      <c r="A69" s="14" t="s">
        <v>98</v>
      </c>
      <c r="B69" s="43">
        <v>0</v>
      </c>
      <c r="C69" s="11" t="s">
        <v>0</v>
      </c>
      <c r="D69" s="12" t="s">
        <v>24</v>
      </c>
      <c r="E69" s="12" t="s">
        <v>24</v>
      </c>
      <c r="F69" s="39" t="s">
        <v>24</v>
      </c>
      <c r="G69" s="40"/>
      <c r="H69" s="1"/>
      <c r="I69" s="1"/>
    </row>
    <row r="70" spans="1:9" ht="27" thickBot="1" x14ac:dyDescent="0.35">
      <c r="A70" s="67" t="s">
        <v>99</v>
      </c>
      <c r="B70" s="43"/>
      <c r="C70" s="11" t="s">
        <v>100</v>
      </c>
      <c r="D70" s="33">
        <f>B70-B69</f>
        <v>0</v>
      </c>
      <c r="E70" s="12"/>
      <c r="F70" s="39"/>
      <c r="G70" s="40"/>
      <c r="H70" s="1"/>
      <c r="I70" s="1"/>
    </row>
    <row r="71" spans="1:9" ht="15" thickBot="1" x14ac:dyDescent="0.35">
      <c r="A71" s="71"/>
      <c r="B71" s="43"/>
      <c r="C71" s="11" t="s">
        <v>1</v>
      </c>
      <c r="D71" s="33" t="s">
        <v>24</v>
      </c>
      <c r="E71" s="12">
        <f>B71-B70</f>
        <v>0</v>
      </c>
      <c r="F71" s="39" t="s">
        <v>24</v>
      </c>
      <c r="G71" s="40"/>
      <c r="H71" s="1"/>
      <c r="I71" s="1"/>
    </row>
    <row r="72" spans="1:9" ht="15" thickBot="1" x14ac:dyDescent="0.35">
      <c r="A72" s="71"/>
      <c r="B72" s="43"/>
      <c r="C72" s="11" t="s">
        <v>2</v>
      </c>
      <c r="D72" s="33">
        <f>B72-B71</f>
        <v>0</v>
      </c>
      <c r="E72" s="12" t="s">
        <v>24</v>
      </c>
      <c r="F72" s="39" t="s">
        <v>24</v>
      </c>
      <c r="G72" s="40"/>
      <c r="H72" s="1"/>
      <c r="I72" s="1"/>
    </row>
    <row r="73" spans="1:9" ht="15" thickBot="1" x14ac:dyDescent="0.35">
      <c r="A73" s="71"/>
      <c r="B73" s="43"/>
      <c r="C73" s="11" t="s">
        <v>3</v>
      </c>
      <c r="D73" s="33" t="s">
        <v>24</v>
      </c>
      <c r="E73" s="12">
        <f>B73-B72</f>
        <v>0</v>
      </c>
      <c r="F73" s="39" t="s">
        <v>24</v>
      </c>
      <c r="G73" s="40"/>
      <c r="H73" s="1"/>
      <c r="I73" s="1"/>
    </row>
    <row r="74" spans="1:9" ht="15" thickBot="1" x14ac:dyDescent="0.35">
      <c r="A74" s="71"/>
      <c r="B74" s="43"/>
      <c r="C74" s="11" t="s">
        <v>4</v>
      </c>
      <c r="D74" s="33">
        <f>B74-B73</f>
        <v>0</v>
      </c>
      <c r="E74" s="12" t="s">
        <v>24</v>
      </c>
      <c r="F74" s="39" t="s">
        <v>24</v>
      </c>
      <c r="G74" s="40"/>
      <c r="H74" s="1"/>
      <c r="I74" s="1"/>
    </row>
    <row r="75" spans="1:9" ht="15" thickBot="1" x14ac:dyDescent="0.35">
      <c r="A75" s="68"/>
      <c r="B75" s="43"/>
      <c r="C75" s="11" t="s">
        <v>5</v>
      </c>
      <c r="D75" s="12" t="s">
        <v>24</v>
      </c>
      <c r="E75" s="12" t="s">
        <v>24</v>
      </c>
      <c r="F75" s="39">
        <f>B75-B74</f>
        <v>0</v>
      </c>
      <c r="G75" s="40"/>
      <c r="H75" s="1"/>
      <c r="I75" s="1"/>
    </row>
    <row r="76" spans="1:9" ht="15" thickBot="1" x14ac:dyDescent="0.35">
      <c r="A76" s="67" t="s">
        <v>27</v>
      </c>
      <c r="B76" s="43"/>
      <c r="C76" s="11" t="s">
        <v>6</v>
      </c>
      <c r="D76" s="12">
        <f>B76-B75</f>
        <v>0</v>
      </c>
      <c r="E76" s="12" t="s">
        <v>24</v>
      </c>
      <c r="F76" s="39" t="s">
        <v>24</v>
      </c>
      <c r="G76" s="40"/>
      <c r="H76" s="1"/>
      <c r="I76" s="1"/>
    </row>
    <row r="77" spans="1:9" ht="15" thickBot="1" x14ac:dyDescent="0.35">
      <c r="A77" s="71"/>
      <c r="B77" s="43"/>
      <c r="C77" s="11" t="s">
        <v>7</v>
      </c>
      <c r="D77" s="12" t="s">
        <v>24</v>
      </c>
      <c r="E77" s="12">
        <f>B77-B76</f>
        <v>0</v>
      </c>
      <c r="F77" s="39" t="s">
        <v>24</v>
      </c>
      <c r="G77" s="40"/>
      <c r="H77" s="1"/>
      <c r="I77" s="1"/>
    </row>
    <row r="78" spans="1:9" ht="15" thickBot="1" x14ac:dyDescent="0.35">
      <c r="A78" s="71"/>
      <c r="B78" s="43"/>
      <c r="C78" s="11" t="s">
        <v>8</v>
      </c>
      <c r="D78" s="12">
        <f>B78-B77</f>
        <v>0</v>
      </c>
      <c r="E78" s="12" t="s">
        <v>24</v>
      </c>
      <c r="F78" s="39" t="s">
        <v>24</v>
      </c>
      <c r="G78" s="40"/>
      <c r="H78" s="1"/>
      <c r="I78" s="1"/>
    </row>
    <row r="79" spans="1:9" ht="15" thickBot="1" x14ac:dyDescent="0.35">
      <c r="A79" s="68"/>
      <c r="B79" s="43"/>
      <c r="C79" s="11" t="s">
        <v>9</v>
      </c>
      <c r="D79" s="12" t="s">
        <v>24</v>
      </c>
      <c r="E79" s="12">
        <f>B79-B78</f>
        <v>0</v>
      </c>
      <c r="F79" s="39" t="s">
        <v>24</v>
      </c>
      <c r="G79" s="40"/>
      <c r="H79" s="1"/>
      <c r="I79" s="1"/>
    </row>
    <row r="80" spans="1:9" ht="35.25" customHeight="1" thickBot="1" x14ac:dyDescent="0.35">
      <c r="A80" s="67" t="s">
        <v>101</v>
      </c>
      <c r="B80" s="43"/>
      <c r="C80" s="11" t="s">
        <v>10</v>
      </c>
      <c r="D80" s="12">
        <f>B80-B79</f>
        <v>0</v>
      </c>
      <c r="E80" s="12" t="s">
        <v>24</v>
      </c>
      <c r="F80" s="39" t="s">
        <v>24</v>
      </c>
      <c r="G80" s="40"/>
      <c r="H80" s="1"/>
      <c r="I80" s="3"/>
    </row>
    <row r="81" spans="1:9" ht="15" thickBot="1" x14ac:dyDescent="0.35">
      <c r="A81" s="68"/>
      <c r="B81" s="43"/>
      <c r="C81" s="11" t="s">
        <v>0</v>
      </c>
      <c r="D81" s="12" t="s">
        <v>24</v>
      </c>
      <c r="E81" s="12">
        <f>B81-B80</f>
        <v>0</v>
      </c>
      <c r="F81" s="39" t="s">
        <v>24</v>
      </c>
      <c r="G81" s="1"/>
      <c r="H81" s="1"/>
      <c r="I81" s="1"/>
    </row>
    <row r="82" spans="1:9" ht="15" thickBot="1" x14ac:dyDescent="0.35">
      <c r="A82" s="14"/>
      <c r="B82" s="72" t="s">
        <v>28</v>
      </c>
      <c r="C82" s="73"/>
      <c r="D82" s="33">
        <f>SUM(D69:D81)</f>
        <v>0</v>
      </c>
      <c r="E82" s="33">
        <f>SUM(E69:E81)</f>
        <v>0</v>
      </c>
      <c r="F82" s="33">
        <f>F75</f>
        <v>0</v>
      </c>
    </row>
    <row r="87" spans="1:9" ht="15" thickBot="1" x14ac:dyDescent="0.35">
      <c r="A87" t="s">
        <v>94</v>
      </c>
    </row>
    <row r="88" spans="1:9" ht="15" thickBot="1" x14ac:dyDescent="0.35">
      <c r="A88" s="67" t="s">
        <v>86</v>
      </c>
      <c r="B88" s="69" t="s">
        <v>87</v>
      </c>
      <c r="C88" s="70"/>
      <c r="D88" s="69" t="s">
        <v>88</v>
      </c>
      <c r="E88" s="70"/>
    </row>
    <row r="89" spans="1:9" ht="15" thickBot="1" x14ac:dyDescent="0.35">
      <c r="A89" s="68"/>
      <c r="B89" s="31" t="s">
        <v>89</v>
      </c>
      <c r="C89" s="31" t="s">
        <v>90</v>
      </c>
      <c r="D89" s="31" t="s">
        <v>89</v>
      </c>
      <c r="E89" s="31" t="s">
        <v>90</v>
      </c>
    </row>
    <row r="90" spans="1:9" ht="40.200000000000003" thickBot="1" x14ac:dyDescent="0.35">
      <c r="A90" s="14" t="s">
        <v>91</v>
      </c>
      <c r="B90" s="10">
        <f>D63+D15</f>
        <v>0</v>
      </c>
      <c r="C90" s="32">
        <f>B90/B95</f>
        <v>0</v>
      </c>
      <c r="D90" s="10">
        <f>D82</f>
        <v>0</v>
      </c>
      <c r="E90" s="32">
        <f>D90/D95</f>
        <v>0</v>
      </c>
    </row>
    <row r="91" spans="1:9" ht="43.8" thickBot="1" x14ac:dyDescent="0.35">
      <c r="A91" s="14" t="s">
        <v>92</v>
      </c>
      <c r="B91" s="41">
        <v>1000</v>
      </c>
      <c r="C91" s="32">
        <f>B91/B95</f>
        <v>7.6923076923076927E-2</v>
      </c>
      <c r="D91" s="41" t="s">
        <v>24</v>
      </c>
      <c r="E91" s="10" t="s">
        <v>24</v>
      </c>
      <c r="G91" s="47" t="s">
        <v>102</v>
      </c>
    </row>
    <row r="92" spans="1:9" ht="79.8" thickBot="1" x14ac:dyDescent="0.35">
      <c r="A92" s="14" t="s">
        <v>93</v>
      </c>
      <c r="B92" s="41">
        <v>1000</v>
      </c>
      <c r="C92" s="32">
        <f>B92/B95</f>
        <v>7.6923076923076927E-2</v>
      </c>
      <c r="D92" s="41" t="s">
        <v>24</v>
      </c>
      <c r="E92" s="10" t="s">
        <v>24</v>
      </c>
    </row>
    <row r="93" spans="1:9" ht="27" thickBot="1" x14ac:dyDescent="0.35">
      <c r="A93" s="14" t="s">
        <v>21</v>
      </c>
      <c r="B93" s="41">
        <v>10000</v>
      </c>
      <c r="C93" s="32">
        <f>B93/B95</f>
        <v>0.76923076923076927</v>
      </c>
      <c r="D93" s="41">
        <v>10000</v>
      </c>
      <c r="E93" s="32">
        <f>D93/D95</f>
        <v>0.90909090909090906</v>
      </c>
    </row>
    <row r="94" spans="1:9" ht="27" thickBot="1" x14ac:dyDescent="0.35">
      <c r="A94" s="14" t="s">
        <v>42</v>
      </c>
      <c r="B94" s="41">
        <v>1000</v>
      </c>
      <c r="C94" s="32">
        <f>B94/B95</f>
        <v>7.6923076923076927E-2</v>
      </c>
      <c r="D94" s="41">
        <v>1000</v>
      </c>
      <c r="E94" s="32">
        <f>D94/D95</f>
        <v>9.0909090909090912E-2</v>
      </c>
    </row>
    <row r="95" spans="1:9" ht="40.200000000000003" thickBot="1" x14ac:dyDescent="0.35">
      <c r="A95" s="14" t="s">
        <v>94</v>
      </c>
      <c r="B95" s="10">
        <f>SUM(B90:B94)</f>
        <v>13000</v>
      </c>
      <c r="C95" s="32">
        <f>SUM(C90:C94)</f>
        <v>1</v>
      </c>
      <c r="D95" s="10">
        <f>SUM(D90:D94)</f>
        <v>11000</v>
      </c>
      <c r="E95" s="32">
        <f>SUM(E90:E94)</f>
        <v>1</v>
      </c>
    </row>
  </sheetData>
  <mergeCells count="38">
    <mergeCell ref="H21:H23"/>
    <mergeCell ref="B15:C15"/>
    <mergeCell ref="A2:A4"/>
    <mergeCell ref="B2:B4"/>
    <mergeCell ref="A5:A6"/>
    <mergeCell ref="A8:A12"/>
    <mergeCell ref="A21:A23"/>
    <mergeCell ref="D24:D25"/>
    <mergeCell ref="A56:A61"/>
    <mergeCell ref="B58:B59"/>
    <mergeCell ref="C58:C59"/>
    <mergeCell ref="D58:D59"/>
    <mergeCell ref="J24:J25"/>
    <mergeCell ref="J58:J59"/>
    <mergeCell ref="F58:F59"/>
    <mergeCell ref="I24:I25"/>
    <mergeCell ref="F24:F25"/>
    <mergeCell ref="G24:G25"/>
    <mergeCell ref="H24:H25"/>
    <mergeCell ref="G58:G59"/>
    <mergeCell ref="H58:H59"/>
    <mergeCell ref="I58:I59"/>
    <mergeCell ref="E24:E25"/>
    <mergeCell ref="A88:A89"/>
    <mergeCell ref="B88:C88"/>
    <mergeCell ref="D88:E88"/>
    <mergeCell ref="A67:A68"/>
    <mergeCell ref="B67:B68"/>
    <mergeCell ref="C67:C68"/>
    <mergeCell ref="A70:A75"/>
    <mergeCell ref="A76:A79"/>
    <mergeCell ref="A80:A81"/>
    <mergeCell ref="B82:C82"/>
    <mergeCell ref="E58:E59"/>
    <mergeCell ref="B63:C63"/>
    <mergeCell ref="A30:A37"/>
    <mergeCell ref="A46:A53"/>
    <mergeCell ref="B24:B25"/>
  </mergeCells>
  <pageMargins left="0.7" right="0.7" top="0.78740157499999996" bottom="0.78740157499999996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Zeitmessung</vt:lpstr>
      <vt:lpstr>Tabelle3</vt:lpstr>
      <vt:lpstr>Zeitmessung!_Hlk230408986</vt:lpstr>
      <vt:lpstr>Zeitmessung!_Hlk250368034</vt:lpstr>
      <vt:lpstr>Zeitmessung!_Hlk250382852</vt:lpstr>
    </vt:vector>
  </TitlesOfParts>
  <Company>CETECOM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2012-05-22T16:30:58Z</dcterms:created>
  <dcterms:modified xsi:type="dcterms:W3CDTF">2018-06-05T09:16:57Z</dcterms:modified>
</cp:coreProperties>
</file>