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B07B7D6-61D5-4C38-8335-C339C9099AE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Generalidades" sheetId="1" r:id="rId1"/>
    <sheet name="22-04-2024" sheetId="2" r:id="rId2"/>
    <sheet name="24-04-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" l="1"/>
  <c r="H37" i="2"/>
  <c r="H36" i="2"/>
  <c r="L40" i="2"/>
  <c r="H39" i="2"/>
  <c r="L39" i="2"/>
  <c r="J39" i="2"/>
  <c r="J38" i="2"/>
  <c r="J37" i="2"/>
  <c r="L37" i="2"/>
  <c r="H35" i="2"/>
  <c r="C45" i="2"/>
  <c r="C46" i="2"/>
  <c r="D44" i="2"/>
  <c r="C42" i="2"/>
  <c r="D41" i="2"/>
  <c r="C39" i="2"/>
  <c r="D38" i="2"/>
  <c r="F30" i="2"/>
  <c r="E27" i="2"/>
  <c r="E24" i="2"/>
  <c r="E21" i="2"/>
</calcChain>
</file>

<file path=xl/sharedStrings.xml><?xml version="1.0" encoding="utf-8"?>
<sst xmlns="http://schemas.openxmlformats.org/spreadsheetml/2006/main" count="97" uniqueCount="77">
  <si>
    <t>El periodo determinado para realizar los estados financieros depende de la empresa teniendo en cuenta la Ley 1314, los periodos se diferencian entre contabilidad y fiscal (tributaria)</t>
  </si>
  <si>
    <t>Contabilidad</t>
  </si>
  <si>
    <t>Fiscal tributaria</t>
  </si>
  <si>
    <t>Se establece el periodo que cada empresa decida pero normalmente van del 1ro de enero al 31 de diciembe por efectos de facilidad con la DIAN</t>
  </si>
  <si>
    <t>Está regido por la DIAN y va desde el 1 de enero al 31 de diciembre</t>
  </si>
  <si>
    <t xml:space="preserve">Hay cuatro estados financieros: </t>
  </si>
  <si>
    <t>2. Estado de resultado</t>
  </si>
  <si>
    <t>3. Estado de cambio en el patrimonio</t>
  </si>
  <si>
    <t>4. Estado de flujo de efectivo</t>
  </si>
  <si>
    <t xml:space="preserve">1. Estado de Situación Financiera </t>
  </si>
  <si>
    <t xml:space="preserve">Los estados financieros tienen que pasar por una revisión: </t>
  </si>
  <si>
    <r>
      <rPr>
        <b/>
        <sz val="11"/>
        <color theme="1"/>
        <rFont val="Calibri"/>
        <family val="2"/>
        <scheme val="minor"/>
      </rPr>
      <t>Certifican:</t>
    </r>
    <r>
      <rPr>
        <sz val="11"/>
        <color theme="1"/>
        <rFont val="Calibri"/>
        <family val="2"/>
        <scheme val="minor"/>
      </rPr>
      <t xml:space="preserve"> Representante legal y contador público.</t>
    </r>
  </si>
  <si>
    <r>
      <rPr>
        <b/>
        <sz val="11"/>
        <color theme="1"/>
        <rFont val="Calibri"/>
        <family val="2"/>
        <scheme val="minor"/>
      </rPr>
      <t>Auditan:</t>
    </r>
    <r>
      <rPr>
        <sz val="11"/>
        <color theme="1"/>
        <rFont val="Calibri"/>
        <family val="2"/>
        <scheme val="minor"/>
      </rPr>
      <t xml:space="preserve"> Auditor externo.</t>
    </r>
  </si>
  <si>
    <t>La Ley 43 de 1990 es la que regula la profesión contable en Colombia</t>
  </si>
  <si>
    <t>La Ley 1314 de 2009 regulan los principios y normas de contabilidad e información financiera y de aseguramiento de información aceptados en Colombia</t>
  </si>
  <si>
    <t xml:space="preserve">En Colombia las profesiones que rinden fé pública son los contadores, abogados, médicos y notaríos. </t>
  </si>
  <si>
    <t>5. Notas a los estados fincancieros</t>
  </si>
  <si>
    <t xml:space="preserve">Estados Financieros de propósito especial: </t>
  </si>
  <si>
    <t>1. Balance inicial o ESFA</t>
  </si>
  <si>
    <t>2. Estados fincancieros de  periodos intermedios</t>
  </si>
  <si>
    <t>3. Estado del costo</t>
  </si>
  <si>
    <t>4. Estado de inventario</t>
  </si>
  <si>
    <t>5. Estado de liquidación</t>
  </si>
  <si>
    <t>6. Estados financieros comparativos</t>
  </si>
  <si>
    <t>7. Estados financieros certificados y dictaminados</t>
  </si>
  <si>
    <t>La Norma Internacional no adopta el método de inventario UEPS por la sobreestimación de inventario, solo adpota PEPS o Promedio</t>
  </si>
  <si>
    <r>
      <rPr>
        <b/>
        <sz val="11"/>
        <color theme="1"/>
        <rFont val="Calibri"/>
        <family val="2"/>
        <scheme val="minor"/>
      </rPr>
      <t>Dictaminan:</t>
    </r>
    <r>
      <rPr>
        <sz val="11"/>
        <color theme="1"/>
        <rFont val="Calibri"/>
        <family val="2"/>
        <scheme val="minor"/>
      </rPr>
      <t xml:space="preserve"> Revisor físcal o si no hay el suplente</t>
    </r>
  </si>
  <si>
    <t>DETALLES ESTADO SITUACIÓN FINANCIERA</t>
  </si>
  <si>
    <t>Una empresa está bien cuandos sus activos corrientes son mayores o iguales a sus pasivos corrientes</t>
  </si>
  <si>
    <t xml:space="preserve">Cuando hacemos una VENTA es IVA generado </t>
  </si>
  <si>
    <t xml:space="preserve">Cuando hacemos una COMPRA es IVA descontable </t>
  </si>
  <si>
    <t>Anticipo es diferente de pago anticipado porque un anticipo es un activo</t>
  </si>
  <si>
    <t xml:space="preserve">Los anticipos se van convirtiendo en Ingresos a medida que se van desarrollando </t>
  </si>
  <si>
    <t>Articulo 376 del Código de Comercio</t>
  </si>
  <si>
    <t>CAPITAL AUTORIZADO, SUSCRITO Y PAGADO EN LA SOCIEDAD ANÓNIMA</t>
  </si>
  <si>
    <t>Al constituirse la sociedad deberá suscribirse no menos del cincuenta por ciento del capital autorizado y pagarse no menos de la tercera parte del valor de cada acción de capital que se suscriba.</t>
  </si>
  <si>
    <t>Al darse a conocer el capital autorizado se deberá indicar, a la vez, la cifra del capital suscrito y la del pagado.</t>
  </si>
  <si>
    <t xml:space="preserve">El plazo para pagar el capital suscrito por pagar es de un año </t>
  </si>
  <si>
    <t xml:space="preserve">Cuando quiero cambiar mis porcentajes de capitales se hace una REFORMA ESTATUTARIA </t>
  </si>
  <si>
    <t xml:space="preserve">Ecuación patrimonial </t>
  </si>
  <si>
    <t>El capital autorizado es el valor máximo de capital que puede tener una sociedad.el valor del capital suscrito es la parte del autorizado que los socios se comprometen a pagar en un plazo máximo según la sociedad. El capital pagado es el que ha sido aportado efectivamente a la sociedad por los accionistas.</t>
  </si>
  <si>
    <t>Capital autorizado</t>
  </si>
  <si>
    <t>Capital por suscribir</t>
  </si>
  <si>
    <t xml:space="preserve">Capital suscrito </t>
  </si>
  <si>
    <t>Capital suscrito por cobrar</t>
  </si>
  <si>
    <t>Capital pagado</t>
  </si>
  <si>
    <t>Bancos</t>
  </si>
  <si>
    <t>Creamos una empresa y el capital autorizado es de 600.000.000</t>
  </si>
  <si>
    <t>Cuenta</t>
  </si>
  <si>
    <t>Código</t>
  </si>
  <si>
    <t>Debe</t>
  </si>
  <si>
    <t>Haber</t>
  </si>
  <si>
    <t xml:space="preserve">EJERCICIO </t>
  </si>
  <si>
    <t>La compañía patrimonio SAS se ha constituido en Junio 30 de 2023, con un capital autorizado de 200.000 acciones a valor nominal de 1.000 pesos cada una. Los accionistas han suscrito 100.000 acciones. Han cancelado el 30% con cheque y un 45% en efectivo. Se pide: Hacer los asientos contables y preparar la ecuación patrimonial.</t>
  </si>
  <si>
    <t>Caja</t>
  </si>
  <si>
    <t>ECUACIÓN PATRIMONIAL</t>
  </si>
  <si>
    <t>Capital suscrito</t>
  </si>
  <si>
    <t>Capital suscrito y pagado</t>
  </si>
  <si>
    <t xml:space="preserve">Capital suscrito por cobrar </t>
  </si>
  <si>
    <t>MATRICES Y CONTROLADAS</t>
  </si>
  <si>
    <t>Las matrices son las que tienen la obligación de consolidar los estados financieros</t>
  </si>
  <si>
    <t xml:space="preserve">Una matriz es aquella que tiene una inversión en otra empresa de más de 50% de las acciones </t>
  </si>
  <si>
    <t xml:space="preserve">La filial es aquella que es controlada por una matriz </t>
  </si>
  <si>
    <t xml:space="preserve">Si una empresa no supera en otra la inversión del 50% no es matriz, simplemente tiene una inversión en ella. </t>
  </si>
  <si>
    <t>A</t>
  </si>
  <si>
    <t>Matriz</t>
  </si>
  <si>
    <t>B</t>
  </si>
  <si>
    <t>Filial</t>
  </si>
  <si>
    <t>C</t>
  </si>
  <si>
    <t>Subsidiaria</t>
  </si>
  <si>
    <t xml:space="preserve">Cuando la matriz tenga un porcentaje del 51% de la subsidiaria es considerada matriz,  sino solo una asociada o inversionista </t>
  </si>
  <si>
    <t xml:space="preserve">Solo las filiales y las subsidiarias consolidan los estados financieros con la matriz. </t>
  </si>
  <si>
    <t xml:space="preserve">Cuando la relación no es directa es subsidiaria y no filial </t>
  </si>
  <si>
    <t xml:space="preserve">Razones para la existencia de controladas </t>
  </si>
  <si>
    <t xml:space="preserve">Acciones: </t>
  </si>
  <si>
    <t>Interés mayoritario o parte controlada</t>
  </si>
  <si>
    <t xml:space="preserve">Interés minoritario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</si>
</sst>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0" fillId="0" borderId="0" xfId="1" applyNumberFormat="1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2" xfId="0" applyNumberFormat="1" applyFont="1" applyBorder="1"/>
    <xf numFmtId="0" fontId="1" fillId="0" borderId="7" xfId="0" applyFont="1" applyBorder="1"/>
    <xf numFmtId="164" fontId="1" fillId="2" borderId="0" xfId="0" applyNumberFormat="1" applyFont="1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733424</xdr:colOff>
      <xdr:row>16</xdr:row>
      <xdr:rowOff>22879</xdr:rowOff>
    </xdr:from>
    <xdr:to>
      <xdr:col>10</xdr:col>
      <xdr:colOff>667280</xdr:colOff>
      <xdr:row>27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E31CA8-89B2-E677-C081-D712FFA1F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49" y="3070879"/>
          <a:ext cx="3791481" cy="211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495299</xdr:colOff>
      <xdr:row>2</xdr:row>
      <xdr:rowOff>73312</xdr:rowOff>
    </xdr:from>
    <xdr:to>
      <xdr:col>15</xdr:col>
      <xdr:colOff>67380</xdr:colOff>
      <xdr:row>15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E53B0D-D37C-2085-3DC4-EDC926E92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299" y="454312"/>
          <a:ext cx="4906081" cy="2498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514349</xdr:colOff>
      <xdr:row>15</xdr:row>
      <xdr:rowOff>180974</xdr:rowOff>
    </xdr:from>
    <xdr:to>
      <xdr:col>12</xdr:col>
      <xdr:colOff>257174</xdr:colOff>
      <xdr:row>33</xdr:row>
      <xdr:rowOff>71159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BF047F-4914-DA60-E9F5-DCFC339E14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86" r="14058"/>
        <a:stretch/>
      </xdr:blipFill>
      <xdr:spPr bwMode="auto">
        <a:xfrm>
          <a:off x="6610349" y="3038474"/>
          <a:ext cx="2790825" cy="3319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8</xdr:row>
      <xdr:rowOff>104775</xdr:rowOff>
    </xdr:from>
    <xdr:to>
      <xdr:col>0</xdr:col>
      <xdr:colOff>742950</xdr:colOff>
      <xdr:row>8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0CB7707-4EDE-ADE5-0A3F-32313928AAEA}"/>
            </a:ext>
          </a:extLst>
        </xdr:cNvPr>
        <xdr:cNvCxnSpPr/>
      </xdr:nvCxnSpPr>
      <xdr:spPr>
        <a:xfrm flipV="1">
          <a:off x="247650" y="1628775"/>
          <a:ext cx="495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9</xdr:row>
      <xdr:rowOff>114300</xdr:rowOff>
    </xdr:from>
    <xdr:to>
      <xdr:col>0</xdr:col>
      <xdr:colOff>742950</xdr:colOff>
      <xdr:row>9</xdr:row>
      <xdr:rowOff>123825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9F35CD2D-C0BB-43C5-9020-CA95A156B7C2}"/>
            </a:ext>
          </a:extLst>
        </xdr:cNvPr>
        <xdr:cNvCxnSpPr/>
      </xdr:nvCxnSpPr>
      <xdr:spPr>
        <a:xfrm flipV="1">
          <a:off x="247650" y="1828800"/>
          <a:ext cx="495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10</xdr:row>
      <xdr:rowOff>114300</xdr:rowOff>
    </xdr:from>
    <xdr:to>
      <xdr:col>1</xdr:col>
      <xdr:colOff>0</xdr:colOff>
      <xdr:row>10</xdr:row>
      <xdr:rowOff>123825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0645243-1C08-45D3-A0EF-4815FA53C746}"/>
            </a:ext>
          </a:extLst>
        </xdr:cNvPr>
        <xdr:cNvCxnSpPr/>
      </xdr:nvCxnSpPr>
      <xdr:spPr>
        <a:xfrm flipV="1">
          <a:off x="266700" y="2019300"/>
          <a:ext cx="495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357307</xdr:colOff>
      <xdr:row>15</xdr:row>
      <xdr:rowOff>190499</xdr:rowOff>
    </xdr:from>
    <xdr:to>
      <xdr:col>17</xdr:col>
      <xdr:colOff>533399</xdr:colOff>
      <xdr:row>28</xdr:row>
      <xdr:rowOff>85724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A609A49-93AD-ED9B-9840-7B039AC68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1307" y="3047999"/>
          <a:ext cx="3986092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4"/>
  <sheetViews>
    <sheetView workbookViewId="0">
      <selection activeCell="E29" sqref="E29"/>
    </sheetView>
  </sheetViews>
  <sheetFormatPr baseColWidth="10" defaultColWidth="9.140625" defaultRowHeight="15" x14ac:dyDescent="0.25"/>
  <sheetData>
    <row r="2" spans="1:21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2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P3" s="11" t="s">
        <v>25</v>
      </c>
      <c r="Q3" s="11"/>
      <c r="R3" s="11"/>
      <c r="S3" s="11"/>
      <c r="T3" s="11"/>
      <c r="U3" s="11"/>
    </row>
    <row r="4" spans="1:2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P4" s="11"/>
      <c r="Q4" s="11"/>
      <c r="R4" s="11"/>
      <c r="S4" s="11"/>
      <c r="T4" s="11"/>
      <c r="U4" s="11"/>
    </row>
    <row r="5" spans="1:21" x14ac:dyDescent="0.25">
      <c r="P5" s="11"/>
      <c r="Q5" s="11"/>
      <c r="R5" s="11"/>
      <c r="S5" s="11"/>
      <c r="T5" s="11"/>
      <c r="U5" s="11"/>
    </row>
    <row r="6" spans="1:21" x14ac:dyDescent="0.25">
      <c r="A6" s="12" t="s">
        <v>1</v>
      </c>
      <c r="B6" s="12"/>
      <c r="C6" s="12"/>
      <c r="D6" s="12"/>
      <c r="E6" s="12" t="s">
        <v>2</v>
      </c>
      <c r="F6" s="12"/>
      <c r="G6" s="12"/>
      <c r="H6" s="12"/>
      <c r="K6" t="s">
        <v>5</v>
      </c>
      <c r="P6" s="11"/>
      <c r="Q6" s="11"/>
      <c r="R6" s="11"/>
      <c r="S6" s="11"/>
      <c r="T6" s="11"/>
      <c r="U6" s="11"/>
    </row>
    <row r="7" spans="1:21" x14ac:dyDescent="0.25">
      <c r="A7" s="11" t="s">
        <v>3</v>
      </c>
      <c r="B7" s="11"/>
      <c r="C7" s="11"/>
      <c r="D7" s="11"/>
      <c r="E7" s="11" t="s">
        <v>4</v>
      </c>
      <c r="F7" s="11"/>
      <c r="G7" s="11"/>
      <c r="H7" s="11"/>
      <c r="K7" t="s">
        <v>9</v>
      </c>
    </row>
    <row r="8" spans="1:21" x14ac:dyDescent="0.25">
      <c r="A8" s="11"/>
      <c r="B8" s="11"/>
      <c r="C8" s="11"/>
      <c r="D8" s="11"/>
      <c r="E8" s="11"/>
      <c r="F8" s="11"/>
      <c r="G8" s="11"/>
      <c r="H8" s="11"/>
      <c r="K8" t="s">
        <v>6</v>
      </c>
    </row>
    <row r="9" spans="1:21" x14ac:dyDescent="0.25">
      <c r="A9" s="11"/>
      <c r="B9" s="11"/>
      <c r="C9" s="11"/>
      <c r="D9" s="11"/>
      <c r="E9" s="11"/>
      <c r="F9" s="11"/>
      <c r="G9" s="11"/>
      <c r="H9" s="11"/>
      <c r="K9" t="s">
        <v>7</v>
      </c>
    </row>
    <row r="10" spans="1:21" x14ac:dyDescent="0.25">
      <c r="A10" s="11"/>
      <c r="B10" s="11"/>
      <c r="C10" s="11"/>
      <c r="D10" s="11"/>
      <c r="E10" s="11"/>
      <c r="F10" s="11"/>
      <c r="G10" s="11"/>
      <c r="H10" s="11"/>
      <c r="K10" t="s">
        <v>8</v>
      </c>
    </row>
    <row r="11" spans="1:21" x14ac:dyDescent="0.25">
      <c r="A11" s="11"/>
      <c r="B11" s="11"/>
      <c r="C11" s="11"/>
      <c r="D11" s="11"/>
      <c r="E11" s="11"/>
      <c r="F11" s="11"/>
      <c r="G11" s="11"/>
      <c r="H11" s="11"/>
      <c r="K11" t="s">
        <v>16</v>
      </c>
    </row>
    <row r="13" spans="1:21" x14ac:dyDescent="0.25">
      <c r="A13" t="s">
        <v>10</v>
      </c>
      <c r="J13" t="s">
        <v>15</v>
      </c>
    </row>
    <row r="14" spans="1:21" x14ac:dyDescent="0.25">
      <c r="A14" t="s">
        <v>11</v>
      </c>
    </row>
    <row r="15" spans="1:21" x14ac:dyDescent="0.25">
      <c r="A15" t="s">
        <v>26</v>
      </c>
      <c r="K15" t="s">
        <v>17</v>
      </c>
    </row>
    <row r="16" spans="1:21" x14ac:dyDescent="0.25">
      <c r="A16" t="s">
        <v>12</v>
      </c>
      <c r="K16" t="s">
        <v>18</v>
      </c>
    </row>
    <row r="17" spans="1:11" x14ac:dyDescent="0.25">
      <c r="K17" t="s">
        <v>19</v>
      </c>
    </row>
    <row r="18" spans="1:11" x14ac:dyDescent="0.25">
      <c r="A18" t="s">
        <v>13</v>
      </c>
      <c r="K18" t="s">
        <v>20</v>
      </c>
    </row>
    <row r="19" spans="1:11" x14ac:dyDescent="0.25">
      <c r="A19" s="14" t="s">
        <v>14</v>
      </c>
      <c r="B19" s="14"/>
      <c r="C19" s="14"/>
      <c r="D19" s="14"/>
      <c r="E19" s="14"/>
      <c r="F19" s="14"/>
      <c r="G19" s="14"/>
      <c r="K19" t="s">
        <v>21</v>
      </c>
    </row>
    <row r="20" spans="1:11" x14ac:dyDescent="0.25">
      <c r="A20" s="14"/>
      <c r="B20" s="14"/>
      <c r="C20" s="14"/>
      <c r="D20" s="14"/>
      <c r="E20" s="14"/>
      <c r="F20" s="14"/>
      <c r="G20" s="14"/>
      <c r="K20" t="s">
        <v>22</v>
      </c>
    </row>
    <row r="21" spans="1:11" x14ac:dyDescent="0.25">
      <c r="K21" t="s">
        <v>23</v>
      </c>
    </row>
    <row r="22" spans="1:11" x14ac:dyDescent="0.25">
      <c r="A22" s="12" t="s">
        <v>27</v>
      </c>
      <c r="B22" s="12"/>
      <c r="C22" s="12"/>
      <c r="D22" s="12"/>
      <c r="E22" s="12"/>
      <c r="F22" s="12"/>
      <c r="G22" s="12"/>
      <c r="K22" t="s">
        <v>24</v>
      </c>
    </row>
    <row r="23" spans="1:11" x14ac:dyDescent="0.25">
      <c r="A23" s="13" t="s">
        <v>28</v>
      </c>
      <c r="B23" s="13"/>
      <c r="C23" s="13"/>
      <c r="D23" s="13"/>
      <c r="E23" s="13"/>
      <c r="F23" s="13"/>
      <c r="G23" s="13"/>
    </row>
    <row r="24" spans="1:11" x14ac:dyDescent="0.25">
      <c r="A24" s="14"/>
      <c r="B24" s="14"/>
      <c r="C24" s="14"/>
      <c r="D24" s="14"/>
      <c r="E24" s="14"/>
      <c r="F24" s="14"/>
      <c r="G24" s="14"/>
    </row>
  </sheetData>
  <mergeCells count="9">
    <mergeCell ref="P3:U6"/>
    <mergeCell ref="A22:G22"/>
    <mergeCell ref="A23:G24"/>
    <mergeCell ref="B2:L4"/>
    <mergeCell ref="A7:D11"/>
    <mergeCell ref="E7:H11"/>
    <mergeCell ref="A6:D6"/>
    <mergeCell ref="E6:H6"/>
    <mergeCell ref="A19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8F82-EE97-4924-A860-647FD0E5BDAA}">
  <dimension ref="A2:L46"/>
  <sheetViews>
    <sheetView workbookViewId="0">
      <selection activeCell="B23" sqref="B23"/>
    </sheetView>
  </sheetViews>
  <sheetFormatPr baseColWidth="10" defaultRowHeight="15" x14ac:dyDescent="0.25"/>
  <cols>
    <col min="1" max="1" width="26" customWidth="1"/>
    <col min="2" max="2" width="25.140625" customWidth="1"/>
    <col min="3" max="3" width="16.7109375" bestFit="1" customWidth="1"/>
    <col min="4" max="4" width="26.7109375" customWidth="1"/>
    <col min="5" max="6" width="18.28515625" bestFit="1" customWidth="1"/>
    <col min="7" max="7" width="17.85546875" customWidth="1"/>
    <col min="8" max="8" width="15.5703125" bestFit="1" customWidth="1"/>
    <col min="10" max="10" width="13" bestFit="1" customWidth="1"/>
    <col min="12" max="12" width="14" bestFit="1" customWidth="1"/>
  </cols>
  <sheetData>
    <row r="2" spans="1:11" x14ac:dyDescent="0.25">
      <c r="A2" t="s">
        <v>29</v>
      </c>
    </row>
    <row r="3" spans="1:11" x14ac:dyDescent="0.25">
      <c r="A3" t="s">
        <v>30</v>
      </c>
    </row>
    <row r="4" spans="1:11" x14ac:dyDescent="0.25">
      <c r="A4" t="s">
        <v>31</v>
      </c>
    </row>
    <row r="5" spans="1:11" x14ac:dyDescent="0.25">
      <c r="A5" t="s">
        <v>32</v>
      </c>
    </row>
    <row r="7" spans="1:11" x14ac:dyDescent="0.25">
      <c r="A7" s="1" t="s">
        <v>34</v>
      </c>
    </row>
    <row r="8" spans="1:11" x14ac:dyDescent="0.25">
      <c r="A8" t="s">
        <v>33</v>
      </c>
    </row>
    <row r="9" spans="1:11" x14ac:dyDescent="0.25">
      <c r="A9" t="s">
        <v>35</v>
      </c>
    </row>
    <row r="10" spans="1:11" x14ac:dyDescent="0.25">
      <c r="A10" t="s">
        <v>36</v>
      </c>
    </row>
    <row r="11" spans="1:11" x14ac:dyDescent="0.25">
      <c r="A11" t="s">
        <v>37</v>
      </c>
      <c r="J11">
        <v>310505</v>
      </c>
      <c r="K11" t="s">
        <v>41</v>
      </c>
    </row>
    <row r="12" spans="1:11" x14ac:dyDescent="0.25">
      <c r="A12" t="s">
        <v>38</v>
      </c>
      <c r="J12">
        <v>310510</v>
      </c>
      <c r="K12" t="s">
        <v>42</v>
      </c>
    </row>
    <row r="13" spans="1:11" x14ac:dyDescent="0.25">
      <c r="A13" s="1" t="s">
        <v>39</v>
      </c>
      <c r="J13">
        <v>310515</v>
      </c>
      <c r="K13" t="s">
        <v>44</v>
      </c>
    </row>
    <row r="14" spans="1:11" ht="15" customHeight="1" x14ac:dyDescent="0.25">
      <c r="A14" s="14" t="s">
        <v>40</v>
      </c>
      <c r="B14" s="14"/>
      <c r="C14" s="14"/>
      <c r="D14" s="14"/>
      <c r="E14" s="14"/>
      <c r="F14" s="14"/>
      <c r="G14" s="14"/>
      <c r="H14" s="14"/>
    </row>
    <row r="15" spans="1:11" x14ac:dyDescent="0.25">
      <c r="A15" s="14"/>
      <c r="B15" s="14"/>
      <c r="C15" s="14"/>
      <c r="D15" s="14"/>
      <c r="E15" s="14"/>
      <c r="F15" s="14"/>
      <c r="G15" s="14"/>
      <c r="H15" s="14"/>
    </row>
    <row r="16" spans="1:11" x14ac:dyDescent="0.25">
      <c r="A16" s="14"/>
      <c r="B16" s="14"/>
      <c r="C16" s="14"/>
      <c r="D16" s="14"/>
      <c r="E16" s="14"/>
      <c r="F16" s="14"/>
      <c r="G16" s="14"/>
      <c r="H16" s="14"/>
    </row>
    <row r="18" spans="1:6" x14ac:dyDescent="0.25">
      <c r="A18" t="s">
        <v>41</v>
      </c>
      <c r="C18" t="s">
        <v>47</v>
      </c>
    </row>
    <row r="19" spans="1:6" x14ac:dyDescent="0.25">
      <c r="A19" t="s">
        <v>42</v>
      </c>
      <c r="C19" s="3" t="s">
        <v>49</v>
      </c>
      <c r="D19" s="3" t="s">
        <v>48</v>
      </c>
      <c r="E19" s="3" t="s">
        <v>50</v>
      </c>
      <c r="F19" s="3" t="s">
        <v>51</v>
      </c>
    </row>
    <row r="20" spans="1:6" x14ac:dyDescent="0.25">
      <c r="C20">
        <v>310505</v>
      </c>
      <c r="D20" t="s">
        <v>41</v>
      </c>
      <c r="E20" s="2"/>
      <c r="F20" s="2">
        <v>600000000</v>
      </c>
    </row>
    <row r="21" spans="1:6" x14ac:dyDescent="0.25">
      <c r="A21" t="s">
        <v>43</v>
      </c>
      <c r="C21">
        <v>310510</v>
      </c>
      <c r="D21" t="s">
        <v>42</v>
      </c>
      <c r="E21" s="2">
        <f>F20</f>
        <v>600000000</v>
      </c>
      <c r="F21" s="2"/>
    </row>
    <row r="22" spans="1:6" x14ac:dyDescent="0.25">
      <c r="A22" t="s">
        <v>44</v>
      </c>
      <c r="E22" s="2"/>
      <c r="F22" s="2"/>
    </row>
    <row r="23" spans="1:6" x14ac:dyDescent="0.25">
      <c r="C23">
        <v>310510</v>
      </c>
      <c r="D23" t="s">
        <v>42</v>
      </c>
      <c r="E23" s="2"/>
      <c r="F23" s="2">
        <v>400000000</v>
      </c>
    </row>
    <row r="24" spans="1:6" x14ac:dyDescent="0.25">
      <c r="A24" t="s">
        <v>45</v>
      </c>
      <c r="C24">
        <v>310515</v>
      </c>
      <c r="D24" t="s">
        <v>44</v>
      </c>
      <c r="E24" s="2">
        <f>F23</f>
        <v>400000000</v>
      </c>
      <c r="F24" s="2"/>
    </row>
    <row r="25" spans="1:6" x14ac:dyDescent="0.25">
      <c r="A25" t="s">
        <v>46</v>
      </c>
      <c r="E25" s="2"/>
      <c r="F25" s="2"/>
    </row>
    <row r="26" spans="1:6" x14ac:dyDescent="0.25">
      <c r="C26">
        <v>310515</v>
      </c>
      <c r="D26" t="s">
        <v>44</v>
      </c>
      <c r="E26" s="2"/>
      <c r="F26" s="2">
        <v>300000000</v>
      </c>
    </row>
    <row r="27" spans="1:6" x14ac:dyDescent="0.25">
      <c r="C27">
        <v>1110</v>
      </c>
      <c r="D27" t="s">
        <v>46</v>
      </c>
      <c r="E27" s="2">
        <f>F26</f>
        <v>300000000</v>
      </c>
      <c r="F27" s="2"/>
    </row>
    <row r="28" spans="1:6" x14ac:dyDescent="0.25">
      <c r="E28" s="2"/>
      <c r="F28" s="2"/>
    </row>
    <row r="29" spans="1:6" x14ac:dyDescent="0.25">
      <c r="C29">
        <v>310515</v>
      </c>
      <c r="D29" t="s">
        <v>44</v>
      </c>
      <c r="E29" s="2">
        <v>100000000</v>
      </c>
    </row>
    <row r="30" spans="1:6" x14ac:dyDescent="0.25">
      <c r="C30">
        <v>1110</v>
      </c>
      <c r="D30" t="s">
        <v>46</v>
      </c>
      <c r="F30" s="2">
        <f>E29</f>
        <v>100000000</v>
      </c>
    </row>
    <row r="31" spans="1:6" ht="15.75" thickBot="1" x14ac:dyDescent="0.3">
      <c r="E31" s="2"/>
      <c r="F31" s="2"/>
    </row>
    <row r="32" spans="1:6" ht="15.75" thickBot="1" x14ac:dyDescent="0.3">
      <c r="A32" s="15" t="s">
        <v>52</v>
      </c>
      <c r="B32" s="16"/>
      <c r="C32" s="17"/>
      <c r="E32" s="4"/>
    </row>
    <row r="33" spans="1:12" ht="15.75" thickBot="1" x14ac:dyDescent="0.3">
      <c r="A33" s="14" t="s">
        <v>53</v>
      </c>
      <c r="B33" s="14"/>
      <c r="C33" s="14"/>
      <c r="D33" s="14"/>
      <c r="E33" s="14"/>
    </row>
    <row r="34" spans="1:12" ht="15.75" thickBot="1" x14ac:dyDescent="0.3">
      <c r="A34" s="14"/>
      <c r="B34" s="14"/>
      <c r="C34" s="14"/>
      <c r="D34" s="14"/>
      <c r="E34" s="14"/>
      <c r="G34" s="15" t="s">
        <v>55</v>
      </c>
      <c r="H34" s="16"/>
      <c r="I34" s="16"/>
      <c r="J34" s="17"/>
    </row>
    <row r="35" spans="1:12" x14ac:dyDescent="0.25">
      <c r="A35" s="14"/>
      <c r="B35" s="14"/>
      <c r="C35" s="14"/>
      <c r="D35" s="14"/>
      <c r="E35" s="14"/>
      <c r="G35" t="s">
        <v>41</v>
      </c>
      <c r="H35" s="4">
        <f>D38</f>
        <v>200000000</v>
      </c>
    </row>
    <row r="36" spans="1:12" x14ac:dyDescent="0.25">
      <c r="A36" s="14"/>
      <c r="B36" s="14"/>
      <c r="C36" s="14"/>
      <c r="D36" s="14"/>
      <c r="E36" s="14"/>
      <c r="G36" t="s">
        <v>42</v>
      </c>
      <c r="H36" s="4">
        <f>C39-D41</f>
        <v>100000000</v>
      </c>
      <c r="J36" s="18" t="s">
        <v>58</v>
      </c>
      <c r="K36" s="18"/>
      <c r="L36" s="18"/>
    </row>
    <row r="37" spans="1:12" x14ac:dyDescent="0.25">
      <c r="G37" t="s">
        <v>56</v>
      </c>
      <c r="H37" s="4">
        <f>H35-H36</f>
        <v>100000000</v>
      </c>
      <c r="J37" s="4">
        <f>C45</f>
        <v>30000000</v>
      </c>
      <c r="K37" s="5"/>
      <c r="L37" s="4">
        <f>D44</f>
        <v>100000000</v>
      </c>
    </row>
    <row r="38" spans="1:12" x14ac:dyDescent="0.25">
      <c r="A38">
        <v>310505</v>
      </c>
      <c r="B38" t="s">
        <v>41</v>
      </c>
      <c r="D38" s="2">
        <f>200000*1000</f>
        <v>200000000</v>
      </c>
      <c r="G38" t="s">
        <v>44</v>
      </c>
      <c r="H38" s="2">
        <f>L40</f>
        <v>25000000</v>
      </c>
      <c r="J38" s="4">
        <f>C46</f>
        <v>45000000</v>
      </c>
      <c r="K38" s="6"/>
    </row>
    <row r="39" spans="1:12" x14ac:dyDescent="0.25">
      <c r="A39">
        <v>310510</v>
      </c>
      <c r="B39" t="s">
        <v>42</v>
      </c>
      <c r="C39" s="2">
        <f>D38</f>
        <v>200000000</v>
      </c>
      <c r="D39" s="2"/>
      <c r="G39" t="s">
        <v>57</v>
      </c>
      <c r="H39" s="10">
        <f>H37-H38</f>
        <v>75000000</v>
      </c>
      <c r="J39" s="8">
        <f>J37+J38</f>
        <v>75000000</v>
      </c>
      <c r="K39" s="9"/>
      <c r="L39" s="8">
        <f>L37</f>
        <v>100000000</v>
      </c>
    </row>
    <row r="40" spans="1:12" x14ac:dyDescent="0.25">
      <c r="K40" s="7"/>
      <c r="L40" s="10">
        <f>L39-J39</f>
        <v>25000000</v>
      </c>
    </row>
    <row r="41" spans="1:12" x14ac:dyDescent="0.25">
      <c r="A41">
        <v>310510</v>
      </c>
      <c r="B41" t="s">
        <v>42</v>
      </c>
      <c r="D41" s="2">
        <f>100000*1000</f>
        <v>100000000</v>
      </c>
    </row>
    <row r="42" spans="1:12" x14ac:dyDescent="0.25">
      <c r="A42">
        <v>310515</v>
      </c>
      <c r="B42" t="s">
        <v>44</v>
      </c>
      <c r="C42" s="2">
        <f>D41</f>
        <v>100000000</v>
      </c>
    </row>
    <row r="44" spans="1:12" x14ac:dyDescent="0.25">
      <c r="A44">
        <v>310515</v>
      </c>
      <c r="B44" t="s">
        <v>44</v>
      </c>
      <c r="C44" s="2"/>
      <c r="D44" s="2">
        <f>D41</f>
        <v>100000000</v>
      </c>
    </row>
    <row r="45" spans="1:12" x14ac:dyDescent="0.25">
      <c r="A45">
        <v>1110</v>
      </c>
      <c r="B45" t="s">
        <v>46</v>
      </c>
      <c r="C45" s="2">
        <f>D44*30%</f>
        <v>30000000</v>
      </c>
      <c r="D45" s="2"/>
    </row>
    <row r="46" spans="1:12" x14ac:dyDescent="0.25">
      <c r="A46">
        <v>1105</v>
      </c>
      <c r="B46" t="s">
        <v>54</v>
      </c>
      <c r="C46" s="4">
        <f>D44*45%</f>
        <v>45000000</v>
      </c>
    </row>
  </sheetData>
  <mergeCells count="5">
    <mergeCell ref="A14:H16"/>
    <mergeCell ref="A32:C32"/>
    <mergeCell ref="A33:E36"/>
    <mergeCell ref="G34:J34"/>
    <mergeCell ref="J36:L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687F-927B-42F1-ABBA-1791AFD991CF}">
  <dimension ref="A2:K20"/>
  <sheetViews>
    <sheetView tabSelected="1" topLeftCell="A16" workbookViewId="0">
      <selection activeCell="H26" sqref="H26"/>
    </sheetView>
  </sheetViews>
  <sheetFormatPr baseColWidth="10" defaultRowHeight="15" x14ac:dyDescent="0.25"/>
  <sheetData>
    <row r="2" spans="1:11" x14ac:dyDescent="0.25">
      <c r="F2" s="12" t="s">
        <v>59</v>
      </c>
      <c r="G2" s="12"/>
      <c r="H2" s="12"/>
      <c r="I2" s="12"/>
      <c r="J2" s="12"/>
      <c r="K2" s="12"/>
    </row>
    <row r="4" spans="1:11" x14ac:dyDescent="0.25">
      <c r="A4" t="s">
        <v>60</v>
      </c>
    </row>
    <row r="5" spans="1:11" x14ac:dyDescent="0.25">
      <c r="A5" t="s">
        <v>61</v>
      </c>
    </row>
    <row r="6" spans="1:11" x14ac:dyDescent="0.25">
      <c r="A6" t="s">
        <v>62</v>
      </c>
    </row>
    <row r="7" spans="1:11" x14ac:dyDescent="0.25">
      <c r="A7" t="s">
        <v>63</v>
      </c>
    </row>
    <row r="9" spans="1:11" x14ac:dyDescent="0.25">
      <c r="A9" t="s">
        <v>64</v>
      </c>
      <c r="B9" t="s">
        <v>65</v>
      </c>
    </row>
    <row r="10" spans="1:11" x14ac:dyDescent="0.25">
      <c r="A10" t="s">
        <v>66</v>
      </c>
      <c r="B10" t="s">
        <v>67</v>
      </c>
    </row>
    <row r="11" spans="1:11" x14ac:dyDescent="0.25">
      <c r="A11" t="s">
        <v>68</v>
      </c>
      <c r="B11" t="s">
        <v>69</v>
      </c>
    </row>
    <row r="12" spans="1:11" x14ac:dyDescent="0.25">
      <c r="A12" s="14" t="s">
        <v>70</v>
      </c>
      <c r="B12" s="14"/>
      <c r="C12" s="14"/>
      <c r="D12" s="14"/>
      <c r="E12" s="14"/>
      <c r="F12" s="14"/>
      <c r="G12" s="14"/>
      <c r="H12" s="14"/>
    </row>
    <row r="13" spans="1:11" x14ac:dyDescent="0.25">
      <c r="A13" s="14"/>
      <c r="B13" s="14"/>
      <c r="C13" s="14"/>
      <c r="D13" s="14"/>
      <c r="E13" s="14"/>
      <c r="F13" s="14"/>
      <c r="G13" s="14"/>
      <c r="H13" s="14"/>
    </row>
    <row r="14" spans="1:11" x14ac:dyDescent="0.25">
      <c r="A14" t="s">
        <v>71</v>
      </c>
    </row>
    <row r="15" spans="1:11" x14ac:dyDescent="0.25">
      <c r="A15" t="s">
        <v>72</v>
      </c>
    </row>
    <row r="17" spans="1:6" x14ac:dyDescent="0.25">
      <c r="C17" s="12" t="s">
        <v>73</v>
      </c>
      <c r="D17" s="12"/>
      <c r="E17" s="12"/>
      <c r="F17" s="12"/>
    </row>
    <row r="18" spans="1:6" x14ac:dyDescent="0.25">
      <c r="A18" t="s">
        <v>74</v>
      </c>
    </row>
    <row r="19" spans="1:6" x14ac:dyDescent="0.25">
      <c r="A19" t="s">
        <v>75</v>
      </c>
    </row>
    <row r="20" spans="1:6" x14ac:dyDescent="0.25">
      <c r="A20" t="s">
        <v>76</v>
      </c>
    </row>
  </sheetData>
  <mergeCells count="3">
    <mergeCell ref="F2:K2"/>
    <mergeCell ref="A12:H13"/>
    <mergeCell ref="C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Generalidades</vt:lpstr>
      <vt:lpstr>22-04-2024</vt:lpstr>
      <vt:lpstr>24-04-24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sala1</dc:creator>
  <cp:lastModifiedBy>hp</cp:lastModifiedBy>
  <dcterms:created xsi:type="dcterms:W3CDTF">2015-06-05T18:19:34Z</dcterms:created>
  <dcterms:modified xsi:type="dcterms:W3CDTF">2024-05-08T23:19:48Z</dcterms:modified>
</cp:coreProperties>
</file>