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8AF6D3E8-A214-40C1-9CE6-F228288E2147}" xr6:coauthVersionLast="47" xr6:coauthVersionMax="47" xr10:uidLastSave="{00000000-0000-0000-0000-000000000000}"/>
  <bookViews>
    <workbookView xWindow="-120" yWindow="-120" windowWidth="20730" windowHeight="11160" xr2:uid="{B5E034F3-71C0-4158-82F7-1310C18A4C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3" i="1"/>
  <c r="D9" i="1"/>
  <c r="D14" i="1" l="1"/>
  <c r="E20" i="1"/>
  <c r="E22" i="1" s="1"/>
  <c r="E15" i="1"/>
  <c r="E17" i="1" l="1"/>
  <c r="E36" i="1" l="1"/>
  <c r="D34" i="1"/>
  <c r="D38" i="1" s="1"/>
  <c r="E38" i="1"/>
</calcChain>
</file>

<file path=xl/sharedStrings.xml><?xml version="1.0" encoding="utf-8"?>
<sst xmlns="http://schemas.openxmlformats.org/spreadsheetml/2006/main" count="47" uniqueCount="27">
  <si>
    <t xml:space="preserve">HELLEN MARGARITA CASTELLAR CASTILLO </t>
  </si>
  <si>
    <t>EMPRESA DE COMPRA Y VENTA DE MERCANCÍA</t>
  </si>
  <si>
    <t xml:space="preserve">TOTALES </t>
  </si>
  <si>
    <t>BANCO DE OCCIDENTE</t>
  </si>
  <si>
    <t>FECHA</t>
  </si>
  <si>
    <t>CÓDIGO</t>
  </si>
  <si>
    <t>CUENTA</t>
  </si>
  <si>
    <t>DEBE</t>
  </si>
  <si>
    <t xml:space="preserve">HABER </t>
  </si>
  <si>
    <t>BANCO DE COLOMBIA</t>
  </si>
  <si>
    <t>CAJA</t>
  </si>
  <si>
    <t xml:space="preserve">MERCANCÍAS </t>
  </si>
  <si>
    <t xml:space="preserve">APORTES SOCIALES </t>
  </si>
  <si>
    <t>MONEDA NACIONAL</t>
  </si>
  <si>
    <t>BANCOLOMBIA</t>
  </si>
  <si>
    <t xml:space="preserve">CAJA </t>
  </si>
  <si>
    <t xml:space="preserve"> CUENTA DE AHORRO </t>
  </si>
  <si>
    <t>MERCANCÍAS NO FABRICADAS POR LA EMPRESA</t>
  </si>
  <si>
    <t>IMPUESTOS SOBRE LAS VENTAS POR PAGAR</t>
  </si>
  <si>
    <t>RETENCIÓN EN LA FUENTE</t>
  </si>
  <si>
    <t>COMPRAS</t>
  </si>
  <si>
    <t>PROVEEDORESS</t>
  </si>
  <si>
    <t>BANCOS</t>
  </si>
  <si>
    <t>CUENTAS POR COBRAR</t>
  </si>
  <si>
    <t>CLIENTES</t>
  </si>
  <si>
    <t>OBLIGACIONES FINANCIERAS</t>
  </si>
  <si>
    <t>PAGARÉS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</si>
</sst>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14" fontId="0" fillId="7" borderId="2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4" xfId="0" applyFill="1" applyBorder="1"/>
    <xf numFmtId="0" fontId="0" fillId="8" borderId="5" xfId="0" applyFill="1" applyBorder="1"/>
    <xf numFmtId="164" fontId="0" fillId="8" borderId="5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164" fontId="0" fillId="5" borderId="1" xfId="0" applyNumberFormat="1" applyFill="1" applyBorder="1" applyAlignment="1">
      <alignment wrapText="1"/>
    </xf>
    <xf numFmtId="164" fontId="0" fillId="5" borderId="1" xfId="0" applyNumberFormat="1" applyFill="1" applyBorder="1"/>
    <xf numFmtId="164" fontId="0" fillId="5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93FC-4DE1-4104-88D7-88C7DDD5C53E}">
  <dimension ref="A1:I38"/>
  <sheetViews>
    <sheetView tabSelected="1" workbookViewId="0">
      <selection activeCell="E8" sqref="E8"/>
    </sheetView>
  </sheetViews>
  <sheetFormatPr baseColWidth="10" defaultRowHeight="15" x14ac:dyDescent="0.25"/>
  <cols>
    <col min="1" max="1" width="14.140625" customWidth="1"/>
    <col min="2" max="2" width="16.140625" customWidth="1"/>
    <col min="3" max="3" width="45.28515625" customWidth="1"/>
    <col min="4" max="4" width="14.42578125" customWidth="1"/>
    <col min="5" max="5" width="16.28515625" customWidth="1"/>
    <col min="8" max="8" width="22" customWidth="1"/>
  </cols>
  <sheetData>
    <row r="1" spans="1:9" x14ac:dyDescent="0.25">
      <c r="A1" s="1" t="s">
        <v>0</v>
      </c>
      <c r="B1" s="1"/>
      <c r="C1" s="1"/>
      <c r="D1" s="1"/>
      <c r="E1" s="1"/>
    </row>
    <row r="2" spans="1:9" x14ac:dyDescent="0.25">
      <c r="A2" s="2" t="s">
        <v>1</v>
      </c>
      <c r="B2" s="2"/>
      <c r="C2" s="2"/>
      <c r="D2" s="2"/>
      <c r="E2" s="2"/>
      <c r="G2" s="15" t="s">
        <v>2</v>
      </c>
      <c r="H2" s="16" t="s">
        <v>3</v>
      </c>
      <c r="I2" s="17">
        <v>1000000</v>
      </c>
    </row>
    <row r="3" spans="1:9" x14ac:dyDescent="0.25">
      <c r="A3" s="3" t="s">
        <v>4</v>
      </c>
      <c r="B3" s="3" t="s">
        <v>5</v>
      </c>
      <c r="C3" s="3" t="s">
        <v>6</v>
      </c>
      <c r="D3" s="4" t="s">
        <v>7</v>
      </c>
      <c r="E3" s="4" t="s">
        <v>8</v>
      </c>
      <c r="G3" s="15"/>
      <c r="H3" s="16" t="s">
        <v>9</v>
      </c>
      <c r="I3" s="18">
        <v>3903000</v>
      </c>
    </row>
    <row r="4" spans="1:9" x14ac:dyDescent="0.25">
      <c r="A4" s="5">
        <v>44562</v>
      </c>
      <c r="B4" s="6">
        <v>110101</v>
      </c>
      <c r="C4" s="6" t="s">
        <v>10</v>
      </c>
      <c r="D4" s="7">
        <v>4000000</v>
      </c>
      <c r="E4" s="7"/>
      <c r="G4" s="15"/>
      <c r="H4" s="16" t="s">
        <v>11</v>
      </c>
      <c r="I4" s="19">
        <v>5825000</v>
      </c>
    </row>
    <row r="5" spans="1:9" x14ac:dyDescent="0.25">
      <c r="A5" s="6"/>
      <c r="B5" s="8">
        <v>3101</v>
      </c>
      <c r="C5" s="6" t="s">
        <v>12</v>
      </c>
      <c r="D5" s="7"/>
      <c r="E5" s="7">
        <v>4000000</v>
      </c>
      <c r="G5" s="15"/>
      <c r="H5" s="16" t="s">
        <v>10</v>
      </c>
      <c r="I5" s="18">
        <v>2000000</v>
      </c>
    </row>
    <row r="6" spans="1:9" x14ac:dyDescent="0.25">
      <c r="A6" s="9">
        <v>44563</v>
      </c>
      <c r="B6" s="6">
        <v>110201</v>
      </c>
      <c r="C6" s="6" t="s">
        <v>13</v>
      </c>
      <c r="D6" s="7">
        <v>4000000</v>
      </c>
      <c r="E6" s="7"/>
    </row>
    <row r="7" spans="1:9" x14ac:dyDescent="0.25">
      <c r="A7" s="10"/>
      <c r="B7" s="8">
        <v>11020101</v>
      </c>
      <c r="C7" s="6" t="s">
        <v>14</v>
      </c>
      <c r="D7" s="7"/>
      <c r="E7" s="7"/>
    </row>
    <row r="8" spans="1:9" x14ac:dyDescent="0.25">
      <c r="A8" s="11"/>
      <c r="B8" s="8">
        <v>110101</v>
      </c>
      <c r="C8" s="6" t="s">
        <v>15</v>
      </c>
      <c r="D8" s="7"/>
      <c r="E8" s="7">
        <v>4000000</v>
      </c>
    </row>
    <row r="9" spans="1:9" x14ac:dyDescent="0.25">
      <c r="A9" s="9">
        <v>44564</v>
      </c>
      <c r="B9" s="6">
        <v>1104</v>
      </c>
      <c r="C9" s="6" t="s">
        <v>16</v>
      </c>
      <c r="D9" s="7">
        <f>D6*50%</f>
        <v>2000000</v>
      </c>
      <c r="E9" s="6"/>
    </row>
    <row r="10" spans="1:9" x14ac:dyDescent="0.25">
      <c r="A10" s="10"/>
      <c r="B10" s="8">
        <v>11040101</v>
      </c>
      <c r="C10" s="6" t="s">
        <v>14</v>
      </c>
      <c r="D10" s="6"/>
      <c r="E10" s="6"/>
    </row>
    <row r="11" spans="1:9" x14ac:dyDescent="0.25">
      <c r="A11" s="12"/>
      <c r="B11" s="8">
        <v>110201</v>
      </c>
      <c r="C11" s="6" t="s">
        <v>13</v>
      </c>
      <c r="D11" s="6"/>
      <c r="E11" s="7">
        <v>2000000</v>
      </c>
    </row>
    <row r="12" spans="1:9" x14ac:dyDescent="0.25">
      <c r="A12" s="11"/>
      <c r="B12" s="8">
        <v>11020101</v>
      </c>
      <c r="C12" s="6" t="s">
        <v>14</v>
      </c>
      <c r="D12" s="6"/>
      <c r="E12" s="6"/>
    </row>
    <row r="13" spans="1:9" x14ac:dyDescent="0.25">
      <c r="A13" s="9">
        <v>44565</v>
      </c>
      <c r="B13" s="6">
        <v>1408</v>
      </c>
      <c r="C13" s="6" t="s">
        <v>17</v>
      </c>
      <c r="D13" s="7">
        <f>120000*30</f>
        <v>3600000</v>
      </c>
      <c r="E13" s="6"/>
    </row>
    <row r="14" spans="1:9" x14ac:dyDescent="0.25">
      <c r="A14" s="10"/>
      <c r="B14" s="8">
        <v>2408</v>
      </c>
      <c r="C14" s="6" t="s">
        <v>18</v>
      </c>
      <c r="D14" s="7">
        <f>D13*19%</f>
        <v>684000</v>
      </c>
      <c r="E14" s="6"/>
    </row>
    <row r="15" spans="1:9" x14ac:dyDescent="0.25">
      <c r="A15" s="12"/>
      <c r="B15" s="8">
        <v>2422</v>
      </c>
      <c r="C15" s="6" t="s">
        <v>19</v>
      </c>
      <c r="D15" s="6"/>
      <c r="E15" s="7">
        <f>D13*2.5%</f>
        <v>90000</v>
      </c>
    </row>
    <row r="16" spans="1:9" x14ac:dyDescent="0.25">
      <c r="A16" s="12"/>
      <c r="B16" s="8">
        <v>242208</v>
      </c>
      <c r="C16" s="6" t="s">
        <v>20</v>
      </c>
      <c r="D16" s="6"/>
      <c r="E16" s="6"/>
    </row>
    <row r="17" spans="1:5" x14ac:dyDescent="0.25">
      <c r="A17" s="11"/>
      <c r="B17" s="8">
        <v>2201</v>
      </c>
      <c r="C17" s="6" t="s">
        <v>21</v>
      </c>
      <c r="D17" s="6"/>
      <c r="E17" s="7">
        <f>D13+D14-E15</f>
        <v>4194000</v>
      </c>
    </row>
    <row r="18" spans="1:5" x14ac:dyDescent="0.25">
      <c r="A18" s="9">
        <v>44566</v>
      </c>
      <c r="B18" s="6">
        <v>1408</v>
      </c>
      <c r="C18" s="6" t="s">
        <v>17</v>
      </c>
      <c r="D18" s="7">
        <f>80000*40</f>
        <v>3200000</v>
      </c>
      <c r="E18" s="6"/>
    </row>
    <row r="19" spans="1:5" x14ac:dyDescent="0.25">
      <c r="A19" s="10"/>
      <c r="B19" s="8">
        <v>2408</v>
      </c>
      <c r="C19" s="6" t="s">
        <v>18</v>
      </c>
      <c r="D19" s="7">
        <f>D18*19%</f>
        <v>608000</v>
      </c>
      <c r="E19" s="6"/>
    </row>
    <row r="20" spans="1:5" x14ac:dyDescent="0.25">
      <c r="A20" s="12"/>
      <c r="B20" s="8">
        <v>2422</v>
      </c>
      <c r="C20" s="6" t="s">
        <v>19</v>
      </c>
      <c r="D20" s="6"/>
      <c r="E20" s="7">
        <f>D18*2.5%</f>
        <v>80000</v>
      </c>
    </row>
    <row r="21" spans="1:5" x14ac:dyDescent="0.25">
      <c r="A21" s="12"/>
      <c r="B21" s="8">
        <v>242208</v>
      </c>
      <c r="C21" s="6" t="s">
        <v>20</v>
      </c>
      <c r="D21" s="6"/>
      <c r="E21" s="6"/>
    </row>
    <row r="22" spans="1:5" x14ac:dyDescent="0.25">
      <c r="A22" s="11"/>
      <c r="B22" s="8">
        <v>2201</v>
      </c>
      <c r="C22" s="6" t="s">
        <v>21</v>
      </c>
      <c r="D22" s="6"/>
      <c r="E22" s="7">
        <f>D18+D19-E20</f>
        <v>3728000</v>
      </c>
    </row>
    <row r="23" spans="1:5" x14ac:dyDescent="0.25">
      <c r="A23" s="9">
        <v>44567</v>
      </c>
      <c r="B23" s="6">
        <v>110201</v>
      </c>
      <c r="C23" s="6" t="s">
        <v>22</v>
      </c>
      <c r="D23" s="7">
        <v>1000000</v>
      </c>
      <c r="E23" s="7"/>
    </row>
    <row r="24" spans="1:5" x14ac:dyDescent="0.25">
      <c r="A24" s="10"/>
      <c r="B24" s="8">
        <v>11020102</v>
      </c>
      <c r="C24" s="6" t="s">
        <v>3</v>
      </c>
      <c r="D24" s="7"/>
      <c r="E24" s="7"/>
    </row>
    <row r="25" spans="1:5" x14ac:dyDescent="0.25">
      <c r="A25" s="12"/>
      <c r="B25" s="8">
        <v>110201</v>
      </c>
      <c r="C25" s="6" t="s">
        <v>13</v>
      </c>
      <c r="D25" s="7"/>
      <c r="E25" s="7">
        <v>1000000</v>
      </c>
    </row>
    <row r="26" spans="1:5" x14ac:dyDescent="0.25">
      <c r="A26" s="11"/>
      <c r="B26" s="8">
        <v>11020101</v>
      </c>
      <c r="C26" s="6" t="s">
        <v>14</v>
      </c>
      <c r="D26" s="6"/>
      <c r="E26" s="6"/>
    </row>
    <row r="27" spans="1:5" x14ac:dyDescent="0.25">
      <c r="A27" s="9">
        <v>44568</v>
      </c>
      <c r="B27" s="6">
        <v>13</v>
      </c>
      <c r="C27" s="6" t="s">
        <v>23</v>
      </c>
      <c r="D27" s="7"/>
      <c r="E27" s="7">
        <v>2000000</v>
      </c>
    </row>
    <row r="28" spans="1:5" x14ac:dyDescent="0.25">
      <c r="A28" s="10"/>
      <c r="B28" s="8">
        <v>1301</v>
      </c>
      <c r="C28" s="6" t="s">
        <v>24</v>
      </c>
      <c r="D28" s="7"/>
      <c r="E28" s="7"/>
    </row>
    <row r="29" spans="1:5" x14ac:dyDescent="0.25">
      <c r="A29" s="11"/>
      <c r="B29" s="8">
        <v>110101</v>
      </c>
      <c r="C29" s="6" t="s">
        <v>10</v>
      </c>
      <c r="D29" s="7">
        <v>2000000</v>
      </c>
      <c r="E29" s="7"/>
    </row>
    <row r="30" spans="1:5" x14ac:dyDescent="0.25">
      <c r="A30" s="9">
        <v>44569</v>
      </c>
      <c r="B30" s="6">
        <v>2101</v>
      </c>
      <c r="C30" s="6" t="s">
        <v>25</v>
      </c>
      <c r="D30" s="7"/>
      <c r="E30" s="7">
        <v>5000000</v>
      </c>
    </row>
    <row r="31" spans="1:5" x14ac:dyDescent="0.25">
      <c r="A31" s="10"/>
      <c r="B31" s="8">
        <v>210102</v>
      </c>
      <c r="C31" s="6" t="s">
        <v>26</v>
      </c>
      <c r="D31" s="7"/>
      <c r="E31" s="7"/>
    </row>
    <row r="32" spans="1:5" x14ac:dyDescent="0.25">
      <c r="A32" s="12"/>
      <c r="B32" s="8">
        <v>110201</v>
      </c>
      <c r="C32" s="6" t="s">
        <v>22</v>
      </c>
      <c r="D32" s="7">
        <v>5000000</v>
      </c>
      <c r="E32" s="7"/>
    </row>
    <row r="33" spans="1:5" x14ac:dyDescent="0.25">
      <c r="A33" s="11"/>
      <c r="B33" s="8">
        <v>11020102</v>
      </c>
      <c r="C33" s="6" t="s">
        <v>3</v>
      </c>
      <c r="D33" s="6"/>
      <c r="E33" s="6"/>
    </row>
    <row r="34" spans="1:5" x14ac:dyDescent="0.25">
      <c r="A34" s="9">
        <v>44570</v>
      </c>
      <c r="B34" s="6">
        <v>2101</v>
      </c>
      <c r="C34" s="6" t="s">
        <v>25</v>
      </c>
      <c r="D34" s="7">
        <f>E17*50%</f>
        <v>2097000</v>
      </c>
      <c r="E34" s="6"/>
    </row>
    <row r="35" spans="1:5" x14ac:dyDescent="0.25">
      <c r="A35" s="10"/>
      <c r="B35" s="8">
        <v>2201</v>
      </c>
      <c r="C35" s="6" t="s">
        <v>21</v>
      </c>
      <c r="D35" s="6"/>
      <c r="E35" s="6"/>
    </row>
    <row r="36" spans="1:5" x14ac:dyDescent="0.25">
      <c r="A36" s="12"/>
      <c r="B36" s="8">
        <v>110201</v>
      </c>
      <c r="C36" s="6" t="s">
        <v>22</v>
      </c>
      <c r="D36" s="6"/>
      <c r="E36" s="7">
        <f>E17*50%</f>
        <v>2097000</v>
      </c>
    </row>
    <row r="37" spans="1:5" x14ac:dyDescent="0.25">
      <c r="A37" s="11"/>
      <c r="B37" s="8">
        <v>11020102</v>
      </c>
      <c r="C37" s="6" t="s">
        <v>3</v>
      </c>
      <c r="D37" s="6"/>
      <c r="E37" s="6"/>
    </row>
    <row r="38" spans="1:5" x14ac:dyDescent="0.25">
      <c r="C38" s="13" t="s">
        <v>2</v>
      </c>
      <c r="D38" s="14">
        <f>SUM(D4:D37)</f>
        <v>28189000</v>
      </c>
      <c r="E38" s="14">
        <f>SUM(E4:E37)</f>
        <v>28189000</v>
      </c>
    </row>
  </sheetData>
  <mergeCells count="3">
    <mergeCell ref="A1:E1"/>
    <mergeCell ref="A2:E2"/>
    <mergeCell ref="G2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2022-08-25T05:04:01Z</dcterms:created>
  <dcterms:modified xsi:type="dcterms:W3CDTF">2022-08-25T05:05:27Z</dcterms:modified>
</cp:coreProperties>
</file>