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ESTADÍSTICA\"/>
    </mc:Choice>
  </mc:AlternateContent>
  <xr:revisionPtr revIDLastSave="0" documentId="13_ncr:1_{6D9C4FDA-F649-482E-B7B4-9431377F02F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UNTO #1" sheetId="1" r:id="rId1"/>
    <sheet name="PUNTO #2" sheetId="2" r:id="rId2"/>
    <sheet name="PUNTO #3" sheetId="3" r:id="rId3"/>
    <sheet name="PUNTO #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D14" i="3"/>
  <c r="G14" i="3" s="1"/>
  <c r="G13" i="3"/>
  <c r="D13" i="3"/>
  <c r="D12" i="3"/>
  <c r="G12" i="3" s="1"/>
  <c r="G11" i="3"/>
  <c r="D11" i="3"/>
  <c r="D10" i="3"/>
  <c r="G10" i="3" s="1"/>
  <c r="G9" i="3"/>
  <c r="D9" i="3"/>
  <c r="D8" i="3"/>
  <c r="G8" i="3" s="1"/>
  <c r="G7" i="3"/>
  <c r="D7" i="3"/>
  <c r="D6" i="3"/>
  <c r="G6" i="3" s="1"/>
  <c r="G5" i="3"/>
  <c r="D5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D4" i="3"/>
  <c r="D15" i="3" s="1"/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G4" i="3"/>
  <c r="G15" i="3" s="1"/>
  <c r="E4" i="4" l="1"/>
  <c r="E5" i="4" s="1"/>
  <c r="E6" i="4" s="1"/>
  <c r="E7" i="4" s="1"/>
  <c r="E8" i="4" s="1"/>
  <c r="E9" i="4" s="1"/>
  <c r="E10" i="4" s="1"/>
  <c r="E11" i="4" s="1"/>
  <c r="E12" i="4" s="1"/>
  <c r="C13" i="4"/>
  <c r="D5" i="4" s="1"/>
  <c r="G5" i="4" s="1"/>
  <c r="J13" i="1"/>
  <c r="J14" i="1"/>
  <c r="J15" i="1"/>
  <c r="J16" i="1"/>
  <c r="J17" i="1"/>
  <c r="J18" i="1"/>
  <c r="J12" i="1"/>
  <c r="D16" i="2"/>
  <c r="C16" i="2"/>
  <c r="D15" i="2"/>
  <c r="F15" i="2" s="1"/>
  <c r="E14" i="2"/>
  <c r="E15" i="2" s="1"/>
  <c r="C9" i="2"/>
  <c r="D14" i="2" s="1"/>
  <c r="D8" i="2"/>
  <c r="G8" i="2" s="1"/>
  <c r="G7" i="2"/>
  <c r="D7" i="2"/>
  <c r="D6" i="2"/>
  <c r="G6" i="2" s="1"/>
  <c r="G5" i="2"/>
  <c r="D5" i="2"/>
  <c r="E4" i="2"/>
  <c r="E5" i="2" s="1"/>
  <c r="E6" i="2" s="1"/>
  <c r="E7" i="2" s="1"/>
  <c r="E8" i="2" s="1"/>
  <c r="D4" i="2"/>
  <c r="F4" i="2" s="1"/>
  <c r="F5" i="2" s="1"/>
  <c r="F6" i="2" s="1"/>
  <c r="F7" i="2" s="1"/>
  <c r="F8" i="2" s="1"/>
  <c r="D9" i="4" l="1"/>
  <c r="G9" i="4" s="1"/>
  <c r="D10" i="4"/>
  <c r="G10" i="4" s="1"/>
  <c r="D8" i="4"/>
  <c r="G8" i="4" s="1"/>
  <c r="D6" i="4"/>
  <c r="G6" i="4" s="1"/>
  <c r="D7" i="4"/>
  <c r="G7" i="4" s="1"/>
  <c r="D11" i="4"/>
  <c r="G11" i="4" s="1"/>
  <c r="D4" i="4"/>
  <c r="D12" i="4"/>
  <c r="G12" i="4" s="1"/>
  <c r="G14" i="2"/>
  <c r="F14" i="2"/>
  <c r="G4" i="2"/>
  <c r="G15" i="2"/>
  <c r="D9" i="2"/>
  <c r="G4" i="4" l="1"/>
  <c r="G13" i="4" s="1"/>
  <c r="F4" i="4"/>
  <c r="F5" i="4" s="1"/>
  <c r="F6" i="4" s="1"/>
  <c r="F7" i="4" s="1"/>
  <c r="F8" i="4" s="1"/>
  <c r="F9" i="4" s="1"/>
  <c r="F10" i="4" s="1"/>
  <c r="F11" i="4" s="1"/>
  <c r="F12" i="4" s="1"/>
  <c r="D13" i="4"/>
  <c r="G16" i="2"/>
  <c r="G19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9" i="1"/>
  <c r="D18" i="1"/>
  <c r="D17" i="1"/>
  <c r="D16" i="1"/>
  <c r="D15" i="1"/>
  <c r="D14" i="1"/>
  <c r="D13" i="1"/>
  <c r="D12" i="1"/>
  <c r="C19" i="1"/>
</calcChain>
</file>

<file path=xl/sharedStrings.xml><?xml version="1.0" encoding="utf-8"?>
<sst xmlns="http://schemas.openxmlformats.org/spreadsheetml/2006/main" count="112" uniqueCount="53">
  <si>
    <t xml:space="preserve">Hellen Margarita Castellar Castillo - Ana Karina Mercado Pacheco </t>
  </si>
  <si>
    <t>TABLA DE FRECUENCIAS</t>
  </si>
  <si>
    <t>Datos</t>
  </si>
  <si>
    <t>Frecuencia
absoluta
(fi)</t>
  </si>
  <si>
    <t>Frecuencia
relativa
(fr) o (hi)</t>
  </si>
  <si>
    <t xml:space="preserve">Frecuencia
absoluta
acumulada
(Fi) </t>
  </si>
  <si>
    <t>Frecuencia
relativa
acumulada
(Hi) o (Fra)</t>
  </si>
  <si>
    <t>%</t>
  </si>
  <si>
    <t>Total</t>
  </si>
  <si>
    <t>N° de Inasistencias</t>
  </si>
  <si>
    <t>Café oscuro</t>
  </si>
  <si>
    <t>Café claro</t>
  </si>
  <si>
    <t>Café</t>
  </si>
  <si>
    <t>Verdes</t>
  </si>
  <si>
    <t>Negro</t>
  </si>
  <si>
    <t>----------</t>
  </si>
  <si>
    <t>--------</t>
  </si>
  <si>
    <t>n=33</t>
  </si>
  <si>
    <t>Femenino</t>
  </si>
  <si>
    <t>Masculino</t>
  </si>
  <si>
    <t>¿Cuál es la población?</t>
  </si>
  <si>
    <t>Los estudiantes de la Corporación Universitaria Adventista UNAC</t>
  </si>
  <si>
    <t>¿Cuál es la muestra?</t>
  </si>
  <si>
    <t xml:space="preserve">33 estudiantes de la clase de estadística de la FCAC </t>
  </si>
  <si>
    <t>¿Cuáles son las variables?</t>
  </si>
  <si>
    <t xml:space="preserve">El color de ojos y el género </t>
  </si>
  <si>
    <t>¿Qué tipo de variables son?</t>
  </si>
  <si>
    <t>Cualitativas nominales</t>
  </si>
  <si>
    <t>Conclusiones</t>
  </si>
  <si>
    <t>El género con mayor frecuencia en la clase de estadística de la FCAC es el femenino con un porcentaje del 61%, por lo cuál se infiere que la mayoría de los estudiantes de la Corporación Universitaria Adventista son mujeres</t>
  </si>
  <si>
    <t>El color de ojos con mayor frecuencia de la clase de estadística de la FCAC es el café oscuro, con un porcentaje del 61%, por lo cuál se infiere que la mayoria de los estudiantes de la Corporación Universitaria Adventista tienen los ojos de color café oscuro</t>
  </si>
  <si>
    <t xml:space="preserve">Conclusiones </t>
  </si>
  <si>
    <t xml:space="preserve">El número de inasistencias con mayor frecuencia es el número 3 con 15 niños y un porcentaje del 30%. Seguido a esto, el número 2 de inasistencias cuenta con 10 niños  y un porcentaje del 20%. El número de niños que no asisten a clases 2 y 3 veces, suman el total del 50% de las inasistencias.  </t>
  </si>
  <si>
    <t>Frecuencia 
Absoluta fi</t>
  </si>
  <si>
    <t>Frecuencia 
hi (hi=fi/n)</t>
  </si>
  <si>
    <t>Frecuencia 
Absoluta
Acumulada
Fi</t>
  </si>
  <si>
    <t>Frecuencia Relativa
Acumulada 
Hi</t>
  </si>
  <si>
    <t>Porcentaje 
(%)</t>
  </si>
  <si>
    <t>POP</t>
  </si>
  <si>
    <t>REGGAETON</t>
  </si>
  <si>
    <t>ROCK</t>
  </si>
  <si>
    <t>REGGAE</t>
  </si>
  <si>
    <t>RAP</t>
  </si>
  <si>
    <t>METAL</t>
  </si>
  <si>
    <t>TRANCE</t>
  </si>
  <si>
    <t>CRISTIANA</t>
  </si>
  <si>
    <t>CLÁSICA</t>
  </si>
  <si>
    <t>SALSA</t>
  </si>
  <si>
    <t>VALLENATO</t>
  </si>
  <si>
    <t>-----</t>
  </si>
  <si>
    <t>TOTALES</t>
  </si>
  <si>
    <t>El género musical con mayor frecuencia es el Rock con 23 personas y con un 23%, mientras que solo dos personas dijeron que les gustaba el vallenato, es decir que solo al 2% de la población le gusta el vallenato. Inferimos que a la mayoria de las personas de esta población le gusta el Rock.</t>
  </si>
  <si>
    <t xml:space="preserve">Por medio de la tabla de frecuencia y el gráfico de barras anterior se puede concluir que 35 estudiantes alcanzaron el mínimo de 5 visitas empresariales al mes, teniendo 6 visitas al mes la mayor frecuencia de todos los datos con un porcentaje del 24%. También se puede concluir a través de estos datos que 15 estudiantes no alcanzaron el minimo de visitas empresariales al mes.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</si>
</sst>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quotePrefix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1" fontId="0" fillId="6" borderId="1" xfId="0" applyNumberFormat="1" applyFill="1" applyBorder="1"/>
    <xf numFmtId="0" fontId="0" fillId="6" borderId="1" xfId="0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textRotation="255"/>
    </xf>
    <xf numFmtId="0" fontId="1" fillId="3" borderId="1" xfId="0" applyFont="1" applyFill="1" applyBorder="1" applyAlignment="1">
      <alignment horizontal="center" textRotation="255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textRotation="135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textRotation="255"/>
    </xf>
    <xf numFmtId="0" fontId="1" fillId="7" borderId="1" xfId="0" applyFont="1" applyFill="1" applyBorder="1" applyAlignment="1">
      <alignment horizontal="center" textRotation="255"/>
    </xf>
    <xf numFmtId="0" fontId="0" fillId="8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textRotation="255"/>
    </xf>
    <xf numFmtId="0" fontId="1" fillId="5" borderId="1" xfId="0" applyFont="1" applyFill="1" applyBorder="1" applyAlignment="1">
      <alignment horizontal="center" textRotation="255"/>
    </xf>
    <xf numFmtId="0" fontId="0" fillId="6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Gráfico de barras de inasistencias</a:t>
            </a:r>
            <a:endParaRPr lang="es-C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'PUNTO #1'!$J$11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6%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DC3-46AF-9352-2F114CAB54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DC3-46AF-9352-2F114CAB54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DC3-46AF-9352-2F114CAB54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DC3-46AF-9352-2F114CAB54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4961FEE-2676-4001-A258-6552D1FB502A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DC3-46AF-9352-2F114CAB54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/>
                      <a:t>8%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DC3-46AF-9352-2F114CAB54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C8BB7E-A43A-4E34-BF91-3FEE608511B4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DC3-46AF-9352-2F114CAB54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'PUNTO #1'!$I$12:$I$18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'PUNTO #1'!$J$12:$J$18</c:f>
              <c:numCache>
                <c:formatCode>0</c:formatCode>
                <c:ptCount val="7"/>
                <c:pt idx="0">
                  <c:v>6</c:v>
                </c:pt>
                <c:pt idx="1">
                  <c:v>14.000000000000002</c:v>
                </c:pt>
                <c:pt idx="2">
                  <c:v>20</c:v>
                </c:pt>
                <c:pt idx="3">
                  <c:v>30</c:v>
                </c:pt>
                <c:pt idx="4">
                  <c:v>16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B-4D65-A17A-4E688938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24800"/>
        <c:axId val="376125128"/>
      </c:barChart>
      <c:catAx>
        <c:axId val="376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125128"/>
        <c:crosses val="autoZero"/>
        <c:auto val="1"/>
        <c:lblAlgn val="ctr"/>
        <c:lblOffset val="100"/>
        <c:noMultiLvlLbl val="0"/>
      </c:catAx>
      <c:valAx>
        <c:axId val="3761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12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circular</a:t>
            </a:r>
            <a:r>
              <a:rPr lang="en-US" baseline="0"/>
              <a:t> de inasistencias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'PUNTO #1'!$J$11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F6-4B77-92A7-B97E2D3ADB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6-4B77-92A7-B97E2D3ADB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F6-4B77-92A7-B97E2D3ADB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F6-4B77-92A7-B97E2D3ADB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6-4B77-92A7-B97E2D3ADB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F6-4B77-92A7-B97E2D3ADB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F6-4B77-92A7-B97E2D3ADB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'PUNTO #1'!$I$12:$I$18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'PUNTO #1'!$J$12:$J$18</c:f>
              <c:numCache>
                <c:formatCode>0</c:formatCode>
                <c:ptCount val="7"/>
                <c:pt idx="0">
                  <c:v>6</c:v>
                </c:pt>
                <c:pt idx="1">
                  <c:v>14.000000000000002</c:v>
                </c:pt>
                <c:pt idx="2">
                  <c:v>20</c:v>
                </c:pt>
                <c:pt idx="3">
                  <c:v>30</c:v>
                </c:pt>
                <c:pt idx="4">
                  <c:v>16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8D0-AF87-2419E6B9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barras del color de ojos</a:t>
            </a:r>
            <a:endParaRPr lang="en-US"/>
          </a:p>
        </c:rich>
      </c:tx>
      <c:layout>
        <c:manualLayout>
          <c:xMode val="edge"/>
          <c:yMode val="edge"/>
          <c:x val="0.2279582239720034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'PUNTO #2'!$J$3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'PUNTO #2'!$I$4:$I$8</c:f>
              <c:strCache>
                <c:ptCount val="5"/>
                <c:pt idx="0">
                  <c:v>Café oscuro</c:v>
                </c:pt>
                <c:pt idx="1">
                  <c:v>Café claro</c:v>
                </c:pt>
                <c:pt idx="2">
                  <c:v>Café</c:v>
                </c:pt>
                <c:pt idx="3">
                  <c:v>Verdes</c:v>
                </c:pt>
                <c:pt idx="4">
                  <c:v>Negro</c:v>
                </c:pt>
              </c:strCache>
            </c:strRef>
          </c:cat>
          <c:val>
            <c:numRef>
              <c:f>'PUNTO #2'!$J$4:$J$8</c:f>
              <c:numCache>
                <c:formatCode>0</c:formatCode>
                <c:ptCount val="5"/>
                <c:pt idx="0">
                  <c:v>60.606060606060609</c:v>
                </c:pt>
                <c:pt idx="1">
                  <c:v>9.0909090909090917</c:v>
                </c:pt>
                <c:pt idx="2">
                  <c:v>21.212121212121211</c:v>
                </c:pt>
                <c:pt idx="3">
                  <c:v>6.0606060606060606</c:v>
                </c:pt>
                <c:pt idx="4">
                  <c:v>3.0303030303030303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C6A-A127-83D1D75E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606256"/>
        <c:axId val="529600680"/>
      </c:barChart>
      <c:catAx>
        <c:axId val="529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600680"/>
        <c:crosses val="autoZero"/>
        <c:auto val="1"/>
        <c:lblAlgn val="ctr"/>
        <c:lblOffset val="100"/>
        <c:noMultiLvlLbl val="0"/>
      </c:catAx>
      <c:valAx>
        <c:axId val="5296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6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circular de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'PUNTO #2'!$J$13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6A-4451-838F-3FCB61C93DB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A-4451-838F-3FCB61C93DBA}"/>
              </c:ext>
            </c:extLst>
          </c:dPt>
          <c:dLbls>
            <c:dLbl>
              <c:idx val="0"/>
              <c:layout>
                <c:manualLayout>
                  <c:x val="-0.13909930008748916"/>
                  <c:y val="-4.93088363954505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D6A-4451-838F-3FCB61C93DBA}"/>
                </c:ext>
              </c:extLst>
            </c:dLbl>
            <c:dLbl>
              <c:idx val="1"/>
              <c:layout>
                <c:manualLayout>
                  <c:x val="0.11461504811898512"/>
                  <c:y val="6.7921405657626124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39%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D6A-4451-838F-3FCB61C93D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'PUNTO #2'!$I$14:$I$15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'PUNTO #2'!$J$14:$J$15</c:f>
              <c:numCache>
                <c:formatCode>0.00</c:formatCode>
                <c:ptCount val="2"/>
                <c:pt idx="0">
                  <c:v>60.606060606060609</c:v>
                </c:pt>
                <c:pt idx="1">
                  <c:v>39.393939393939391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451-838F-3FCB61C9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Género</a:t>
            </a:r>
            <a:r>
              <a:rPr lang="es-CO" baseline="0"/>
              <a:t> de música favorito</a:t>
            </a:r>
            <a:r>
              <a:rPr lang="es-CO"/>
              <a:t> 
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'[1]PUNTO #3'!$J$3</c:f>
              <c:strCache>
                <c:ptCount val="1"/>
                <c:pt idx="0">
                  <c:v>Porcentaje 
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'[1]PUNTO #3'!$I$4:$I$14</c:f>
              <c:strCache>
                <c:ptCount val="11"/>
                <c:pt idx="0">
                  <c:v>POP</c:v>
                </c:pt>
                <c:pt idx="1">
                  <c:v>REGGAETON</c:v>
                </c:pt>
                <c:pt idx="2">
                  <c:v>ROCK</c:v>
                </c:pt>
                <c:pt idx="3">
                  <c:v>REGGAE</c:v>
                </c:pt>
                <c:pt idx="4">
                  <c:v>RAP</c:v>
                </c:pt>
                <c:pt idx="5">
                  <c:v>METAL</c:v>
                </c:pt>
                <c:pt idx="6">
                  <c:v>TRANCE</c:v>
                </c:pt>
                <c:pt idx="7">
                  <c:v>CRISTIANA</c:v>
                </c:pt>
                <c:pt idx="8">
                  <c:v>CLÁSICA</c:v>
                </c:pt>
                <c:pt idx="9">
                  <c:v>SALSA</c:v>
                </c:pt>
                <c:pt idx="10">
                  <c:v>VALLENATO</c:v>
                </c:pt>
              </c:strCache>
            </c:strRef>
          </c:cat>
          <c:val>
            <c:numRef>
              <c:f>'[1]PUNTO #3'!$J$4:$J$14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12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3-40DE-9071-1603AAA4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9853968"/>
        <c:axId val="1108524912"/>
        <c:axId val="0"/>
      </c:bar3DChart>
      <c:catAx>
        <c:axId val="12698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8524912"/>
        <c:crosses val="autoZero"/>
        <c:auto val="1"/>
        <c:lblAlgn val="ctr"/>
        <c:lblOffset val="100"/>
        <c:noMultiLvlLbl val="0"/>
      </c:catAx>
      <c:valAx>
        <c:axId val="1108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8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</a:t>
            </a:r>
            <a:r>
              <a:rPr lang="es-CO" baseline="0"/>
              <a:t> circular del género musical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'[1]PUNTO #3'!$J$3</c:f>
              <c:strCache>
                <c:ptCount val="1"/>
                <c:pt idx="0">
                  <c:v>Porcentaje 
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B-47BF-A0F3-EFFD021B0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B-47BF-A0F3-EFFD021B0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B-47BF-A0F3-EFFD021B06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7BF-A0F3-EFFD021B06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B-47BF-A0F3-EFFD021B06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B-47BF-A0F3-EFFD021B06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B-47BF-A0F3-EFFD021B06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B-47BF-A0F3-EFFD021B06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B-47BF-A0F3-EFFD021B06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B-47BF-A0F3-EFFD021B06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B-47BF-A0F3-EFFD021B06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'[1]PUNTO #3'!$I$4:$I$14</c:f>
              <c:strCache>
                <c:ptCount val="11"/>
                <c:pt idx="0">
                  <c:v>POP</c:v>
                </c:pt>
                <c:pt idx="1">
                  <c:v>REGGAETON</c:v>
                </c:pt>
                <c:pt idx="2">
                  <c:v>ROCK</c:v>
                </c:pt>
                <c:pt idx="3">
                  <c:v>REGGAE</c:v>
                </c:pt>
                <c:pt idx="4">
                  <c:v>RAP</c:v>
                </c:pt>
                <c:pt idx="5">
                  <c:v>METAL</c:v>
                </c:pt>
                <c:pt idx="6">
                  <c:v>TRANCE</c:v>
                </c:pt>
                <c:pt idx="7">
                  <c:v>CRISTIANA</c:v>
                </c:pt>
                <c:pt idx="8">
                  <c:v>CLÁSICA</c:v>
                </c:pt>
                <c:pt idx="9">
                  <c:v>SALSA</c:v>
                </c:pt>
                <c:pt idx="10">
                  <c:v>VALLENATO</c:v>
                </c:pt>
              </c:strCache>
            </c:strRef>
          </c:cat>
          <c:val>
            <c:numRef>
              <c:f>'[1]PUNTO #3'!$J$4:$J$14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12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2B-47BF-A0F3-EFFD021B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barras de visitas semestrales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'PUNTO #4'!$J$3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'PUNTO #4'!$I$4:$I$12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'PUNTO #4'!$J$4:$J$12</c:f>
              <c:numCache>
                <c:formatCode>0</c:formatCode>
                <c:ptCount val="9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22</c:v>
                </c:pt>
                <c:pt idx="5" formatCode="General">
                  <c:v>24</c:v>
                </c:pt>
                <c:pt idx="6" formatCode="General">
                  <c:v>14</c:v>
                </c:pt>
                <c:pt idx="7" formatCode="General">
                  <c:v>8</c:v>
                </c:pt>
                <c:pt idx="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7-4047-9083-AAFBEC371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211768"/>
        <c:axId val="539214720"/>
      </c:barChart>
      <c:catAx>
        <c:axId val="5392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14720"/>
        <c:crosses val="autoZero"/>
        <c:auto val="1"/>
        <c:lblAlgn val="ctr"/>
        <c:lblOffset val="100"/>
        <c:noMultiLvlLbl val="0"/>
      </c:catAx>
      <c:valAx>
        <c:axId val="539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1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47625</xdr:rowOff>
    </xdr:from>
    <xdr:to>
      <xdr:col>9</xdr:col>
      <xdr:colOff>428123</xdr:colOff>
      <xdr:row>8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3C4B06-2AC3-6793-C4ED-435C21C1A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5" t="37146" r="29113" b="37160"/>
        <a:stretch/>
      </xdr:blipFill>
      <xdr:spPr bwMode="auto">
        <a:xfrm>
          <a:off x="47624" y="238125"/>
          <a:ext cx="5866899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590550</xdr:colOff>
      <xdr:row>0</xdr:row>
      <xdr:rowOff>90487</xdr:rowOff>
    </xdr:from>
    <xdr:to>
      <xdr:col>18</xdr:col>
      <xdr:colOff>285750</xdr:colOff>
      <xdr:row>12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1B254C-36DD-D041-2FE0-470C8D2C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14</xdr:row>
      <xdr:rowOff>28575</xdr:rowOff>
    </xdr:from>
    <xdr:to>
      <xdr:col>18</xdr:col>
      <xdr:colOff>300037</xdr:colOff>
      <xdr:row>32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65E663-34E5-4956-0710-7E552BDC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288445</xdr:colOff>
      <xdr:row>0</xdr:row>
      <xdr:rowOff>84108</xdr:rowOff>
    </xdr:from>
    <xdr:to>
      <xdr:col>16</xdr:col>
      <xdr:colOff>277662</xdr:colOff>
      <xdr:row>11</xdr:row>
      <xdr:rowOff>176483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5E600E-3C75-D2B8-4028-7472BD2F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297430</xdr:colOff>
      <xdr:row>12</xdr:row>
      <xdr:rowOff>84109</xdr:rowOff>
    </xdr:from>
    <xdr:to>
      <xdr:col>16</xdr:col>
      <xdr:colOff>286647</xdr:colOff>
      <xdr:row>21</xdr:row>
      <xdr:rowOff>176483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10A630-6CF9-FC57-E3F9-686C7C770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128587</xdr:rowOff>
    </xdr:from>
    <xdr:to>
      <xdr:col>16</xdr:col>
      <xdr:colOff>285750</xdr:colOff>
      <xdr:row>12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12A575-6781-404D-956C-0AFC2FDCD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13</xdr:row>
      <xdr:rowOff>9525</xdr:rowOff>
    </xdr:from>
    <xdr:to>
      <xdr:col>16</xdr:col>
      <xdr:colOff>314325</xdr:colOff>
      <xdr:row>42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6DA5B2-C37D-4B01-8721-F6C7F1D38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42862</xdr:rowOff>
    </xdr:from>
    <xdr:to>
      <xdr:col>16</xdr:col>
      <xdr:colOff>285750</xdr:colOff>
      <xdr:row>12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B5422-9615-80B0-11D2-3D92E678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Taller%20%231%20Datos%20no%20agrupados%20K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 #1 E INTEGRANTES"/>
      <sheetName val="PUNTO #2"/>
      <sheetName val="PUNTO #3"/>
    </sheetNames>
    <sheetDataSet>
      <sheetData sheetId="0" refreshError="1"/>
      <sheetData sheetId="1" refreshError="1"/>
      <sheetData sheetId="2">
        <row r="3">
          <cell r="J3" t="str">
            <v>Porcentaje 
(%)</v>
          </cell>
        </row>
        <row r="4">
          <cell r="I4" t="str">
            <v>POP</v>
          </cell>
          <cell r="J4">
            <v>17</v>
          </cell>
        </row>
        <row r="5">
          <cell r="I5" t="str">
            <v>REGGAETON</v>
          </cell>
          <cell r="J5">
            <v>10</v>
          </cell>
        </row>
        <row r="6">
          <cell r="I6" t="str">
            <v>ROCK</v>
          </cell>
          <cell r="J6">
            <v>23</v>
          </cell>
        </row>
        <row r="7">
          <cell r="I7" t="str">
            <v>REGGAE</v>
          </cell>
          <cell r="J7">
            <v>8</v>
          </cell>
        </row>
        <row r="8">
          <cell r="I8" t="str">
            <v>RAP</v>
          </cell>
          <cell r="J8">
            <v>4</v>
          </cell>
        </row>
        <row r="9">
          <cell r="I9" t="str">
            <v>METAL</v>
          </cell>
          <cell r="J9">
            <v>9</v>
          </cell>
        </row>
        <row r="10">
          <cell r="I10" t="str">
            <v>TRANCE</v>
          </cell>
          <cell r="J10">
            <v>4</v>
          </cell>
        </row>
        <row r="11">
          <cell r="I11" t="str">
            <v>CRISTIANA</v>
          </cell>
          <cell r="J11">
            <v>6</v>
          </cell>
        </row>
        <row r="12">
          <cell r="I12" t="str">
            <v>CLÁSICA</v>
          </cell>
          <cell r="J12">
            <v>12</v>
          </cell>
        </row>
        <row r="13">
          <cell r="I13" t="str">
            <v>SALSA</v>
          </cell>
          <cell r="J13">
            <v>5</v>
          </cell>
        </row>
        <row r="14">
          <cell r="I14" t="str">
            <v>VALLENATO</v>
          </cell>
          <cell r="J1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zoomScale="98" zoomScaleNormal="98" workbookViewId="0">
      <selection activeCell="I25" sqref="I25"/>
    </sheetView>
  </sheetViews>
  <sheetFormatPr baseColWidth="10" defaultColWidth="9.140625" defaultRowHeight="15" x14ac:dyDescent="0.25"/>
  <cols>
    <col min="3" max="3" width="13.42578125" customWidth="1"/>
    <col min="4" max="4" width="14" customWidth="1"/>
    <col min="5" max="5" width="14.5703125" customWidth="1"/>
    <col min="6" max="6" width="15.28515625" customWidth="1"/>
    <col min="7" max="7" width="12.7109375" customWidth="1"/>
    <col min="9" max="9" width="13.85546875" customWidth="1"/>
    <col min="10" max="10" width="11.5703125" customWidth="1"/>
  </cols>
  <sheetData>
    <row r="1" spans="2:10" ht="38.25" customHeight="1" x14ac:dyDescent="0.35">
      <c r="B1" s="30" t="s">
        <v>0</v>
      </c>
      <c r="C1" s="31"/>
      <c r="D1" s="31"/>
      <c r="E1" s="31"/>
      <c r="F1" s="31"/>
      <c r="G1" s="31"/>
      <c r="H1" s="31"/>
    </row>
    <row r="10" spans="2:10" x14ac:dyDescent="0.25">
      <c r="B10" s="32" t="s">
        <v>1</v>
      </c>
      <c r="C10" s="32"/>
      <c r="D10" s="32"/>
      <c r="E10" s="32"/>
      <c r="F10" s="32"/>
      <c r="G10" s="32"/>
    </row>
    <row r="11" spans="2:10" ht="43.5" customHeight="1" x14ac:dyDescent="0.25">
      <c r="B11" s="1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I11" s="2" t="s">
        <v>9</v>
      </c>
      <c r="J11" s="2" t="s">
        <v>7</v>
      </c>
    </row>
    <row r="12" spans="2:10" x14ac:dyDescent="0.25">
      <c r="B12" s="1">
        <v>0</v>
      </c>
      <c r="C12" s="3">
        <v>3</v>
      </c>
      <c r="D12" s="4">
        <f>C12/C19</f>
        <v>0.06</v>
      </c>
      <c r="E12" s="3">
        <f>C12</f>
        <v>3</v>
      </c>
      <c r="F12" s="4">
        <f>D12</f>
        <v>0.06</v>
      </c>
      <c r="G12" s="5">
        <f t="shared" ref="G12:G18" si="0">D12*100</f>
        <v>6</v>
      </c>
      <c r="I12" s="10">
        <v>0</v>
      </c>
      <c r="J12" s="5">
        <f>G12</f>
        <v>6</v>
      </c>
    </row>
    <row r="13" spans="2:10" x14ac:dyDescent="0.25">
      <c r="B13" s="1">
        <v>1</v>
      </c>
      <c r="C13" s="3">
        <v>7</v>
      </c>
      <c r="D13" s="4">
        <f>C13/C19</f>
        <v>0.14000000000000001</v>
      </c>
      <c r="E13" s="3">
        <f t="shared" ref="E13:F18" si="1">E12+C13</f>
        <v>10</v>
      </c>
      <c r="F13" s="4">
        <f t="shared" si="1"/>
        <v>0.2</v>
      </c>
      <c r="G13" s="5">
        <f t="shared" si="0"/>
        <v>14.000000000000002</v>
      </c>
      <c r="I13" s="10">
        <v>1</v>
      </c>
      <c r="J13" s="5">
        <f t="shared" ref="J13:J18" si="2">G13</f>
        <v>14.000000000000002</v>
      </c>
    </row>
    <row r="14" spans="2:10" x14ac:dyDescent="0.25">
      <c r="B14" s="1">
        <v>2</v>
      </c>
      <c r="C14" s="3">
        <v>10</v>
      </c>
      <c r="D14" s="4">
        <f>C14/C19</f>
        <v>0.2</v>
      </c>
      <c r="E14" s="3">
        <f t="shared" si="1"/>
        <v>20</v>
      </c>
      <c r="F14" s="4">
        <f t="shared" si="1"/>
        <v>0.4</v>
      </c>
      <c r="G14" s="5">
        <f t="shared" si="0"/>
        <v>20</v>
      </c>
      <c r="I14" s="10">
        <v>2</v>
      </c>
      <c r="J14" s="5">
        <f t="shared" si="2"/>
        <v>20</v>
      </c>
    </row>
    <row r="15" spans="2:10" x14ac:dyDescent="0.25">
      <c r="B15" s="1">
        <v>3</v>
      </c>
      <c r="C15" s="3">
        <v>15</v>
      </c>
      <c r="D15" s="4">
        <f>C15/C19</f>
        <v>0.3</v>
      </c>
      <c r="E15" s="3">
        <f t="shared" si="1"/>
        <v>35</v>
      </c>
      <c r="F15" s="4">
        <f t="shared" si="1"/>
        <v>0.7</v>
      </c>
      <c r="G15" s="5">
        <f t="shared" si="0"/>
        <v>30</v>
      </c>
      <c r="I15" s="10">
        <v>3</v>
      </c>
      <c r="J15" s="5">
        <f t="shared" si="2"/>
        <v>30</v>
      </c>
    </row>
    <row r="16" spans="2:10" x14ac:dyDescent="0.25">
      <c r="B16" s="1">
        <v>4</v>
      </c>
      <c r="C16" s="3">
        <v>8</v>
      </c>
      <c r="D16" s="4">
        <f>C16/C19</f>
        <v>0.16</v>
      </c>
      <c r="E16" s="3">
        <f t="shared" si="1"/>
        <v>43</v>
      </c>
      <c r="F16" s="4">
        <f t="shared" si="1"/>
        <v>0.86</v>
      </c>
      <c r="G16" s="5">
        <f t="shared" si="0"/>
        <v>16</v>
      </c>
      <c r="I16" s="10">
        <v>4</v>
      </c>
      <c r="J16" s="5">
        <f t="shared" si="2"/>
        <v>16</v>
      </c>
    </row>
    <row r="17" spans="2:10" x14ac:dyDescent="0.25">
      <c r="B17" s="1">
        <v>5</v>
      </c>
      <c r="C17" s="3">
        <v>4</v>
      </c>
      <c r="D17" s="4">
        <f>C17/C19</f>
        <v>0.08</v>
      </c>
      <c r="E17" s="3">
        <f t="shared" si="1"/>
        <v>47</v>
      </c>
      <c r="F17" s="4">
        <f t="shared" si="1"/>
        <v>0.94</v>
      </c>
      <c r="G17" s="5">
        <f t="shared" si="0"/>
        <v>8</v>
      </c>
      <c r="I17" s="10">
        <v>5</v>
      </c>
      <c r="J17" s="5">
        <f t="shared" si="2"/>
        <v>8</v>
      </c>
    </row>
    <row r="18" spans="2:10" x14ac:dyDescent="0.25">
      <c r="B18" s="1">
        <v>6</v>
      </c>
      <c r="C18" s="3">
        <v>3</v>
      </c>
      <c r="D18" s="4">
        <f>C18/C19</f>
        <v>0.06</v>
      </c>
      <c r="E18" s="3">
        <f t="shared" si="1"/>
        <v>50</v>
      </c>
      <c r="F18" s="6">
        <f t="shared" si="1"/>
        <v>1</v>
      </c>
      <c r="G18" s="5">
        <f t="shared" si="0"/>
        <v>6</v>
      </c>
      <c r="I18" s="10">
        <v>6</v>
      </c>
      <c r="J18" s="5">
        <f t="shared" si="2"/>
        <v>6</v>
      </c>
    </row>
    <row r="19" spans="2:10" x14ac:dyDescent="0.25">
      <c r="B19" s="1" t="s">
        <v>8</v>
      </c>
      <c r="C19" s="3">
        <f>SUM(C12:C18)</f>
        <v>50</v>
      </c>
      <c r="D19" s="4">
        <f>SUM(D12:D18)</f>
        <v>1</v>
      </c>
      <c r="E19" s="7"/>
      <c r="F19" s="7"/>
      <c r="G19" s="6">
        <f>SUM(G12:G18)</f>
        <v>100</v>
      </c>
    </row>
    <row r="21" spans="2:10" ht="14.25" customHeight="1" x14ac:dyDescent="0.25">
      <c r="B21" s="33" t="s">
        <v>31</v>
      </c>
      <c r="C21" s="35" t="s">
        <v>32</v>
      </c>
      <c r="D21" s="35"/>
      <c r="E21" s="35"/>
      <c r="F21" s="35"/>
      <c r="G21" s="35"/>
    </row>
    <row r="22" spans="2:10" x14ac:dyDescent="0.25">
      <c r="B22" s="34"/>
      <c r="C22" s="35"/>
      <c r="D22" s="35"/>
      <c r="E22" s="35"/>
      <c r="F22" s="35"/>
      <c r="G22" s="35"/>
    </row>
    <row r="23" spans="2:10" x14ac:dyDescent="0.25">
      <c r="B23" s="34"/>
      <c r="C23" s="35"/>
      <c r="D23" s="35"/>
      <c r="E23" s="35"/>
      <c r="F23" s="35"/>
      <c r="G23" s="35"/>
    </row>
    <row r="24" spans="2:10" x14ac:dyDescent="0.25">
      <c r="B24" s="34"/>
      <c r="C24" s="35"/>
      <c r="D24" s="35"/>
      <c r="E24" s="35"/>
      <c r="F24" s="35"/>
      <c r="G24" s="35"/>
    </row>
    <row r="25" spans="2:10" x14ac:dyDescent="0.25">
      <c r="B25" s="34"/>
      <c r="C25" s="35"/>
      <c r="D25" s="35"/>
      <c r="E25" s="35"/>
      <c r="F25" s="35"/>
      <c r="G25" s="35"/>
    </row>
    <row r="26" spans="2:10" x14ac:dyDescent="0.25">
      <c r="B26" s="34"/>
      <c r="C26" s="35"/>
      <c r="D26" s="35"/>
      <c r="E26" s="35"/>
      <c r="F26" s="35"/>
      <c r="G26" s="35"/>
    </row>
    <row r="27" spans="2:10" x14ac:dyDescent="0.25">
      <c r="B27" s="34"/>
      <c r="C27" s="35"/>
      <c r="D27" s="35"/>
      <c r="E27" s="35"/>
      <c r="F27" s="35"/>
      <c r="G27" s="35"/>
    </row>
    <row r="28" spans="2:10" x14ac:dyDescent="0.25">
      <c r="B28" s="34"/>
      <c r="C28" s="35"/>
      <c r="D28" s="35"/>
      <c r="E28" s="35"/>
      <c r="F28" s="35"/>
      <c r="G28" s="35"/>
    </row>
    <row r="29" spans="2:10" x14ac:dyDescent="0.25">
      <c r="B29" s="34"/>
      <c r="C29" s="35"/>
      <c r="D29" s="35"/>
      <c r="E29" s="35"/>
      <c r="F29" s="35"/>
      <c r="G29" s="35"/>
    </row>
    <row r="30" spans="2:10" x14ac:dyDescent="0.25">
      <c r="B30" s="34"/>
      <c r="C30" s="35"/>
      <c r="D30" s="35"/>
      <c r="E30" s="35"/>
      <c r="F30" s="35"/>
      <c r="G30" s="35"/>
    </row>
    <row r="31" spans="2:10" x14ac:dyDescent="0.25">
      <c r="B31" s="34"/>
      <c r="C31" s="35"/>
      <c r="D31" s="35"/>
      <c r="E31" s="35"/>
      <c r="F31" s="35"/>
      <c r="G31" s="35"/>
    </row>
  </sheetData>
  <mergeCells count="4">
    <mergeCell ref="B1:H1"/>
    <mergeCell ref="B10:G10"/>
    <mergeCell ref="B21:B31"/>
    <mergeCell ref="C21:G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9B5F-EB08-4BE5-8410-FAA1C980EDD6}">
  <dimension ref="A2:R26"/>
  <sheetViews>
    <sheetView zoomScale="106" zoomScaleNormal="106" workbookViewId="0">
      <selection activeCell="M35" sqref="M35"/>
    </sheetView>
  </sheetViews>
  <sheetFormatPr baseColWidth="10" defaultRowHeight="15" x14ac:dyDescent="0.25"/>
  <sheetData>
    <row r="2" spans="1:11" x14ac:dyDescent="0.25">
      <c r="B2" s="32" t="s">
        <v>1</v>
      </c>
      <c r="C2" s="32"/>
      <c r="D2" s="32"/>
      <c r="E2" s="32"/>
      <c r="F2" s="32"/>
      <c r="G2" s="32"/>
    </row>
    <row r="3" spans="1:11" ht="60" x14ac:dyDescent="0.25">
      <c r="A3" s="8"/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8"/>
      <c r="I3" s="1" t="s">
        <v>2</v>
      </c>
      <c r="J3" s="2" t="s">
        <v>7</v>
      </c>
      <c r="K3" s="8"/>
    </row>
    <row r="4" spans="1:11" x14ac:dyDescent="0.25">
      <c r="B4" s="1" t="s">
        <v>10</v>
      </c>
      <c r="C4" s="3">
        <v>20</v>
      </c>
      <c r="D4" s="4">
        <f>C4/$C$9</f>
        <v>0.60606060606060608</v>
      </c>
      <c r="E4" s="3">
        <f>C4</f>
        <v>20</v>
      </c>
      <c r="F4" s="4">
        <f>D4</f>
        <v>0.60606060606060608</v>
      </c>
      <c r="G4" s="5">
        <f>D$4*100</f>
        <v>60.606060606060609</v>
      </c>
      <c r="I4" s="1" t="s">
        <v>10</v>
      </c>
      <c r="J4" s="5">
        <v>60.606060606060609</v>
      </c>
    </row>
    <row r="5" spans="1:11" x14ac:dyDescent="0.25">
      <c r="B5" s="1" t="s">
        <v>11</v>
      </c>
      <c r="C5" s="3">
        <v>3</v>
      </c>
      <c r="D5" s="4">
        <f t="shared" ref="D5:D9" si="0">C5/$C$9</f>
        <v>9.0909090909090912E-2</v>
      </c>
      <c r="E5" s="3">
        <f>E4+C5</f>
        <v>23</v>
      </c>
      <c r="F5" s="4">
        <f>F4+D5</f>
        <v>0.69696969696969702</v>
      </c>
      <c r="G5" s="5">
        <f>D$5*100</f>
        <v>9.0909090909090917</v>
      </c>
      <c r="I5" s="1" t="s">
        <v>11</v>
      </c>
      <c r="J5" s="5">
        <v>9.0909090909090917</v>
      </c>
    </row>
    <row r="6" spans="1:11" x14ac:dyDescent="0.25">
      <c r="B6" s="1" t="s">
        <v>12</v>
      </c>
      <c r="C6" s="3">
        <v>7</v>
      </c>
      <c r="D6" s="4">
        <f t="shared" si="0"/>
        <v>0.21212121212121213</v>
      </c>
      <c r="E6" s="3">
        <f t="shared" ref="E6:E8" si="1">E5+C6</f>
        <v>30</v>
      </c>
      <c r="F6" s="4">
        <f>F5+D6</f>
        <v>0.90909090909090917</v>
      </c>
      <c r="G6" s="5">
        <f>D$6*100</f>
        <v>21.212121212121211</v>
      </c>
      <c r="I6" s="1" t="s">
        <v>12</v>
      </c>
      <c r="J6" s="5">
        <v>21.212121212121211</v>
      </c>
    </row>
    <row r="7" spans="1:11" x14ac:dyDescent="0.25">
      <c r="B7" s="1" t="s">
        <v>13</v>
      </c>
      <c r="C7" s="3">
        <v>2</v>
      </c>
      <c r="D7" s="4">
        <f t="shared" si="0"/>
        <v>6.0606060606060608E-2</v>
      </c>
      <c r="E7" s="3">
        <f t="shared" si="1"/>
        <v>32</v>
      </c>
      <c r="F7" s="4">
        <f>F6+D7</f>
        <v>0.96969696969696972</v>
      </c>
      <c r="G7" s="5">
        <f>D$7*100</f>
        <v>6.0606060606060606</v>
      </c>
      <c r="I7" s="1" t="s">
        <v>13</v>
      </c>
      <c r="J7" s="5">
        <v>6.0606060606060606</v>
      </c>
    </row>
    <row r="8" spans="1:11" x14ac:dyDescent="0.25">
      <c r="B8" s="1" t="s">
        <v>14</v>
      </c>
      <c r="C8" s="3">
        <v>1</v>
      </c>
      <c r="D8" s="4">
        <f t="shared" si="0"/>
        <v>3.0303030303030304E-2</v>
      </c>
      <c r="E8" s="3">
        <f t="shared" si="1"/>
        <v>33</v>
      </c>
      <c r="F8" s="6">
        <f>F7+D8</f>
        <v>1</v>
      </c>
      <c r="G8" s="5">
        <f>D$8*100</f>
        <v>3.0303030303030303</v>
      </c>
      <c r="I8" s="1" t="s">
        <v>14</v>
      </c>
      <c r="J8" s="5">
        <v>3.0303030303030303</v>
      </c>
    </row>
    <row r="9" spans="1:11" x14ac:dyDescent="0.25">
      <c r="B9" s="1" t="s">
        <v>8</v>
      </c>
      <c r="C9" s="3">
        <f>SUM(C4:C8)</f>
        <v>33</v>
      </c>
      <c r="D9" s="3">
        <f t="shared" si="0"/>
        <v>1</v>
      </c>
      <c r="E9" s="7" t="s">
        <v>15</v>
      </c>
      <c r="F9" s="7" t="s">
        <v>16</v>
      </c>
      <c r="G9" s="3"/>
    </row>
    <row r="10" spans="1:11" x14ac:dyDescent="0.25">
      <c r="B10" s="8"/>
      <c r="C10" s="3" t="s">
        <v>17</v>
      </c>
      <c r="D10" s="8"/>
      <c r="E10" s="8"/>
      <c r="F10" s="8"/>
      <c r="G10" s="8"/>
    </row>
    <row r="11" spans="1:11" x14ac:dyDescent="0.25">
      <c r="B11" s="8"/>
      <c r="C11" s="8"/>
      <c r="D11" s="8"/>
      <c r="E11" s="8"/>
      <c r="F11" s="8"/>
      <c r="G11" s="8"/>
    </row>
    <row r="12" spans="1:11" x14ac:dyDescent="0.25">
      <c r="B12" s="32" t="s">
        <v>1</v>
      </c>
      <c r="C12" s="32"/>
      <c r="D12" s="32"/>
      <c r="E12" s="32"/>
      <c r="F12" s="32"/>
      <c r="G12" s="32"/>
    </row>
    <row r="13" spans="1:11" ht="60" x14ac:dyDescent="0.25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I13" s="1" t="s">
        <v>2</v>
      </c>
      <c r="J13" s="2" t="s">
        <v>7</v>
      </c>
    </row>
    <row r="14" spans="1:11" x14ac:dyDescent="0.25">
      <c r="B14" s="1" t="s">
        <v>18</v>
      </c>
      <c r="C14" s="3">
        <v>20</v>
      </c>
      <c r="D14" s="4">
        <f>C14/$C$9</f>
        <v>0.60606060606060608</v>
      </c>
      <c r="E14" s="3">
        <f>C14</f>
        <v>20</v>
      </c>
      <c r="F14" s="4">
        <f>D14</f>
        <v>0.60606060606060608</v>
      </c>
      <c r="G14" s="4">
        <f>D14*100</f>
        <v>60.606060606060609</v>
      </c>
      <c r="I14" s="1" t="s">
        <v>18</v>
      </c>
      <c r="J14" s="4">
        <v>60.606060606060609</v>
      </c>
    </row>
    <row r="15" spans="1:11" x14ac:dyDescent="0.25">
      <c r="B15" s="1" t="s">
        <v>19</v>
      </c>
      <c r="C15" s="3">
        <v>13</v>
      </c>
      <c r="D15" s="4">
        <f>C15/$C$9</f>
        <v>0.39393939393939392</v>
      </c>
      <c r="E15" s="3">
        <f>E14+C15</f>
        <v>33</v>
      </c>
      <c r="F15" s="4">
        <f>D15</f>
        <v>0.39393939393939392</v>
      </c>
      <c r="G15" s="4">
        <f>D15*100</f>
        <v>39.393939393939391</v>
      </c>
      <c r="I15" s="1" t="s">
        <v>19</v>
      </c>
      <c r="J15" s="4">
        <v>39.393939393939391</v>
      </c>
    </row>
    <row r="16" spans="1:11" x14ac:dyDescent="0.25">
      <c r="B16" s="1" t="s">
        <v>8</v>
      </c>
      <c r="C16" s="3">
        <f>SUM(C14:C15)</f>
        <v>33</v>
      </c>
      <c r="D16" s="3">
        <f>C16/$C$16</f>
        <v>1</v>
      </c>
      <c r="E16" s="7" t="s">
        <v>15</v>
      </c>
      <c r="F16" s="7" t="s">
        <v>16</v>
      </c>
      <c r="G16" s="6">
        <f>SUM(G14:G15)</f>
        <v>100</v>
      </c>
    </row>
    <row r="17" spans="1:18" x14ac:dyDescent="0.25">
      <c r="B17" s="8"/>
      <c r="C17" s="3" t="s">
        <v>17</v>
      </c>
      <c r="D17" s="8"/>
      <c r="E17" s="8"/>
      <c r="F17" s="8"/>
      <c r="G17" s="8"/>
    </row>
    <row r="18" spans="1:18" x14ac:dyDescent="0.25">
      <c r="B18" s="8"/>
      <c r="C18" s="8"/>
      <c r="D18" s="8"/>
      <c r="E18" s="8"/>
      <c r="F18" s="8"/>
      <c r="G18" s="8"/>
    </row>
    <row r="20" spans="1:18" ht="36" customHeight="1" x14ac:dyDescent="0.25">
      <c r="B20" s="2" t="s">
        <v>20</v>
      </c>
      <c r="C20" s="38" t="s">
        <v>21</v>
      </c>
      <c r="D20" s="38"/>
      <c r="E20" s="38"/>
      <c r="F20" s="38"/>
      <c r="G20" s="38"/>
      <c r="H20" s="38"/>
      <c r="I20" s="38"/>
    </row>
    <row r="21" spans="1:18" ht="36" customHeight="1" x14ac:dyDescent="0.25">
      <c r="A21" s="9"/>
      <c r="B21" s="2" t="s">
        <v>22</v>
      </c>
      <c r="C21" s="38" t="s">
        <v>23</v>
      </c>
      <c r="D21" s="38"/>
      <c r="E21" s="38"/>
      <c r="F21" s="38"/>
      <c r="G21" s="38"/>
      <c r="H21" s="38"/>
      <c r="I21" s="38"/>
      <c r="J21" s="9"/>
      <c r="K21" s="9"/>
      <c r="L21" s="9"/>
      <c r="M21" s="9"/>
      <c r="N21" s="9"/>
      <c r="O21" s="9"/>
      <c r="P21" s="9"/>
      <c r="Q21" s="9"/>
      <c r="R21" s="9"/>
    </row>
    <row r="22" spans="1:18" ht="45" x14ac:dyDescent="0.25">
      <c r="A22" s="9"/>
      <c r="B22" s="2" t="s">
        <v>24</v>
      </c>
      <c r="C22" s="38" t="s">
        <v>25</v>
      </c>
      <c r="D22" s="38"/>
      <c r="E22" s="38"/>
      <c r="F22" s="38"/>
      <c r="G22" s="38"/>
      <c r="H22" s="38"/>
      <c r="I22" s="38"/>
      <c r="J22" s="9"/>
      <c r="K22" s="9"/>
      <c r="L22" s="9"/>
      <c r="M22" s="9"/>
      <c r="N22" s="9"/>
      <c r="O22" s="9"/>
      <c r="P22" s="9"/>
      <c r="Q22" s="9"/>
      <c r="R22" s="9"/>
    </row>
    <row r="23" spans="1:18" ht="60" x14ac:dyDescent="0.25">
      <c r="B23" s="2" t="s">
        <v>26</v>
      </c>
      <c r="C23" s="39" t="s">
        <v>27</v>
      </c>
      <c r="D23" s="39"/>
      <c r="E23" s="39"/>
      <c r="F23" s="39"/>
      <c r="G23" s="39"/>
      <c r="H23" s="39"/>
      <c r="I23" s="39"/>
    </row>
    <row r="24" spans="1:18" ht="47.25" customHeight="1" x14ac:dyDescent="0.25">
      <c r="B24" s="36" t="s">
        <v>28</v>
      </c>
      <c r="C24" s="37" t="s">
        <v>29</v>
      </c>
      <c r="D24" s="37"/>
      <c r="E24" s="37"/>
      <c r="F24" s="37"/>
      <c r="G24" s="37"/>
      <c r="H24" s="37"/>
      <c r="I24" s="37"/>
    </row>
    <row r="25" spans="1:18" ht="44.25" customHeight="1" x14ac:dyDescent="0.25">
      <c r="B25" s="36"/>
      <c r="C25" s="37" t="s">
        <v>30</v>
      </c>
      <c r="D25" s="37"/>
      <c r="E25" s="37"/>
      <c r="F25" s="37"/>
      <c r="G25" s="37"/>
      <c r="H25" s="37"/>
      <c r="I25" s="37"/>
    </row>
    <row r="26" spans="1:18" x14ac:dyDescent="0.25">
      <c r="B26" s="36"/>
      <c r="C26" s="37"/>
      <c r="D26" s="37"/>
      <c r="E26" s="37"/>
      <c r="F26" s="37"/>
      <c r="G26" s="37"/>
      <c r="H26" s="37"/>
      <c r="I26" s="37"/>
    </row>
  </sheetData>
  <mergeCells count="9">
    <mergeCell ref="B24:B26"/>
    <mergeCell ref="C24:I24"/>
    <mergeCell ref="C25:I26"/>
    <mergeCell ref="B2:G2"/>
    <mergeCell ref="B12:G12"/>
    <mergeCell ref="C20:I20"/>
    <mergeCell ref="C21:I21"/>
    <mergeCell ref="C22:I22"/>
    <mergeCell ref="C23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2547-F497-41DE-BA02-F0FB9C9AC312}">
  <dimension ref="B2:J29"/>
  <sheetViews>
    <sheetView workbookViewId="0">
      <selection activeCell="B19" sqref="B19:G29"/>
    </sheetView>
  </sheetViews>
  <sheetFormatPr baseColWidth="10" defaultRowHeight="15" x14ac:dyDescent="0.25"/>
  <sheetData>
    <row r="2" spans="2:10" x14ac:dyDescent="0.25">
      <c r="B2" s="40" t="s">
        <v>1</v>
      </c>
      <c r="C2" s="40"/>
      <c r="D2" s="40"/>
      <c r="E2" s="40"/>
      <c r="F2" s="40"/>
      <c r="G2" s="40"/>
    </row>
    <row r="3" spans="2:10" ht="51" x14ac:dyDescent="0.25">
      <c r="B3" s="18" t="s">
        <v>2</v>
      </c>
      <c r="C3" s="19" t="s">
        <v>33</v>
      </c>
      <c r="D3" s="19" t="s">
        <v>34</v>
      </c>
      <c r="E3" s="19" t="s">
        <v>35</v>
      </c>
      <c r="F3" s="19" t="s">
        <v>36</v>
      </c>
      <c r="G3" s="19" t="s">
        <v>37</v>
      </c>
      <c r="I3" s="18" t="s">
        <v>2</v>
      </c>
      <c r="J3" s="19" t="s">
        <v>37</v>
      </c>
    </row>
    <row r="4" spans="2:10" x14ac:dyDescent="0.25">
      <c r="B4" s="19" t="s">
        <v>38</v>
      </c>
      <c r="C4" s="20">
        <v>17</v>
      </c>
      <c r="D4" s="21">
        <f t="shared" ref="D4:D14" si="0">C4/C$15</f>
        <v>0.17</v>
      </c>
      <c r="E4" s="21">
        <f>C4</f>
        <v>17</v>
      </c>
      <c r="F4" s="22">
        <f>D4</f>
        <v>0.17</v>
      </c>
      <c r="G4" s="23">
        <f>D4*100</f>
        <v>17</v>
      </c>
      <c r="I4" s="19" t="s">
        <v>38</v>
      </c>
      <c r="J4" s="27">
        <v>17</v>
      </c>
    </row>
    <row r="5" spans="2:10" x14ac:dyDescent="0.25">
      <c r="B5" s="19" t="s">
        <v>39</v>
      </c>
      <c r="C5" s="24">
        <v>10</v>
      </c>
      <c r="D5" s="21">
        <f t="shared" si="0"/>
        <v>0.1</v>
      </c>
      <c r="E5" s="20">
        <f>E4+C5</f>
        <v>27</v>
      </c>
      <c r="F5" s="22">
        <f>F4+D5</f>
        <v>0.27</v>
      </c>
      <c r="G5" s="23">
        <f t="shared" ref="G5:G14" si="1">D5*100</f>
        <v>10</v>
      </c>
      <c r="I5" s="19" t="s">
        <v>39</v>
      </c>
      <c r="J5" s="27">
        <v>10</v>
      </c>
    </row>
    <row r="6" spans="2:10" x14ac:dyDescent="0.25">
      <c r="B6" s="19" t="s">
        <v>40</v>
      </c>
      <c r="C6" s="24">
        <v>23</v>
      </c>
      <c r="D6" s="21">
        <f t="shared" si="0"/>
        <v>0.23</v>
      </c>
      <c r="E6" s="20">
        <f t="shared" ref="E6:F14" si="2">E5+C6</f>
        <v>50</v>
      </c>
      <c r="F6" s="22">
        <f t="shared" si="2"/>
        <v>0.5</v>
      </c>
      <c r="G6" s="23">
        <f t="shared" si="1"/>
        <v>23</v>
      </c>
      <c r="I6" s="19" t="s">
        <v>40</v>
      </c>
      <c r="J6" s="27">
        <v>23</v>
      </c>
    </row>
    <row r="7" spans="2:10" x14ac:dyDescent="0.25">
      <c r="B7" s="19" t="s">
        <v>41</v>
      </c>
      <c r="C7" s="24">
        <v>8</v>
      </c>
      <c r="D7" s="21">
        <f t="shared" si="0"/>
        <v>0.08</v>
      </c>
      <c r="E7" s="20">
        <f t="shared" si="2"/>
        <v>58</v>
      </c>
      <c r="F7" s="22">
        <f t="shared" si="2"/>
        <v>0.57999999999999996</v>
      </c>
      <c r="G7" s="23">
        <f t="shared" si="1"/>
        <v>8</v>
      </c>
      <c r="I7" s="19" t="s">
        <v>41</v>
      </c>
      <c r="J7" s="27">
        <v>8</v>
      </c>
    </row>
    <row r="8" spans="2:10" x14ac:dyDescent="0.25">
      <c r="B8" s="19" t="s">
        <v>42</v>
      </c>
      <c r="C8" s="24">
        <v>4</v>
      </c>
      <c r="D8" s="21">
        <f t="shared" si="0"/>
        <v>0.04</v>
      </c>
      <c r="E8" s="20">
        <f t="shared" si="2"/>
        <v>62</v>
      </c>
      <c r="F8" s="22">
        <f t="shared" si="2"/>
        <v>0.62</v>
      </c>
      <c r="G8" s="23">
        <f t="shared" si="1"/>
        <v>4</v>
      </c>
      <c r="I8" s="19" t="s">
        <v>42</v>
      </c>
      <c r="J8" s="27">
        <v>4</v>
      </c>
    </row>
    <row r="9" spans="2:10" x14ac:dyDescent="0.25">
      <c r="B9" s="19" t="s">
        <v>43</v>
      </c>
      <c r="C9" s="24">
        <v>9</v>
      </c>
      <c r="D9" s="21">
        <f t="shared" si="0"/>
        <v>0.09</v>
      </c>
      <c r="E9" s="20">
        <f t="shared" si="2"/>
        <v>71</v>
      </c>
      <c r="F9" s="22">
        <f t="shared" si="2"/>
        <v>0.71</v>
      </c>
      <c r="G9" s="23">
        <f t="shared" si="1"/>
        <v>9</v>
      </c>
      <c r="I9" s="19" t="s">
        <v>43</v>
      </c>
      <c r="J9" s="27">
        <v>9</v>
      </c>
    </row>
    <row r="10" spans="2:10" x14ac:dyDescent="0.25">
      <c r="B10" s="19" t="s">
        <v>44</v>
      </c>
      <c r="C10" s="24">
        <v>4</v>
      </c>
      <c r="D10" s="21">
        <f t="shared" si="0"/>
        <v>0.04</v>
      </c>
      <c r="E10" s="20">
        <f t="shared" si="2"/>
        <v>75</v>
      </c>
      <c r="F10" s="22">
        <f t="shared" si="2"/>
        <v>0.75</v>
      </c>
      <c r="G10" s="23">
        <f t="shared" si="1"/>
        <v>4</v>
      </c>
      <c r="I10" s="19" t="s">
        <v>44</v>
      </c>
      <c r="J10" s="27">
        <v>4</v>
      </c>
    </row>
    <row r="11" spans="2:10" x14ac:dyDescent="0.25">
      <c r="B11" s="19" t="s">
        <v>45</v>
      </c>
      <c r="C11" s="24">
        <v>6</v>
      </c>
      <c r="D11" s="21">
        <f t="shared" si="0"/>
        <v>0.06</v>
      </c>
      <c r="E11" s="20">
        <f t="shared" si="2"/>
        <v>81</v>
      </c>
      <c r="F11" s="22">
        <f t="shared" si="2"/>
        <v>0.81</v>
      </c>
      <c r="G11" s="23">
        <f t="shared" si="1"/>
        <v>6</v>
      </c>
      <c r="I11" s="19" t="s">
        <v>45</v>
      </c>
      <c r="J11" s="27">
        <v>6</v>
      </c>
    </row>
    <row r="12" spans="2:10" x14ac:dyDescent="0.25">
      <c r="B12" s="19" t="s">
        <v>46</v>
      </c>
      <c r="C12" s="24">
        <v>12</v>
      </c>
      <c r="D12" s="21">
        <f t="shared" si="0"/>
        <v>0.12</v>
      </c>
      <c r="E12" s="20">
        <f t="shared" si="2"/>
        <v>93</v>
      </c>
      <c r="F12" s="22">
        <f t="shared" si="2"/>
        <v>0.93</v>
      </c>
      <c r="G12" s="23">
        <f t="shared" si="1"/>
        <v>12</v>
      </c>
      <c r="I12" s="19" t="s">
        <v>46</v>
      </c>
      <c r="J12" s="27">
        <v>12</v>
      </c>
    </row>
    <row r="13" spans="2:10" x14ac:dyDescent="0.25">
      <c r="B13" s="19" t="s">
        <v>47</v>
      </c>
      <c r="C13" s="24">
        <v>5</v>
      </c>
      <c r="D13" s="21">
        <f t="shared" si="0"/>
        <v>0.05</v>
      </c>
      <c r="E13" s="20">
        <f t="shared" si="2"/>
        <v>98</v>
      </c>
      <c r="F13" s="22">
        <f t="shared" si="2"/>
        <v>0.98000000000000009</v>
      </c>
      <c r="G13" s="23">
        <f t="shared" si="1"/>
        <v>5</v>
      </c>
      <c r="I13" s="19" t="s">
        <v>47</v>
      </c>
      <c r="J13" s="27">
        <v>5</v>
      </c>
    </row>
    <row r="14" spans="2:10" x14ac:dyDescent="0.25">
      <c r="B14" s="19" t="s">
        <v>48</v>
      </c>
      <c r="C14" s="24">
        <v>2</v>
      </c>
      <c r="D14" s="21">
        <f t="shared" si="0"/>
        <v>0.02</v>
      </c>
      <c r="E14" s="20">
        <f t="shared" si="2"/>
        <v>100</v>
      </c>
      <c r="F14" s="22">
        <f t="shared" si="2"/>
        <v>1</v>
      </c>
      <c r="G14" s="23">
        <f t="shared" si="1"/>
        <v>2</v>
      </c>
      <c r="I14" s="19" t="s">
        <v>48</v>
      </c>
      <c r="J14" s="27">
        <v>2</v>
      </c>
    </row>
    <row r="15" spans="2:10" x14ac:dyDescent="0.25">
      <c r="B15" s="19" t="s">
        <v>50</v>
      </c>
      <c r="C15" s="24">
        <f>SUM(C4:C14)</f>
        <v>100</v>
      </c>
      <c r="D15" s="24">
        <f>SUM(D4:D14)</f>
        <v>1</v>
      </c>
      <c r="E15" s="25" t="s">
        <v>49</v>
      </c>
      <c r="F15" s="25" t="s">
        <v>49</v>
      </c>
      <c r="G15" s="26">
        <f>SUM(G4:G14)</f>
        <v>100</v>
      </c>
    </row>
    <row r="19" spans="2:7" x14ac:dyDescent="0.25">
      <c r="B19" s="41" t="s">
        <v>31</v>
      </c>
      <c r="C19" s="43" t="s">
        <v>51</v>
      </c>
      <c r="D19" s="43"/>
      <c r="E19" s="43"/>
      <c r="F19" s="43"/>
      <c r="G19" s="43"/>
    </row>
    <row r="20" spans="2:7" x14ac:dyDescent="0.25">
      <c r="B20" s="42"/>
      <c r="C20" s="43"/>
      <c r="D20" s="43"/>
      <c r="E20" s="43"/>
      <c r="F20" s="43"/>
      <c r="G20" s="43"/>
    </row>
    <row r="21" spans="2:7" x14ac:dyDescent="0.25">
      <c r="B21" s="42"/>
      <c r="C21" s="43"/>
      <c r="D21" s="43"/>
      <c r="E21" s="43"/>
      <c r="F21" s="43"/>
      <c r="G21" s="43"/>
    </row>
    <row r="22" spans="2:7" x14ac:dyDescent="0.25">
      <c r="B22" s="42"/>
      <c r="C22" s="43"/>
      <c r="D22" s="43"/>
      <c r="E22" s="43"/>
      <c r="F22" s="43"/>
      <c r="G22" s="43"/>
    </row>
    <row r="23" spans="2:7" x14ac:dyDescent="0.25">
      <c r="B23" s="42"/>
      <c r="C23" s="43"/>
      <c r="D23" s="43"/>
      <c r="E23" s="43"/>
      <c r="F23" s="43"/>
      <c r="G23" s="43"/>
    </row>
    <row r="24" spans="2:7" x14ac:dyDescent="0.25">
      <c r="B24" s="42"/>
      <c r="C24" s="43"/>
      <c r="D24" s="43"/>
      <c r="E24" s="43"/>
      <c r="F24" s="43"/>
      <c r="G24" s="43"/>
    </row>
    <row r="25" spans="2:7" x14ac:dyDescent="0.25">
      <c r="B25" s="42"/>
      <c r="C25" s="43"/>
      <c r="D25" s="43"/>
      <c r="E25" s="43"/>
      <c r="F25" s="43"/>
      <c r="G25" s="43"/>
    </row>
    <row r="26" spans="2:7" x14ac:dyDescent="0.25">
      <c r="B26" s="42"/>
      <c r="C26" s="43"/>
      <c r="D26" s="43"/>
      <c r="E26" s="43"/>
      <c r="F26" s="43"/>
      <c r="G26" s="43"/>
    </row>
    <row r="27" spans="2:7" x14ac:dyDescent="0.25">
      <c r="B27" s="42"/>
      <c r="C27" s="43"/>
      <c r="D27" s="43"/>
      <c r="E27" s="43"/>
      <c r="F27" s="43"/>
      <c r="G27" s="43"/>
    </row>
    <row r="28" spans="2:7" x14ac:dyDescent="0.25">
      <c r="B28" s="42"/>
      <c r="C28" s="43"/>
      <c r="D28" s="43"/>
      <c r="E28" s="43"/>
      <c r="F28" s="43"/>
      <c r="G28" s="43"/>
    </row>
    <row r="29" spans="2:7" x14ac:dyDescent="0.25">
      <c r="B29" s="42"/>
      <c r="C29" s="43"/>
      <c r="D29" s="43"/>
      <c r="E29" s="43"/>
      <c r="F29" s="43"/>
      <c r="G29" s="43"/>
    </row>
  </sheetData>
  <mergeCells count="3">
    <mergeCell ref="B2:G2"/>
    <mergeCell ref="B19:B29"/>
    <mergeCell ref="C19:G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29D7-8895-4B8C-88D3-97B09D26749E}">
  <dimension ref="B2:J25"/>
  <sheetViews>
    <sheetView tabSelected="1" workbookViewId="0">
      <selection activeCell="I16" sqref="I16"/>
    </sheetView>
  </sheetViews>
  <sheetFormatPr baseColWidth="10" defaultRowHeight="15" x14ac:dyDescent="0.25"/>
  <sheetData>
    <row r="2" spans="2:10" x14ac:dyDescent="0.25">
      <c r="B2" s="44" t="s">
        <v>1</v>
      </c>
      <c r="C2" s="44"/>
      <c r="D2" s="44"/>
      <c r="E2" s="44"/>
      <c r="F2" s="44"/>
      <c r="G2" s="44"/>
    </row>
    <row r="3" spans="2:10" ht="60" x14ac:dyDescent="0.25"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I3" s="11" t="s">
        <v>2</v>
      </c>
      <c r="J3" s="12" t="s">
        <v>7</v>
      </c>
    </row>
    <row r="4" spans="2:10" x14ac:dyDescent="0.25">
      <c r="B4" s="11">
        <v>1</v>
      </c>
      <c r="C4" s="13">
        <v>1</v>
      </c>
      <c r="D4" s="14">
        <f>C4/C13</f>
        <v>0.02</v>
      </c>
      <c r="E4" s="13">
        <f>C4</f>
        <v>1</v>
      </c>
      <c r="F4" s="14">
        <f>D4</f>
        <v>0.02</v>
      </c>
      <c r="G4" s="15">
        <f t="shared" ref="G4:G12" si="0">D4*100</f>
        <v>2</v>
      </c>
      <c r="I4" s="11">
        <v>1</v>
      </c>
      <c r="J4" s="28">
        <v>2</v>
      </c>
    </row>
    <row r="5" spans="2:10" x14ac:dyDescent="0.25">
      <c r="B5" s="11">
        <v>2</v>
      </c>
      <c r="C5" s="13">
        <v>4</v>
      </c>
      <c r="D5" s="14">
        <f>C5/C13</f>
        <v>0.08</v>
      </c>
      <c r="E5" s="13">
        <f t="shared" ref="E5:F12" si="1">E4+C5</f>
        <v>5</v>
      </c>
      <c r="F5" s="14">
        <f t="shared" si="1"/>
        <v>0.1</v>
      </c>
      <c r="G5" s="15">
        <f t="shared" si="0"/>
        <v>8</v>
      </c>
      <c r="I5" s="11">
        <v>2</v>
      </c>
      <c r="J5" s="28">
        <v>8</v>
      </c>
    </row>
    <row r="6" spans="2:10" x14ac:dyDescent="0.25">
      <c r="B6" s="11">
        <v>3</v>
      </c>
      <c r="C6" s="13">
        <v>3</v>
      </c>
      <c r="D6" s="14">
        <f>C6/C13</f>
        <v>0.06</v>
      </c>
      <c r="E6" s="13">
        <f t="shared" si="1"/>
        <v>8</v>
      </c>
      <c r="F6" s="14">
        <f t="shared" si="1"/>
        <v>0.16</v>
      </c>
      <c r="G6" s="15">
        <f t="shared" si="0"/>
        <v>6</v>
      </c>
      <c r="I6" s="11">
        <v>3</v>
      </c>
      <c r="J6" s="28">
        <v>6</v>
      </c>
    </row>
    <row r="7" spans="2:10" x14ac:dyDescent="0.25">
      <c r="B7" s="11">
        <v>4</v>
      </c>
      <c r="C7" s="13">
        <v>7</v>
      </c>
      <c r="D7" s="14">
        <f>C7/C13</f>
        <v>0.14000000000000001</v>
      </c>
      <c r="E7" s="13">
        <f t="shared" si="1"/>
        <v>15</v>
      </c>
      <c r="F7" s="14">
        <f t="shared" si="1"/>
        <v>0.30000000000000004</v>
      </c>
      <c r="G7" s="15">
        <f t="shared" si="0"/>
        <v>14.000000000000002</v>
      </c>
      <c r="I7" s="11">
        <v>4</v>
      </c>
      <c r="J7" s="28">
        <v>14</v>
      </c>
    </row>
    <row r="8" spans="2:10" x14ac:dyDescent="0.25">
      <c r="B8" s="11">
        <v>5</v>
      </c>
      <c r="C8" s="13">
        <v>11</v>
      </c>
      <c r="D8" s="14">
        <f>C8/C13</f>
        <v>0.22</v>
      </c>
      <c r="E8" s="13">
        <f t="shared" si="1"/>
        <v>26</v>
      </c>
      <c r="F8" s="14">
        <f t="shared" si="1"/>
        <v>0.52</v>
      </c>
      <c r="G8" s="15">
        <f t="shared" si="0"/>
        <v>22</v>
      </c>
      <c r="I8" s="11">
        <v>5</v>
      </c>
      <c r="J8" s="28">
        <v>22</v>
      </c>
    </row>
    <row r="9" spans="2:10" x14ac:dyDescent="0.25">
      <c r="B9" s="11">
        <v>6</v>
      </c>
      <c r="C9" s="13">
        <v>12</v>
      </c>
      <c r="D9" s="14">
        <f>C9/C13</f>
        <v>0.24</v>
      </c>
      <c r="E9" s="13">
        <f t="shared" si="1"/>
        <v>38</v>
      </c>
      <c r="F9" s="14">
        <f t="shared" si="1"/>
        <v>0.76</v>
      </c>
      <c r="G9" s="15">
        <f t="shared" si="0"/>
        <v>24</v>
      </c>
      <c r="I9" s="11">
        <v>6</v>
      </c>
      <c r="J9" s="29">
        <v>24</v>
      </c>
    </row>
    <row r="10" spans="2:10" x14ac:dyDescent="0.25">
      <c r="B10" s="11">
        <v>7</v>
      </c>
      <c r="C10" s="13">
        <v>7</v>
      </c>
      <c r="D10" s="14">
        <f>C10/C13</f>
        <v>0.14000000000000001</v>
      </c>
      <c r="E10" s="13">
        <f t="shared" si="1"/>
        <v>45</v>
      </c>
      <c r="F10" s="14">
        <f t="shared" si="1"/>
        <v>0.9</v>
      </c>
      <c r="G10" s="15">
        <f t="shared" si="0"/>
        <v>14.000000000000002</v>
      </c>
      <c r="I10" s="11">
        <v>7</v>
      </c>
      <c r="J10" s="29">
        <v>14</v>
      </c>
    </row>
    <row r="11" spans="2:10" x14ac:dyDescent="0.25">
      <c r="B11" s="11">
        <v>8</v>
      </c>
      <c r="C11" s="13">
        <v>4</v>
      </c>
      <c r="D11" s="14">
        <f>C11/C13</f>
        <v>0.08</v>
      </c>
      <c r="E11" s="13">
        <f t="shared" si="1"/>
        <v>49</v>
      </c>
      <c r="F11" s="14">
        <f t="shared" si="1"/>
        <v>0.98</v>
      </c>
      <c r="G11" s="15">
        <f t="shared" si="0"/>
        <v>8</v>
      </c>
      <c r="I11" s="11">
        <v>8</v>
      </c>
      <c r="J11" s="29">
        <v>8</v>
      </c>
    </row>
    <row r="12" spans="2:10" x14ac:dyDescent="0.25">
      <c r="B12" s="11">
        <v>9</v>
      </c>
      <c r="C12" s="13">
        <v>1</v>
      </c>
      <c r="D12" s="14">
        <f>C12/C13</f>
        <v>0.02</v>
      </c>
      <c r="E12" s="13">
        <f t="shared" si="1"/>
        <v>50</v>
      </c>
      <c r="F12" s="16">
        <f t="shared" si="1"/>
        <v>1</v>
      </c>
      <c r="G12" s="15">
        <f t="shared" si="0"/>
        <v>2</v>
      </c>
      <c r="I12" s="11">
        <v>9</v>
      </c>
      <c r="J12" s="29">
        <v>2</v>
      </c>
    </row>
    <row r="13" spans="2:10" x14ac:dyDescent="0.25">
      <c r="B13" s="11" t="s">
        <v>8</v>
      </c>
      <c r="C13" s="13">
        <f>SUM(C4:C12)</f>
        <v>50</v>
      </c>
      <c r="D13" s="14">
        <f>SUM(D4:D12)</f>
        <v>1</v>
      </c>
      <c r="E13" s="17"/>
      <c r="F13" s="17"/>
      <c r="G13" s="16">
        <f>SUM(G4:G12)</f>
        <v>100</v>
      </c>
    </row>
    <row r="15" spans="2:10" x14ac:dyDescent="0.25">
      <c r="B15" s="45" t="s">
        <v>31</v>
      </c>
      <c r="C15" s="47" t="s">
        <v>52</v>
      </c>
      <c r="D15" s="47"/>
      <c r="E15" s="47"/>
      <c r="F15" s="47"/>
      <c r="G15" s="47"/>
    </row>
    <row r="16" spans="2:10" x14ac:dyDescent="0.25">
      <c r="B16" s="46"/>
      <c r="C16" s="47"/>
      <c r="D16" s="47"/>
      <c r="E16" s="47"/>
      <c r="F16" s="47"/>
      <c r="G16" s="47"/>
    </row>
    <row r="17" spans="2:7" x14ac:dyDescent="0.25">
      <c r="B17" s="46"/>
      <c r="C17" s="47"/>
      <c r="D17" s="47"/>
      <c r="E17" s="47"/>
      <c r="F17" s="47"/>
      <c r="G17" s="47"/>
    </row>
    <row r="18" spans="2:7" x14ac:dyDescent="0.25">
      <c r="B18" s="46"/>
      <c r="C18" s="47"/>
      <c r="D18" s="47"/>
      <c r="E18" s="47"/>
      <c r="F18" s="47"/>
      <c r="G18" s="47"/>
    </row>
    <row r="19" spans="2:7" x14ac:dyDescent="0.25">
      <c r="B19" s="46"/>
      <c r="C19" s="47"/>
      <c r="D19" s="47"/>
      <c r="E19" s="47"/>
      <c r="F19" s="47"/>
      <c r="G19" s="47"/>
    </row>
    <row r="20" spans="2:7" x14ac:dyDescent="0.25">
      <c r="B20" s="46"/>
      <c r="C20" s="47"/>
      <c r="D20" s="47"/>
      <c r="E20" s="47"/>
      <c r="F20" s="47"/>
      <c r="G20" s="47"/>
    </row>
    <row r="21" spans="2:7" x14ac:dyDescent="0.25">
      <c r="B21" s="46"/>
      <c r="C21" s="47"/>
      <c r="D21" s="47"/>
      <c r="E21" s="47"/>
      <c r="F21" s="47"/>
      <c r="G21" s="47"/>
    </row>
    <row r="22" spans="2:7" x14ac:dyDescent="0.25">
      <c r="B22" s="46"/>
      <c r="C22" s="47"/>
      <c r="D22" s="47"/>
      <c r="E22" s="47"/>
      <c r="F22" s="47"/>
      <c r="G22" s="47"/>
    </row>
    <row r="23" spans="2:7" x14ac:dyDescent="0.25">
      <c r="B23" s="46"/>
      <c r="C23" s="47"/>
      <c r="D23" s="47"/>
      <c r="E23" s="47"/>
      <c r="F23" s="47"/>
      <c r="G23" s="47"/>
    </row>
    <row r="24" spans="2:7" x14ac:dyDescent="0.25">
      <c r="B24" s="46"/>
      <c r="C24" s="47"/>
      <c r="D24" s="47"/>
      <c r="E24" s="47"/>
      <c r="F24" s="47"/>
      <c r="G24" s="47"/>
    </row>
    <row r="25" spans="2:7" x14ac:dyDescent="0.25">
      <c r="B25" s="46"/>
      <c r="C25" s="47"/>
      <c r="D25" s="47"/>
      <c r="E25" s="47"/>
      <c r="F25" s="47"/>
      <c r="G25" s="47"/>
    </row>
  </sheetData>
  <mergeCells count="3">
    <mergeCell ref="B2:G2"/>
    <mergeCell ref="B15:B25"/>
    <mergeCell ref="C1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#1</vt:lpstr>
      <vt:lpstr>PUNTO #2</vt:lpstr>
      <vt:lpstr>PUNTO #3</vt:lpstr>
      <vt:lpstr>PUNTO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2023-06-09T19:56:39Z</dcterms:modified>
</cp:coreProperties>
</file>