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F:\III SEMESTRE- CONTADURÍA PÚBLICA\MATEMÁTICAS FINANCIERAS\"/>
    </mc:Choice>
  </mc:AlternateContent>
  <xr:revisionPtr revIDLastSave="0" documentId="13_ncr:1_{CCE1CFEE-ACCF-4F2E-A755-6B4929D7F41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/>
  <c r="B10" i="1"/>
  <c r="B8" i="1"/>
  <c r="C18" i="1"/>
  <c r="C19" i="1"/>
  <c r="C23" i="1"/>
  <c r="D21" i="1"/>
  <c r="D23" i="1"/>
  <c r="D24" i="1"/>
  <c r="D18" i="1"/>
  <c r="C2" i="1"/>
  <c r="B7" i="1" s="1"/>
  <c r="F7" i="1" l="1"/>
  <c r="C12" i="1" s="1"/>
  <c r="D12" i="1" l="1"/>
  <c r="D20" i="1" l="1"/>
  <c r="C20" i="1" l="1"/>
  <c r="C21" i="1"/>
  <c r="D22" i="1"/>
  <c r="C22" i="1" s="1"/>
  <c r="C24" i="1"/>
  <c r="D19" i="1"/>
</calcChain>
</file>

<file path=xl/sharedStrings.xml><?xml version="1.0" encoding="utf-8"?>
<sst xmlns="http://schemas.openxmlformats.org/spreadsheetml/2006/main" count="23" uniqueCount="23">
  <si>
    <t>Periodicidad (m)</t>
  </si>
  <si>
    <t>Bimensual</t>
  </si>
  <si>
    <t>Tipo de interés (i)</t>
  </si>
  <si>
    <t>Punto 1</t>
  </si>
  <si>
    <t>Tasa de interés (r)</t>
  </si>
  <si>
    <t>Periodicidad (n)</t>
  </si>
  <si>
    <t xml:space="preserve">Valor presente (Vp) </t>
  </si>
  <si>
    <t>Valor futuro (Vf?)</t>
  </si>
  <si>
    <t>ip</t>
  </si>
  <si>
    <t>Tasa vencida</t>
  </si>
  <si>
    <t>Periodo</t>
  </si>
  <si>
    <t>Nominal</t>
  </si>
  <si>
    <t>Efectiva</t>
  </si>
  <si>
    <t>Quincenal</t>
  </si>
  <si>
    <t>Mensual</t>
  </si>
  <si>
    <t>Bimestral</t>
  </si>
  <si>
    <t>Trimestral</t>
  </si>
  <si>
    <t>Cuatrimestral</t>
  </si>
  <si>
    <t>Semestral</t>
  </si>
  <si>
    <t>Anual</t>
  </si>
  <si>
    <t>Punto 2</t>
  </si>
  <si>
    <t>nper1</t>
  </si>
  <si>
    <t>nper2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</si>
</sst>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0.000%"/>
    <numFmt numFmtId="165" formatCode="_-&quot;$&quot;\ * #,##0_-;\-&quot;$&quot;\ * #,##0_-;_-&quot;$&quot;\ * &quot;-&quot;??_-;_-@_-"/>
    <numFmt numFmtId="166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9" fontId="0" fillId="0" borderId="0" xfId="0" applyNumberFormat="1"/>
    <xf numFmtId="0" fontId="2" fillId="0" borderId="0" xfId="0" applyFont="1"/>
    <xf numFmtId="165" fontId="0" fillId="0" borderId="0" xfId="1" applyNumberFormat="1" applyFont="1"/>
    <xf numFmtId="10" fontId="0" fillId="0" borderId="0" xfId="2" applyNumberFormat="1" applyFont="1"/>
    <xf numFmtId="8" fontId="0" fillId="0" borderId="0" xfId="0" applyNumberFormat="1"/>
    <xf numFmtId="164" fontId="0" fillId="0" borderId="0" xfId="2" applyNumberFormat="1" applyFont="1"/>
    <xf numFmtId="0" fontId="2" fillId="0" borderId="4" xfId="0" applyFont="1" applyBorder="1" applyAlignment="1">
      <alignment horizontal="center"/>
    </xf>
    <xf numFmtId="166" fontId="0" fillId="0" borderId="0" xfId="2" applyNumberFormat="1" applyFont="1"/>
    <xf numFmtId="0" fontId="0" fillId="0" borderId="4" xfId="0" applyBorder="1"/>
    <xf numFmtId="44" fontId="0" fillId="0" borderId="0" xfId="0" applyNumberFormat="1"/>
    <xf numFmtId="8" fontId="0" fillId="2" borderId="0" xfId="0" applyNumberFormat="1" applyFill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J10" sqref="J10"/>
    </sheetView>
  </sheetViews>
  <sheetFormatPr baseColWidth="10" defaultColWidth="9.140625" defaultRowHeight="15" x14ac:dyDescent="0.25"/>
  <cols>
    <col min="1" max="1" width="19.42578125" customWidth="1"/>
    <col min="2" max="2" width="14.140625" bestFit="1" customWidth="1"/>
    <col min="3" max="3" width="16.5703125" customWidth="1"/>
    <col min="4" max="4" width="14.140625" customWidth="1"/>
  </cols>
  <sheetData>
    <row r="1" spans="1:6" x14ac:dyDescent="0.25">
      <c r="A1" s="2" t="s">
        <v>0</v>
      </c>
      <c r="C1" t="s">
        <v>1</v>
      </c>
      <c r="D1">
        <v>24</v>
      </c>
    </row>
    <row r="2" spans="1:6" x14ac:dyDescent="0.25">
      <c r="A2" s="2" t="s">
        <v>2</v>
      </c>
      <c r="B2">
        <v>53</v>
      </c>
      <c r="C2" s="1">
        <f>53%-22%</f>
        <v>0.31000000000000005</v>
      </c>
    </row>
    <row r="3" spans="1:6" ht="15.75" thickBot="1" x14ac:dyDescent="0.3"/>
    <row r="4" spans="1:6" ht="15.75" thickBot="1" x14ac:dyDescent="0.3">
      <c r="A4" s="12" t="s">
        <v>3</v>
      </c>
      <c r="B4" s="13"/>
      <c r="C4" s="13"/>
      <c r="D4" s="13"/>
      <c r="E4" s="13"/>
      <c r="F4" s="14"/>
    </row>
    <row r="6" spans="1:6" x14ac:dyDescent="0.25">
      <c r="A6" s="2" t="s">
        <v>6</v>
      </c>
      <c r="B6" s="3">
        <v>45000000</v>
      </c>
      <c r="E6" s="9">
        <v>1</v>
      </c>
      <c r="F6" s="9">
        <v>2</v>
      </c>
    </row>
    <row r="7" spans="1:6" x14ac:dyDescent="0.25">
      <c r="A7" s="2" t="s">
        <v>4</v>
      </c>
      <c r="B7" s="1">
        <f>C2</f>
        <v>0.31000000000000005</v>
      </c>
      <c r="E7" s="9">
        <v>20</v>
      </c>
      <c r="F7" s="9">
        <f>E7*F6/E6</f>
        <v>40</v>
      </c>
    </row>
    <row r="8" spans="1:6" x14ac:dyDescent="0.25">
      <c r="A8" s="2" t="s">
        <v>5</v>
      </c>
      <c r="B8">
        <f>D1</f>
        <v>24</v>
      </c>
    </row>
    <row r="9" spans="1:6" x14ac:dyDescent="0.25">
      <c r="A9" s="2" t="s">
        <v>21</v>
      </c>
      <c r="B9">
        <v>20</v>
      </c>
    </row>
    <row r="10" spans="1:6" x14ac:dyDescent="0.25">
      <c r="A10" s="2" t="s">
        <v>22</v>
      </c>
      <c r="B10">
        <f>F7</f>
        <v>40</v>
      </c>
    </row>
    <row r="11" spans="1:6" x14ac:dyDescent="0.25">
      <c r="A11" s="2" t="s">
        <v>8</v>
      </c>
      <c r="B11" s="4">
        <f>B7/B8</f>
        <v>1.2916666666666668E-2</v>
      </c>
    </row>
    <row r="12" spans="1:6" x14ac:dyDescent="0.25">
      <c r="A12" s="2" t="s">
        <v>7</v>
      </c>
      <c r="B12" s="11">
        <f>FV(B11,B10,,-B6)</f>
        <v>75190192.906496301</v>
      </c>
      <c r="C12" s="10">
        <f>B6*(1+B11)^B10</f>
        <v>75190192.906496301</v>
      </c>
      <c r="D12" s="5">
        <f>B12/(1+B11)^B10</f>
        <v>45000000</v>
      </c>
    </row>
    <row r="13" spans="1:6" ht="15.75" thickBot="1" x14ac:dyDescent="0.3"/>
    <row r="14" spans="1:6" ht="15.75" thickBot="1" x14ac:dyDescent="0.3">
      <c r="A14" s="12" t="s">
        <v>20</v>
      </c>
      <c r="B14" s="15"/>
      <c r="C14" s="15"/>
      <c r="D14" s="15"/>
      <c r="E14" s="15"/>
      <c r="F14" s="16"/>
    </row>
    <row r="16" spans="1:6" x14ac:dyDescent="0.25">
      <c r="B16" s="2"/>
      <c r="C16" s="7" t="s">
        <v>9</v>
      </c>
      <c r="D16" s="2"/>
    </row>
    <row r="17" spans="1:4" x14ac:dyDescent="0.25">
      <c r="B17" s="7" t="s">
        <v>10</v>
      </c>
      <c r="C17" s="7" t="s">
        <v>11</v>
      </c>
      <c r="D17" s="7" t="s">
        <v>12</v>
      </c>
    </row>
    <row r="18" spans="1:4" x14ac:dyDescent="0.25">
      <c r="A18">
        <v>24</v>
      </c>
      <c r="B18" t="s">
        <v>13</v>
      </c>
      <c r="C18" s="4">
        <f>D18*A18</f>
        <v>0.31000000000000005</v>
      </c>
      <c r="D18" s="8">
        <f>B11</f>
        <v>1.2916666666666668E-2</v>
      </c>
    </row>
    <row r="19" spans="1:4" x14ac:dyDescent="0.25">
      <c r="A19">
        <v>12</v>
      </c>
      <c r="B19" t="s">
        <v>14</v>
      </c>
      <c r="C19" s="4">
        <f>D19*A19</f>
        <v>0.31200208333333279</v>
      </c>
      <c r="D19" s="8">
        <f>(1+D24)^(1/A19)-1</f>
        <v>2.6000173611111066E-2</v>
      </c>
    </row>
    <row r="20" spans="1:4" x14ac:dyDescent="0.25">
      <c r="A20">
        <v>6</v>
      </c>
      <c r="B20" t="s">
        <v>15</v>
      </c>
      <c r="C20" s="4">
        <f t="shared" ref="C20:C23" si="0">D20*A20</f>
        <v>0.31605813750018052</v>
      </c>
      <c r="D20" s="8">
        <f>(1+D24)^(1/A20)-1</f>
        <v>5.2676356250030087E-2</v>
      </c>
    </row>
    <row r="21" spans="1:4" x14ac:dyDescent="0.25">
      <c r="A21">
        <v>4</v>
      </c>
      <c r="B21" t="s">
        <v>16</v>
      </c>
      <c r="C21" s="4">
        <f t="shared" si="0"/>
        <v>0.32018449707537044</v>
      </c>
      <c r="D21" s="8">
        <f>(1+D24)^(1/A21)-1</f>
        <v>8.0046124268842611E-2</v>
      </c>
    </row>
    <row r="22" spans="1:4" x14ac:dyDescent="0.25">
      <c r="A22">
        <v>3</v>
      </c>
      <c r="B22" t="s">
        <v>17</v>
      </c>
      <c r="C22" s="4">
        <f t="shared" si="0"/>
        <v>0.32438253302352105</v>
      </c>
      <c r="D22" s="8">
        <f>(1+D24)^(1/A22)-1</f>
        <v>0.10812751100784035</v>
      </c>
    </row>
    <row r="23" spans="1:4" x14ac:dyDescent="0.25">
      <c r="A23">
        <v>2</v>
      </c>
      <c r="B23" t="s">
        <v>18</v>
      </c>
      <c r="C23" s="4">
        <f>D23*A23</f>
        <v>0.33299926109629707</v>
      </c>
      <c r="D23" s="8">
        <f>(1+D24)^(1/A23)-1</f>
        <v>0.16649963054814854</v>
      </c>
    </row>
    <row r="24" spans="1:4" x14ac:dyDescent="0.25">
      <c r="A24">
        <v>1</v>
      </c>
      <c r="B24" t="s">
        <v>19</v>
      </c>
      <c r="C24" s="6">
        <f>D24*A24</f>
        <v>0.36072138806896681</v>
      </c>
      <c r="D24" s="6">
        <f>(1+D18)^A18-1</f>
        <v>0.36072138806896681</v>
      </c>
    </row>
  </sheetData>
  <mergeCells count="2">
    <mergeCell ref="A4:F4"/>
    <mergeCell ref="A14:F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2023-05-07T16:17:29Z</dcterms:modified>
</cp:coreProperties>
</file>