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BD2BACFA-B64C-44B6-9239-BE91519D6B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ADA" sheetId="2" r:id="rId1"/>
    <sheet name="EJERCICIO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U19" i="1"/>
  <c r="F12" i="1"/>
  <c r="Q17" i="1" l="1"/>
  <c r="F11" i="1" l="1"/>
  <c r="F10" i="1"/>
  <c r="D44" i="1"/>
  <c r="C43" i="1"/>
  <c r="D42" i="1"/>
  <c r="C41" i="1"/>
  <c r="U24" i="1"/>
  <c r="V24" i="1" s="1"/>
  <c r="T24" i="1"/>
  <c r="B18" i="1" l="1"/>
  <c r="W24" i="1" l="1"/>
  <c r="T34" i="1" l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25" i="1"/>
  <c r="U25" i="1" s="1"/>
  <c r="V25" i="1" s="1"/>
  <c r="W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V18" i="1"/>
  <c r="V26" i="1" l="1"/>
  <c r="V27" i="1" l="1"/>
  <c r="W26" i="1"/>
  <c r="V28" i="1" l="1"/>
  <c r="W27" i="1"/>
  <c r="V29" i="1" l="1"/>
  <c r="W28" i="1"/>
  <c r="V30" i="1" l="1"/>
  <c r="W29" i="1"/>
  <c r="V31" i="1" l="1"/>
  <c r="W30" i="1"/>
  <c r="V32" i="1" l="1"/>
  <c r="W31" i="1"/>
  <c r="V33" i="1" l="1"/>
  <c r="W32" i="1"/>
  <c r="V34" i="1" l="1"/>
  <c r="W33" i="1"/>
  <c r="V35" i="1" l="1"/>
  <c r="W34" i="1"/>
  <c r="V36" i="1" l="1"/>
  <c r="W35" i="1"/>
  <c r="V37" i="1" l="1"/>
  <c r="W36" i="1"/>
  <c r="V38" i="1" l="1"/>
  <c r="W37" i="1"/>
  <c r="V39" i="1" l="1"/>
  <c r="W38" i="1"/>
  <c r="V40" i="1" l="1"/>
  <c r="W39" i="1"/>
  <c r="V41" i="1" l="1"/>
  <c r="W40" i="1"/>
  <c r="V42" i="1" l="1"/>
  <c r="W41" i="1"/>
  <c r="V43" i="1" l="1"/>
  <c r="W43" i="1" s="1"/>
  <c r="W42" i="1"/>
  <c r="D40" i="1" l="1"/>
  <c r="C39" i="1"/>
  <c r="D38" i="1"/>
  <c r="C37" i="1"/>
  <c r="D36" i="1"/>
  <c r="C35" i="1"/>
  <c r="D34" i="1"/>
  <c r="C33" i="1"/>
  <c r="D32" i="1"/>
  <c r="C31" i="1"/>
  <c r="D30" i="1"/>
  <c r="C29" i="1"/>
  <c r="D28" i="1"/>
  <c r="C27" i="1"/>
  <c r="D26" i="1"/>
  <c r="C25" i="1"/>
  <c r="D24" i="1"/>
  <c r="C23" i="1"/>
  <c r="D22" i="1"/>
  <c r="C21" i="1"/>
  <c r="F7" i="1" l="1"/>
  <c r="F5" i="1"/>
  <c r="H237" i="1" l="1"/>
  <c r="H219" i="1"/>
  <c r="H155" i="1"/>
  <c r="H91" i="1"/>
  <c r="H221" i="1"/>
  <c r="H156" i="1"/>
  <c r="H101" i="1"/>
  <c r="H284" i="1"/>
  <c r="H309" i="1"/>
  <c r="H148" i="1"/>
  <c r="H275" i="1"/>
  <c r="H211" i="1"/>
  <c r="H147" i="1"/>
  <c r="H83" i="1"/>
  <c r="H205" i="1"/>
  <c r="H306" i="1"/>
  <c r="H253" i="1"/>
  <c r="H197" i="1"/>
  <c r="H165" i="1"/>
  <c r="H260" i="1"/>
  <c r="H140" i="1"/>
  <c r="H267" i="1"/>
  <c r="H203" i="1"/>
  <c r="H139" i="1"/>
  <c r="H317" i="1"/>
  <c r="H189" i="1"/>
  <c r="H274" i="1"/>
  <c r="H196" i="1"/>
  <c r="H308" i="1"/>
  <c r="H181" i="1"/>
  <c r="H277" i="1"/>
  <c r="H149" i="1"/>
  <c r="H244" i="1"/>
  <c r="H124" i="1"/>
  <c r="H259" i="1"/>
  <c r="H195" i="1"/>
  <c r="H131" i="1"/>
  <c r="H301" i="1"/>
  <c r="H173" i="1"/>
  <c r="H242" i="1"/>
  <c r="H171" i="1"/>
  <c r="H213" i="1"/>
  <c r="H276" i="1"/>
  <c r="H261" i="1"/>
  <c r="H133" i="1"/>
  <c r="H228" i="1"/>
  <c r="H315" i="1"/>
  <c r="H251" i="1"/>
  <c r="H187" i="1"/>
  <c r="H123" i="1"/>
  <c r="H285" i="1"/>
  <c r="H157" i="1"/>
  <c r="H202" i="1"/>
  <c r="H235" i="1"/>
  <c r="H164" i="1"/>
  <c r="H293" i="1"/>
  <c r="H245" i="1"/>
  <c r="H117" i="1"/>
  <c r="H212" i="1"/>
  <c r="H307" i="1"/>
  <c r="H243" i="1"/>
  <c r="H179" i="1"/>
  <c r="H115" i="1"/>
  <c r="H269" i="1"/>
  <c r="H93" i="1"/>
  <c r="H154" i="1"/>
  <c r="H141" i="1"/>
  <c r="H85" i="1"/>
  <c r="H268" i="1"/>
  <c r="H204" i="1"/>
  <c r="H132" i="1"/>
  <c r="H298" i="1"/>
  <c r="H266" i="1"/>
  <c r="H234" i="1"/>
  <c r="H194" i="1"/>
  <c r="H138" i="1"/>
  <c r="H125" i="1"/>
  <c r="H316" i="1"/>
  <c r="H252" i="1"/>
  <c r="H188" i="1"/>
  <c r="H84" i="1"/>
  <c r="H290" i="1"/>
  <c r="H258" i="1"/>
  <c r="H226" i="1"/>
  <c r="H186" i="1"/>
  <c r="H100" i="1"/>
  <c r="H109" i="1"/>
  <c r="H300" i="1"/>
  <c r="H236" i="1"/>
  <c r="H172" i="1"/>
  <c r="H314" i="1"/>
  <c r="H282" i="1"/>
  <c r="H250" i="1"/>
  <c r="H218" i="1"/>
  <c r="H170" i="1"/>
  <c r="H97" i="1"/>
  <c r="H210" i="1"/>
  <c r="H178" i="1"/>
  <c r="H146" i="1"/>
  <c r="H225" i="1"/>
  <c r="H162" i="1"/>
  <c r="H114" i="1"/>
  <c r="H216" i="1"/>
  <c r="H106" i="1"/>
  <c r="H321" i="1"/>
  <c r="H193" i="1"/>
  <c r="H312" i="1"/>
  <c r="H184" i="1"/>
  <c r="H130" i="1"/>
  <c r="H98" i="1"/>
  <c r="H289" i="1"/>
  <c r="H161" i="1"/>
  <c r="H280" i="1"/>
  <c r="H311" i="1"/>
  <c r="H122" i="1"/>
  <c r="H90" i="1"/>
  <c r="H257" i="1"/>
  <c r="H129" i="1"/>
  <c r="H248" i="1"/>
  <c r="H183" i="1"/>
  <c r="H313" i="1"/>
  <c r="H281" i="1"/>
  <c r="H249" i="1"/>
  <c r="H217" i="1"/>
  <c r="H185" i="1"/>
  <c r="H153" i="1"/>
  <c r="H121" i="1"/>
  <c r="H89" i="1"/>
  <c r="H304" i="1"/>
  <c r="H272" i="1"/>
  <c r="H240" i="1"/>
  <c r="H208" i="1"/>
  <c r="H152" i="1"/>
  <c r="H279" i="1"/>
  <c r="H151" i="1"/>
  <c r="H305" i="1"/>
  <c r="H273" i="1"/>
  <c r="H241" i="1"/>
  <c r="H209" i="1"/>
  <c r="H177" i="1"/>
  <c r="H145" i="1"/>
  <c r="H113" i="1"/>
  <c r="H92" i="1"/>
  <c r="H296" i="1"/>
  <c r="H264" i="1"/>
  <c r="H232" i="1"/>
  <c r="H200" i="1"/>
  <c r="H120" i="1"/>
  <c r="H247" i="1"/>
  <c r="H318" i="1"/>
  <c r="H297" i="1"/>
  <c r="H265" i="1"/>
  <c r="H233" i="1"/>
  <c r="H201" i="1"/>
  <c r="H169" i="1"/>
  <c r="H137" i="1"/>
  <c r="H105" i="1"/>
  <c r="H320" i="1"/>
  <c r="H288" i="1"/>
  <c r="H256" i="1"/>
  <c r="H224" i="1"/>
  <c r="H192" i="1"/>
  <c r="H88" i="1"/>
  <c r="H215" i="1"/>
  <c r="H190" i="1"/>
  <c r="H176" i="1"/>
  <c r="H144" i="1"/>
  <c r="H112" i="1"/>
  <c r="H82" i="1"/>
  <c r="H303" i="1"/>
  <c r="H271" i="1"/>
  <c r="H239" i="1"/>
  <c r="H207" i="1"/>
  <c r="H175" i="1"/>
  <c r="H143" i="1"/>
  <c r="H286" i="1"/>
  <c r="H158" i="1"/>
  <c r="H168" i="1"/>
  <c r="H136" i="1"/>
  <c r="H104" i="1"/>
  <c r="H116" i="1"/>
  <c r="H295" i="1"/>
  <c r="H263" i="1"/>
  <c r="H231" i="1"/>
  <c r="H199" i="1"/>
  <c r="H167" i="1"/>
  <c r="H135" i="1"/>
  <c r="H254" i="1"/>
  <c r="H126" i="1"/>
  <c r="H160" i="1"/>
  <c r="H128" i="1"/>
  <c r="H96" i="1"/>
  <c r="H319" i="1"/>
  <c r="H287" i="1"/>
  <c r="H255" i="1"/>
  <c r="H223" i="1"/>
  <c r="H191" i="1"/>
  <c r="H159" i="1"/>
  <c r="H103" i="1"/>
  <c r="H222" i="1"/>
  <c r="H94" i="1"/>
  <c r="H127" i="1"/>
  <c r="H95" i="1"/>
  <c r="H310" i="1"/>
  <c r="H278" i="1"/>
  <c r="H246" i="1"/>
  <c r="H214" i="1"/>
  <c r="H182" i="1"/>
  <c r="H150" i="1"/>
  <c r="H118" i="1"/>
  <c r="H86" i="1"/>
  <c r="H119" i="1"/>
  <c r="H87" i="1"/>
  <c r="H302" i="1"/>
  <c r="H270" i="1"/>
  <c r="H238" i="1"/>
  <c r="H206" i="1"/>
  <c r="H174" i="1"/>
  <c r="H142" i="1"/>
  <c r="H110" i="1"/>
  <c r="K81" i="1"/>
  <c r="I82" i="1" s="1"/>
  <c r="H111" i="1"/>
  <c r="H108" i="1"/>
  <c r="H294" i="1"/>
  <c r="H262" i="1"/>
  <c r="H230" i="1"/>
  <c r="H198" i="1"/>
  <c r="H166" i="1"/>
  <c r="H134" i="1"/>
  <c r="H102" i="1"/>
  <c r="H283" i="1" l="1"/>
  <c r="H299" i="1"/>
  <c r="H229" i="1"/>
  <c r="J15" i="1"/>
  <c r="K16" i="1" s="1"/>
  <c r="N253" i="1"/>
  <c r="O253" i="1" s="1"/>
  <c r="N248" i="1"/>
  <c r="O248" i="1" s="1"/>
  <c r="N237" i="1"/>
  <c r="O237" i="1" s="1"/>
  <c r="N232" i="1"/>
  <c r="O232" i="1" s="1"/>
  <c r="N221" i="1"/>
  <c r="O221" i="1" s="1"/>
  <c r="N216" i="1"/>
  <c r="O216" i="1" s="1"/>
  <c r="N205" i="1"/>
  <c r="O205" i="1" s="1"/>
  <c r="N200" i="1"/>
  <c r="O200" i="1" s="1"/>
  <c r="N189" i="1"/>
  <c r="O189" i="1" s="1"/>
  <c r="N184" i="1"/>
  <c r="O184" i="1" s="1"/>
  <c r="N173" i="1"/>
  <c r="O173" i="1" s="1"/>
  <c r="N169" i="1"/>
  <c r="O169" i="1" s="1"/>
  <c r="N165" i="1"/>
  <c r="O165" i="1" s="1"/>
  <c r="N161" i="1"/>
  <c r="O161" i="1" s="1"/>
  <c r="N157" i="1"/>
  <c r="O157" i="1" s="1"/>
  <c r="N153" i="1"/>
  <c r="O153" i="1" s="1"/>
  <c r="N149" i="1"/>
  <c r="O149" i="1" s="1"/>
  <c r="N145" i="1"/>
  <c r="O145" i="1" s="1"/>
  <c r="N141" i="1"/>
  <c r="O141" i="1" s="1"/>
  <c r="N137" i="1"/>
  <c r="O137" i="1" s="1"/>
  <c r="N133" i="1"/>
  <c r="O133" i="1" s="1"/>
  <c r="N129" i="1"/>
  <c r="O129" i="1" s="1"/>
  <c r="N125" i="1"/>
  <c r="O125" i="1" s="1"/>
  <c r="N121" i="1"/>
  <c r="O121" i="1" s="1"/>
  <c r="N117" i="1"/>
  <c r="O117" i="1" s="1"/>
  <c r="N113" i="1"/>
  <c r="O113" i="1" s="1"/>
  <c r="N109" i="1"/>
  <c r="O109" i="1" s="1"/>
  <c r="N105" i="1"/>
  <c r="O105" i="1" s="1"/>
  <c r="N101" i="1"/>
  <c r="O101" i="1" s="1"/>
  <c r="N97" i="1"/>
  <c r="O97" i="1" s="1"/>
  <c r="N93" i="1"/>
  <c r="O93" i="1" s="1"/>
  <c r="N89" i="1"/>
  <c r="O89" i="1" s="1"/>
  <c r="N85" i="1"/>
  <c r="O85" i="1" s="1"/>
  <c r="N81" i="1"/>
  <c r="O81" i="1" s="1"/>
  <c r="N77" i="1"/>
  <c r="O77" i="1" s="1"/>
  <c r="N73" i="1"/>
  <c r="O73" i="1" s="1"/>
  <c r="N69" i="1"/>
  <c r="O69" i="1" s="1"/>
  <c r="N65" i="1"/>
  <c r="O65" i="1" s="1"/>
  <c r="N61" i="1"/>
  <c r="O61" i="1" s="1"/>
  <c r="N57" i="1"/>
  <c r="O57" i="1" s="1"/>
  <c r="N53" i="1"/>
  <c r="O53" i="1" s="1"/>
  <c r="N49" i="1"/>
  <c r="O49" i="1" s="1"/>
  <c r="N45" i="1"/>
  <c r="O45" i="1" s="1"/>
  <c r="N41" i="1"/>
  <c r="O41" i="1" s="1"/>
  <c r="N37" i="1"/>
  <c r="O37" i="1" s="1"/>
  <c r="N211" i="1"/>
  <c r="O211" i="1" s="1"/>
  <c r="N247" i="1"/>
  <c r="O247" i="1" s="1"/>
  <c r="N242" i="1"/>
  <c r="O242" i="1" s="1"/>
  <c r="N231" i="1"/>
  <c r="O231" i="1" s="1"/>
  <c r="N226" i="1"/>
  <c r="O226" i="1" s="1"/>
  <c r="N215" i="1"/>
  <c r="O215" i="1" s="1"/>
  <c r="N210" i="1"/>
  <c r="O210" i="1" s="1"/>
  <c r="N199" i="1"/>
  <c r="O199" i="1" s="1"/>
  <c r="N194" i="1"/>
  <c r="O194" i="1" s="1"/>
  <c r="N183" i="1"/>
  <c r="O183" i="1" s="1"/>
  <c r="N178" i="1"/>
  <c r="O178" i="1" s="1"/>
  <c r="N36" i="1"/>
  <c r="N96" i="1"/>
  <c r="O96" i="1" s="1"/>
  <c r="N80" i="1"/>
  <c r="O80" i="1" s="1"/>
  <c r="N72" i="1"/>
  <c r="O72" i="1" s="1"/>
  <c r="N64" i="1"/>
  <c r="O64" i="1" s="1"/>
  <c r="N60" i="1"/>
  <c r="O60" i="1" s="1"/>
  <c r="N52" i="1"/>
  <c r="O52" i="1" s="1"/>
  <c r="N44" i="1"/>
  <c r="O44" i="1" s="1"/>
  <c r="N63" i="1"/>
  <c r="O63" i="1" s="1"/>
  <c r="N47" i="1"/>
  <c r="O47" i="1" s="1"/>
  <c r="N39" i="1"/>
  <c r="O39" i="1" s="1"/>
  <c r="N206" i="1"/>
  <c r="O206" i="1" s="1"/>
  <c r="N252" i="1"/>
  <c r="O252" i="1" s="1"/>
  <c r="N241" i="1"/>
  <c r="O241" i="1" s="1"/>
  <c r="N236" i="1"/>
  <c r="O236" i="1" s="1"/>
  <c r="N225" i="1"/>
  <c r="O225" i="1" s="1"/>
  <c r="N220" i="1"/>
  <c r="O220" i="1" s="1"/>
  <c r="N209" i="1"/>
  <c r="O209" i="1" s="1"/>
  <c r="N204" i="1"/>
  <c r="O204" i="1" s="1"/>
  <c r="N193" i="1"/>
  <c r="O193" i="1" s="1"/>
  <c r="N188" i="1"/>
  <c r="O188" i="1" s="1"/>
  <c r="N177" i="1"/>
  <c r="O177" i="1" s="1"/>
  <c r="N172" i="1"/>
  <c r="O172" i="1" s="1"/>
  <c r="N168" i="1"/>
  <c r="O168" i="1" s="1"/>
  <c r="N164" i="1"/>
  <c r="O164" i="1" s="1"/>
  <c r="N160" i="1"/>
  <c r="O160" i="1" s="1"/>
  <c r="N156" i="1"/>
  <c r="O156" i="1" s="1"/>
  <c r="N152" i="1"/>
  <c r="O152" i="1" s="1"/>
  <c r="N148" i="1"/>
  <c r="O148" i="1" s="1"/>
  <c r="N144" i="1"/>
  <c r="O144" i="1" s="1"/>
  <c r="N140" i="1"/>
  <c r="O140" i="1" s="1"/>
  <c r="N136" i="1"/>
  <c r="O136" i="1" s="1"/>
  <c r="N132" i="1"/>
  <c r="O132" i="1" s="1"/>
  <c r="N128" i="1"/>
  <c r="O128" i="1" s="1"/>
  <c r="N124" i="1"/>
  <c r="O124" i="1" s="1"/>
  <c r="N120" i="1"/>
  <c r="O120" i="1" s="1"/>
  <c r="N116" i="1"/>
  <c r="O116" i="1" s="1"/>
  <c r="N112" i="1"/>
  <c r="O112" i="1" s="1"/>
  <c r="N108" i="1"/>
  <c r="O108" i="1" s="1"/>
  <c r="N104" i="1"/>
  <c r="O104" i="1" s="1"/>
  <c r="N100" i="1"/>
  <c r="O100" i="1" s="1"/>
  <c r="N92" i="1"/>
  <c r="O92" i="1" s="1"/>
  <c r="N88" i="1"/>
  <c r="O88" i="1" s="1"/>
  <c r="N84" i="1"/>
  <c r="O84" i="1" s="1"/>
  <c r="N76" i="1"/>
  <c r="O76" i="1" s="1"/>
  <c r="N68" i="1"/>
  <c r="O68" i="1" s="1"/>
  <c r="N56" i="1"/>
  <c r="O56" i="1" s="1"/>
  <c r="N48" i="1"/>
  <c r="O48" i="1" s="1"/>
  <c r="N40" i="1"/>
  <c r="O40" i="1" s="1"/>
  <c r="N71" i="1"/>
  <c r="O71" i="1" s="1"/>
  <c r="N55" i="1"/>
  <c r="O55" i="1" s="1"/>
  <c r="N195" i="1"/>
  <c r="O195" i="1" s="1"/>
  <c r="N251" i="1"/>
  <c r="O251" i="1" s="1"/>
  <c r="N246" i="1"/>
  <c r="O246" i="1" s="1"/>
  <c r="N235" i="1"/>
  <c r="O235" i="1" s="1"/>
  <c r="N230" i="1"/>
  <c r="O230" i="1" s="1"/>
  <c r="N219" i="1"/>
  <c r="O219" i="1" s="1"/>
  <c r="N214" i="1"/>
  <c r="O214" i="1" s="1"/>
  <c r="N203" i="1"/>
  <c r="O203" i="1" s="1"/>
  <c r="N198" i="1"/>
  <c r="O198" i="1" s="1"/>
  <c r="N187" i="1"/>
  <c r="O187" i="1" s="1"/>
  <c r="N182" i="1"/>
  <c r="O182" i="1" s="1"/>
  <c r="N99" i="1"/>
  <c r="O99" i="1" s="1"/>
  <c r="N87" i="1"/>
  <c r="O87" i="1" s="1"/>
  <c r="N79" i="1"/>
  <c r="O79" i="1" s="1"/>
  <c r="N67" i="1"/>
  <c r="O67" i="1" s="1"/>
  <c r="N51" i="1"/>
  <c r="O51" i="1" s="1"/>
  <c r="N256" i="1"/>
  <c r="O256" i="1" s="1"/>
  <c r="N245" i="1"/>
  <c r="O245" i="1" s="1"/>
  <c r="N240" i="1"/>
  <c r="O240" i="1" s="1"/>
  <c r="N229" i="1"/>
  <c r="O229" i="1" s="1"/>
  <c r="N224" i="1"/>
  <c r="O224" i="1" s="1"/>
  <c r="N213" i="1"/>
  <c r="O213" i="1" s="1"/>
  <c r="N208" i="1"/>
  <c r="O208" i="1" s="1"/>
  <c r="N197" i="1"/>
  <c r="O197" i="1" s="1"/>
  <c r="N192" i="1"/>
  <c r="O192" i="1" s="1"/>
  <c r="N181" i="1"/>
  <c r="O181" i="1" s="1"/>
  <c r="N176" i="1"/>
  <c r="O176" i="1" s="1"/>
  <c r="N171" i="1"/>
  <c r="O171" i="1" s="1"/>
  <c r="N167" i="1"/>
  <c r="O167" i="1" s="1"/>
  <c r="N163" i="1"/>
  <c r="O163" i="1" s="1"/>
  <c r="N159" i="1"/>
  <c r="O159" i="1" s="1"/>
  <c r="N155" i="1"/>
  <c r="O155" i="1" s="1"/>
  <c r="N151" i="1"/>
  <c r="O151" i="1" s="1"/>
  <c r="N147" i="1"/>
  <c r="O147" i="1" s="1"/>
  <c r="N143" i="1"/>
  <c r="O143" i="1" s="1"/>
  <c r="N139" i="1"/>
  <c r="O139" i="1" s="1"/>
  <c r="N135" i="1"/>
  <c r="O135" i="1" s="1"/>
  <c r="N131" i="1"/>
  <c r="O131" i="1" s="1"/>
  <c r="N127" i="1"/>
  <c r="O127" i="1" s="1"/>
  <c r="N123" i="1"/>
  <c r="O123" i="1" s="1"/>
  <c r="N119" i="1"/>
  <c r="O119" i="1" s="1"/>
  <c r="N115" i="1"/>
  <c r="O115" i="1" s="1"/>
  <c r="N111" i="1"/>
  <c r="O111" i="1" s="1"/>
  <c r="N107" i="1"/>
  <c r="O107" i="1" s="1"/>
  <c r="N103" i="1"/>
  <c r="O103" i="1" s="1"/>
  <c r="N95" i="1"/>
  <c r="O95" i="1" s="1"/>
  <c r="N91" i="1"/>
  <c r="O91" i="1" s="1"/>
  <c r="N83" i="1"/>
  <c r="O83" i="1" s="1"/>
  <c r="N75" i="1"/>
  <c r="O75" i="1" s="1"/>
  <c r="N59" i="1"/>
  <c r="O59" i="1" s="1"/>
  <c r="N43" i="1"/>
  <c r="O43" i="1" s="1"/>
  <c r="N190" i="1"/>
  <c r="O190" i="1" s="1"/>
  <c r="N255" i="1"/>
  <c r="O255" i="1" s="1"/>
  <c r="N250" i="1"/>
  <c r="O250" i="1" s="1"/>
  <c r="N239" i="1"/>
  <c r="O239" i="1" s="1"/>
  <c r="N234" i="1"/>
  <c r="O234" i="1" s="1"/>
  <c r="N223" i="1"/>
  <c r="O223" i="1" s="1"/>
  <c r="N218" i="1"/>
  <c r="O218" i="1" s="1"/>
  <c r="N207" i="1"/>
  <c r="O207" i="1" s="1"/>
  <c r="N202" i="1"/>
  <c r="O202" i="1" s="1"/>
  <c r="N191" i="1"/>
  <c r="O191" i="1" s="1"/>
  <c r="N186" i="1"/>
  <c r="O186" i="1" s="1"/>
  <c r="N175" i="1"/>
  <c r="O175" i="1" s="1"/>
  <c r="N179" i="1"/>
  <c r="O179" i="1" s="1"/>
  <c r="N249" i="1"/>
  <c r="O249" i="1" s="1"/>
  <c r="N244" i="1"/>
  <c r="O244" i="1" s="1"/>
  <c r="N233" i="1"/>
  <c r="O233" i="1" s="1"/>
  <c r="N228" i="1"/>
  <c r="O228" i="1" s="1"/>
  <c r="N217" i="1"/>
  <c r="O217" i="1" s="1"/>
  <c r="N212" i="1"/>
  <c r="O212" i="1" s="1"/>
  <c r="N201" i="1"/>
  <c r="O201" i="1" s="1"/>
  <c r="N196" i="1"/>
  <c r="O196" i="1" s="1"/>
  <c r="N185" i="1"/>
  <c r="O185" i="1" s="1"/>
  <c r="N180" i="1"/>
  <c r="O180" i="1" s="1"/>
  <c r="N170" i="1"/>
  <c r="O170" i="1" s="1"/>
  <c r="N166" i="1"/>
  <c r="O166" i="1" s="1"/>
  <c r="N162" i="1"/>
  <c r="O162" i="1" s="1"/>
  <c r="N158" i="1"/>
  <c r="O158" i="1" s="1"/>
  <c r="N154" i="1"/>
  <c r="O154" i="1" s="1"/>
  <c r="N150" i="1"/>
  <c r="O150" i="1" s="1"/>
  <c r="N146" i="1"/>
  <c r="O146" i="1" s="1"/>
  <c r="N142" i="1"/>
  <c r="O142" i="1" s="1"/>
  <c r="N138" i="1"/>
  <c r="O138" i="1" s="1"/>
  <c r="N134" i="1"/>
  <c r="O134" i="1" s="1"/>
  <c r="N130" i="1"/>
  <c r="O130" i="1" s="1"/>
  <c r="N126" i="1"/>
  <c r="O126" i="1" s="1"/>
  <c r="N122" i="1"/>
  <c r="O122" i="1" s="1"/>
  <c r="N118" i="1"/>
  <c r="O118" i="1" s="1"/>
  <c r="N114" i="1"/>
  <c r="O114" i="1" s="1"/>
  <c r="N110" i="1"/>
  <c r="O110" i="1" s="1"/>
  <c r="N106" i="1"/>
  <c r="O106" i="1" s="1"/>
  <c r="N102" i="1"/>
  <c r="O102" i="1" s="1"/>
  <c r="N98" i="1"/>
  <c r="O98" i="1" s="1"/>
  <c r="N94" i="1"/>
  <c r="O94" i="1" s="1"/>
  <c r="N90" i="1"/>
  <c r="O90" i="1" s="1"/>
  <c r="N86" i="1"/>
  <c r="O86" i="1" s="1"/>
  <c r="N82" i="1"/>
  <c r="O82" i="1" s="1"/>
  <c r="N78" i="1"/>
  <c r="O78" i="1" s="1"/>
  <c r="N74" i="1"/>
  <c r="O74" i="1" s="1"/>
  <c r="N70" i="1"/>
  <c r="O70" i="1" s="1"/>
  <c r="N66" i="1"/>
  <c r="O66" i="1" s="1"/>
  <c r="N62" i="1"/>
  <c r="O62" i="1" s="1"/>
  <c r="N58" i="1"/>
  <c r="O58" i="1" s="1"/>
  <c r="N54" i="1"/>
  <c r="O54" i="1" s="1"/>
  <c r="N50" i="1"/>
  <c r="O50" i="1" s="1"/>
  <c r="N46" i="1"/>
  <c r="O46" i="1" s="1"/>
  <c r="N42" i="1"/>
  <c r="O42" i="1" s="1"/>
  <c r="N38" i="1"/>
  <c r="O38" i="1" s="1"/>
  <c r="N254" i="1"/>
  <c r="O254" i="1" s="1"/>
  <c r="N243" i="1"/>
  <c r="O243" i="1" s="1"/>
  <c r="N238" i="1"/>
  <c r="O238" i="1" s="1"/>
  <c r="N227" i="1"/>
  <c r="O227" i="1" s="1"/>
  <c r="N222" i="1"/>
  <c r="O222" i="1" s="1"/>
  <c r="N174" i="1"/>
  <c r="O174" i="1" s="1"/>
  <c r="H99" i="1"/>
  <c r="H163" i="1"/>
  <c r="H227" i="1"/>
  <c r="H292" i="1"/>
  <c r="H291" i="1"/>
  <c r="H180" i="1"/>
  <c r="H107" i="1"/>
  <c r="J82" i="1"/>
  <c r="K82" i="1" s="1"/>
  <c r="I83" i="1" s="1"/>
  <c r="H220" i="1"/>
  <c r="N17" i="1"/>
  <c r="O17" i="1" s="1"/>
  <c r="N23" i="1"/>
  <c r="O23" i="1" s="1"/>
  <c r="J23" i="1" s="1"/>
  <c r="K24" i="1" s="1"/>
  <c r="N31" i="1"/>
  <c r="O31" i="1" s="1"/>
  <c r="N24" i="1"/>
  <c r="O24" i="1" s="1"/>
  <c r="N32" i="1"/>
  <c r="O32" i="1" s="1"/>
  <c r="N33" i="1"/>
  <c r="O33" i="1" s="1"/>
  <c r="N26" i="1"/>
  <c r="O26" i="1" s="1"/>
  <c r="N25" i="1"/>
  <c r="O25" i="1" s="1"/>
  <c r="J25" i="1" s="1"/>
  <c r="K26" i="1" s="1"/>
  <c r="N34" i="1"/>
  <c r="O34" i="1" s="1"/>
  <c r="N18" i="1"/>
  <c r="O18" i="1" s="1"/>
  <c r="N19" i="1"/>
  <c r="O19" i="1" s="1"/>
  <c r="J19" i="1" s="1"/>
  <c r="K20" i="1" s="1"/>
  <c r="N27" i="1"/>
  <c r="O27" i="1" s="1"/>
  <c r="J27" i="1" s="1"/>
  <c r="K28" i="1" s="1"/>
  <c r="N35" i="1"/>
  <c r="O35" i="1" s="1"/>
  <c r="O36" i="1"/>
  <c r="N22" i="1"/>
  <c r="O22" i="1" s="1"/>
  <c r="N20" i="1"/>
  <c r="O20" i="1" s="1"/>
  <c r="N28" i="1"/>
  <c r="O28" i="1" s="1"/>
  <c r="N30" i="1"/>
  <c r="O30" i="1" s="1"/>
  <c r="N21" i="1"/>
  <c r="O21" i="1" s="1"/>
  <c r="J21" i="1" s="1"/>
  <c r="K22" i="1" s="1"/>
  <c r="N29" i="1"/>
  <c r="O29" i="1" s="1"/>
  <c r="P17" i="1" l="1"/>
  <c r="J17" i="1"/>
  <c r="K18" i="1" s="1"/>
  <c r="J83" i="1"/>
  <c r="K83" i="1" s="1"/>
  <c r="I84" i="1" s="1"/>
  <c r="J84" i="1" s="1"/>
  <c r="K84" i="1" s="1"/>
  <c r="I85" i="1" s="1"/>
  <c r="P18" i="1" l="1"/>
  <c r="Q18" i="1" s="1"/>
  <c r="J85" i="1"/>
  <c r="K85" i="1" s="1"/>
  <c r="I86" i="1" s="1"/>
  <c r="P19" i="1" l="1"/>
  <c r="P20" i="1"/>
  <c r="Q19" i="1"/>
  <c r="J86" i="1"/>
  <c r="K86" i="1" s="1"/>
  <c r="I87" i="1" s="1"/>
  <c r="P21" i="1" l="1"/>
  <c r="Q20" i="1"/>
  <c r="J87" i="1"/>
  <c r="K87" i="1" s="1"/>
  <c r="I88" i="1" s="1"/>
  <c r="J88" i="1" s="1"/>
  <c r="K88" i="1" s="1"/>
  <c r="I89" i="1" s="1"/>
  <c r="J89" i="1" s="1"/>
  <c r="K89" i="1" s="1"/>
  <c r="I90" i="1" s="1"/>
  <c r="J90" i="1" s="1"/>
  <c r="K90" i="1" s="1"/>
  <c r="I91" i="1" s="1"/>
  <c r="J91" i="1" s="1"/>
  <c r="K91" i="1" s="1"/>
  <c r="I92" i="1" s="1"/>
  <c r="J92" i="1" s="1"/>
  <c r="K92" i="1" s="1"/>
  <c r="I93" i="1" s="1"/>
  <c r="J93" i="1" s="1"/>
  <c r="K93" i="1" s="1"/>
  <c r="I94" i="1" s="1"/>
  <c r="J94" i="1" s="1"/>
  <c r="K94" i="1" s="1"/>
  <c r="P22" i="1" l="1"/>
  <c r="Q21" i="1"/>
  <c r="I95" i="1"/>
  <c r="J95" i="1" s="1"/>
  <c r="K95" i="1" s="1"/>
  <c r="P23" i="1" l="1"/>
  <c r="Q22" i="1"/>
  <c r="I96" i="1"/>
  <c r="J96" i="1" s="1"/>
  <c r="K96" i="1" s="1"/>
  <c r="P24" i="1" l="1"/>
  <c r="Q24" i="1" s="1"/>
  <c r="Q23" i="1"/>
  <c r="I97" i="1"/>
  <c r="J97" i="1" s="1"/>
  <c r="K97" i="1" s="1"/>
  <c r="I98" i="1" s="1"/>
  <c r="J98" i="1" s="1"/>
  <c r="K98" i="1" s="1"/>
  <c r="P25" i="1" l="1"/>
  <c r="P26" i="1" s="1"/>
  <c r="I99" i="1"/>
  <c r="J99" i="1" s="1"/>
  <c r="K99" i="1" s="1"/>
  <c r="I100" i="1" s="1"/>
  <c r="J100" i="1" s="1"/>
  <c r="K100" i="1" s="1"/>
  <c r="Q25" i="1" l="1"/>
  <c r="P27" i="1"/>
  <c r="Q26" i="1"/>
  <c r="I101" i="1"/>
  <c r="J101" i="1" s="1"/>
  <c r="K101" i="1" s="1"/>
  <c r="I102" i="1" s="1"/>
  <c r="J102" i="1" s="1"/>
  <c r="K102" i="1" s="1"/>
  <c r="I103" i="1" s="1"/>
  <c r="J103" i="1" s="1"/>
  <c r="K103" i="1" s="1"/>
  <c r="I104" i="1" s="1"/>
  <c r="J104" i="1" s="1"/>
  <c r="K104" i="1" s="1"/>
  <c r="P28" i="1" l="1"/>
  <c r="Q27" i="1"/>
  <c r="I105" i="1"/>
  <c r="J105" i="1" s="1"/>
  <c r="K105" i="1" s="1"/>
  <c r="P29" i="1" l="1"/>
  <c r="Q28" i="1"/>
  <c r="I106" i="1"/>
  <c r="J106" i="1" s="1"/>
  <c r="K106" i="1" s="1"/>
  <c r="I107" i="1" s="1"/>
  <c r="J107" i="1" s="1"/>
  <c r="K107" i="1" s="1"/>
  <c r="P30" i="1" l="1"/>
  <c r="Q30" i="1" s="1"/>
  <c r="Q29" i="1"/>
  <c r="I108" i="1"/>
  <c r="J108" i="1" s="1"/>
  <c r="K108" i="1" s="1"/>
  <c r="I109" i="1" s="1"/>
  <c r="J109" i="1" s="1"/>
  <c r="K109" i="1" s="1"/>
  <c r="P31" i="1" l="1"/>
  <c r="P32" i="1" s="1"/>
  <c r="I110" i="1"/>
  <c r="J110" i="1" s="1"/>
  <c r="K110" i="1" s="1"/>
  <c r="I111" i="1" s="1"/>
  <c r="J111" i="1" s="1"/>
  <c r="K111" i="1" s="1"/>
  <c r="I112" i="1" s="1"/>
  <c r="J112" i="1" s="1"/>
  <c r="K112" i="1" s="1"/>
  <c r="Q31" i="1" l="1"/>
  <c r="P33" i="1"/>
  <c r="Q32" i="1"/>
  <c r="I113" i="1"/>
  <c r="J113" i="1" s="1"/>
  <c r="K113" i="1" s="1"/>
  <c r="P34" i="1" l="1"/>
  <c r="Q33" i="1"/>
  <c r="I114" i="1"/>
  <c r="J114" i="1" s="1"/>
  <c r="K114" i="1" s="1"/>
  <c r="P35" i="1" l="1"/>
  <c r="Q34" i="1"/>
  <c r="I115" i="1"/>
  <c r="J115" i="1" s="1"/>
  <c r="K115" i="1" s="1"/>
  <c r="I116" i="1" s="1"/>
  <c r="J116" i="1" s="1"/>
  <c r="K116" i="1" s="1"/>
  <c r="P36" i="1" l="1"/>
  <c r="Q35" i="1"/>
  <c r="I117" i="1"/>
  <c r="J117" i="1" s="1"/>
  <c r="K117" i="1" s="1"/>
  <c r="Q36" i="1" l="1"/>
  <c r="P37" i="1"/>
  <c r="I118" i="1"/>
  <c r="J118" i="1" s="1"/>
  <c r="K118" i="1" s="1"/>
  <c r="Q37" i="1" l="1"/>
  <c r="P38" i="1"/>
  <c r="I119" i="1"/>
  <c r="J119" i="1" s="1"/>
  <c r="K119" i="1" s="1"/>
  <c r="P39" i="1" l="1"/>
  <c r="Q38" i="1"/>
  <c r="I120" i="1"/>
  <c r="J120" i="1" s="1"/>
  <c r="K120" i="1" s="1"/>
  <c r="Q39" i="1" l="1"/>
  <c r="P40" i="1"/>
  <c r="I121" i="1"/>
  <c r="J121" i="1" s="1"/>
  <c r="K121" i="1" s="1"/>
  <c r="P41" i="1" l="1"/>
  <c r="Q40" i="1"/>
  <c r="I122" i="1"/>
  <c r="J122" i="1" s="1"/>
  <c r="K122" i="1" s="1"/>
  <c r="Q41" i="1" l="1"/>
  <c r="P42" i="1"/>
  <c r="I123" i="1"/>
  <c r="J123" i="1" s="1"/>
  <c r="K123" i="1" s="1"/>
  <c r="P43" i="1" l="1"/>
  <c r="Q42" i="1"/>
  <c r="I124" i="1"/>
  <c r="J124" i="1" s="1"/>
  <c r="K124" i="1" s="1"/>
  <c r="Q43" i="1" l="1"/>
  <c r="P44" i="1"/>
  <c r="I125" i="1"/>
  <c r="J125" i="1" s="1"/>
  <c r="K125" i="1" s="1"/>
  <c r="P45" i="1" l="1"/>
  <c r="Q44" i="1"/>
  <c r="I126" i="1"/>
  <c r="J126" i="1" s="1"/>
  <c r="K126" i="1" s="1"/>
  <c r="I127" i="1" s="1"/>
  <c r="J127" i="1" s="1"/>
  <c r="K127" i="1" s="1"/>
  <c r="I128" i="1" s="1"/>
  <c r="J128" i="1" s="1"/>
  <c r="K128" i="1" s="1"/>
  <c r="I129" i="1" s="1"/>
  <c r="J129" i="1" s="1"/>
  <c r="K129" i="1" s="1"/>
  <c r="I130" i="1" s="1"/>
  <c r="J130" i="1" s="1"/>
  <c r="K130" i="1" s="1"/>
  <c r="I131" i="1" s="1"/>
  <c r="J131" i="1" s="1"/>
  <c r="K131" i="1" s="1"/>
  <c r="I132" i="1" s="1"/>
  <c r="J132" i="1" s="1"/>
  <c r="K132" i="1" s="1"/>
  <c r="I133" i="1" s="1"/>
  <c r="J133" i="1" s="1"/>
  <c r="K133" i="1" s="1"/>
  <c r="I134" i="1" s="1"/>
  <c r="J134" i="1" s="1"/>
  <c r="K134" i="1" s="1"/>
  <c r="I135" i="1" s="1"/>
  <c r="J135" i="1" s="1"/>
  <c r="K135" i="1" s="1"/>
  <c r="I136" i="1" s="1"/>
  <c r="J136" i="1" s="1"/>
  <c r="K136" i="1" s="1"/>
  <c r="I137" i="1" s="1"/>
  <c r="J137" i="1" s="1"/>
  <c r="K137" i="1" s="1"/>
  <c r="I138" i="1" s="1"/>
  <c r="J138" i="1" s="1"/>
  <c r="K138" i="1" s="1"/>
  <c r="I139" i="1" s="1"/>
  <c r="J139" i="1" s="1"/>
  <c r="K139" i="1" s="1"/>
  <c r="I140" i="1" s="1"/>
  <c r="J140" i="1" s="1"/>
  <c r="K140" i="1" s="1"/>
  <c r="Q45" i="1" l="1"/>
  <c r="P46" i="1"/>
  <c r="I141" i="1"/>
  <c r="J141" i="1" s="1"/>
  <c r="K141" i="1" s="1"/>
  <c r="P47" i="1" l="1"/>
  <c r="Q46" i="1"/>
  <c r="I142" i="1"/>
  <c r="J142" i="1" s="1"/>
  <c r="K142" i="1" s="1"/>
  <c r="I143" i="1" s="1"/>
  <c r="J143" i="1" s="1"/>
  <c r="K143" i="1" s="1"/>
  <c r="I144" i="1" s="1"/>
  <c r="J144" i="1" s="1"/>
  <c r="K144" i="1" s="1"/>
  <c r="I145" i="1" s="1"/>
  <c r="J145" i="1" s="1"/>
  <c r="K145" i="1" s="1"/>
  <c r="I146" i="1" s="1"/>
  <c r="J146" i="1" s="1"/>
  <c r="K146" i="1" s="1"/>
  <c r="I147" i="1" s="1"/>
  <c r="J147" i="1" s="1"/>
  <c r="K147" i="1" s="1"/>
  <c r="I148" i="1" s="1"/>
  <c r="J148" i="1" s="1"/>
  <c r="K148" i="1" s="1"/>
  <c r="I149" i="1" s="1"/>
  <c r="J149" i="1" s="1"/>
  <c r="K149" i="1" s="1"/>
  <c r="I150" i="1" s="1"/>
  <c r="J150" i="1" s="1"/>
  <c r="K150" i="1" s="1"/>
  <c r="I151" i="1" s="1"/>
  <c r="J151" i="1" s="1"/>
  <c r="K151" i="1" s="1"/>
  <c r="I152" i="1" s="1"/>
  <c r="J152" i="1" s="1"/>
  <c r="K152" i="1" s="1"/>
  <c r="I153" i="1" s="1"/>
  <c r="J153" i="1" s="1"/>
  <c r="K153" i="1" s="1"/>
  <c r="I154" i="1" s="1"/>
  <c r="J154" i="1" s="1"/>
  <c r="K154" i="1" s="1"/>
  <c r="I155" i="1" s="1"/>
  <c r="J155" i="1" s="1"/>
  <c r="K155" i="1" s="1"/>
  <c r="I156" i="1" s="1"/>
  <c r="J156" i="1" s="1"/>
  <c r="K156" i="1" s="1"/>
  <c r="I157" i="1" s="1"/>
  <c r="J157" i="1" s="1"/>
  <c r="K157" i="1" s="1"/>
  <c r="I158" i="1" s="1"/>
  <c r="J158" i="1" s="1"/>
  <c r="K158" i="1" s="1"/>
  <c r="I159" i="1" s="1"/>
  <c r="J159" i="1" s="1"/>
  <c r="K159" i="1" s="1"/>
  <c r="I160" i="1" s="1"/>
  <c r="J160" i="1" s="1"/>
  <c r="K160" i="1" s="1"/>
  <c r="Q47" i="1" l="1"/>
  <c r="P48" i="1"/>
  <c r="I161" i="1"/>
  <c r="J161" i="1" s="1"/>
  <c r="K161" i="1" s="1"/>
  <c r="I162" i="1" s="1"/>
  <c r="J162" i="1" s="1"/>
  <c r="K162" i="1" s="1"/>
  <c r="I163" i="1" s="1"/>
  <c r="J163" i="1" s="1"/>
  <c r="K163" i="1" s="1"/>
  <c r="I164" i="1" s="1"/>
  <c r="J164" i="1" s="1"/>
  <c r="K164" i="1" s="1"/>
  <c r="I165" i="1" s="1"/>
  <c r="J165" i="1" s="1"/>
  <c r="K165" i="1" s="1"/>
  <c r="I166" i="1" s="1"/>
  <c r="J166" i="1" s="1"/>
  <c r="K166" i="1" s="1"/>
  <c r="I167" i="1" s="1"/>
  <c r="J167" i="1" s="1"/>
  <c r="K167" i="1" s="1"/>
  <c r="I168" i="1" s="1"/>
  <c r="J168" i="1" s="1"/>
  <c r="K168" i="1" s="1"/>
  <c r="I169" i="1" s="1"/>
  <c r="J169" i="1" s="1"/>
  <c r="K169" i="1" s="1"/>
  <c r="I170" i="1" s="1"/>
  <c r="J170" i="1" s="1"/>
  <c r="K170" i="1" s="1"/>
  <c r="I171" i="1" s="1"/>
  <c r="J171" i="1" s="1"/>
  <c r="K171" i="1" s="1"/>
  <c r="I172" i="1" s="1"/>
  <c r="J172" i="1" s="1"/>
  <c r="K172" i="1" s="1"/>
  <c r="I173" i="1" s="1"/>
  <c r="J173" i="1" s="1"/>
  <c r="K173" i="1" s="1"/>
  <c r="I174" i="1" s="1"/>
  <c r="J174" i="1" s="1"/>
  <c r="K174" i="1" s="1"/>
  <c r="I175" i="1" s="1"/>
  <c r="J175" i="1" s="1"/>
  <c r="K175" i="1" s="1"/>
  <c r="I176" i="1" s="1"/>
  <c r="J176" i="1" s="1"/>
  <c r="K176" i="1" s="1"/>
  <c r="I177" i="1" s="1"/>
  <c r="J177" i="1" s="1"/>
  <c r="K177" i="1" s="1"/>
  <c r="I178" i="1" s="1"/>
  <c r="J178" i="1" s="1"/>
  <c r="K178" i="1" s="1"/>
  <c r="I179" i="1" s="1"/>
  <c r="J179" i="1" s="1"/>
  <c r="K179" i="1" s="1"/>
  <c r="I180" i="1" s="1"/>
  <c r="J180" i="1" s="1"/>
  <c r="K180" i="1" s="1"/>
  <c r="P49" i="1" l="1"/>
  <c r="Q48" i="1"/>
  <c r="I181" i="1"/>
  <c r="J181" i="1" s="1"/>
  <c r="K181" i="1" s="1"/>
  <c r="I182" i="1" s="1"/>
  <c r="J182" i="1" s="1"/>
  <c r="K182" i="1" s="1"/>
  <c r="Q49" i="1" l="1"/>
  <c r="P50" i="1"/>
  <c r="I183" i="1"/>
  <c r="J183" i="1" s="1"/>
  <c r="K183" i="1" s="1"/>
  <c r="P51" i="1" l="1"/>
  <c r="Q50" i="1"/>
  <c r="I184" i="1"/>
  <c r="J184" i="1" s="1"/>
  <c r="K184" i="1" s="1"/>
  <c r="I185" i="1" s="1"/>
  <c r="J185" i="1" s="1"/>
  <c r="K185" i="1" s="1"/>
  <c r="I186" i="1" s="1"/>
  <c r="J186" i="1" s="1"/>
  <c r="K186" i="1" s="1"/>
  <c r="I187" i="1" s="1"/>
  <c r="J187" i="1" s="1"/>
  <c r="K187" i="1" s="1"/>
  <c r="Q51" i="1" l="1"/>
  <c r="P52" i="1"/>
  <c r="I188" i="1"/>
  <c r="J188" i="1" s="1"/>
  <c r="K188" i="1" s="1"/>
  <c r="I189" i="1" s="1"/>
  <c r="J189" i="1" s="1"/>
  <c r="K189" i="1" s="1"/>
  <c r="I190" i="1" s="1"/>
  <c r="J190" i="1" s="1"/>
  <c r="K190" i="1" s="1"/>
  <c r="I191" i="1" s="1"/>
  <c r="J191" i="1" s="1"/>
  <c r="K191" i="1" s="1"/>
  <c r="I192" i="1" s="1"/>
  <c r="J192" i="1" s="1"/>
  <c r="K192" i="1" s="1"/>
  <c r="I193" i="1" s="1"/>
  <c r="J193" i="1" s="1"/>
  <c r="K193" i="1" s="1"/>
  <c r="P53" i="1" l="1"/>
  <c r="Q52" i="1"/>
  <c r="I194" i="1"/>
  <c r="J194" i="1" s="1"/>
  <c r="K194" i="1" s="1"/>
  <c r="I195" i="1" s="1"/>
  <c r="J195" i="1" s="1"/>
  <c r="K195" i="1" s="1"/>
  <c r="Q53" i="1" l="1"/>
  <c r="P54" i="1"/>
  <c r="I196" i="1"/>
  <c r="J196" i="1" s="1"/>
  <c r="K196" i="1" s="1"/>
  <c r="P55" i="1" l="1"/>
  <c r="Q54" i="1"/>
  <c r="I197" i="1"/>
  <c r="J197" i="1" s="1"/>
  <c r="K197" i="1" s="1"/>
  <c r="Q55" i="1" l="1"/>
  <c r="P56" i="1"/>
  <c r="I198" i="1"/>
  <c r="J198" i="1" s="1"/>
  <c r="K198" i="1" s="1"/>
  <c r="I199" i="1" s="1"/>
  <c r="J199" i="1" s="1"/>
  <c r="K199" i="1" s="1"/>
  <c r="I200" i="1" s="1"/>
  <c r="J200" i="1" s="1"/>
  <c r="K200" i="1" s="1"/>
  <c r="P57" i="1" l="1"/>
  <c r="Q56" i="1"/>
  <c r="I201" i="1"/>
  <c r="J201" i="1" s="1"/>
  <c r="K201" i="1" s="1"/>
  <c r="Q57" i="1" l="1"/>
  <c r="P58" i="1"/>
  <c r="I202" i="1"/>
  <c r="J202" i="1" s="1"/>
  <c r="K202" i="1" s="1"/>
  <c r="P59" i="1" l="1"/>
  <c r="Q58" i="1"/>
  <c r="I203" i="1"/>
  <c r="J203" i="1" s="1"/>
  <c r="K203" i="1" s="1"/>
  <c r="Q59" i="1" l="1"/>
  <c r="P60" i="1"/>
  <c r="I204" i="1"/>
  <c r="J204" i="1" s="1"/>
  <c r="K204" i="1" s="1"/>
  <c r="P61" i="1" l="1"/>
  <c r="Q60" i="1"/>
  <c r="I205" i="1"/>
  <c r="J205" i="1" s="1"/>
  <c r="K205" i="1" s="1"/>
  <c r="Q61" i="1" l="1"/>
  <c r="P62" i="1"/>
  <c r="I206" i="1"/>
  <c r="J206" i="1" s="1"/>
  <c r="K206" i="1" s="1"/>
  <c r="I207" i="1" s="1"/>
  <c r="J207" i="1" s="1"/>
  <c r="K207" i="1" s="1"/>
  <c r="I208" i="1" s="1"/>
  <c r="J208" i="1" s="1"/>
  <c r="K208" i="1" s="1"/>
  <c r="I209" i="1" s="1"/>
  <c r="J209" i="1" s="1"/>
  <c r="K209" i="1" s="1"/>
  <c r="I210" i="1" s="1"/>
  <c r="J210" i="1" s="1"/>
  <c r="K210" i="1" s="1"/>
  <c r="I211" i="1" s="1"/>
  <c r="J211" i="1" s="1"/>
  <c r="K211" i="1" s="1"/>
  <c r="I212" i="1" s="1"/>
  <c r="J212" i="1" s="1"/>
  <c r="K212" i="1" s="1"/>
  <c r="P63" i="1" l="1"/>
  <c r="Q62" i="1"/>
  <c r="I213" i="1"/>
  <c r="J213" i="1" s="1"/>
  <c r="K213" i="1" s="1"/>
  <c r="I214" i="1" s="1"/>
  <c r="J214" i="1" s="1"/>
  <c r="K214" i="1" s="1"/>
  <c r="I215" i="1" s="1"/>
  <c r="J215" i="1" s="1"/>
  <c r="K215" i="1" s="1"/>
  <c r="Q63" i="1" l="1"/>
  <c r="P64" i="1"/>
  <c r="I216" i="1"/>
  <c r="J216" i="1" s="1"/>
  <c r="K216" i="1" s="1"/>
  <c r="P65" i="1" l="1"/>
  <c r="Q64" i="1"/>
  <c r="I217" i="1"/>
  <c r="J217" i="1" s="1"/>
  <c r="K217" i="1" s="1"/>
  <c r="I218" i="1" s="1"/>
  <c r="J218" i="1" s="1"/>
  <c r="K218" i="1" s="1"/>
  <c r="Q65" i="1" l="1"/>
  <c r="P66" i="1"/>
  <c r="I219" i="1"/>
  <c r="J219" i="1" s="1"/>
  <c r="K219" i="1" s="1"/>
  <c r="P67" i="1" l="1"/>
  <c r="Q66" i="1"/>
  <c r="I220" i="1"/>
  <c r="J220" i="1" s="1"/>
  <c r="K220" i="1" s="1"/>
  <c r="I221" i="1" s="1"/>
  <c r="J221" i="1" s="1"/>
  <c r="K221" i="1" s="1"/>
  <c r="I222" i="1" s="1"/>
  <c r="J222" i="1" s="1"/>
  <c r="K222" i="1" s="1"/>
  <c r="I223" i="1" s="1"/>
  <c r="J223" i="1" s="1"/>
  <c r="K223" i="1" s="1"/>
  <c r="I224" i="1" s="1"/>
  <c r="J224" i="1" s="1"/>
  <c r="K224" i="1" s="1"/>
  <c r="I225" i="1" s="1"/>
  <c r="J225" i="1" s="1"/>
  <c r="K225" i="1" s="1"/>
  <c r="I226" i="1" s="1"/>
  <c r="J226" i="1" s="1"/>
  <c r="K226" i="1" s="1"/>
  <c r="I227" i="1" s="1"/>
  <c r="J227" i="1" s="1"/>
  <c r="K227" i="1" s="1"/>
  <c r="Q67" i="1" l="1"/>
  <c r="P68" i="1"/>
  <c r="I228" i="1"/>
  <c r="J228" i="1" s="1"/>
  <c r="K228" i="1" s="1"/>
  <c r="I229" i="1" s="1"/>
  <c r="J229" i="1" s="1"/>
  <c r="K229" i="1" s="1"/>
  <c r="P69" i="1" l="1"/>
  <c r="Q68" i="1"/>
  <c r="I230" i="1"/>
  <c r="J230" i="1" s="1"/>
  <c r="K230" i="1" s="1"/>
  <c r="I231" i="1" s="1"/>
  <c r="J231" i="1" s="1"/>
  <c r="K231" i="1" s="1"/>
  <c r="Q69" i="1" l="1"/>
  <c r="P70" i="1"/>
  <c r="I232" i="1"/>
  <c r="J232" i="1" s="1"/>
  <c r="K232" i="1" s="1"/>
  <c r="I233" i="1" s="1"/>
  <c r="J233" i="1" s="1"/>
  <c r="K233" i="1" s="1"/>
  <c r="I234" i="1" s="1"/>
  <c r="J234" i="1" s="1"/>
  <c r="K234" i="1" s="1"/>
  <c r="P71" i="1" l="1"/>
  <c r="Q70" i="1"/>
  <c r="I235" i="1"/>
  <c r="J235" i="1" s="1"/>
  <c r="K235" i="1" s="1"/>
  <c r="Q71" i="1" l="1"/>
  <c r="P72" i="1"/>
  <c r="I236" i="1"/>
  <c r="J236" i="1" s="1"/>
  <c r="K236" i="1" s="1"/>
  <c r="P73" i="1" l="1"/>
  <c r="Q72" i="1"/>
  <c r="I237" i="1"/>
  <c r="J237" i="1" s="1"/>
  <c r="K237" i="1" s="1"/>
  <c r="I238" i="1" s="1"/>
  <c r="J238" i="1" s="1"/>
  <c r="K238" i="1" s="1"/>
  <c r="I239" i="1" s="1"/>
  <c r="J239" i="1" s="1"/>
  <c r="K239" i="1" s="1"/>
  <c r="I240" i="1" s="1"/>
  <c r="J240" i="1" s="1"/>
  <c r="K240" i="1" s="1"/>
  <c r="Q73" i="1" l="1"/>
  <c r="P74" i="1"/>
  <c r="I241" i="1"/>
  <c r="J241" i="1" s="1"/>
  <c r="K241" i="1" s="1"/>
  <c r="P75" i="1" l="1"/>
  <c r="Q74" i="1"/>
  <c r="I242" i="1"/>
  <c r="J242" i="1" s="1"/>
  <c r="K242" i="1" s="1"/>
  <c r="I243" i="1" s="1"/>
  <c r="J243" i="1" s="1"/>
  <c r="K243" i="1" s="1"/>
  <c r="I244" i="1" s="1"/>
  <c r="J244" i="1" s="1"/>
  <c r="K244" i="1" s="1"/>
  <c r="Q75" i="1" l="1"/>
  <c r="P76" i="1"/>
  <c r="I245" i="1"/>
  <c r="J245" i="1" s="1"/>
  <c r="K245" i="1" s="1"/>
  <c r="I246" i="1" s="1"/>
  <c r="J246" i="1" s="1"/>
  <c r="K246" i="1" s="1"/>
  <c r="I247" i="1" s="1"/>
  <c r="J247" i="1" s="1"/>
  <c r="K247" i="1" s="1"/>
  <c r="I248" i="1" s="1"/>
  <c r="J248" i="1" s="1"/>
  <c r="K248" i="1" s="1"/>
  <c r="I249" i="1" s="1"/>
  <c r="J249" i="1" s="1"/>
  <c r="K249" i="1" s="1"/>
  <c r="P77" i="1" l="1"/>
  <c r="Q76" i="1"/>
  <c r="I250" i="1"/>
  <c r="J250" i="1" s="1"/>
  <c r="K250" i="1" s="1"/>
  <c r="Q77" i="1" l="1"/>
  <c r="P78" i="1"/>
  <c r="I251" i="1"/>
  <c r="J251" i="1" s="1"/>
  <c r="K251" i="1" s="1"/>
  <c r="P79" i="1" l="1"/>
  <c r="Q78" i="1"/>
  <c r="I252" i="1"/>
  <c r="J252" i="1" s="1"/>
  <c r="K252" i="1" s="1"/>
  <c r="Q79" i="1" l="1"/>
  <c r="P80" i="1"/>
  <c r="I253" i="1"/>
  <c r="J253" i="1" s="1"/>
  <c r="K253" i="1" s="1"/>
  <c r="P81" i="1" l="1"/>
  <c r="Q80" i="1"/>
  <c r="I254" i="1"/>
  <c r="J254" i="1" s="1"/>
  <c r="K254" i="1" s="1"/>
  <c r="I255" i="1" s="1"/>
  <c r="J255" i="1" s="1"/>
  <c r="K255" i="1" s="1"/>
  <c r="Q81" i="1" l="1"/>
  <c r="P82" i="1"/>
  <c r="I256" i="1"/>
  <c r="J256" i="1" s="1"/>
  <c r="K256" i="1" s="1"/>
  <c r="P83" i="1" l="1"/>
  <c r="Q82" i="1"/>
  <c r="I257" i="1"/>
  <c r="J257" i="1" s="1"/>
  <c r="K257" i="1" s="1"/>
  <c r="Q83" i="1" l="1"/>
  <c r="P84" i="1"/>
  <c r="I258" i="1"/>
  <c r="J258" i="1" s="1"/>
  <c r="K258" i="1" s="1"/>
  <c r="I259" i="1" s="1"/>
  <c r="J259" i="1" s="1"/>
  <c r="K259" i="1" s="1"/>
  <c r="P85" i="1" l="1"/>
  <c r="Q84" i="1"/>
  <c r="I260" i="1"/>
  <c r="J260" i="1" s="1"/>
  <c r="K260" i="1" s="1"/>
  <c r="Q85" i="1" l="1"/>
  <c r="P86" i="1"/>
  <c r="I261" i="1"/>
  <c r="J261" i="1" s="1"/>
  <c r="K261" i="1" s="1"/>
  <c r="P87" i="1" l="1"/>
  <c r="Q86" i="1"/>
  <c r="I262" i="1"/>
  <c r="J262" i="1" s="1"/>
  <c r="K262" i="1" s="1"/>
  <c r="I263" i="1" s="1"/>
  <c r="J263" i="1" s="1"/>
  <c r="K263" i="1" s="1"/>
  <c r="Q87" i="1" l="1"/>
  <c r="P88" i="1"/>
  <c r="I264" i="1"/>
  <c r="J264" i="1" s="1"/>
  <c r="K264" i="1" s="1"/>
  <c r="I265" i="1" s="1"/>
  <c r="J265" i="1" s="1"/>
  <c r="K265" i="1" s="1"/>
  <c r="P89" i="1" l="1"/>
  <c r="Q88" i="1"/>
  <c r="I266" i="1"/>
  <c r="J266" i="1" s="1"/>
  <c r="K266" i="1" s="1"/>
  <c r="Q89" i="1" l="1"/>
  <c r="P90" i="1"/>
  <c r="I267" i="1"/>
  <c r="J267" i="1" s="1"/>
  <c r="K267" i="1" s="1"/>
  <c r="P91" i="1" l="1"/>
  <c r="Q90" i="1"/>
  <c r="I268" i="1"/>
  <c r="J268" i="1" s="1"/>
  <c r="K268" i="1" s="1"/>
  <c r="I269" i="1" s="1"/>
  <c r="J269" i="1" s="1"/>
  <c r="K269" i="1" s="1"/>
  <c r="Q91" i="1" l="1"/>
  <c r="P92" i="1"/>
  <c r="I270" i="1"/>
  <c r="J270" i="1" s="1"/>
  <c r="K270" i="1" s="1"/>
  <c r="I271" i="1" s="1"/>
  <c r="J271" i="1" s="1"/>
  <c r="K271" i="1" s="1"/>
  <c r="P93" i="1" l="1"/>
  <c r="Q92" i="1"/>
  <c r="I272" i="1"/>
  <c r="J272" i="1" s="1"/>
  <c r="K272" i="1" s="1"/>
  <c r="Q93" i="1" l="1"/>
  <c r="P94" i="1"/>
  <c r="I273" i="1"/>
  <c r="J273" i="1" s="1"/>
  <c r="K273" i="1" s="1"/>
  <c r="P95" i="1" l="1"/>
  <c r="Q94" i="1"/>
  <c r="I274" i="1"/>
  <c r="J274" i="1" s="1"/>
  <c r="K274" i="1" s="1"/>
  <c r="Q95" i="1" l="1"/>
  <c r="P96" i="1"/>
  <c r="I275" i="1"/>
  <c r="J275" i="1" s="1"/>
  <c r="K275" i="1" s="1"/>
  <c r="P97" i="1" l="1"/>
  <c r="Q96" i="1"/>
  <c r="I276" i="1"/>
  <c r="J276" i="1" s="1"/>
  <c r="K276" i="1" s="1"/>
  <c r="Q97" i="1" l="1"/>
  <c r="P98" i="1"/>
  <c r="I277" i="1"/>
  <c r="J277" i="1" s="1"/>
  <c r="K277" i="1" s="1"/>
  <c r="P99" i="1" l="1"/>
  <c r="Q98" i="1"/>
  <c r="I278" i="1"/>
  <c r="J278" i="1" s="1"/>
  <c r="K278" i="1" s="1"/>
  <c r="I279" i="1" s="1"/>
  <c r="J279" i="1" s="1"/>
  <c r="K279" i="1" s="1"/>
  <c r="Q99" i="1" l="1"/>
  <c r="P100" i="1"/>
  <c r="I280" i="1"/>
  <c r="J280" i="1" s="1"/>
  <c r="K280" i="1" s="1"/>
  <c r="I281" i="1" s="1"/>
  <c r="J281" i="1" s="1"/>
  <c r="K281" i="1" s="1"/>
  <c r="P101" i="1" l="1"/>
  <c r="Q100" i="1"/>
  <c r="I282" i="1"/>
  <c r="J282" i="1" s="1"/>
  <c r="K282" i="1" s="1"/>
  <c r="Q101" i="1" l="1"/>
  <c r="P102" i="1"/>
  <c r="I283" i="1"/>
  <c r="J283" i="1" s="1"/>
  <c r="K283" i="1" s="1"/>
  <c r="P103" i="1" l="1"/>
  <c r="Q102" i="1"/>
  <c r="I284" i="1"/>
  <c r="J284" i="1" s="1"/>
  <c r="K284" i="1" s="1"/>
  <c r="Q103" i="1" l="1"/>
  <c r="P104" i="1"/>
  <c r="I285" i="1"/>
  <c r="J285" i="1" s="1"/>
  <c r="K285" i="1" s="1"/>
  <c r="P105" i="1" l="1"/>
  <c r="Q104" i="1"/>
  <c r="I286" i="1"/>
  <c r="J286" i="1" s="1"/>
  <c r="K286" i="1" s="1"/>
  <c r="I287" i="1" s="1"/>
  <c r="J287" i="1" s="1"/>
  <c r="K287" i="1" s="1"/>
  <c r="Q105" i="1" l="1"/>
  <c r="P106" i="1"/>
  <c r="I288" i="1"/>
  <c r="J288" i="1" s="1"/>
  <c r="K288" i="1" s="1"/>
  <c r="P107" i="1" l="1"/>
  <c r="Q106" i="1"/>
  <c r="I289" i="1"/>
  <c r="J289" i="1" s="1"/>
  <c r="K289" i="1" s="1"/>
  <c r="Q107" i="1" l="1"/>
  <c r="P108" i="1"/>
  <c r="I290" i="1"/>
  <c r="J290" i="1" s="1"/>
  <c r="K290" i="1" s="1"/>
  <c r="P109" i="1" l="1"/>
  <c r="Q108" i="1"/>
  <c r="I291" i="1"/>
  <c r="J291" i="1" s="1"/>
  <c r="K291" i="1" s="1"/>
  <c r="Q109" i="1" l="1"/>
  <c r="P110" i="1"/>
  <c r="I292" i="1"/>
  <c r="J292" i="1" s="1"/>
  <c r="K292" i="1" s="1"/>
  <c r="I293" i="1" s="1"/>
  <c r="J293" i="1" s="1"/>
  <c r="K293" i="1" s="1"/>
  <c r="P111" i="1" l="1"/>
  <c r="Q110" i="1"/>
  <c r="I294" i="1"/>
  <c r="J294" i="1" s="1"/>
  <c r="K294" i="1" s="1"/>
  <c r="I295" i="1" s="1"/>
  <c r="J295" i="1" s="1"/>
  <c r="K295" i="1" s="1"/>
  <c r="Q111" i="1" l="1"/>
  <c r="P112" i="1"/>
  <c r="I296" i="1"/>
  <c r="J296" i="1" s="1"/>
  <c r="K296" i="1" s="1"/>
  <c r="I297" i="1" s="1"/>
  <c r="J297" i="1" s="1"/>
  <c r="K297" i="1" s="1"/>
  <c r="P113" i="1" l="1"/>
  <c r="Q112" i="1"/>
  <c r="I298" i="1"/>
  <c r="J298" i="1" s="1"/>
  <c r="K298" i="1" s="1"/>
  <c r="Q113" i="1" l="1"/>
  <c r="P114" i="1"/>
  <c r="I299" i="1"/>
  <c r="J299" i="1" s="1"/>
  <c r="K299" i="1" s="1"/>
  <c r="I300" i="1" s="1"/>
  <c r="J300" i="1" s="1"/>
  <c r="K300" i="1" s="1"/>
  <c r="P115" i="1" l="1"/>
  <c r="Q114" i="1"/>
  <c r="I301" i="1"/>
  <c r="J301" i="1" s="1"/>
  <c r="K301" i="1" s="1"/>
  <c r="Q115" i="1" l="1"/>
  <c r="P116" i="1"/>
  <c r="I302" i="1"/>
  <c r="J302" i="1" s="1"/>
  <c r="K302" i="1" s="1"/>
  <c r="I303" i="1" s="1"/>
  <c r="J303" i="1" s="1"/>
  <c r="K303" i="1" s="1"/>
  <c r="P117" i="1" l="1"/>
  <c r="Q116" i="1"/>
  <c r="I304" i="1"/>
  <c r="J304" i="1" s="1"/>
  <c r="K304" i="1" s="1"/>
  <c r="Q117" i="1" l="1"/>
  <c r="P118" i="1"/>
  <c r="I305" i="1"/>
  <c r="J305" i="1" s="1"/>
  <c r="K305" i="1" s="1"/>
  <c r="P119" i="1" l="1"/>
  <c r="Q118" i="1"/>
  <c r="I306" i="1"/>
  <c r="J306" i="1" s="1"/>
  <c r="K306" i="1" s="1"/>
  <c r="Q119" i="1" l="1"/>
  <c r="P120" i="1"/>
  <c r="I307" i="1"/>
  <c r="J307" i="1" s="1"/>
  <c r="K307" i="1" s="1"/>
  <c r="I308" i="1" s="1"/>
  <c r="J308" i="1" s="1"/>
  <c r="K308" i="1" s="1"/>
  <c r="P121" i="1" l="1"/>
  <c r="Q120" i="1"/>
  <c r="I309" i="1"/>
  <c r="J309" i="1" s="1"/>
  <c r="K309" i="1" s="1"/>
  <c r="Q121" i="1" l="1"/>
  <c r="P122" i="1"/>
  <c r="I310" i="1"/>
  <c r="J310" i="1" s="1"/>
  <c r="K310" i="1" s="1"/>
  <c r="I311" i="1" s="1"/>
  <c r="J311" i="1" s="1"/>
  <c r="K311" i="1" s="1"/>
  <c r="P123" i="1" l="1"/>
  <c r="Q122" i="1"/>
  <c r="I312" i="1"/>
  <c r="J312" i="1" s="1"/>
  <c r="K312" i="1" s="1"/>
  <c r="I313" i="1" s="1"/>
  <c r="J313" i="1" s="1"/>
  <c r="K313" i="1" s="1"/>
  <c r="Q123" i="1" l="1"/>
  <c r="P124" i="1"/>
  <c r="I314" i="1"/>
  <c r="J314" i="1" s="1"/>
  <c r="K314" i="1" s="1"/>
  <c r="P125" i="1" l="1"/>
  <c r="Q124" i="1"/>
  <c r="I315" i="1"/>
  <c r="J315" i="1" s="1"/>
  <c r="K315" i="1" s="1"/>
  <c r="Q125" i="1" l="1"/>
  <c r="P126" i="1"/>
  <c r="I316" i="1"/>
  <c r="J316" i="1" s="1"/>
  <c r="K316" i="1" s="1"/>
  <c r="I317" i="1" s="1"/>
  <c r="J317" i="1" s="1"/>
  <c r="K317" i="1" s="1"/>
  <c r="P127" i="1" l="1"/>
  <c r="Q126" i="1"/>
  <c r="I318" i="1"/>
  <c r="J318" i="1" s="1"/>
  <c r="K318" i="1" s="1"/>
  <c r="I319" i="1" s="1"/>
  <c r="J319" i="1" s="1"/>
  <c r="K319" i="1" s="1"/>
  <c r="Q127" i="1" l="1"/>
  <c r="P128" i="1"/>
  <c r="I320" i="1"/>
  <c r="J320" i="1" s="1"/>
  <c r="K320" i="1" s="1"/>
  <c r="I321" i="1" s="1"/>
  <c r="P129" i="1" l="1"/>
  <c r="Q128" i="1"/>
  <c r="J321" i="1"/>
  <c r="K321" i="1" s="1"/>
  <c r="Q129" i="1" l="1"/>
  <c r="P130" i="1"/>
  <c r="P131" i="1" l="1"/>
  <c r="Q130" i="1"/>
  <c r="Q131" i="1" l="1"/>
  <c r="P132" i="1"/>
  <c r="P133" i="1" l="1"/>
  <c r="Q132" i="1"/>
  <c r="Q133" i="1" l="1"/>
  <c r="P134" i="1"/>
  <c r="P135" i="1" l="1"/>
  <c r="Q134" i="1"/>
  <c r="Q135" i="1" l="1"/>
  <c r="P136" i="1"/>
  <c r="P137" i="1" l="1"/>
  <c r="Q136" i="1"/>
  <c r="Q137" i="1" l="1"/>
  <c r="P138" i="1"/>
  <c r="P139" i="1" l="1"/>
  <c r="Q138" i="1"/>
  <c r="Q139" i="1" l="1"/>
  <c r="P140" i="1"/>
  <c r="P141" i="1" l="1"/>
  <c r="Q140" i="1"/>
  <c r="Q141" i="1" l="1"/>
  <c r="P142" i="1"/>
  <c r="P143" i="1" l="1"/>
  <c r="Q142" i="1"/>
  <c r="Q143" i="1" l="1"/>
  <c r="P144" i="1"/>
  <c r="P145" i="1" l="1"/>
  <c r="Q144" i="1"/>
  <c r="Q145" i="1" l="1"/>
  <c r="P146" i="1"/>
  <c r="P147" i="1" l="1"/>
  <c r="Q146" i="1"/>
  <c r="Q147" i="1" l="1"/>
  <c r="P148" i="1"/>
  <c r="P149" i="1" l="1"/>
  <c r="Q148" i="1"/>
  <c r="Q149" i="1" l="1"/>
  <c r="P150" i="1"/>
  <c r="P151" i="1" l="1"/>
  <c r="Q150" i="1"/>
  <c r="Q151" i="1" l="1"/>
  <c r="P152" i="1"/>
  <c r="P153" i="1" l="1"/>
  <c r="Q152" i="1"/>
  <c r="Q153" i="1" l="1"/>
  <c r="P154" i="1"/>
  <c r="P155" i="1" l="1"/>
  <c r="Q154" i="1"/>
  <c r="Q155" i="1" l="1"/>
  <c r="P156" i="1"/>
  <c r="P157" i="1" l="1"/>
  <c r="Q156" i="1"/>
  <c r="Q157" i="1" l="1"/>
  <c r="P158" i="1"/>
  <c r="P159" i="1" l="1"/>
  <c r="Q158" i="1"/>
  <c r="Q159" i="1" l="1"/>
  <c r="P160" i="1"/>
  <c r="P161" i="1" l="1"/>
  <c r="Q160" i="1"/>
  <c r="Q161" i="1" l="1"/>
  <c r="P162" i="1"/>
  <c r="P163" i="1" l="1"/>
  <c r="Q162" i="1"/>
  <c r="Q163" i="1" l="1"/>
  <c r="P164" i="1"/>
  <c r="P165" i="1" l="1"/>
  <c r="Q164" i="1"/>
  <c r="Q165" i="1" l="1"/>
  <c r="P166" i="1"/>
  <c r="P167" i="1" l="1"/>
  <c r="Q166" i="1"/>
  <c r="Q167" i="1" l="1"/>
  <c r="P168" i="1"/>
  <c r="P169" i="1" l="1"/>
  <c r="Q168" i="1"/>
  <c r="Q169" i="1" l="1"/>
  <c r="P170" i="1"/>
  <c r="Q170" i="1" l="1"/>
  <c r="P171" i="1"/>
  <c r="P172" i="1" l="1"/>
  <c r="Q171" i="1"/>
  <c r="Q172" i="1" l="1"/>
  <c r="P173" i="1"/>
  <c r="Q173" i="1" l="1"/>
  <c r="P174" i="1"/>
  <c r="Q174" i="1" l="1"/>
  <c r="P175" i="1"/>
  <c r="Q175" i="1" l="1"/>
  <c r="P176" i="1"/>
  <c r="Q176" i="1" l="1"/>
  <c r="P177" i="1"/>
  <c r="Q177" i="1" l="1"/>
  <c r="P178" i="1"/>
  <c r="Q178" i="1" l="1"/>
  <c r="P179" i="1"/>
  <c r="Q179" i="1" l="1"/>
  <c r="P180" i="1"/>
  <c r="Q180" i="1" l="1"/>
  <c r="P181" i="1"/>
  <c r="Q181" i="1" l="1"/>
  <c r="P182" i="1"/>
  <c r="Q182" i="1" l="1"/>
  <c r="P183" i="1"/>
  <c r="Q183" i="1" l="1"/>
  <c r="P184" i="1"/>
  <c r="Q184" i="1" l="1"/>
  <c r="P185" i="1"/>
  <c r="Q185" i="1" l="1"/>
  <c r="P186" i="1"/>
  <c r="Q186" i="1" l="1"/>
  <c r="P187" i="1"/>
  <c r="Q187" i="1" l="1"/>
  <c r="P188" i="1"/>
  <c r="Q188" i="1" l="1"/>
  <c r="P189" i="1"/>
  <c r="Q189" i="1" l="1"/>
  <c r="P190" i="1"/>
  <c r="Q190" i="1" l="1"/>
  <c r="P191" i="1"/>
  <c r="Q191" i="1" l="1"/>
  <c r="P192" i="1"/>
  <c r="Q192" i="1" l="1"/>
  <c r="P193" i="1"/>
  <c r="Q193" i="1" l="1"/>
  <c r="P194" i="1"/>
  <c r="Q194" i="1" l="1"/>
  <c r="P195" i="1"/>
  <c r="Q195" i="1" l="1"/>
  <c r="P196" i="1"/>
  <c r="Q196" i="1" l="1"/>
  <c r="P197" i="1"/>
  <c r="Q197" i="1" l="1"/>
  <c r="P198" i="1"/>
  <c r="Q198" i="1" l="1"/>
  <c r="P199" i="1"/>
  <c r="Q199" i="1" l="1"/>
  <c r="P200" i="1"/>
  <c r="Q200" i="1" l="1"/>
  <c r="P201" i="1"/>
  <c r="Q201" i="1" l="1"/>
  <c r="P202" i="1"/>
  <c r="Q202" i="1" l="1"/>
  <c r="P203" i="1"/>
  <c r="Q203" i="1" l="1"/>
  <c r="P204" i="1"/>
  <c r="Q204" i="1" l="1"/>
  <c r="P205" i="1"/>
  <c r="Q205" i="1" l="1"/>
  <c r="P206" i="1"/>
  <c r="Q206" i="1" l="1"/>
  <c r="P207" i="1"/>
  <c r="Q207" i="1" l="1"/>
  <c r="P208" i="1"/>
  <c r="Q208" i="1" l="1"/>
  <c r="P209" i="1"/>
  <c r="Q209" i="1" l="1"/>
  <c r="P210" i="1"/>
  <c r="Q210" i="1" l="1"/>
  <c r="P211" i="1"/>
  <c r="Q211" i="1" l="1"/>
  <c r="P212" i="1"/>
  <c r="Q212" i="1" l="1"/>
  <c r="P213" i="1"/>
  <c r="Q213" i="1" l="1"/>
  <c r="P214" i="1"/>
  <c r="Q214" i="1" l="1"/>
  <c r="P215" i="1"/>
  <c r="Q215" i="1" l="1"/>
  <c r="P216" i="1"/>
  <c r="Q216" i="1" l="1"/>
  <c r="P217" i="1"/>
  <c r="Q217" i="1" l="1"/>
  <c r="P218" i="1"/>
  <c r="Q218" i="1" l="1"/>
  <c r="P219" i="1"/>
  <c r="Q219" i="1" l="1"/>
  <c r="P220" i="1"/>
  <c r="Q220" i="1" l="1"/>
  <c r="P221" i="1"/>
  <c r="Q221" i="1" l="1"/>
  <c r="P222" i="1"/>
  <c r="Q222" i="1" l="1"/>
  <c r="P223" i="1"/>
  <c r="Q223" i="1" l="1"/>
  <c r="P224" i="1"/>
  <c r="Q224" i="1" l="1"/>
  <c r="P225" i="1"/>
  <c r="Q225" i="1" l="1"/>
  <c r="P226" i="1"/>
  <c r="Q226" i="1" l="1"/>
  <c r="P227" i="1"/>
  <c r="Q227" i="1" l="1"/>
  <c r="P228" i="1"/>
  <c r="Q228" i="1" l="1"/>
  <c r="P229" i="1"/>
  <c r="Q229" i="1" l="1"/>
  <c r="P230" i="1"/>
  <c r="Q230" i="1" l="1"/>
  <c r="P231" i="1"/>
  <c r="Q231" i="1" l="1"/>
  <c r="P232" i="1"/>
  <c r="Q232" i="1" l="1"/>
  <c r="P233" i="1"/>
  <c r="Q233" i="1" l="1"/>
  <c r="P234" i="1"/>
  <c r="Q234" i="1" l="1"/>
  <c r="P235" i="1"/>
  <c r="Q235" i="1" l="1"/>
  <c r="P236" i="1"/>
  <c r="Q236" i="1" l="1"/>
  <c r="P237" i="1"/>
  <c r="Q237" i="1" l="1"/>
  <c r="P238" i="1"/>
  <c r="Q238" i="1" l="1"/>
  <c r="P239" i="1"/>
  <c r="Q239" i="1" l="1"/>
  <c r="P240" i="1"/>
  <c r="Q240" i="1" l="1"/>
  <c r="P241" i="1"/>
  <c r="Q241" i="1" l="1"/>
  <c r="P242" i="1"/>
  <c r="Q242" i="1" l="1"/>
  <c r="P243" i="1"/>
  <c r="Q243" i="1" l="1"/>
  <c r="P244" i="1"/>
  <c r="Q244" i="1" l="1"/>
  <c r="P245" i="1"/>
  <c r="Q245" i="1" l="1"/>
  <c r="P246" i="1"/>
  <c r="Q246" i="1" l="1"/>
  <c r="P247" i="1"/>
  <c r="Q247" i="1" l="1"/>
  <c r="P248" i="1"/>
  <c r="Q248" i="1" l="1"/>
  <c r="P249" i="1"/>
  <c r="Q249" i="1" l="1"/>
  <c r="P250" i="1"/>
  <c r="Q250" i="1" l="1"/>
  <c r="P251" i="1"/>
  <c r="Q251" i="1" l="1"/>
  <c r="P252" i="1"/>
  <c r="Q252" i="1" l="1"/>
  <c r="P253" i="1"/>
  <c r="Q253" i="1" l="1"/>
  <c r="P254" i="1"/>
  <c r="Q254" i="1" l="1"/>
  <c r="P255" i="1"/>
  <c r="Q255" i="1" l="1"/>
  <c r="P256" i="1"/>
  <c r="Q256" i="1" s="1"/>
</calcChain>
</file>

<file path=xl/sharedStrings.xml><?xml version="1.0" encoding="utf-8"?>
<sst xmlns="http://schemas.openxmlformats.org/spreadsheetml/2006/main" count="103" uniqueCount="54">
  <si>
    <t xml:space="preserve">COTIZACIÓN 1 </t>
  </si>
  <si>
    <t xml:space="preserve">Arrendamiento operativo </t>
  </si>
  <si>
    <t>COTIZACIÓN 2</t>
  </si>
  <si>
    <t xml:space="preserve">Arrendamiento financiero </t>
  </si>
  <si>
    <t>n</t>
  </si>
  <si>
    <t>años</t>
  </si>
  <si>
    <t>Opción de compra</t>
  </si>
  <si>
    <t>NAMV</t>
  </si>
  <si>
    <t>Valor comercial</t>
  </si>
  <si>
    <t>n2</t>
  </si>
  <si>
    <t>meses</t>
  </si>
  <si>
    <t>VA1</t>
  </si>
  <si>
    <t>VA2</t>
  </si>
  <si>
    <t>ip</t>
  </si>
  <si>
    <t>r</t>
  </si>
  <si>
    <t>EAPV</t>
  </si>
  <si>
    <t xml:space="preserve">Canon </t>
  </si>
  <si>
    <t>Código</t>
  </si>
  <si>
    <t>Cuenta</t>
  </si>
  <si>
    <t>Debe</t>
  </si>
  <si>
    <t>Haber</t>
  </si>
  <si>
    <t>Arrendamientos</t>
  </si>
  <si>
    <t>Gastos de arrendamientos</t>
  </si>
  <si>
    <t xml:space="preserve">Bancos </t>
  </si>
  <si>
    <t>111005 </t>
  </si>
  <si>
    <t xml:space="preserve">Obligación financiera </t>
  </si>
  <si>
    <t>Periodo</t>
  </si>
  <si>
    <t>Cuota</t>
  </si>
  <si>
    <t>Interes</t>
  </si>
  <si>
    <t>Capital</t>
  </si>
  <si>
    <t>Saldo</t>
  </si>
  <si>
    <t xml:space="preserve">Propiedad, planta y equipo </t>
  </si>
  <si>
    <t>Proveedores</t>
  </si>
  <si>
    <t>Propiedad Planta Y Equipo</t>
  </si>
  <si>
    <t>VU (vida útil)</t>
  </si>
  <si>
    <t>Valor depreciable (medición inicial- valor residual)</t>
  </si>
  <si>
    <t>Depreciación periodica</t>
  </si>
  <si>
    <t>Depreciación acumulada</t>
  </si>
  <si>
    <t xml:space="preserve">Saldo </t>
  </si>
  <si>
    <t>Vida útil</t>
  </si>
  <si>
    <t>Valor de la MEDICIÓN INICIAL</t>
  </si>
  <si>
    <t xml:space="preserve">RESPUESTA 1 B: </t>
  </si>
  <si>
    <r>
      <rPr>
        <b/>
        <sz val="11"/>
        <color theme="1"/>
        <rFont val="Calibri"/>
        <family val="2"/>
        <scheme val="minor"/>
      </rPr>
      <t>RESPUESTA 1 A:</t>
    </r>
    <r>
      <rPr>
        <sz val="11"/>
        <color theme="1"/>
        <rFont val="Calibri"/>
        <family val="2"/>
        <scheme val="minor"/>
      </rPr>
      <t xml:space="preserve"> La mejor alternativa para la empresa es la cotización #2, teniendo en cuenta que al cabo de 20 años, la PPYE hará parte de los activos de la empresa La Sabana S.A.  Si observamos la cotización #1, el canon de arrendamiento con respecto a la cotización #2 tiene una mínima diferencia de 820.000 mensuales y este es </t>
    </r>
    <r>
      <rPr>
        <b/>
        <sz val="11"/>
        <color theme="1"/>
        <rFont val="Calibri"/>
        <family val="2"/>
        <scheme val="minor"/>
      </rPr>
      <t xml:space="preserve">sin opción de compra. </t>
    </r>
  </si>
  <si>
    <t xml:space="preserve">RESPUESTA 1 C: </t>
  </si>
  <si>
    <t>RESPUESTA 2 A:</t>
  </si>
  <si>
    <t>RESPUESTA 2 B:</t>
  </si>
  <si>
    <t>Valor residual</t>
  </si>
  <si>
    <t xml:space="preserve">Depreciación acumulada </t>
  </si>
  <si>
    <t>Meses</t>
  </si>
  <si>
    <t>HELLEN MARGARITA CASTELLAR CASTILLO, BETSY MELIZA RUEDA Y ANA KARINA MERCADO PACHECO</t>
  </si>
  <si>
    <t xml:space="preserve">Ahora bien, teniendo en cuenta que no sabemos qué  Propiedad Planta y Equipo es, a la hora de escoger una opción deberiamos mirar la vida útil y la vida comercial del activo, por ejemlo, si la PPYE a comprar es una maquinaría con vida útil de 10 años, acceder a un leasing financiero con opción de compra a 20 años no sería rentable; por otra parte, si el activo es un terreno, sería rentable el leasing financiero porque al finalizar los 20 años este, idealmente, se valorizaría. </t>
  </si>
  <si>
    <t xml:space="preserve">Cuando se tiene un arrendamiento financiero la contrapartida siempre va a ser obligación financiera </t>
  </si>
  <si>
    <t>Banco</t>
  </si>
  <si>
    <t>Gastos por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</si>
</sst>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\ &quot;años 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Bell MT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0" fillId="0" borderId="0" xfId="1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8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44" fontId="0" fillId="0" borderId="0" xfId="1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0" fillId="0" borderId="12" xfId="0" applyBorder="1"/>
    <xf numFmtId="44" fontId="0" fillId="0" borderId="12" xfId="0" applyNumberFormat="1" applyBorder="1"/>
    <xf numFmtId="8" fontId="0" fillId="0" borderId="12" xfId="0" applyNumberFormat="1" applyBorder="1"/>
    <xf numFmtId="44" fontId="0" fillId="8" borderId="12" xfId="0" applyNumberFormat="1" applyFill="1" applyBorder="1"/>
    <xf numFmtId="0" fontId="2" fillId="5" borderId="1" xfId="0" applyFont="1" applyFill="1" applyBorder="1"/>
    <xf numFmtId="0" fontId="2" fillId="5" borderId="3" xfId="0" applyFont="1" applyFill="1" applyBorder="1"/>
    <xf numFmtId="0" fontId="2" fillId="5" borderId="2" xfId="0" applyFont="1" applyFill="1" applyBorder="1"/>
    <xf numFmtId="0" fontId="2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4" fontId="5" fillId="0" borderId="12" xfId="0" applyNumberFormat="1" applyFont="1" applyBorder="1"/>
    <xf numFmtId="44" fontId="5" fillId="0" borderId="12" xfId="1" applyFont="1" applyFill="1" applyBorder="1"/>
    <xf numFmtId="44" fontId="4" fillId="5" borderId="12" xfId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8" fontId="2" fillId="7" borderId="13" xfId="0" applyNumberFormat="1" applyFont="1" applyFill="1" applyBorder="1"/>
    <xf numFmtId="44" fontId="0" fillId="0" borderId="0" xfId="1" applyFont="1" applyAlignment="1">
      <alignment horizontal="left"/>
    </xf>
    <xf numFmtId="0" fontId="4" fillId="5" borderId="14" xfId="0" applyFont="1" applyFill="1" applyBorder="1" applyAlignment="1">
      <alignment horizontal="center" vertical="center" wrapText="1"/>
    </xf>
    <xf numFmtId="164" fontId="5" fillId="0" borderId="2" xfId="1" applyNumberFormat="1" applyFont="1" applyFill="1" applyBorder="1"/>
    <xf numFmtId="0" fontId="2" fillId="9" borderId="12" xfId="0" applyFont="1" applyFill="1" applyBorder="1"/>
    <xf numFmtId="0" fontId="4" fillId="9" borderId="12" xfId="0" applyFont="1" applyFill="1" applyBorder="1" applyAlignment="1">
      <alignment horizontal="center" vertical="center" wrapText="1"/>
    </xf>
    <xf numFmtId="44" fontId="4" fillId="9" borderId="12" xfId="1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3"/>
  <sheetViews>
    <sheetView tabSelected="1" topLeftCell="A2" zoomScale="86" zoomScaleNormal="86" workbookViewId="0">
      <selection activeCell="B6" sqref="B6:L27"/>
    </sheetView>
  </sheetViews>
  <sheetFormatPr baseColWidth="10" defaultColWidth="9.140625" defaultRowHeight="15" x14ac:dyDescent="0.25"/>
  <cols>
    <col min="1" max="1" width="24.28515625" bestFit="1" customWidth="1"/>
    <col min="2" max="2" width="24.42578125" bestFit="1" customWidth="1"/>
    <col min="3" max="4" width="14.42578125" bestFit="1" customWidth="1"/>
    <col min="5" max="5" width="24.7109375" bestFit="1" customWidth="1"/>
    <col min="6" max="6" width="15.42578125" bestFit="1" customWidth="1"/>
    <col min="7" max="7" width="16.7109375" bestFit="1" customWidth="1"/>
    <col min="9" max="9" width="14.42578125" bestFit="1" customWidth="1"/>
    <col min="11" max="11" width="17.7109375" bestFit="1" customWidth="1"/>
    <col min="12" max="12" width="16.7109375" bestFit="1" customWidth="1"/>
  </cols>
  <sheetData>
    <row r="2" spans="1:15" ht="15.75" customHeight="1" x14ac:dyDescent="0.25">
      <c r="A2" s="2"/>
      <c r="B2" s="2"/>
      <c r="C2" s="2"/>
      <c r="E2" s="2"/>
      <c r="F2" s="2"/>
      <c r="G2" s="2"/>
      <c r="I2" s="9"/>
      <c r="J2" s="9"/>
      <c r="K2" s="9"/>
      <c r="L2" s="9"/>
      <c r="M2" s="9"/>
      <c r="N2" s="9"/>
      <c r="O2" s="9"/>
    </row>
    <row r="3" spans="1:15" x14ac:dyDescent="0.25">
      <c r="B3" s="11"/>
      <c r="E3" s="2"/>
      <c r="G3" s="11"/>
      <c r="I3" s="9"/>
      <c r="J3" s="9"/>
      <c r="K3" s="9"/>
      <c r="L3" s="9"/>
      <c r="M3" s="9"/>
      <c r="N3" s="9"/>
      <c r="O3" s="9"/>
    </row>
    <row r="4" spans="1:15" x14ac:dyDescent="0.25">
      <c r="I4" s="9"/>
      <c r="J4" s="9"/>
      <c r="K4" s="9"/>
      <c r="L4" s="9"/>
      <c r="M4" s="9"/>
      <c r="N4" s="9"/>
      <c r="O4" s="9"/>
    </row>
    <row r="5" spans="1:15" ht="15.75" thickBot="1" x14ac:dyDescent="0.3">
      <c r="I5" s="9"/>
      <c r="J5" s="9"/>
      <c r="K5" s="9"/>
      <c r="L5" s="9"/>
      <c r="M5" s="9"/>
      <c r="N5" s="9"/>
      <c r="O5" s="9"/>
    </row>
    <row r="6" spans="1:15" ht="15" customHeight="1" x14ac:dyDescent="0.25">
      <c r="B6" s="37" t="s">
        <v>49</v>
      </c>
      <c r="C6" s="38"/>
      <c r="D6" s="38"/>
      <c r="E6" s="38"/>
      <c r="F6" s="38"/>
      <c r="G6" s="38"/>
      <c r="H6" s="38"/>
      <c r="I6" s="38"/>
      <c r="J6" s="38"/>
      <c r="K6" s="38"/>
      <c r="L6" s="39"/>
      <c r="N6" s="9"/>
      <c r="O6" s="9"/>
    </row>
    <row r="7" spans="1:15" ht="15" customHeight="1" x14ac:dyDescent="0.25">
      <c r="B7" s="40"/>
      <c r="C7" s="41"/>
      <c r="D7" s="41"/>
      <c r="E7" s="41"/>
      <c r="F7" s="41"/>
      <c r="G7" s="41"/>
      <c r="H7" s="41"/>
      <c r="I7" s="41"/>
      <c r="J7" s="41"/>
      <c r="K7" s="41"/>
      <c r="L7" s="42"/>
      <c r="N7" s="9"/>
      <c r="O7" s="9"/>
    </row>
    <row r="8" spans="1:15" ht="15" customHeight="1" x14ac:dyDescent="0.25">
      <c r="B8" s="40"/>
      <c r="C8" s="41"/>
      <c r="D8" s="41"/>
      <c r="E8" s="41"/>
      <c r="F8" s="41"/>
      <c r="G8" s="41"/>
      <c r="H8" s="41"/>
      <c r="I8" s="41"/>
      <c r="J8" s="41"/>
      <c r="K8" s="41"/>
      <c r="L8" s="42"/>
      <c r="N8" s="9"/>
      <c r="O8" s="9"/>
    </row>
    <row r="9" spans="1:15" ht="15" customHeight="1" x14ac:dyDescent="0.25">
      <c r="B9" s="40"/>
      <c r="C9" s="41"/>
      <c r="D9" s="41"/>
      <c r="E9" s="41"/>
      <c r="F9" s="41"/>
      <c r="G9" s="41"/>
      <c r="H9" s="41"/>
      <c r="I9" s="41"/>
      <c r="J9" s="41"/>
      <c r="K9" s="41"/>
      <c r="L9" s="42"/>
      <c r="N9" s="9"/>
      <c r="O9" s="9"/>
    </row>
    <row r="10" spans="1:15" ht="15" customHeight="1" x14ac:dyDescent="0.25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15" ht="15" customHeight="1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2"/>
    </row>
    <row r="12" spans="1:15" ht="15" customHeight="1" x14ac:dyDescent="0.25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2"/>
    </row>
    <row r="13" spans="1:15" ht="15" customHeight="1" x14ac:dyDescent="0.25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2"/>
    </row>
    <row r="14" spans="1:15" ht="15" customHeight="1" x14ac:dyDescent="0.25">
      <c r="A14" s="2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2"/>
    </row>
    <row r="15" spans="1:15" ht="15" customHeight="1" x14ac:dyDescent="0.25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2"/>
    </row>
    <row r="16" spans="1:15" ht="15" customHeight="1" x14ac:dyDescent="0.25">
      <c r="A16" s="2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1:12" ht="15" customHeight="1" x14ac:dyDescent="0.25">
      <c r="A17" s="2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2"/>
    </row>
    <row r="18" spans="1:12" ht="15" customHeight="1" x14ac:dyDescent="0.25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2"/>
    </row>
    <row r="19" spans="1:12" ht="15" customHeight="1" x14ac:dyDescent="0.25"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2"/>
    </row>
    <row r="20" spans="1:12" ht="15" customHeight="1" x14ac:dyDescent="0.25">
      <c r="A20" s="2"/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 ht="15" customHeight="1" x14ac:dyDescent="0.25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2"/>
    </row>
    <row r="22" spans="1:12" ht="15" customHeight="1" x14ac:dyDescent="0.25"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2"/>
    </row>
    <row r="23" spans="1:12" ht="15" customHeight="1" x14ac:dyDescent="0.25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2"/>
    </row>
    <row r="24" spans="1:12" ht="15" customHeight="1" x14ac:dyDescent="0.25">
      <c r="A24" s="10"/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2"/>
    </row>
    <row r="25" spans="1:12" ht="15" customHeight="1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2"/>
    </row>
    <row r="26" spans="1:12" ht="15" customHeight="1" x14ac:dyDescent="0.2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2"/>
    </row>
    <row r="27" spans="1:12" ht="15.75" customHeight="1" thickBot="1" x14ac:dyDescent="0.3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5"/>
    </row>
    <row r="28" spans="1:12" x14ac:dyDescent="0.25">
      <c r="E28" s="4"/>
    </row>
    <row r="29" spans="1:12" x14ac:dyDescent="0.25">
      <c r="E29" s="4"/>
    </row>
    <row r="30" spans="1:12" x14ac:dyDescent="0.25">
      <c r="E30" s="4"/>
    </row>
    <row r="31" spans="1:12" x14ac:dyDescent="0.25">
      <c r="E31" s="4"/>
    </row>
    <row r="32" spans="1:12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</sheetData>
  <mergeCells count="1">
    <mergeCell ref="B6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8"/>
  <sheetViews>
    <sheetView topLeftCell="E10" zoomScale="112" zoomScaleNormal="112" workbookViewId="0">
      <selection activeCell="J35" sqref="J35"/>
    </sheetView>
  </sheetViews>
  <sheetFormatPr baseColWidth="10" defaultColWidth="9.140625" defaultRowHeight="15" x14ac:dyDescent="0.25"/>
  <cols>
    <col min="1" max="1" width="24.28515625" bestFit="1" customWidth="1"/>
    <col min="2" max="2" width="24.42578125" bestFit="1" customWidth="1"/>
    <col min="3" max="4" width="15.42578125" bestFit="1" customWidth="1"/>
    <col min="5" max="5" width="24.7109375" bestFit="1" customWidth="1"/>
    <col min="6" max="6" width="16.28515625" bestFit="1" customWidth="1"/>
    <col min="7" max="7" width="17.140625" bestFit="1" customWidth="1"/>
    <col min="8" max="8" width="13.140625" bestFit="1" customWidth="1"/>
    <col min="9" max="9" width="25.42578125" bestFit="1" customWidth="1"/>
    <col min="10" max="10" width="15.42578125" bestFit="1" customWidth="1"/>
    <col min="11" max="11" width="17.7109375" bestFit="1" customWidth="1"/>
    <col min="12" max="12" width="16.7109375" bestFit="1" customWidth="1"/>
    <col min="14" max="14" width="16.85546875" bestFit="1" customWidth="1"/>
    <col min="15" max="15" width="16.7109375" bestFit="1" customWidth="1"/>
    <col min="16" max="17" width="15.140625" bestFit="1" customWidth="1"/>
    <col min="18" max="18" width="15.42578125" bestFit="1" customWidth="1"/>
    <col min="20" max="20" width="24.42578125" bestFit="1" customWidth="1"/>
    <col min="21" max="23" width="16.7109375" bestFit="1" customWidth="1"/>
  </cols>
  <sheetData>
    <row r="1" spans="1:22" ht="15.75" thickBot="1" x14ac:dyDescent="0.3"/>
    <row r="2" spans="1:22" ht="15.75" customHeight="1" thickBot="1" x14ac:dyDescent="0.3">
      <c r="A2" s="49" t="s">
        <v>0</v>
      </c>
      <c r="B2" s="50"/>
      <c r="C2" s="51"/>
      <c r="E2" s="49" t="s">
        <v>2</v>
      </c>
      <c r="F2" s="50"/>
      <c r="G2" s="51"/>
      <c r="I2" s="52" t="s">
        <v>42</v>
      </c>
      <c r="J2" s="53"/>
      <c r="K2" s="53"/>
      <c r="L2" s="53"/>
      <c r="M2" s="53"/>
      <c r="N2" s="53"/>
      <c r="O2" s="54"/>
    </row>
    <row r="3" spans="1:22" x14ac:dyDescent="0.25">
      <c r="A3" t="s">
        <v>1</v>
      </c>
      <c r="B3" s="1">
        <v>3000000</v>
      </c>
      <c r="E3" s="2" t="s">
        <v>3</v>
      </c>
      <c r="G3" s="1">
        <v>3820000</v>
      </c>
      <c r="I3" s="55"/>
      <c r="J3" s="56"/>
      <c r="K3" s="56"/>
      <c r="L3" s="56"/>
      <c r="M3" s="56"/>
      <c r="N3" s="56"/>
      <c r="O3" s="57"/>
      <c r="Q3" s="67" t="s">
        <v>51</v>
      </c>
      <c r="R3" s="68"/>
      <c r="S3" s="68"/>
      <c r="T3" s="69"/>
    </row>
    <row r="4" spans="1:22" x14ac:dyDescent="0.25">
      <c r="E4" t="s">
        <v>4</v>
      </c>
      <c r="F4">
        <v>20</v>
      </c>
      <c r="G4" t="s">
        <v>5</v>
      </c>
      <c r="I4" s="55"/>
      <c r="J4" s="56"/>
      <c r="K4" s="56"/>
      <c r="L4" s="56"/>
      <c r="M4" s="56"/>
      <c r="N4" s="56"/>
      <c r="O4" s="57"/>
      <c r="Q4" s="70"/>
      <c r="R4" s="71"/>
      <c r="S4" s="71"/>
      <c r="T4" s="72"/>
    </row>
    <row r="5" spans="1:22" ht="15.75" thickBot="1" x14ac:dyDescent="0.3">
      <c r="E5" t="s">
        <v>9</v>
      </c>
      <c r="F5">
        <f>F4*12</f>
        <v>240</v>
      </c>
      <c r="G5" t="s">
        <v>10</v>
      </c>
      <c r="I5" s="55"/>
      <c r="J5" s="56"/>
      <c r="K5" s="56"/>
      <c r="L5" s="56"/>
      <c r="M5" s="56"/>
      <c r="N5" s="56"/>
      <c r="O5" s="57"/>
      <c r="Q5" s="73"/>
      <c r="R5" s="74"/>
      <c r="S5" s="74"/>
      <c r="T5" s="75"/>
    </row>
    <row r="6" spans="1:22" ht="15.75" thickBot="1" x14ac:dyDescent="0.3">
      <c r="E6" t="s">
        <v>14</v>
      </c>
      <c r="F6" s="3">
        <v>0.09</v>
      </c>
      <c r="G6" t="s">
        <v>7</v>
      </c>
      <c r="I6" s="58"/>
      <c r="J6" s="59"/>
      <c r="K6" s="59"/>
      <c r="L6" s="59"/>
      <c r="M6" s="59"/>
      <c r="N6" s="59"/>
      <c r="O6" s="60"/>
    </row>
    <row r="7" spans="1:22" ht="15.75" thickBot="1" x14ac:dyDescent="0.3">
      <c r="E7" t="s">
        <v>13</v>
      </c>
      <c r="F7" s="7">
        <f>F6/12</f>
        <v>7.4999999999999997E-3</v>
      </c>
      <c r="G7" t="s">
        <v>15</v>
      </c>
      <c r="I7" s="9"/>
      <c r="J7" s="9"/>
      <c r="K7" s="9"/>
      <c r="L7" s="9"/>
      <c r="M7" s="9"/>
      <c r="N7" s="9"/>
      <c r="O7" s="9"/>
    </row>
    <row r="8" spans="1:22" x14ac:dyDescent="0.25">
      <c r="E8" s="2" t="s">
        <v>6</v>
      </c>
      <c r="G8" s="1">
        <v>70000000</v>
      </c>
      <c r="I8" s="52" t="s">
        <v>50</v>
      </c>
      <c r="J8" s="53"/>
      <c r="K8" s="53"/>
      <c r="L8" s="53"/>
      <c r="M8" s="53"/>
      <c r="N8" s="53"/>
      <c r="O8" s="54"/>
    </row>
    <row r="9" spans="1:22" x14ac:dyDescent="0.25">
      <c r="E9" s="2" t="s">
        <v>8</v>
      </c>
      <c r="G9" s="1">
        <v>500000000</v>
      </c>
      <c r="I9" s="55"/>
      <c r="J9" s="56"/>
      <c r="K9" s="56"/>
      <c r="L9" s="56"/>
      <c r="M9" s="56"/>
      <c r="N9" s="56"/>
      <c r="O9" s="57"/>
    </row>
    <row r="10" spans="1:22" x14ac:dyDescent="0.25">
      <c r="E10" s="2" t="s">
        <v>11</v>
      </c>
      <c r="F10" s="6">
        <f>PV(F7,F5,-G3,,)</f>
        <v>424573724.38371015</v>
      </c>
      <c r="I10" s="55"/>
      <c r="J10" s="56"/>
      <c r="K10" s="56"/>
      <c r="L10" s="56"/>
      <c r="M10" s="56"/>
      <c r="N10" s="56"/>
      <c r="O10" s="57"/>
    </row>
    <row r="11" spans="1:22" ht="33" customHeight="1" thickBot="1" x14ac:dyDescent="0.3">
      <c r="E11" s="2" t="s">
        <v>12</v>
      </c>
      <c r="F11" s="5">
        <f>G8</f>
        <v>70000000</v>
      </c>
      <c r="I11" s="58"/>
      <c r="J11" s="59"/>
      <c r="K11" s="59"/>
      <c r="L11" s="59"/>
      <c r="M11" s="59"/>
      <c r="N11" s="59"/>
      <c r="O11" s="60"/>
    </row>
    <row r="12" spans="1:22" ht="30.75" thickBot="1" x14ac:dyDescent="0.3">
      <c r="E12" s="8" t="s">
        <v>40</v>
      </c>
      <c r="F12" s="28">
        <f>F10+F11</f>
        <v>494573724.38371015</v>
      </c>
    </row>
    <row r="13" spans="1:22" ht="15.75" thickBot="1" x14ac:dyDescent="0.3">
      <c r="I13" s="5"/>
    </row>
    <row r="14" spans="1:22" ht="15.75" thickBot="1" x14ac:dyDescent="0.3">
      <c r="A14" s="61" t="s">
        <v>41</v>
      </c>
      <c r="B14" s="62"/>
      <c r="C14" s="62"/>
      <c r="D14" s="62"/>
      <c r="E14" s="62"/>
      <c r="F14" s="63"/>
      <c r="H14" s="64" t="s">
        <v>43</v>
      </c>
      <c r="I14" s="65"/>
      <c r="J14" s="65"/>
      <c r="K14" s="65"/>
      <c r="L14" s="65"/>
      <c r="M14" s="66"/>
      <c r="O14" s="32" t="s">
        <v>46</v>
      </c>
      <c r="P14" s="15">
        <v>0</v>
      </c>
      <c r="S14" s="46" t="s">
        <v>44</v>
      </c>
      <c r="T14" s="47"/>
      <c r="U14" s="47"/>
      <c r="V14" s="48"/>
    </row>
    <row r="15" spans="1:22" ht="15.75" thickBot="1" x14ac:dyDescent="0.3">
      <c r="E15" s="4"/>
      <c r="H15">
        <v>15</v>
      </c>
      <c r="I15" t="s">
        <v>31</v>
      </c>
      <c r="J15" s="6">
        <f>F12</f>
        <v>494573724.38371015</v>
      </c>
      <c r="O15" s="32" t="s">
        <v>39</v>
      </c>
      <c r="P15" s="15">
        <v>240</v>
      </c>
      <c r="Q15" s="15" t="s">
        <v>48</v>
      </c>
    </row>
    <row r="16" spans="1:22" ht="45.75" thickBot="1" x14ac:dyDescent="0.3">
      <c r="A16" s="2" t="s">
        <v>16</v>
      </c>
      <c r="B16" s="1">
        <v>3000000</v>
      </c>
      <c r="E16" s="4"/>
      <c r="H16">
        <v>2105</v>
      </c>
      <c r="I16" t="s">
        <v>25</v>
      </c>
      <c r="K16" s="5">
        <f>J15</f>
        <v>494573724.38371015</v>
      </c>
      <c r="M16" s="33" t="s">
        <v>34</v>
      </c>
      <c r="N16" s="33" t="s">
        <v>35</v>
      </c>
      <c r="O16" s="34" t="s">
        <v>36</v>
      </c>
      <c r="P16" s="34" t="s">
        <v>37</v>
      </c>
      <c r="Q16" s="35" t="s">
        <v>38</v>
      </c>
      <c r="S16" s="19" t="s">
        <v>17</v>
      </c>
      <c r="T16" s="20" t="s">
        <v>18</v>
      </c>
      <c r="U16" s="20" t="s">
        <v>19</v>
      </c>
      <c r="V16" s="21" t="s">
        <v>20</v>
      </c>
    </row>
    <row r="17" spans="1:23" x14ac:dyDescent="0.25">
      <c r="A17" s="2" t="s">
        <v>4</v>
      </c>
      <c r="B17">
        <v>6</v>
      </c>
      <c r="C17" t="s">
        <v>10</v>
      </c>
      <c r="E17" s="4"/>
      <c r="H17" s="36">
        <v>5160</v>
      </c>
      <c r="I17" s="36" t="s">
        <v>53</v>
      </c>
      <c r="J17" s="6">
        <f>O17</f>
        <v>2060723.8515987922</v>
      </c>
      <c r="M17">
        <v>1</v>
      </c>
      <c r="N17" s="6">
        <f>F$12-P$14</f>
        <v>494573724.38371015</v>
      </c>
      <c r="O17" s="6">
        <f>N17/P$15</f>
        <v>2060723.8515987922</v>
      </c>
      <c r="P17" s="6">
        <f>O17</f>
        <v>2060723.8515987922</v>
      </c>
      <c r="Q17" s="6">
        <f>F$12-P17</f>
        <v>492513000.53211135</v>
      </c>
      <c r="S17">
        <v>152001</v>
      </c>
      <c r="T17" t="s">
        <v>33</v>
      </c>
      <c r="U17" s="1">
        <v>480000000</v>
      </c>
      <c r="V17" s="1"/>
    </row>
    <row r="18" spans="1:23" x14ac:dyDescent="0.25">
      <c r="B18" s="1">
        <f>B16*B17</f>
        <v>18000000</v>
      </c>
      <c r="E18" s="4"/>
      <c r="H18">
        <v>1592</v>
      </c>
      <c r="I18" t="s">
        <v>47</v>
      </c>
      <c r="K18" s="6">
        <f>J17</f>
        <v>2060723.8515987922</v>
      </c>
      <c r="M18">
        <v>2</v>
      </c>
      <c r="N18" s="6">
        <f t="shared" ref="N18:N35" si="0">F$12-P$14</f>
        <v>494573724.38371015</v>
      </c>
      <c r="O18" s="6">
        <f t="shared" ref="O18:O36" si="1">N18/P$15</f>
        <v>2060723.8515987922</v>
      </c>
      <c r="P18" s="6">
        <f>P17+O18</f>
        <v>4121447.7031975845</v>
      </c>
      <c r="Q18" s="6">
        <f t="shared" ref="Q18:Q36" si="2">F$12-P18</f>
        <v>490452276.68051255</v>
      </c>
      <c r="S18">
        <v>220101</v>
      </c>
      <c r="T18" t="s">
        <v>32</v>
      </c>
      <c r="V18" s="1">
        <f>U17</f>
        <v>480000000</v>
      </c>
    </row>
    <row r="19" spans="1:23" ht="15.75" thickBot="1" x14ac:dyDescent="0.3">
      <c r="E19" s="4"/>
      <c r="H19" s="36">
        <v>5160</v>
      </c>
      <c r="I19" s="36" t="s">
        <v>53</v>
      </c>
      <c r="J19" s="6">
        <f>O19</f>
        <v>2060723.8515987922</v>
      </c>
      <c r="M19">
        <v>3</v>
      </c>
      <c r="N19" s="6">
        <f t="shared" si="0"/>
        <v>494573724.38371015</v>
      </c>
      <c r="O19" s="6">
        <f t="shared" si="1"/>
        <v>2060723.8515987922</v>
      </c>
      <c r="P19" s="6">
        <f>P18+O19</f>
        <v>6182171.5547963772</v>
      </c>
      <c r="Q19" s="6">
        <f t="shared" si="2"/>
        <v>488391552.82891375</v>
      </c>
      <c r="S19">
        <v>220101</v>
      </c>
      <c r="T19" t="s">
        <v>32</v>
      </c>
      <c r="U19" s="5">
        <f>V18</f>
        <v>480000000</v>
      </c>
    </row>
    <row r="20" spans="1:23" ht="15.75" thickBot="1" x14ac:dyDescent="0.3">
      <c r="A20" s="12" t="s">
        <v>17</v>
      </c>
      <c r="B20" s="13" t="s">
        <v>18</v>
      </c>
      <c r="C20" s="13" t="s">
        <v>19</v>
      </c>
      <c r="D20" s="14" t="s">
        <v>20</v>
      </c>
      <c r="E20" s="4"/>
      <c r="H20">
        <v>1592</v>
      </c>
      <c r="I20" t="s">
        <v>47</v>
      </c>
      <c r="K20" s="6">
        <f>J19</f>
        <v>2060723.8515987922</v>
      </c>
      <c r="M20">
        <v>4</v>
      </c>
      <c r="N20" s="6">
        <f t="shared" si="0"/>
        <v>494573724.38371015</v>
      </c>
      <c r="O20" s="6">
        <f t="shared" si="1"/>
        <v>2060723.8515987922</v>
      </c>
      <c r="P20" s="6">
        <f t="shared" ref="P20:P36" si="3">P19+O20</f>
        <v>8242895.406395169</v>
      </c>
      <c r="Q20" s="6">
        <f t="shared" si="2"/>
        <v>486330828.97731495</v>
      </c>
      <c r="R20" s="6"/>
      <c r="S20">
        <v>112005</v>
      </c>
      <c r="T20" t="s">
        <v>52</v>
      </c>
      <c r="V20" s="5">
        <f>U19</f>
        <v>480000000</v>
      </c>
    </row>
    <row r="21" spans="1:23" ht="15.75" thickBot="1" x14ac:dyDescent="0.3">
      <c r="A21">
        <v>5120</v>
      </c>
      <c r="B21" t="s">
        <v>22</v>
      </c>
      <c r="C21" s="5">
        <f>$B$16</f>
        <v>3000000</v>
      </c>
      <c r="H21" s="36">
        <v>5160</v>
      </c>
      <c r="I21" s="36" t="s">
        <v>53</v>
      </c>
      <c r="J21" s="6">
        <f>O21</f>
        <v>2060723.8515987922</v>
      </c>
      <c r="M21">
        <v>5</v>
      </c>
      <c r="N21" s="6">
        <f t="shared" si="0"/>
        <v>494573724.38371015</v>
      </c>
      <c r="O21" s="6">
        <f t="shared" si="1"/>
        <v>2060723.8515987922</v>
      </c>
      <c r="P21" s="6">
        <f t="shared" si="3"/>
        <v>10303619.257993961</v>
      </c>
      <c r="Q21" s="6">
        <f t="shared" si="2"/>
        <v>484270105.12571621</v>
      </c>
      <c r="R21" s="5"/>
      <c r="S21" s="46" t="s">
        <v>45</v>
      </c>
      <c r="T21" s="47"/>
      <c r="U21" s="47"/>
      <c r="V21" s="48"/>
    </row>
    <row r="22" spans="1:23" ht="15.75" thickBot="1" x14ac:dyDescent="0.3">
      <c r="A22">
        <v>233540</v>
      </c>
      <c r="B22" t="s">
        <v>21</v>
      </c>
      <c r="D22" s="5">
        <f>$B$16</f>
        <v>3000000</v>
      </c>
      <c r="H22">
        <v>1592</v>
      </c>
      <c r="I22" t="s">
        <v>47</v>
      </c>
      <c r="K22" s="6">
        <f>J21</f>
        <v>2060723.8515987922</v>
      </c>
      <c r="M22">
        <v>6</v>
      </c>
      <c r="N22" s="6">
        <f t="shared" si="0"/>
        <v>494573724.38371015</v>
      </c>
      <c r="O22" s="6">
        <f t="shared" si="1"/>
        <v>2060723.8515987922</v>
      </c>
      <c r="P22" s="6">
        <f t="shared" si="3"/>
        <v>12364343.109592753</v>
      </c>
      <c r="Q22" s="6">
        <f t="shared" si="2"/>
        <v>482209381.27411741</v>
      </c>
      <c r="R22" s="6"/>
      <c r="S22" s="22" t="s">
        <v>39</v>
      </c>
      <c r="T22" s="31">
        <v>20</v>
      </c>
    </row>
    <row r="23" spans="1:23" ht="45" x14ac:dyDescent="0.25">
      <c r="A23">
        <v>233540</v>
      </c>
      <c r="B23" t="s">
        <v>21</v>
      </c>
      <c r="C23" s="5">
        <f>$B$16</f>
        <v>3000000</v>
      </c>
      <c r="H23" s="36">
        <v>5160</v>
      </c>
      <c r="I23" s="36" t="s">
        <v>53</v>
      </c>
      <c r="J23" s="6">
        <f>O23</f>
        <v>2060723.8515987922</v>
      </c>
      <c r="M23">
        <v>7</v>
      </c>
      <c r="N23" s="6">
        <f t="shared" si="0"/>
        <v>494573724.38371015</v>
      </c>
      <c r="O23" s="6">
        <f t="shared" si="1"/>
        <v>2060723.8515987922</v>
      </c>
      <c r="P23" s="6">
        <f t="shared" si="3"/>
        <v>14425066.961191544</v>
      </c>
      <c r="Q23" s="6">
        <f t="shared" si="2"/>
        <v>480148657.42251861</v>
      </c>
      <c r="S23" s="30" t="s">
        <v>34</v>
      </c>
      <c r="T23" s="30" t="s">
        <v>35</v>
      </c>
      <c r="U23" s="26" t="s">
        <v>36</v>
      </c>
      <c r="V23" s="26" t="s">
        <v>37</v>
      </c>
      <c r="W23" s="27" t="s">
        <v>38</v>
      </c>
    </row>
    <row r="24" spans="1:23" x14ac:dyDescent="0.25">
      <c r="A24" s="10" t="s">
        <v>24</v>
      </c>
      <c r="B24" t="s">
        <v>23</v>
      </c>
      <c r="D24" s="5">
        <f>$B$16</f>
        <v>3000000</v>
      </c>
      <c r="E24" s="29"/>
      <c r="H24">
        <v>1592</v>
      </c>
      <c r="I24" t="s">
        <v>47</v>
      </c>
      <c r="K24" s="6">
        <f>J23</f>
        <v>2060723.8515987922</v>
      </c>
      <c r="M24">
        <v>8</v>
      </c>
      <c r="N24" s="6">
        <f t="shared" si="0"/>
        <v>494573724.38371015</v>
      </c>
      <c r="O24" s="6">
        <f t="shared" si="1"/>
        <v>2060723.8515987922</v>
      </c>
      <c r="P24" s="6">
        <f>P23+O24</f>
        <v>16485790.812790336</v>
      </c>
      <c r="Q24" s="6">
        <f t="shared" si="2"/>
        <v>478087933.57091981</v>
      </c>
      <c r="S24" s="23">
        <v>1</v>
      </c>
      <c r="T24" s="24">
        <f>U$17</f>
        <v>480000000</v>
      </c>
      <c r="U24" s="25">
        <f t="shared" ref="U24:U43" si="4">T24/$T$22</f>
        <v>24000000</v>
      </c>
      <c r="V24" s="25">
        <f>U24</f>
        <v>24000000</v>
      </c>
      <c r="W24" s="16">
        <f>$U$17-V24</f>
        <v>456000000</v>
      </c>
    </row>
    <row r="25" spans="1:23" x14ac:dyDescent="0.25">
      <c r="A25">
        <v>5120</v>
      </c>
      <c r="B25" t="s">
        <v>22</v>
      </c>
      <c r="C25" s="5">
        <f>$B$16</f>
        <v>3000000</v>
      </c>
      <c r="E25" s="4"/>
      <c r="H25" s="36">
        <v>5160</v>
      </c>
      <c r="I25" s="36" t="s">
        <v>53</v>
      </c>
      <c r="J25" s="6">
        <f>O25</f>
        <v>2060723.8515987922</v>
      </c>
      <c r="M25">
        <v>9</v>
      </c>
      <c r="N25" s="6">
        <f t="shared" si="0"/>
        <v>494573724.38371015</v>
      </c>
      <c r="O25" s="6">
        <f t="shared" si="1"/>
        <v>2060723.8515987922</v>
      </c>
      <c r="P25" s="6">
        <f t="shared" si="3"/>
        <v>18546514.66438913</v>
      </c>
      <c r="Q25" s="6">
        <f t="shared" si="2"/>
        <v>476027209.71932101</v>
      </c>
      <c r="S25" s="23">
        <v>2</v>
      </c>
      <c r="T25" s="24">
        <f t="shared" ref="T25:T43" si="5">U$17</f>
        <v>480000000</v>
      </c>
      <c r="U25" s="25">
        <f t="shared" si="4"/>
        <v>24000000</v>
      </c>
      <c r="V25" s="25">
        <f>V24+U25</f>
        <v>48000000</v>
      </c>
      <c r="W25" s="16">
        <f>$U$17-V25</f>
        <v>432000000</v>
      </c>
    </row>
    <row r="26" spans="1:23" x14ac:dyDescent="0.25">
      <c r="A26">
        <v>233540</v>
      </c>
      <c r="B26" t="s">
        <v>21</v>
      </c>
      <c r="D26" s="5">
        <f>$B$16</f>
        <v>3000000</v>
      </c>
      <c r="E26" s="4"/>
      <c r="H26">
        <v>1592</v>
      </c>
      <c r="I26" t="s">
        <v>47</v>
      </c>
      <c r="K26" s="6">
        <f>J25</f>
        <v>2060723.8515987922</v>
      </c>
      <c r="M26">
        <v>10</v>
      </c>
      <c r="N26" s="6">
        <f t="shared" si="0"/>
        <v>494573724.38371015</v>
      </c>
      <c r="O26" s="6">
        <f t="shared" si="1"/>
        <v>2060723.8515987922</v>
      </c>
      <c r="P26" s="6">
        <f t="shared" si="3"/>
        <v>20607238.515987922</v>
      </c>
      <c r="Q26" s="6">
        <f t="shared" si="2"/>
        <v>473966485.86772221</v>
      </c>
      <c r="S26" s="23">
        <v>3</v>
      </c>
      <c r="T26" s="24">
        <f t="shared" si="5"/>
        <v>480000000</v>
      </c>
      <c r="U26" s="25">
        <f t="shared" si="4"/>
        <v>24000000</v>
      </c>
      <c r="V26" s="25">
        <f t="shared" ref="V26:V42" si="6">V25+U26</f>
        <v>72000000</v>
      </c>
      <c r="W26" s="16">
        <f t="shared" ref="W26:W43" si="7">$U$17-V26</f>
        <v>408000000</v>
      </c>
    </row>
    <row r="27" spans="1:23" x14ac:dyDescent="0.25">
      <c r="A27">
        <v>233540</v>
      </c>
      <c r="B27" t="s">
        <v>21</v>
      </c>
      <c r="C27" s="5">
        <f>$B$16</f>
        <v>3000000</v>
      </c>
      <c r="E27" s="4"/>
      <c r="H27" s="36">
        <v>5160</v>
      </c>
      <c r="I27" s="36" t="s">
        <v>53</v>
      </c>
      <c r="J27" s="6">
        <f>O27</f>
        <v>2060723.8515987922</v>
      </c>
      <c r="M27">
        <v>11</v>
      </c>
      <c r="N27" s="6">
        <f t="shared" si="0"/>
        <v>494573724.38371015</v>
      </c>
      <c r="O27" s="6">
        <f t="shared" si="1"/>
        <v>2060723.8515987922</v>
      </c>
      <c r="P27" s="6">
        <f t="shared" si="3"/>
        <v>22667962.367586713</v>
      </c>
      <c r="Q27" s="6">
        <f t="shared" si="2"/>
        <v>471905762.01612341</v>
      </c>
      <c r="S27" s="23">
        <v>4</v>
      </c>
      <c r="T27" s="24">
        <f t="shared" si="5"/>
        <v>480000000</v>
      </c>
      <c r="U27" s="25">
        <f t="shared" si="4"/>
        <v>24000000</v>
      </c>
      <c r="V27" s="25">
        <f t="shared" si="6"/>
        <v>96000000</v>
      </c>
      <c r="W27" s="16">
        <f t="shared" si="7"/>
        <v>384000000</v>
      </c>
    </row>
    <row r="28" spans="1:23" x14ac:dyDescent="0.25">
      <c r="A28" s="10" t="s">
        <v>24</v>
      </c>
      <c r="B28" t="s">
        <v>23</v>
      </c>
      <c r="D28" s="5">
        <f>$B$16</f>
        <v>3000000</v>
      </c>
      <c r="E28" s="4"/>
      <c r="H28">
        <v>1592</v>
      </c>
      <c r="I28" t="s">
        <v>47</v>
      </c>
      <c r="K28" s="6">
        <f>J27</f>
        <v>2060723.8515987922</v>
      </c>
      <c r="M28">
        <v>12</v>
      </c>
      <c r="N28" s="6">
        <f t="shared" si="0"/>
        <v>494573724.38371015</v>
      </c>
      <c r="O28" s="6">
        <f t="shared" si="1"/>
        <v>2060723.8515987922</v>
      </c>
      <c r="P28" s="6">
        <f t="shared" si="3"/>
        <v>24728686.219185505</v>
      </c>
      <c r="Q28" s="6">
        <f t="shared" si="2"/>
        <v>469845038.16452461</v>
      </c>
      <c r="S28" s="23">
        <v>5</v>
      </c>
      <c r="T28" s="24">
        <f t="shared" si="5"/>
        <v>480000000</v>
      </c>
      <c r="U28" s="25">
        <f t="shared" si="4"/>
        <v>24000000</v>
      </c>
      <c r="V28" s="25">
        <f t="shared" si="6"/>
        <v>120000000</v>
      </c>
      <c r="W28" s="16">
        <f t="shared" si="7"/>
        <v>360000000</v>
      </c>
    </row>
    <row r="29" spans="1:23" x14ac:dyDescent="0.25">
      <c r="A29">
        <v>5120</v>
      </c>
      <c r="B29" t="s">
        <v>22</v>
      </c>
      <c r="C29" s="5">
        <f>$B$16</f>
        <v>3000000</v>
      </c>
      <c r="E29" s="4"/>
      <c r="M29">
        <v>13</v>
      </c>
      <c r="N29" s="6">
        <f t="shared" si="0"/>
        <v>494573724.38371015</v>
      </c>
      <c r="O29" s="6">
        <f t="shared" si="1"/>
        <v>2060723.8515987922</v>
      </c>
      <c r="P29" s="6">
        <f t="shared" si="3"/>
        <v>26789410.070784297</v>
      </c>
      <c r="Q29" s="6">
        <f t="shared" si="2"/>
        <v>467784314.31292588</v>
      </c>
      <c r="S29" s="23">
        <v>6</v>
      </c>
      <c r="T29" s="24">
        <f t="shared" si="5"/>
        <v>480000000</v>
      </c>
      <c r="U29" s="25">
        <f t="shared" si="4"/>
        <v>24000000</v>
      </c>
      <c r="V29" s="25">
        <f t="shared" si="6"/>
        <v>144000000</v>
      </c>
      <c r="W29" s="16">
        <f t="shared" si="7"/>
        <v>336000000</v>
      </c>
    </row>
    <row r="30" spans="1:23" x14ac:dyDescent="0.25">
      <c r="A30">
        <v>233540</v>
      </c>
      <c r="B30" t="s">
        <v>21</v>
      </c>
      <c r="D30" s="5">
        <f>$B$16</f>
        <v>3000000</v>
      </c>
      <c r="E30" s="4"/>
      <c r="M30">
        <v>14</v>
      </c>
      <c r="N30" s="6">
        <f t="shared" si="0"/>
        <v>494573724.38371015</v>
      </c>
      <c r="O30" s="6">
        <f t="shared" si="1"/>
        <v>2060723.8515987922</v>
      </c>
      <c r="P30" s="6">
        <f>P29+O30</f>
        <v>28850133.922383089</v>
      </c>
      <c r="Q30" s="6">
        <f t="shared" si="2"/>
        <v>465723590.46132708</v>
      </c>
      <c r="S30" s="23">
        <v>7</v>
      </c>
      <c r="T30" s="24">
        <f t="shared" si="5"/>
        <v>480000000</v>
      </c>
      <c r="U30" s="25">
        <f t="shared" si="4"/>
        <v>24000000</v>
      </c>
      <c r="V30" s="25">
        <f t="shared" si="6"/>
        <v>168000000</v>
      </c>
      <c r="W30" s="16">
        <f t="shared" si="7"/>
        <v>312000000</v>
      </c>
    </row>
    <row r="31" spans="1:23" x14ac:dyDescent="0.25">
      <c r="A31">
        <v>233540</v>
      </c>
      <c r="B31" t="s">
        <v>21</v>
      </c>
      <c r="C31" s="5">
        <f>$B$16</f>
        <v>3000000</v>
      </c>
      <c r="E31" s="4"/>
      <c r="M31">
        <v>15</v>
      </c>
      <c r="N31" s="6">
        <f t="shared" si="0"/>
        <v>494573724.38371015</v>
      </c>
      <c r="O31" s="6">
        <f t="shared" si="1"/>
        <v>2060723.8515987922</v>
      </c>
      <c r="P31" s="6">
        <f t="shared" si="3"/>
        <v>30910857.77398188</v>
      </c>
      <c r="Q31" s="6">
        <f t="shared" si="2"/>
        <v>463662866.60972828</v>
      </c>
      <c r="S31" s="23">
        <v>8</v>
      </c>
      <c r="T31" s="24">
        <f t="shared" si="5"/>
        <v>480000000</v>
      </c>
      <c r="U31" s="25">
        <f t="shared" si="4"/>
        <v>24000000</v>
      </c>
      <c r="V31" s="25">
        <f t="shared" si="6"/>
        <v>192000000</v>
      </c>
      <c r="W31" s="16">
        <f t="shared" si="7"/>
        <v>288000000</v>
      </c>
    </row>
    <row r="32" spans="1:23" x14ac:dyDescent="0.25">
      <c r="A32" s="10" t="s">
        <v>24</v>
      </c>
      <c r="B32" t="s">
        <v>23</v>
      </c>
      <c r="D32" s="5">
        <f>$B$16</f>
        <v>3000000</v>
      </c>
      <c r="E32" s="4"/>
      <c r="M32">
        <v>16</v>
      </c>
      <c r="N32" s="6">
        <f t="shared" si="0"/>
        <v>494573724.38371015</v>
      </c>
      <c r="O32" s="6">
        <f t="shared" si="1"/>
        <v>2060723.8515987922</v>
      </c>
      <c r="P32" s="6">
        <f t="shared" si="3"/>
        <v>32971581.625580672</v>
      </c>
      <c r="Q32" s="6">
        <f t="shared" si="2"/>
        <v>461602142.75812948</v>
      </c>
      <c r="S32" s="23">
        <v>9</v>
      </c>
      <c r="T32" s="24">
        <f t="shared" si="5"/>
        <v>480000000</v>
      </c>
      <c r="U32" s="25">
        <f t="shared" si="4"/>
        <v>24000000</v>
      </c>
      <c r="V32" s="25">
        <f t="shared" si="6"/>
        <v>216000000</v>
      </c>
      <c r="W32" s="16">
        <f t="shared" si="7"/>
        <v>264000000</v>
      </c>
    </row>
    <row r="33" spans="1:23" x14ac:dyDescent="0.25">
      <c r="A33">
        <v>5120</v>
      </c>
      <c r="B33" t="s">
        <v>22</v>
      </c>
      <c r="C33" s="5">
        <f>$B$16</f>
        <v>3000000</v>
      </c>
      <c r="E33" s="4"/>
      <c r="M33">
        <v>17</v>
      </c>
      <c r="N33" s="6">
        <f t="shared" si="0"/>
        <v>494573724.38371015</v>
      </c>
      <c r="O33" s="6">
        <f t="shared" si="1"/>
        <v>2060723.8515987922</v>
      </c>
      <c r="P33" s="6">
        <f t="shared" si="3"/>
        <v>35032305.477179468</v>
      </c>
      <c r="Q33" s="6">
        <f t="shared" si="2"/>
        <v>459541418.90653068</v>
      </c>
      <c r="S33" s="23">
        <v>10</v>
      </c>
      <c r="T33" s="24">
        <f t="shared" si="5"/>
        <v>480000000</v>
      </c>
      <c r="U33" s="25">
        <f t="shared" si="4"/>
        <v>24000000</v>
      </c>
      <c r="V33" s="25">
        <f t="shared" si="6"/>
        <v>240000000</v>
      </c>
      <c r="W33" s="16">
        <f t="shared" si="7"/>
        <v>240000000</v>
      </c>
    </row>
    <row r="34" spans="1:23" x14ac:dyDescent="0.25">
      <c r="A34">
        <v>233540</v>
      </c>
      <c r="B34" t="s">
        <v>21</v>
      </c>
      <c r="D34" s="5">
        <f>$B$16</f>
        <v>3000000</v>
      </c>
      <c r="E34" s="4"/>
      <c r="M34">
        <v>18</v>
      </c>
      <c r="N34" s="6">
        <f t="shared" si="0"/>
        <v>494573724.38371015</v>
      </c>
      <c r="O34" s="6">
        <f t="shared" si="1"/>
        <v>2060723.8515987922</v>
      </c>
      <c r="P34" s="6">
        <f t="shared" si="3"/>
        <v>37093029.328778259</v>
      </c>
      <c r="Q34" s="6">
        <f t="shared" si="2"/>
        <v>457480695.05493188</v>
      </c>
      <c r="S34" s="23">
        <v>11</v>
      </c>
      <c r="T34" s="24">
        <f t="shared" si="5"/>
        <v>480000000</v>
      </c>
      <c r="U34" s="25">
        <f t="shared" si="4"/>
        <v>24000000</v>
      </c>
      <c r="V34" s="25">
        <f t="shared" si="6"/>
        <v>264000000</v>
      </c>
      <c r="W34" s="16">
        <f t="shared" si="7"/>
        <v>216000000</v>
      </c>
    </row>
    <row r="35" spans="1:23" x14ac:dyDescent="0.25">
      <c r="A35">
        <v>233540</v>
      </c>
      <c r="B35" t="s">
        <v>21</v>
      </c>
      <c r="C35" s="5">
        <f>$B$16</f>
        <v>3000000</v>
      </c>
      <c r="E35" s="4"/>
      <c r="M35">
        <v>19</v>
      </c>
      <c r="N35" s="6">
        <f t="shared" si="0"/>
        <v>494573724.38371015</v>
      </c>
      <c r="O35" s="6">
        <f t="shared" si="1"/>
        <v>2060723.8515987922</v>
      </c>
      <c r="P35" s="6">
        <f t="shared" si="3"/>
        <v>39153753.180377051</v>
      </c>
      <c r="Q35" s="6">
        <f t="shared" si="2"/>
        <v>455419971.20333308</v>
      </c>
      <c r="S35" s="23">
        <v>12</v>
      </c>
      <c r="T35" s="24">
        <f t="shared" si="5"/>
        <v>480000000</v>
      </c>
      <c r="U35" s="25">
        <f t="shared" si="4"/>
        <v>24000000</v>
      </c>
      <c r="V35" s="25">
        <f t="shared" si="6"/>
        <v>288000000</v>
      </c>
      <c r="W35" s="16">
        <f t="shared" si="7"/>
        <v>192000000</v>
      </c>
    </row>
    <row r="36" spans="1:23" x14ac:dyDescent="0.25">
      <c r="A36" s="10" t="s">
        <v>24</v>
      </c>
      <c r="B36" t="s">
        <v>23</v>
      </c>
      <c r="D36" s="5">
        <f>$B$16</f>
        <v>3000000</v>
      </c>
      <c r="E36" s="4"/>
      <c r="M36">
        <v>20</v>
      </c>
      <c r="N36" s="6">
        <f>F$12-P$14</f>
        <v>494573724.38371015</v>
      </c>
      <c r="O36" s="6">
        <f t="shared" si="1"/>
        <v>2060723.8515987922</v>
      </c>
      <c r="P36" s="6">
        <f t="shared" si="3"/>
        <v>41214477.031975843</v>
      </c>
      <c r="Q36" s="6">
        <f t="shared" si="2"/>
        <v>453359247.35173428</v>
      </c>
      <c r="S36" s="23">
        <v>13</v>
      </c>
      <c r="T36" s="24">
        <f t="shared" si="5"/>
        <v>480000000</v>
      </c>
      <c r="U36" s="25">
        <f t="shared" si="4"/>
        <v>24000000</v>
      </c>
      <c r="V36" s="25">
        <f t="shared" si="6"/>
        <v>312000000</v>
      </c>
      <c r="W36" s="16">
        <f t="shared" si="7"/>
        <v>168000000</v>
      </c>
    </row>
    <row r="37" spans="1:23" x14ac:dyDescent="0.25">
      <c r="A37">
        <v>5120</v>
      </c>
      <c r="B37" t="s">
        <v>22</v>
      </c>
      <c r="C37" s="5">
        <f>$B$16</f>
        <v>3000000</v>
      </c>
      <c r="E37" s="4"/>
      <c r="M37">
        <v>21</v>
      </c>
      <c r="N37" s="6">
        <f t="shared" ref="N37:N100" si="8">F$12-P$14</f>
        <v>494573724.38371015</v>
      </c>
      <c r="O37" s="6">
        <f t="shared" ref="O37:O100" si="9">N37/P$15</f>
        <v>2060723.8515987922</v>
      </c>
      <c r="P37" s="6">
        <f t="shared" ref="P37:P100" si="10">P36+O37</f>
        <v>43275200.883574635</v>
      </c>
      <c r="Q37" s="6">
        <f t="shared" ref="Q37:Q100" si="11">F$12-P37</f>
        <v>451298523.50013554</v>
      </c>
      <c r="S37" s="23">
        <v>14</v>
      </c>
      <c r="T37" s="24">
        <f t="shared" si="5"/>
        <v>480000000</v>
      </c>
      <c r="U37" s="25">
        <f t="shared" si="4"/>
        <v>24000000</v>
      </c>
      <c r="V37" s="25">
        <f t="shared" si="6"/>
        <v>336000000</v>
      </c>
      <c r="W37" s="16">
        <f t="shared" si="7"/>
        <v>144000000</v>
      </c>
    </row>
    <row r="38" spans="1:23" x14ac:dyDescent="0.25">
      <c r="A38">
        <v>233540</v>
      </c>
      <c r="B38" t="s">
        <v>21</v>
      </c>
      <c r="D38" s="5">
        <f>$B$16</f>
        <v>3000000</v>
      </c>
      <c r="E38" s="4"/>
      <c r="M38">
        <v>22</v>
      </c>
      <c r="N38" s="6">
        <f t="shared" si="8"/>
        <v>494573724.38371015</v>
      </c>
      <c r="O38" s="6">
        <f t="shared" si="9"/>
        <v>2060723.8515987922</v>
      </c>
      <c r="P38" s="6">
        <f t="shared" si="10"/>
        <v>45335924.735173427</v>
      </c>
      <c r="Q38" s="6">
        <f t="shared" si="11"/>
        <v>449237799.64853674</v>
      </c>
      <c r="S38" s="23">
        <v>15</v>
      </c>
      <c r="T38" s="24">
        <f t="shared" si="5"/>
        <v>480000000</v>
      </c>
      <c r="U38" s="25">
        <f t="shared" si="4"/>
        <v>24000000</v>
      </c>
      <c r="V38" s="25">
        <f t="shared" si="6"/>
        <v>360000000</v>
      </c>
      <c r="W38" s="16">
        <f t="shared" si="7"/>
        <v>120000000</v>
      </c>
    </row>
    <row r="39" spans="1:23" x14ac:dyDescent="0.25">
      <c r="A39">
        <v>233540</v>
      </c>
      <c r="B39" t="s">
        <v>21</v>
      </c>
      <c r="C39" s="5">
        <f>$B$16</f>
        <v>3000000</v>
      </c>
      <c r="E39" s="4"/>
      <c r="M39">
        <v>23</v>
      </c>
      <c r="N39" s="6">
        <f t="shared" si="8"/>
        <v>494573724.38371015</v>
      </c>
      <c r="O39" s="6">
        <f t="shared" si="9"/>
        <v>2060723.8515987922</v>
      </c>
      <c r="P39" s="6">
        <f t="shared" si="10"/>
        <v>47396648.586772218</v>
      </c>
      <c r="Q39" s="6">
        <f t="shared" si="11"/>
        <v>447177075.79693794</v>
      </c>
      <c r="S39" s="23">
        <v>16</v>
      </c>
      <c r="T39" s="24">
        <f t="shared" si="5"/>
        <v>480000000</v>
      </c>
      <c r="U39" s="25">
        <f t="shared" si="4"/>
        <v>24000000</v>
      </c>
      <c r="V39" s="25">
        <f t="shared" si="6"/>
        <v>384000000</v>
      </c>
      <c r="W39" s="16">
        <f t="shared" si="7"/>
        <v>96000000</v>
      </c>
    </row>
    <row r="40" spans="1:23" x14ac:dyDescent="0.25">
      <c r="A40" s="10" t="s">
        <v>24</v>
      </c>
      <c r="B40" t="s">
        <v>23</v>
      </c>
      <c r="D40" s="5">
        <f>$B$16</f>
        <v>3000000</v>
      </c>
      <c r="E40" s="4"/>
      <c r="M40">
        <v>24</v>
      </c>
      <c r="N40" s="6">
        <f t="shared" si="8"/>
        <v>494573724.38371015</v>
      </c>
      <c r="O40" s="6">
        <f t="shared" si="9"/>
        <v>2060723.8515987922</v>
      </c>
      <c r="P40" s="6">
        <f t="shared" si="10"/>
        <v>49457372.43837101</v>
      </c>
      <c r="Q40" s="6">
        <f t="shared" si="11"/>
        <v>445116351.94533914</v>
      </c>
      <c r="S40" s="23">
        <v>17</v>
      </c>
      <c r="T40" s="24">
        <f t="shared" si="5"/>
        <v>480000000</v>
      </c>
      <c r="U40" s="25">
        <f t="shared" si="4"/>
        <v>24000000</v>
      </c>
      <c r="V40" s="25">
        <f t="shared" si="6"/>
        <v>408000000</v>
      </c>
      <c r="W40" s="16">
        <f t="shared" si="7"/>
        <v>72000000</v>
      </c>
    </row>
    <row r="41" spans="1:23" x14ac:dyDescent="0.25">
      <c r="A41">
        <v>5120</v>
      </c>
      <c r="B41" t="s">
        <v>22</v>
      </c>
      <c r="C41" s="5">
        <f>$B$16</f>
        <v>3000000</v>
      </c>
      <c r="E41" s="4"/>
      <c r="M41">
        <v>25</v>
      </c>
      <c r="N41" s="6">
        <f t="shared" si="8"/>
        <v>494573724.38371015</v>
      </c>
      <c r="O41" s="6">
        <f t="shared" si="9"/>
        <v>2060723.8515987922</v>
      </c>
      <c r="P41" s="6">
        <f t="shared" si="10"/>
        <v>51518096.289969802</v>
      </c>
      <c r="Q41" s="6">
        <f t="shared" si="11"/>
        <v>443055628.09374034</v>
      </c>
      <c r="S41" s="23">
        <v>18</v>
      </c>
      <c r="T41" s="24">
        <f t="shared" si="5"/>
        <v>480000000</v>
      </c>
      <c r="U41" s="25">
        <f t="shared" si="4"/>
        <v>24000000</v>
      </c>
      <c r="V41" s="25">
        <f t="shared" si="6"/>
        <v>432000000</v>
      </c>
      <c r="W41" s="16">
        <f t="shared" si="7"/>
        <v>48000000</v>
      </c>
    </row>
    <row r="42" spans="1:23" x14ac:dyDescent="0.25">
      <c r="A42">
        <v>233540</v>
      </c>
      <c r="B42" t="s">
        <v>21</v>
      </c>
      <c r="D42" s="5">
        <f>$B$16</f>
        <v>3000000</v>
      </c>
      <c r="E42" s="4"/>
      <c r="M42">
        <v>26</v>
      </c>
      <c r="N42" s="6">
        <f t="shared" si="8"/>
        <v>494573724.38371015</v>
      </c>
      <c r="O42" s="6">
        <f t="shared" si="9"/>
        <v>2060723.8515987922</v>
      </c>
      <c r="P42" s="6">
        <f t="shared" si="10"/>
        <v>53578820.141568594</v>
      </c>
      <c r="Q42" s="6">
        <f t="shared" si="11"/>
        <v>440994904.24214154</v>
      </c>
      <c r="S42" s="23">
        <v>19</v>
      </c>
      <c r="T42" s="24">
        <f t="shared" si="5"/>
        <v>480000000</v>
      </c>
      <c r="U42" s="25">
        <f t="shared" si="4"/>
        <v>24000000</v>
      </c>
      <c r="V42" s="25">
        <f t="shared" si="6"/>
        <v>456000000</v>
      </c>
      <c r="W42" s="16">
        <f t="shared" si="7"/>
        <v>24000000</v>
      </c>
    </row>
    <row r="43" spans="1:23" x14ac:dyDescent="0.25">
      <c r="A43">
        <v>233540</v>
      </c>
      <c r="B43" t="s">
        <v>21</v>
      </c>
      <c r="C43" s="5">
        <f>$B$16</f>
        <v>3000000</v>
      </c>
      <c r="E43" s="4"/>
      <c r="M43">
        <v>27</v>
      </c>
      <c r="N43" s="6">
        <f t="shared" si="8"/>
        <v>494573724.38371015</v>
      </c>
      <c r="O43" s="6">
        <f t="shared" si="9"/>
        <v>2060723.8515987922</v>
      </c>
      <c r="P43" s="6">
        <f t="shared" si="10"/>
        <v>55639543.993167385</v>
      </c>
      <c r="Q43" s="6">
        <f t="shared" si="11"/>
        <v>438934180.39054275</v>
      </c>
      <c r="S43" s="23">
        <v>20</v>
      </c>
      <c r="T43" s="24">
        <f t="shared" si="5"/>
        <v>480000000</v>
      </c>
      <c r="U43" s="25">
        <f t="shared" si="4"/>
        <v>24000000</v>
      </c>
      <c r="V43" s="25">
        <f>V42+U43</f>
        <v>480000000</v>
      </c>
      <c r="W43" s="16">
        <f t="shared" si="7"/>
        <v>0</v>
      </c>
    </row>
    <row r="44" spans="1:23" x14ac:dyDescent="0.25">
      <c r="A44" s="10" t="s">
        <v>24</v>
      </c>
      <c r="B44" t="s">
        <v>23</v>
      </c>
      <c r="D44" s="5">
        <f>$B$16</f>
        <v>3000000</v>
      </c>
      <c r="E44" s="4"/>
      <c r="J44" s="5"/>
      <c r="K44" s="5"/>
      <c r="M44">
        <v>28</v>
      </c>
      <c r="N44" s="6">
        <f t="shared" si="8"/>
        <v>494573724.38371015</v>
      </c>
      <c r="O44" s="6">
        <f t="shared" si="9"/>
        <v>2060723.8515987922</v>
      </c>
      <c r="P44" s="6">
        <f t="shared" si="10"/>
        <v>57700267.844766177</v>
      </c>
      <c r="Q44" s="6">
        <f t="shared" si="11"/>
        <v>436873456.53894395</v>
      </c>
    </row>
    <row r="45" spans="1:23" x14ac:dyDescent="0.25">
      <c r="C45" s="5"/>
      <c r="E45" s="4"/>
      <c r="K45" s="5"/>
      <c r="M45">
        <v>29</v>
      </c>
      <c r="N45" s="6">
        <f t="shared" si="8"/>
        <v>494573724.38371015</v>
      </c>
      <c r="O45" s="6">
        <f t="shared" si="9"/>
        <v>2060723.8515987922</v>
      </c>
      <c r="P45" s="6">
        <f t="shared" si="10"/>
        <v>59760991.696364969</v>
      </c>
      <c r="Q45" s="6">
        <f t="shared" si="11"/>
        <v>434812732.68734515</v>
      </c>
    </row>
    <row r="46" spans="1:23" x14ac:dyDescent="0.25">
      <c r="C46" s="5"/>
      <c r="E46" s="4"/>
      <c r="J46" s="6"/>
      <c r="M46">
        <v>30</v>
      </c>
      <c r="N46" s="6">
        <f t="shared" si="8"/>
        <v>494573724.38371015</v>
      </c>
      <c r="O46" s="6">
        <f t="shared" si="9"/>
        <v>2060723.8515987922</v>
      </c>
      <c r="P46" s="6">
        <f t="shared" si="10"/>
        <v>61821715.547963761</v>
      </c>
      <c r="Q46" s="6">
        <f t="shared" si="11"/>
        <v>432752008.83574641</v>
      </c>
    </row>
    <row r="47" spans="1:23" x14ac:dyDescent="0.25">
      <c r="C47" s="5"/>
      <c r="E47" s="4"/>
      <c r="H47" s="10"/>
      <c r="K47" s="6"/>
      <c r="M47">
        <v>31</v>
      </c>
      <c r="N47" s="6">
        <f t="shared" si="8"/>
        <v>494573724.38371015</v>
      </c>
      <c r="O47" s="6">
        <f t="shared" si="9"/>
        <v>2060723.8515987922</v>
      </c>
      <c r="P47" s="6">
        <f t="shared" si="10"/>
        <v>63882439.399562553</v>
      </c>
      <c r="Q47" s="6">
        <f t="shared" si="11"/>
        <v>430691284.98414761</v>
      </c>
    </row>
    <row r="48" spans="1:23" x14ac:dyDescent="0.25">
      <c r="C48" s="5"/>
      <c r="E48" s="4"/>
      <c r="J48" s="5"/>
      <c r="K48" s="6"/>
      <c r="M48">
        <v>32</v>
      </c>
      <c r="N48" s="6">
        <f t="shared" si="8"/>
        <v>494573724.38371015</v>
      </c>
      <c r="O48" s="6">
        <f t="shared" si="9"/>
        <v>2060723.8515987922</v>
      </c>
      <c r="P48" s="6">
        <f t="shared" si="10"/>
        <v>65943163.251161344</v>
      </c>
      <c r="Q48" s="6">
        <f t="shared" si="11"/>
        <v>428630561.13254881</v>
      </c>
    </row>
    <row r="49" spans="3:17" x14ac:dyDescent="0.25">
      <c r="C49" s="5"/>
      <c r="E49" s="4"/>
      <c r="K49" s="5"/>
      <c r="M49">
        <v>33</v>
      </c>
      <c r="N49" s="6">
        <f t="shared" si="8"/>
        <v>494573724.38371015</v>
      </c>
      <c r="O49" s="6">
        <f t="shared" si="9"/>
        <v>2060723.8515987922</v>
      </c>
      <c r="P49" s="6">
        <f t="shared" si="10"/>
        <v>68003887.102760136</v>
      </c>
      <c r="Q49" s="6">
        <f t="shared" si="11"/>
        <v>426569837.28095001</v>
      </c>
    </row>
    <row r="50" spans="3:17" x14ac:dyDescent="0.25">
      <c r="C50" s="5"/>
      <c r="E50" s="4"/>
      <c r="J50" s="6"/>
      <c r="M50">
        <v>34</v>
      </c>
      <c r="N50" s="6">
        <f t="shared" si="8"/>
        <v>494573724.38371015</v>
      </c>
      <c r="O50" s="6">
        <f t="shared" si="9"/>
        <v>2060723.8515987922</v>
      </c>
      <c r="P50" s="6">
        <f t="shared" si="10"/>
        <v>70064610.954358935</v>
      </c>
      <c r="Q50" s="6">
        <f t="shared" si="11"/>
        <v>424509113.42935121</v>
      </c>
    </row>
    <row r="51" spans="3:17" x14ac:dyDescent="0.25">
      <c r="C51" s="5"/>
      <c r="E51" s="4"/>
      <c r="H51" s="10"/>
      <c r="K51" s="6"/>
      <c r="M51">
        <v>35</v>
      </c>
      <c r="N51" s="6">
        <f t="shared" si="8"/>
        <v>494573724.38371015</v>
      </c>
      <c r="O51" s="6">
        <f t="shared" si="9"/>
        <v>2060723.8515987922</v>
      </c>
      <c r="P51" s="6">
        <f t="shared" si="10"/>
        <v>72125334.805957735</v>
      </c>
      <c r="Q51" s="6">
        <f t="shared" si="11"/>
        <v>422448389.57775241</v>
      </c>
    </row>
    <row r="52" spans="3:17" x14ac:dyDescent="0.25">
      <c r="C52" s="5"/>
      <c r="E52" s="4"/>
      <c r="J52" s="5"/>
      <c r="K52" s="6"/>
      <c r="M52">
        <v>36</v>
      </c>
      <c r="N52" s="6">
        <f t="shared" si="8"/>
        <v>494573724.38371015</v>
      </c>
      <c r="O52" s="6">
        <f t="shared" si="9"/>
        <v>2060723.8515987922</v>
      </c>
      <c r="P52" s="6">
        <f t="shared" si="10"/>
        <v>74186058.657556534</v>
      </c>
      <c r="Q52" s="6">
        <f t="shared" si="11"/>
        <v>420387665.72615361</v>
      </c>
    </row>
    <row r="53" spans="3:17" x14ac:dyDescent="0.25">
      <c r="C53" s="5"/>
      <c r="E53" s="4"/>
      <c r="K53" s="5"/>
      <c r="M53">
        <v>37</v>
      </c>
      <c r="N53" s="6">
        <f t="shared" si="8"/>
        <v>494573724.38371015</v>
      </c>
      <c r="O53" s="6">
        <f t="shared" si="9"/>
        <v>2060723.8515987922</v>
      </c>
      <c r="P53" s="6">
        <f t="shared" si="10"/>
        <v>76246782.509155333</v>
      </c>
      <c r="Q53" s="6">
        <f t="shared" si="11"/>
        <v>418326941.87455481</v>
      </c>
    </row>
    <row r="54" spans="3:17" x14ac:dyDescent="0.25">
      <c r="C54" s="5"/>
      <c r="E54" s="4"/>
      <c r="J54" s="6"/>
      <c r="M54">
        <v>38</v>
      </c>
      <c r="N54" s="6">
        <f t="shared" si="8"/>
        <v>494573724.38371015</v>
      </c>
      <c r="O54" s="6">
        <f t="shared" si="9"/>
        <v>2060723.8515987922</v>
      </c>
      <c r="P54" s="6">
        <f t="shared" si="10"/>
        <v>78307506.360754132</v>
      </c>
      <c r="Q54" s="6">
        <f t="shared" si="11"/>
        <v>416266218.02295601</v>
      </c>
    </row>
    <row r="55" spans="3:17" x14ac:dyDescent="0.25">
      <c r="C55" s="5"/>
      <c r="E55" s="4"/>
      <c r="H55" s="10"/>
      <c r="K55" s="6"/>
      <c r="M55">
        <v>39</v>
      </c>
      <c r="N55" s="6">
        <f t="shared" si="8"/>
        <v>494573724.38371015</v>
      </c>
      <c r="O55" s="6">
        <f t="shared" si="9"/>
        <v>2060723.8515987922</v>
      </c>
      <c r="P55" s="6">
        <f t="shared" si="10"/>
        <v>80368230.212352931</v>
      </c>
      <c r="Q55" s="6">
        <f t="shared" si="11"/>
        <v>414205494.17135721</v>
      </c>
    </row>
    <row r="56" spans="3:17" x14ac:dyDescent="0.25">
      <c r="C56" s="5"/>
      <c r="E56" s="4"/>
      <c r="J56" s="5"/>
      <c r="K56" s="6"/>
      <c r="M56">
        <v>40</v>
      </c>
      <c r="N56" s="6">
        <f t="shared" si="8"/>
        <v>494573724.38371015</v>
      </c>
      <c r="O56" s="6">
        <f t="shared" si="9"/>
        <v>2060723.8515987922</v>
      </c>
      <c r="P56" s="6">
        <f t="shared" si="10"/>
        <v>82428954.063951731</v>
      </c>
      <c r="Q56" s="6">
        <f t="shared" si="11"/>
        <v>412144770.31975842</v>
      </c>
    </row>
    <row r="57" spans="3:17" x14ac:dyDescent="0.25">
      <c r="C57" s="5"/>
      <c r="E57" s="4"/>
      <c r="K57" s="5"/>
      <c r="M57">
        <v>41</v>
      </c>
      <c r="N57" s="6">
        <f t="shared" si="8"/>
        <v>494573724.38371015</v>
      </c>
      <c r="O57" s="6">
        <f t="shared" si="9"/>
        <v>2060723.8515987922</v>
      </c>
      <c r="P57" s="6">
        <f t="shared" si="10"/>
        <v>84489677.91555053</v>
      </c>
      <c r="Q57" s="6">
        <f t="shared" si="11"/>
        <v>410084046.46815962</v>
      </c>
    </row>
    <row r="58" spans="3:17" x14ac:dyDescent="0.25">
      <c r="C58" s="5"/>
      <c r="E58" s="4"/>
      <c r="J58" s="6"/>
      <c r="M58">
        <v>42</v>
      </c>
      <c r="N58" s="6">
        <f t="shared" si="8"/>
        <v>494573724.38371015</v>
      </c>
      <c r="O58" s="6">
        <f t="shared" si="9"/>
        <v>2060723.8515987922</v>
      </c>
      <c r="P58" s="6">
        <f t="shared" si="10"/>
        <v>86550401.767149329</v>
      </c>
      <c r="Q58" s="6">
        <f t="shared" si="11"/>
        <v>408023322.61656082</v>
      </c>
    </row>
    <row r="59" spans="3:17" x14ac:dyDescent="0.25">
      <c r="C59" s="5"/>
      <c r="E59" s="4"/>
      <c r="H59" s="10"/>
      <c r="K59" s="6"/>
      <c r="M59">
        <v>43</v>
      </c>
      <c r="N59" s="6">
        <f t="shared" si="8"/>
        <v>494573724.38371015</v>
      </c>
      <c r="O59" s="6">
        <f t="shared" si="9"/>
        <v>2060723.8515987922</v>
      </c>
      <c r="P59" s="6">
        <f t="shared" si="10"/>
        <v>88611125.618748128</v>
      </c>
      <c r="Q59" s="6">
        <f t="shared" si="11"/>
        <v>405962598.76496202</v>
      </c>
    </row>
    <row r="60" spans="3:17" x14ac:dyDescent="0.25">
      <c r="C60" s="5"/>
      <c r="E60" s="4"/>
      <c r="J60" s="5"/>
      <c r="K60" s="6"/>
      <c r="M60">
        <v>44</v>
      </c>
      <c r="N60" s="6">
        <f t="shared" si="8"/>
        <v>494573724.38371015</v>
      </c>
      <c r="O60" s="6">
        <f t="shared" si="9"/>
        <v>2060723.8515987922</v>
      </c>
      <c r="P60" s="6">
        <f t="shared" si="10"/>
        <v>90671849.470346928</v>
      </c>
      <c r="Q60" s="6">
        <f t="shared" si="11"/>
        <v>403901874.91336322</v>
      </c>
    </row>
    <row r="61" spans="3:17" x14ac:dyDescent="0.25">
      <c r="C61" s="5"/>
      <c r="E61" s="4"/>
      <c r="K61" s="5"/>
      <c r="M61">
        <v>45</v>
      </c>
      <c r="N61" s="6">
        <f t="shared" si="8"/>
        <v>494573724.38371015</v>
      </c>
      <c r="O61" s="6">
        <f t="shared" si="9"/>
        <v>2060723.8515987922</v>
      </c>
      <c r="P61" s="6">
        <f t="shared" si="10"/>
        <v>92732573.321945727</v>
      </c>
      <c r="Q61" s="6">
        <f t="shared" si="11"/>
        <v>401841151.06176442</v>
      </c>
    </row>
    <row r="62" spans="3:17" x14ac:dyDescent="0.25">
      <c r="C62" s="5"/>
      <c r="E62" s="4"/>
      <c r="J62" s="6"/>
      <c r="M62">
        <v>46</v>
      </c>
      <c r="N62" s="6">
        <f t="shared" si="8"/>
        <v>494573724.38371015</v>
      </c>
      <c r="O62" s="6">
        <f t="shared" si="9"/>
        <v>2060723.8515987922</v>
      </c>
      <c r="P62" s="6">
        <f t="shared" si="10"/>
        <v>94793297.173544526</v>
      </c>
      <c r="Q62" s="6">
        <f t="shared" si="11"/>
        <v>399780427.21016562</v>
      </c>
    </row>
    <row r="63" spans="3:17" x14ac:dyDescent="0.25">
      <c r="C63" s="5"/>
      <c r="E63" s="4"/>
      <c r="H63" s="10"/>
      <c r="K63" s="6"/>
      <c r="M63">
        <v>47</v>
      </c>
      <c r="N63" s="6">
        <f t="shared" si="8"/>
        <v>494573724.38371015</v>
      </c>
      <c r="O63" s="6">
        <f t="shared" si="9"/>
        <v>2060723.8515987922</v>
      </c>
      <c r="P63" s="6">
        <f t="shared" si="10"/>
        <v>96854021.025143325</v>
      </c>
      <c r="Q63" s="6">
        <f t="shared" si="11"/>
        <v>397719703.35856682</v>
      </c>
    </row>
    <row r="64" spans="3:17" x14ac:dyDescent="0.25">
      <c r="C64" s="5"/>
      <c r="E64" s="4"/>
      <c r="J64" s="5"/>
      <c r="K64" s="6"/>
      <c r="M64">
        <v>48</v>
      </c>
      <c r="N64" s="6">
        <f t="shared" si="8"/>
        <v>494573724.38371015</v>
      </c>
      <c r="O64" s="6">
        <f t="shared" si="9"/>
        <v>2060723.8515987922</v>
      </c>
      <c r="P64" s="6">
        <f t="shared" si="10"/>
        <v>98914744.876742125</v>
      </c>
      <c r="Q64" s="6">
        <f t="shared" si="11"/>
        <v>395658979.50696802</v>
      </c>
    </row>
    <row r="65" spans="3:17" x14ac:dyDescent="0.25">
      <c r="C65" s="5"/>
      <c r="E65" s="4"/>
      <c r="K65" s="5"/>
      <c r="M65">
        <v>49</v>
      </c>
      <c r="N65" s="6">
        <f t="shared" si="8"/>
        <v>494573724.38371015</v>
      </c>
      <c r="O65" s="6">
        <f t="shared" si="9"/>
        <v>2060723.8515987922</v>
      </c>
      <c r="P65" s="6">
        <f t="shared" si="10"/>
        <v>100975468.72834092</v>
      </c>
      <c r="Q65" s="6">
        <f t="shared" si="11"/>
        <v>393598255.65536922</v>
      </c>
    </row>
    <row r="66" spans="3:17" x14ac:dyDescent="0.25">
      <c r="C66" s="5"/>
      <c r="E66" s="4"/>
      <c r="J66" s="6"/>
      <c r="M66">
        <v>50</v>
      </c>
      <c r="N66" s="6">
        <f t="shared" si="8"/>
        <v>494573724.38371015</v>
      </c>
      <c r="O66" s="6">
        <f t="shared" si="9"/>
        <v>2060723.8515987922</v>
      </c>
      <c r="P66" s="6">
        <f t="shared" si="10"/>
        <v>103036192.57993972</v>
      </c>
      <c r="Q66" s="6">
        <f t="shared" si="11"/>
        <v>391537531.80377042</v>
      </c>
    </row>
    <row r="67" spans="3:17" x14ac:dyDescent="0.25">
      <c r="C67" s="5"/>
      <c r="E67" s="4"/>
      <c r="H67" s="10"/>
      <c r="J67" s="1"/>
      <c r="K67" s="6"/>
      <c r="M67">
        <v>51</v>
      </c>
      <c r="N67" s="6">
        <f t="shared" si="8"/>
        <v>494573724.38371015</v>
      </c>
      <c r="O67" s="6">
        <f t="shared" si="9"/>
        <v>2060723.8515987922</v>
      </c>
      <c r="P67" s="6">
        <f t="shared" si="10"/>
        <v>105096916.43153852</v>
      </c>
      <c r="Q67" s="6">
        <f t="shared" si="11"/>
        <v>389476807.95217162</v>
      </c>
    </row>
    <row r="68" spans="3:17" x14ac:dyDescent="0.25">
      <c r="C68" s="5"/>
      <c r="E68" s="4"/>
      <c r="H68" s="10"/>
      <c r="J68" s="1"/>
      <c r="K68" s="6"/>
      <c r="M68">
        <v>52</v>
      </c>
      <c r="N68" s="6">
        <f t="shared" si="8"/>
        <v>494573724.38371015</v>
      </c>
      <c r="O68" s="6">
        <f t="shared" si="9"/>
        <v>2060723.8515987922</v>
      </c>
      <c r="P68" s="6">
        <f t="shared" si="10"/>
        <v>107157640.28313732</v>
      </c>
      <c r="Q68" s="6">
        <f t="shared" si="11"/>
        <v>387416084.10057282</v>
      </c>
    </row>
    <row r="69" spans="3:17" x14ac:dyDescent="0.25">
      <c r="C69" s="5"/>
      <c r="E69" s="4"/>
      <c r="H69" s="10"/>
      <c r="J69" s="1"/>
      <c r="K69" s="6"/>
      <c r="M69">
        <v>53</v>
      </c>
      <c r="N69" s="6">
        <f t="shared" si="8"/>
        <v>494573724.38371015</v>
      </c>
      <c r="O69" s="6">
        <f t="shared" si="9"/>
        <v>2060723.8515987922</v>
      </c>
      <c r="P69" s="6">
        <f t="shared" si="10"/>
        <v>109218364.13473612</v>
      </c>
      <c r="Q69" s="6">
        <f t="shared" si="11"/>
        <v>385355360.24897403</v>
      </c>
    </row>
    <row r="70" spans="3:17" x14ac:dyDescent="0.25">
      <c r="C70" s="5"/>
      <c r="E70" s="4"/>
      <c r="H70" s="10"/>
      <c r="J70" s="1"/>
      <c r="K70" s="6"/>
      <c r="M70">
        <v>54</v>
      </c>
      <c r="N70" s="6">
        <f t="shared" si="8"/>
        <v>494573724.38371015</v>
      </c>
      <c r="O70" s="6">
        <f t="shared" si="9"/>
        <v>2060723.8515987922</v>
      </c>
      <c r="P70" s="6">
        <f t="shared" si="10"/>
        <v>111279087.98633492</v>
      </c>
      <c r="Q70" s="6">
        <f t="shared" si="11"/>
        <v>383294636.39737523</v>
      </c>
    </row>
    <row r="71" spans="3:17" x14ac:dyDescent="0.25">
      <c r="C71" s="5"/>
      <c r="E71" s="4"/>
      <c r="H71" s="10"/>
      <c r="J71" s="1"/>
      <c r="K71" s="6"/>
      <c r="M71">
        <v>55</v>
      </c>
      <c r="N71" s="6">
        <f t="shared" si="8"/>
        <v>494573724.38371015</v>
      </c>
      <c r="O71" s="6">
        <f t="shared" si="9"/>
        <v>2060723.8515987922</v>
      </c>
      <c r="P71" s="6">
        <f t="shared" si="10"/>
        <v>113339811.83793372</v>
      </c>
      <c r="Q71" s="6">
        <f t="shared" si="11"/>
        <v>381233912.54577643</v>
      </c>
    </row>
    <row r="72" spans="3:17" x14ac:dyDescent="0.25">
      <c r="C72" s="5"/>
      <c r="E72" s="4"/>
      <c r="H72" s="10"/>
      <c r="J72" s="1"/>
      <c r="K72" s="6"/>
      <c r="M72">
        <v>56</v>
      </c>
      <c r="N72" s="6">
        <f t="shared" si="8"/>
        <v>494573724.38371015</v>
      </c>
      <c r="O72" s="6">
        <f t="shared" si="9"/>
        <v>2060723.8515987922</v>
      </c>
      <c r="P72" s="6">
        <f t="shared" si="10"/>
        <v>115400535.68953252</v>
      </c>
      <c r="Q72" s="6">
        <f t="shared" si="11"/>
        <v>379173188.69417763</v>
      </c>
    </row>
    <row r="73" spans="3:17" x14ac:dyDescent="0.25">
      <c r="C73" s="5"/>
      <c r="E73" s="4"/>
      <c r="H73" s="10"/>
      <c r="J73" s="1"/>
      <c r="K73" s="6"/>
      <c r="M73">
        <v>57</v>
      </c>
      <c r="N73" s="6">
        <f t="shared" si="8"/>
        <v>494573724.38371015</v>
      </c>
      <c r="O73" s="6">
        <f t="shared" si="9"/>
        <v>2060723.8515987922</v>
      </c>
      <c r="P73" s="6">
        <f t="shared" si="10"/>
        <v>117461259.54113132</v>
      </c>
      <c r="Q73" s="6">
        <f t="shared" si="11"/>
        <v>377112464.84257883</v>
      </c>
    </row>
    <row r="74" spans="3:17" x14ac:dyDescent="0.25">
      <c r="C74" s="5"/>
      <c r="E74" s="4"/>
      <c r="H74" s="10"/>
      <c r="J74" s="1"/>
      <c r="K74" s="6"/>
      <c r="M74">
        <v>58</v>
      </c>
      <c r="N74" s="6">
        <f t="shared" si="8"/>
        <v>494573724.38371015</v>
      </c>
      <c r="O74" s="6">
        <f t="shared" si="9"/>
        <v>2060723.8515987922</v>
      </c>
      <c r="P74" s="6">
        <f t="shared" si="10"/>
        <v>119521983.39273012</v>
      </c>
      <c r="Q74" s="6">
        <f t="shared" si="11"/>
        <v>375051740.99098003</v>
      </c>
    </row>
    <row r="75" spans="3:17" x14ac:dyDescent="0.25">
      <c r="C75" s="5"/>
      <c r="E75" s="4"/>
      <c r="H75" s="10"/>
      <c r="J75" s="1"/>
      <c r="K75" s="6"/>
      <c r="M75">
        <v>59</v>
      </c>
      <c r="N75" s="6">
        <f t="shared" si="8"/>
        <v>494573724.38371015</v>
      </c>
      <c r="O75" s="6">
        <f t="shared" si="9"/>
        <v>2060723.8515987922</v>
      </c>
      <c r="P75" s="6">
        <f t="shared" si="10"/>
        <v>121582707.24432892</v>
      </c>
      <c r="Q75" s="6">
        <f t="shared" si="11"/>
        <v>372991017.13938123</v>
      </c>
    </row>
    <row r="76" spans="3:17" x14ac:dyDescent="0.25">
      <c r="C76" s="5"/>
      <c r="E76" s="4"/>
      <c r="H76" s="10"/>
      <c r="J76" s="1"/>
      <c r="K76" s="6"/>
      <c r="M76">
        <v>60</v>
      </c>
      <c r="N76" s="6">
        <f t="shared" si="8"/>
        <v>494573724.38371015</v>
      </c>
      <c r="O76" s="6">
        <f t="shared" si="9"/>
        <v>2060723.8515987922</v>
      </c>
      <c r="P76" s="6">
        <f t="shared" si="10"/>
        <v>123643431.09592772</v>
      </c>
      <c r="Q76" s="6">
        <f t="shared" si="11"/>
        <v>370930293.28778243</v>
      </c>
    </row>
    <row r="77" spans="3:17" x14ac:dyDescent="0.25">
      <c r="C77" s="5"/>
      <c r="E77" s="4"/>
      <c r="H77" s="10"/>
      <c r="J77" s="1"/>
      <c r="K77" s="6"/>
      <c r="M77">
        <v>61</v>
      </c>
      <c r="N77" s="6">
        <f t="shared" si="8"/>
        <v>494573724.38371015</v>
      </c>
      <c r="O77" s="6">
        <f t="shared" si="9"/>
        <v>2060723.8515987922</v>
      </c>
      <c r="P77" s="6">
        <f t="shared" si="10"/>
        <v>125704154.94752651</v>
      </c>
      <c r="Q77" s="6">
        <f t="shared" si="11"/>
        <v>368869569.43618363</v>
      </c>
    </row>
    <row r="78" spans="3:17" x14ac:dyDescent="0.25">
      <c r="C78" s="5"/>
      <c r="E78" s="4"/>
      <c r="H78" s="10"/>
      <c r="J78" s="1"/>
      <c r="K78" s="6"/>
      <c r="M78">
        <v>62</v>
      </c>
      <c r="N78" s="6">
        <f t="shared" si="8"/>
        <v>494573724.38371015</v>
      </c>
      <c r="O78" s="6">
        <f t="shared" si="9"/>
        <v>2060723.8515987922</v>
      </c>
      <c r="P78" s="6">
        <f t="shared" si="10"/>
        <v>127764878.79912531</v>
      </c>
      <c r="Q78" s="6">
        <f t="shared" si="11"/>
        <v>366808845.58458483</v>
      </c>
    </row>
    <row r="79" spans="3:17" x14ac:dyDescent="0.25">
      <c r="D79" s="5"/>
      <c r="E79" s="4"/>
      <c r="M79">
        <v>63</v>
      </c>
      <c r="N79" s="6">
        <f t="shared" si="8"/>
        <v>494573724.38371015</v>
      </c>
      <c r="O79" s="6">
        <f t="shared" si="9"/>
        <v>2060723.8515987922</v>
      </c>
      <c r="P79" s="6">
        <f t="shared" si="10"/>
        <v>129825602.65072411</v>
      </c>
      <c r="Q79" s="6">
        <f t="shared" si="11"/>
        <v>364748121.73298603</v>
      </c>
    </row>
    <row r="80" spans="3:17" x14ac:dyDescent="0.25">
      <c r="C80" s="5"/>
      <c r="E80" s="4"/>
      <c r="G80" s="32" t="s">
        <v>26</v>
      </c>
      <c r="H80" s="32" t="s">
        <v>27</v>
      </c>
      <c r="I80" s="32" t="s">
        <v>28</v>
      </c>
      <c r="J80" s="32" t="s">
        <v>29</v>
      </c>
      <c r="K80" s="32" t="s">
        <v>30</v>
      </c>
      <c r="L80" s="6"/>
      <c r="M80">
        <v>64</v>
      </c>
      <c r="N80" s="6">
        <f t="shared" si="8"/>
        <v>494573724.38371015</v>
      </c>
      <c r="O80" s="6">
        <f t="shared" si="9"/>
        <v>2060723.8515987922</v>
      </c>
      <c r="P80" s="6">
        <f t="shared" si="10"/>
        <v>131886326.50232291</v>
      </c>
      <c r="Q80" s="6">
        <f t="shared" si="11"/>
        <v>362687397.88138723</v>
      </c>
    </row>
    <row r="81" spans="1:17" x14ac:dyDescent="0.25">
      <c r="A81" s="10"/>
      <c r="D81" s="5"/>
      <c r="E81" s="4"/>
      <c r="G81" s="15">
        <v>0</v>
      </c>
      <c r="H81" s="15">
        <v>0</v>
      </c>
      <c r="I81" s="15">
        <v>0</v>
      </c>
      <c r="J81" s="15">
        <v>0</v>
      </c>
      <c r="K81" s="17">
        <f>F12</f>
        <v>494573724.38371015</v>
      </c>
      <c r="M81">
        <v>65</v>
      </c>
      <c r="N81" s="6">
        <f t="shared" si="8"/>
        <v>494573724.38371015</v>
      </c>
      <c r="O81" s="6">
        <f t="shared" si="9"/>
        <v>2060723.8515987922</v>
      </c>
      <c r="P81" s="6">
        <f t="shared" si="10"/>
        <v>133947050.35392171</v>
      </c>
      <c r="Q81" s="6">
        <f t="shared" si="11"/>
        <v>360626674.02978843</v>
      </c>
    </row>
    <row r="82" spans="1:17" x14ac:dyDescent="0.25">
      <c r="C82" s="5"/>
      <c r="D82" s="5"/>
      <c r="E82" s="4"/>
      <c r="G82" s="15">
        <v>1</v>
      </c>
      <c r="H82" s="17">
        <f>PMT($F$7,$F$5,-$F$12)</f>
        <v>4449808.1690951362</v>
      </c>
      <c r="I82" s="18">
        <f>K81*$F$7</f>
        <v>3709302.932877826</v>
      </c>
      <c r="J82" s="17">
        <f>H82-I82</f>
        <v>740505.23621731019</v>
      </c>
      <c r="K82" s="17">
        <f>K81-J82</f>
        <v>493833219.14749283</v>
      </c>
      <c r="M82">
        <v>66</v>
      </c>
      <c r="N82" s="6">
        <f t="shared" si="8"/>
        <v>494573724.38371015</v>
      </c>
      <c r="O82" s="6">
        <f t="shared" si="9"/>
        <v>2060723.8515987922</v>
      </c>
      <c r="P82" s="6">
        <f t="shared" si="10"/>
        <v>136007774.20552051</v>
      </c>
      <c r="Q82" s="6">
        <f t="shared" si="11"/>
        <v>358565950.17818964</v>
      </c>
    </row>
    <row r="83" spans="1:17" x14ac:dyDescent="0.25">
      <c r="D83" s="5"/>
      <c r="E83" s="4"/>
      <c r="G83" s="15">
        <v>2</v>
      </c>
      <c r="H83" s="17">
        <f t="shared" ref="H83:H146" si="12">PMT($F$7,$F$5,-$F$12)</f>
        <v>4449808.1690951362</v>
      </c>
      <c r="I83" s="18">
        <f t="shared" ref="I83:I146" si="13">K82*$F$7</f>
        <v>3703749.1436061962</v>
      </c>
      <c r="J83" s="17">
        <f t="shared" ref="J83:J146" si="14">H83-I83</f>
        <v>746059.02548894007</v>
      </c>
      <c r="K83" s="17">
        <f t="shared" ref="K83:K146" si="15">K82-J83</f>
        <v>493087160.12200391</v>
      </c>
      <c r="M83">
        <v>67</v>
      </c>
      <c r="N83" s="6">
        <f t="shared" si="8"/>
        <v>494573724.38371015</v>
      </c>
      <c r="O83" s="6">
        <f t="shared" si="9"/>
        <v>2060723.8515987922</v>
      </c>
      <c r="P83" s="6">
        <f t="shared" si="10"/>
        <v>138068498.05711931</v>
      </c>
      <c r="Q83" s="6">
        <f t="shared" si="11"/>
        <v>356505226.32659084</v>
      </c>
    </row>
    <row r="84" spans="1:17" x14ac:dyDescent="0.25">
      <c r="C84" s="5"/>
      <c r="E84" s="4"/>
      <c r="G84" s="15">
        <v>3</v>
      </c>
      <c r="H84" s="17">
        <f t="shared" si="12"/>
        <v>4449808.1690951362</v>
      </c>
      <c r="I84" s="18">
        <f t="shared" si="13"/>
        <v>3698153.7009150293</v>
      </c>
      <c r="J84" s="17">
        <f t="shared" si="14"/>
        <v>751654.46818010695</v>
      </c>
      <c r="K84" s="17">
        <f t="shared" si="15"/>
        <v>492335505.65382379</v>
      </c>
      <c r="M84">
        <v>68</v>
      </c>
      <c r="N84" s="6">
        <f t="shared" si="8"/>
        <v>494573724.38371015</v>
      </c>
      <c r="O84" s="6">
        <f t="shared" si="9"/>
        <v>2060723.8515987922</v>
      </c>
      <c r="P84" s="6">
        <f t="shared" si="10"/>
        <v>140129221.90871811</v>
      </c>
      <c r="Q84" s="6">
        <f t="shared" si="11"/>
        <v>354444502.47499204</v>
      </c>
    </row>
    <row r="85" spans="1:17" x14ac:dyDescent="0.25">
      <c r="A85" s="10"/>
      <c r="D85" s="5"/>
      <c r="E85" s="4"/>
      <c r="G85" s="15">
        <v>4</v>
      </c>
      <c r="H85" s="17">
        <f t="shared" si="12"/>
        <v>4449808.1690951362</v>
      </c>
      <c r="I85" s="18">
        <f t="shared" si="13"/>
        <v>3692516.2924036784</v>
      </c>
      <c r="J85" s="17">
        <f t="shared" si="14"/>
        <v>757291.87669145782</v>
      </c>
      <c r="K85" s="17">
        <f t="shared" si="15"/>
        <v>491578213.77713233</v>
      </c>
      <c r="M85">
        <v>69</v>
      </c>
      <c r="N85" s="6">
        <f t="shared" si="8"/>
        <v>494573724.38371015</v>
      </c>
      <c r="O85" s="6">
        <f t="shared" si="9"/>
        <v>2060723.8515987922</v>
      </c>
      <c r="P85" s="6">
        <f t="shared" si="10"/>
        <v>142189945.76031691</v>
      </c>
      <c r="Q85" s="6">
        <f t="shared" si="11"/>
        <v>352383778.62339324</v>
      </c>
    </row>
    <row r="86" spans="1:17" x14ac:dyDescent="0.25">
      <c r="E86" s="4"/>
      <c r="G86" s="15">
        <v>5</v>
      </c>
      <c r="H86" s="17">
        <f t="shared" si="12"/>
        <v>4449808.1690951362</v>
      </c>
      <c r="I86" s="18">
        <f>K85*$F$7</f>
        <v>3686836.6033284925</v>
      </c>
      <c r="J86" s="17">
        <f t="shared" si="14"/>
        <v>762971.56576664373</v>
      </c>
      <c r="K86" s="17">
        <f>K85-J86</f>
        <v>490815242.2113657</v>
      </c>
      <c r="M86">
        <v>70</v>
      </c>
      <c r="N86" s="6">
        <f t="shared" si="8"/>
        <v>494573724.38371015</v>
      </c>
      <c r="O86" s="6">
        <f t="shared" si="9"/>
        <v>2060723.8515987922</v>
      </c>
      <c r="P86" s="6">
        <f t="shared" si="10"/>
        <v>144250669.61191571</v>
      </c>
      <c r="Q86" s="6">
        <f t="shared" si="11"/>
        <v>350323054.77179444</v>
      </c>
    </row>
    <row r="87" spans="1:17" x14ac:dyDescent="0.25">
      <c r="E87" s="4"/>
      <c r="G87" s="15">
        <v>6</v>
      </c>
      <c r="H87" s="17">
        <f t="shared" si="12"/>
        <v>4449808.1690951362</v>
      </c>
      <c r="I87" s="18">
        <f t="shared" si="13"/>
        <v>3681114.3165852427</v>
      </c>
      <c r="J87" s="17">
        <f t="shared" si="14"/>
        <v>768693.85250989348</v>
      </c>
      <c r="K87" s="17">
        <f t="shared" si="15"/>
        <v>490046548.35885578</v>
      </c>
      <c r="M87">
        <v>71</v>
      </c>
      <c r="N87" s="6">
        <f t="shared" si="8"/>
        <v>494573724.38371015</v>
      </c>
      <c r="O87" s="6">
        <f t="shared" si="9"/>
        <v>2060723.8515987922</v>
      </c>
      <c r="P87" s="6">
        <f t="shared" si="10"/>
        <v>146311393.46351451</v>
      </c>
      <c r="Q87" s="6">
        <f t="shared" si="11"/>
        <v>348262330.92019564</v>
      </c>
    </row>
    <row r="88" spans="1:17" x14ac:dyDescent="0.25">
      <c r="E88" s="4"/>
      <c r="G88" s="15">
        <v>7</v>
      </c>
      <c r="H88" s="17">
        <f t="shared" si="12"/>
        <v>4449808.1690951362</v>
      </c>
      <c r="I88" s="16">
        <f>K87*$F$7</f>
        <v>3675349.1126914183</v>
      </c>
      <c r="J88" s="17">
        <f t="shared" si="14"/>
        <v>774459.05640371796</v>
      </c>
      <c r="K88" s="17">
        <f>K87-J88</f>
        <v>489272089.30245209</v>
      </c>
      <c r="M88">
        <v>72</v>
      </c>
      <c r="N88" s="6">
        <f t="shared" si="8"/>
        <v>494573724.38371015</v>
      </c>
      <c r="O88" s="6">
        <f t="shared" si="9"/>
        <v>2060723.8515987922</v>
      </c>
      <c r="P88" s="6">
        <f t="shared" si="10"/>
        <v>148372117.31511331</v>
      </c>
      <c r="Q88" s="6">
        <f t="shared" si="11"/>
        <v>346201607.06859684</v>
      </c>
    </row>
    <row r="89" spans="1:17" x14ac:dyDescent="0.25">
      <c r="E89" s="4"/>
      <c r="G89" s="15">
        <v>8</v>
      </c>
      <c r="H89" s="17">
        <f t="shared" si="12"/>
        <v>4449808.1690951362</v>
      </c>
      <c r="I89" s="16">
        <f t="shared" si="13"/>
        <v>3669540.6697683907</v>
      </c>
      <c r="J89" s="17">
        <f t="shared" si="14"/>
        <v>780267.49932674551</v>
      </c>
      <c r="K89" s="17">
        <f t="shared" si="15"/>
        <v>488491821.80312532</v>
      </c>
      <c r="M89">
        <v>73</v>
      </c>
      <c r="N89" s="6">
        <f t="shared" si="8"/>
        <v>494573724.38371015</v>
      </c>
      <c r="O89" s="6">
        <f t="shared" si="9"/>
        <v>2060723.8515987922</v>
      </c>
      <c r="P89" s="6">
        <f t="shared" si="10"/>
        <v>150432841.16671211</v>
      </c>
      <c r="Q89" s="6">
        <f t="shared" si="11"/>
        <v>344140883.21699804</v>
      </c>
    </row>
    <row r="90" spans="1:17" x14ac:dyDescent="0.25">
      <c r="E90" s="4"/>
      <c r="G90" s="15">
        <v>9</v>
      </c>
      <c r="H90" s="17">
        <f t="shared" si="12"/>
        <v>4449808.1690951362</v>
      </c>
      <c r="I90" s="16">
        <f>K89*$F$7</f>
        <v>3663688.6635234398</v>
      </c>
      <c r="J90" s="17">
        <f t="shared" si="14"/>
        <v>786119.50557169644</v>
      </c>
      <c r="K90" s="17">
        <f>K89-J90</f>
        <v>487705702.2975536</v>
      </c>
      <c r="M90">
        <v>74</v>
      </c>
      <c r="N90" s="6">
        <f t="shared" si="8"/>
        <v>494573724.38371015</v>
      </c>
      <c r="O90" s="6">
        <f t="shared" si="9"/>
        <v>2060723.8515987922</v>
      </c>
      <c r="P90" s="6">
        <f t="shared" si="10"/>
        <v>152493565.0183109</v>
      </c>
      <c r="Q90" s="6">
        <f t="shared" si="11"/>
        <v>342080159.36539924</v>
      </c>
    </row>
    <row r="91" spans="1:17" x14ac:dyDescent="0.25">
      <c r="E91" s="4"/>
      <c r="G91" s="15">
        <v>10</v>
      </c>
      <c r="H91" s="17">
        <f t="shared" si="12"/>
        <v>4449808.1690951362</v>
      </c>
      <c r="I91" s="16">
        <f t="shared" si="13"/>
        <v>3657792.767231652</v>
      </c>
      <c r="J91" s="17">
        <f t="shared" si="14"/>
        <v>792015.40186348418</v>
      </c>
      <c r="K91" s="17">
        <f t="shared" si="15"/>
        <v>486913686.89569014</v>
      </c>
      <c r="M91">
        <v>75</v>
      </c>
      <c r="N91" s="6">
        <f t="shared" si="8"/>
        <v>494573724.38371015</v>
      </c>
      <c r="O91" s="6">
        <f t="shared" si="9"/>
        <v>2060723.8515987922</v>
      </c>
      <c r="P91" s="6">
        <f t="shared" si="10"/>
        <v>154554288.8699097</v>
      </c>
      <c r="Q91" s="6">
        <f t="shared" si="11"/>
        <v>340019435.51380044</v>
      </c>
    </row>
    <row r="92" spans="1:17" x14ac:dyDescent="0.25">
      <c r="E92" s="4"/>
      <c r="G92" s="15">
        <v>11</v>
      </c>
      <c r="H92" s="17">
        <f t="shared" si="12"/>
        <v>4449808.1690951362</v>
      </c>
      <c r="I92" s="16">
        <f>K91*$F$7</f>
        <v>3651852.6517176758</v>
      </c>
      <c r="J92" s="17">
        <f t="shared" si="14"/>
        <v>797955.51737746038</v>
      </c>
      <c r="K92" s="17">
        <f>K91-J92</f>
        <v>486115731.37831271</v>
      </c>
      <c r="M92">
        <v>76</v>
      </c>
      <c r="N92" s="6">
        <f t="shared" si="8"/>
        <v>494573724.38371015</v>
      </c>
      <c r="O92" s="6">
        <f t="shared" si="9"/>
        <v>2060723.8515987922</v>
      </c>
      <c r="P92" s="6">
        <f t="shared" si="10"/>
        <v>156615012.7215085</v>
      </c>
      <c r="Q92" s="6">
        <f t="shared" si="11"/>
        <v>337958711.66220164</v>
      </c>
    </row>
    <row r="93" spans="1:17" x14ac:dyDescent="0.25">
      <c r="E93" s="4"/>
      <c r="G93" s="15">
        <v>12</v>
      </c>
      <c r="H93" s="17">
        <f t="shared" si="12"/>
        <v>4449808.1690951362</v>
      </c>
      <c r="I93" s="16">
        <f t="shared" si="13"/>
        <v>3645867.9853373454</v>
      </c>
      <c r="J93" s="17">
        <f t="shared" si="14"/>
        <v>803940.18375779083</v>
      </c>
      <c r="K93" s="17">
        <f t="shared" si="15"/>
        <v>485311791.19455492</v>
      </c>
      <c r="M93">
        <v>77</v>
      </c>
      <c r="N93" s="6">
        <f t="shared" si="8"/>
        <v>494573724.38371015</v>
      </c>
      <c r="O93" s="6">
        <f t="shared" si="9"/>
        <v>2060723.8515987922</v>
      </c>
      <c r="P93" s="6">
        <f t="shared" si="10"/>
        <v>158675736.5731073</v>
      </c>
      <c r="Q93" s="6">
        <f t="shared" si="11"/>
        <v>335897987.81060284</v>
      </c>
    </row>
    <row r="94" spans="1:17" x14ac:dyDescent="0.25">
      <c r="E94" s="4"/>
      <c r="G94" s="15">
        <v>13</v>
      </c>
      <c r="H94" s="17">
        <f t="shared" si="12"/>
        <v>4449808.1690951362</v>
      </c>
      <c r="I94" s="16">
        <f>K93*$F$7</f>
        <v>3639838.4339591619</v>
      </c>
      <c r="J94" s="17">
        <f t="shared" si="14"/>
        <v>809969.73513597436</v>
      </c>
      <c r="K94" s="17">
        <f>K93-J94</f>
        <v>484501821.45941895</v>
      </c>
      <c r="M94">
        <v>78</v>
      </c>
      <c r="N94" s="6">
        <f t="shared" si="8"/>
        <v>494573724.38371015</v>
      </c>
      <c r="O94" s="6">
        <f t="shared" si="9"/>
        <v>2060723.8515987922</v>
      </c>
      <c r="P94" s="6">
        <f t="shared" si="10"/>
        <v>160736460.4247061</v>
      </c>
      <c r="Q94" s="6">
        <f t="shared" si="11"/>
        <v>333837263.95900404</v>
      </c>
    </row>
    <row r="95" spans="1:17" x14ac:dyDescent="0.25">
      <c r="E95" s="4"/>
      <c r="G95" s="15">
        <v>14</v>
      </c>
      <c r="H95" s="17">
        <f t="shared" si="12"/>
        <v>4449808.1690951362</v>
      </c>
      <c r="I95" s="16">
        <f t="shared" si="13"/>
        <v>3633763.6609456418</v>
      </c>
      <c r="J95" s="17">
        <f t="shared" si="14"/>
        <v>816044.50814949442</v>
      </c>
      <c r="K95" s="17">
        <f t="shared" si="15"/>
        <v>483685776.95126945</v>
      </c>
      <c r="M95">
        <v>79</v>
      </c>
      <c r="N95" s="6">
        <f t="shared" si="8"/>
        <v>494573724.38371015</v>
      </c>
      <c r="O95" s="6">
        <f t="shared" si="9"/>
        <v>2060723.8515987922</v>
      </c>
      <c r="P95" s="6">
        <f t="shared" si="10"/>
        <v>162797184.2763049</v>
      </c>
      <c r="Q95" s="6">
        <f t="shared" si="11"/>
        <v>331776540.10740525</v>
      </c>
    </row>
    <row r="96" spans="1:17" x14ac:dyDescent="0.25">
      <c r="E96" s="4"/>
      <c r="G96" s="15">
        <v>15</v>
      </c>
      <c r="H96" s="17">
        <f t="shared" si="12"/>
        <v>4449808.1690951362</v>
      </c>
      <c r="I96" s="16">
        <f t="shared" si="13"/>
        <v>3627643.3271345207</v>
      </c>
      <c r="J96" s="17">
        <f t="shared" si="14"/>
        <v>822164.84196061548</v>
      </c>
      <c r="K96" s="17">
        <f t="shared" si="15"/>
        <v>482863612.10930884</v>
      </c>
      <c r="M96">
        <v>80</v>
      </c>
      <c r="N96" s="6">
        <f t="shared" si="8"/>
        <v>494573724.38371015</v>
      </c>
      <c r="O96" s="6">
        <f t="shared" si="9"/>
        <v>2060723.8515987922</v>
      </c>
      <c r="P96" s="6">
        <f t="shared" si="10"/>
        <v>164857908.1279037</v>
      </c>
      <c r="Q96" s="6">
        <f t="shared" si="11"/>
        <v>329715816.25580645</v>
      </c>
    </row>
    <row r="97" spans="5:17" x14ac:dyDescent="0.25">
      <c r="E97" s="4"/>
      <c r="G97" s="15">
        <v>16</v>
      </c>
      <c r="H97" s="17">
        <f t="shared" si="12"/>
        <v>4449808.1690951362</v>
      </c>
      <c r="I97" s="16">
        <f t="shared" si="13"/>
        <v>3621477.0908198161</v>
      </c>
      <c r="J97" s="17">
        <f t="shared" si="14"/>
        <v>828331.07827532012</v>
      </c>
      <c r="K97" s="17">
        <f t="shared" si="15"/>
        <v>482035281.03103352</v>
      </c>
      <c r="M97">
        <v>81</v>
      </c>
      <c r="N97" s="6">
        <f t="shared" si="8"/>
        <v>494573724.38371015</v>
      </c>
      <c r="O97" s="6">
        <f t="shared" si="9"/>
        <v>2060723.8515987922</v>
      </c>
      <c r="P97" s="6">
        <f t="shared" si="10"/>
        <v>166918631.9795025</v>
      </c>
      <c r="Q97" s="6">
        <f t="shared" si="11"/>
        <v>327655092.40420765</v>
      </c>
    </row>
    <row r="98" spans="5:17" x14ac:dyDescent="0.25">
      <c r="E98" s="4"/>
      <c r="G98" s="15">
        <v>17</v>
      </c>
      <c r="H98" s="17">
        <f t="shared" si="12"/>
        <v>4449808.1690951362</v>
      </c>
      <c r="I98" s="16">
        <f t="shared" si="13"/>
        <v>3615264.6077327514</v>
      </c>
      <c r="J98" s="17">
        <f t="shared" si="14"/>
        <v>834543.56136238482</v>
      </c>
      <c r="K98" s="17">
        <f t="shared" si="15"/>
        <v>481200737.46967113</v>
      </c>
      <c r="M98">
        <v>82</v>
      </c>
      <c r="N98" s="6">
        <f t="shared" si="8"/>
        <v>494573724.38371015</v>
      </c>
      <c r="O98" s="6">
        <f t="shared" si="9"/>
        <v>2060723.8515987922</v>
      </c>
      <c r="P98" s="6">
        <f t="shared" si="10"/>
        <v>168979355.8311013</v>
      </c>
      <c r="Q98" s="6">
        <f t="shared" si="11"/>
        <v>325594368.55260885</v>
      </c>
    </row>
    <row r="99" spans="5:17" x14ac:dyDescent="0.25">
      <c r="E99" s="4"/>
      <c r="G99" s="15">
        <v>18</v>
      </c>
      <c r="H99" s="17">
        <f t="shared" si="12"/>
        <v>4449808.1690951362</v>
      </c>
      <c r="I99" s="16">
        <f t="shared" si="13"/>
        <v>3609005.5310225333</v>
      </c>
      <c r="J99" s="17">
        <f t="shared" si="14"/>
        <v>840802.63807260292</v>
      </c>
      <c r="K99" s="17">
        <f t="shared" si="15"/>
        <v>480359934.83159852</v>
      </c>
      <c r="M99">
        <v>83</v>
      </c>
      <c r="N99" s="6">
        <f t="shared" si="8"/>
        <v>494573724.38371015</v>
      </c>
      <c r="O99" s="6">
        <f t="shared" si="9"/>
        <v>2060723.8515987922</v>
      </c>
      <c r="P99" s="6">
        <f t="shared" si="10"/>
        <v>171040079.6827001</v>
      </c>
      <c r="Q99" s="6">
        <f t="shared" si="11"/>
        <v>323533644.70101005</v>
      </c>
    </row>
    <row r="100" spans="5:17" x14ac:dyDescent="0.25">
      <c r="E100" s="4"/>
      <c r="G100" s="15">
        <v>19</v>
      </c>
      <c r="H100" s="17">
        <f t="shared" si="12"/>
        <v>4449808.1690951362</v>
      </c>
      <c r="I100" s="16">
        <f t="shared" si="13"/>
        <v>3602699.5112369889</v>
      </c>
      <c r="J100" s="17">
        <f t="shared" si="14"/>
        <v>847108.65785814729</v>
      </c>
      <c r="K100" s="17">
        <f t="shared" si="15"/>
        <v>479512826.17374039</v>
      </c>
      <c r="M100">
        <v>84</v>
      </c>
      <c r="N100" s="6">
        <f t="shared" si="8"/>
        <v>494573724.38371015</v>
      </c>
      <c r="O100" s="6">
        <f t="shared" si="9"/>
        <v>2060723.8515987922</v>
      </c>
      <c r="P100" s="6">
        <f t="shared" si="10"/>
        <v>173100803.5342989</v>
      </c>
      <c r="Q100" s="6">
        <f t="shared" si="11"/>
        <v>321472920.84941125</v>
      </c>
    </row>
    <row r="101" spans="5:17" x14ac:dyDescent="0.25">
      <c r="E101" s="4"/>
      <c r="G101" s="15">
        <v>20</v>
      </c>
      <c r="H101" s="17">
        <f t="shared" si="12"/>
        <v>4449808.1690951362</v>
      </c>
      <c r="I101" s="16">
        <f t="shared" si="13"/>
        <v>3596346.1963030528</v>
      </c>
      <c r="J101" s="17">
        <f t="shared" si="14"/>
        <v>853461.9727920834</v>
      </c>
      <c r="K101" s="17">
        <f t="shared" si="15"/>
        <v>478659364.2009483</v>
      </c>
      <c r="M101">
        <v>85</v>
      </c>
      <c r="N101" s="6">
        <f t="shared" ref="N101:N164" si="16">F$12-P$14</f>
        <v>494573724.38371015</v>
      </c>
      <c r="O101" s="6">
        <f t="shared" ref="O101:O164" si="17">N101/P$15</f>
        <v>2060723.8515987922</v>
      </c>
      <c r="P101" s="6">
        <f t="shared" ref="P101:P164" si="18">P100+O101</f>
        <v>175161527.3858977</v>
      </c>
      <c r="Q101" s="6">
        <f t="shared" ref="Q101:Q164" si="19">F$12-P101</f>
        <v>319412196.99781245</v>
      </c>
    </row>
    <row r="102" spans="5:17" x14ac:dyDescent="0.25">
      <c r="E102" s="4"/>
      <c r="G102" s="15">
        <v>21</v>
      </c>
      <c r="H102" s="17">
        <f t="shared" si="12"/>
        <v>4449808.1690951362</v>
      </c>
      <c r="I102" s="16">
        <f t="shared" si="13"/>
        <v>3589945.2315071123</v>
      </c>
      <c r="J102" s="17">
        <f t="shared" si="14"/>
        <v>859862.93758802395</v>
      </c>
      <c r="K102" s="17">
        <f t="shared" si="15"/>
        <v>477799501.26336026</v>
      </c>
      <c r="M102">
        <v>86</v>
      </c>
      <c r="N102" s="6">
        <f t="shared" si="16"/>
        <v>494573724.38371015</v>
      </c>
      <c r="O102" s="6">
        <f t="shared" si="17"/>
        <v>2060723.8515987922</v>
      </c>
      <c r="P102" s="6">
        <f t="shared" si="18"/>
        <v>177222251.2374965</v>
      </c>
      <c r="Q102" s="6">
        <f t="shared" si="19"/>
        <v>317351473.14621365</v>
      </c>
    </row>
    <row r="103" spans="5:17" x14ac:dyDescent="0.25">
      <c r="E103" s="4"/>
      <c r="G103" s="15">
        <v>22</v>
      </c>
      <c r="H103" s="17">
        <f t="shared" si="12"/>
        <v>4449808.1690951362</v>
      </c>
      <c r="I103" s="16">
        <f t="shared" si="13"/>
        <v>3583496.2594752018</v>
      </c>
      <c r="J103" s="17">
        <f t="shared" si="14"/>
        <v>866311.90961993439</v>
      </c>
      <c r="K103" s="17">
        <f t="shared" si="15"/>
        <v>476933189.35374033</v>
      </c>
      <c r="M103">
        <v>87</v>
      </c>
      <c r="N103" s="6">
        <f t="shared" si="16"/>
        <v>494573724.38371015</v>
      </c>
      <c r="O103" s="6">
        <f t="shared" si="17"/>
        <v>2060723.8515987922</v>
      </c>
      <c r="P103" s="6">
        <f t="shared" si="18"/>
        <v>179282975.08909529</v>
      </c>
      <c r="Q103" s="6">
        <f t="shared" si="19"/>
        <v>315290749.29461485</v>
      </c>
    </row>
    <row r="104" spans="5:17" x14ac:dyDescent="0.25">
      <c r="E104" s="4"/>
      <c r="G104" s="15">
        <v>23</v>
      </c>
      <c r="H104" s="17">
        <f t="shared" si="12"/>
        <v>4449808.1690951362</v>
      </c>
      <c r="I104" s="16">
        <f t="shared" si="13"/>
        <v>3576998.9201530525</v>
      </c>
      <c r="J104" s="17">
        <f t="shared" si="14"/>
        <v>872809.24894208368</v>
      </c>
      <c r="K104" s="17">
        <f t="shared" si="15"/>
        <v>476060380.10479826</v>
      </c>
      <c r="M104">
        <v>88</v>
      </c>
      <c r="N104" s="6">
        <f t="shared" si="16"/>
        <v>494573724.38371015</v>
      </c>
      <c r="O104" s="6">
        <f t="shared" si="17"/>
        <v>2060723.8515987922</v>
      </c>
      <c r="P104" s="6">
        <f t="shared" si="18"/>
        <v>181343698.94069409</v>
      </c>
      <c r="Q104" s="6">
        <f t="shared" si="19"/>
        <v>313230025.44301605</v>
      </c>
    </row>
    <row r="105" spans="5:17" x14ac:dyDescent="0.25">
      <c r="E105" s="4"/>
      <c r="G105" s="15">
        <v>24</v>
      </c>
      <c r="H105" s="17">
        <f t="shared" si="12"/>
        <v>4449808.1690951362</v>
      </c>
      <c r="I105" s="16">
        <f t="shared" si="13"/>
        <v>3570452.850785987</v>
      </c>
      <c r="J105" s="17">
        <f t="shared" si="14"/>
        <v>879355.31830914924</v>
      </c>
      <c r="K105" s="17">
        <f t="shared" si="15"/>
        <v>475181024.78648913</v>
      </c>
      <c r="M105">
        <v>89</v>
      </c>
      <c r="N105" s="6">
        <f t="shared" si="16"/>
        <v>494573724.38371015</v>
      </c>
      <c r="O105" s="6">
        <f t="shared" si="17"/>
        <v>2060723.8515987922</v>
      </c>
      <c r="P105" s="6">
        <f t="shared" si="18"/>
        <v>183404422.79229289</v>
      </c>
      <c r="Q105" s="6">
        <f t="shared" si="19"/>
        <v>311169301.59141725</v>
      </c>
    </row>
    <row r="106" spans="5:17" x14ac:dyDescent="0.25">
      <c r="E106" s="4"/>
      <c r="G106" s="15">
        <v>25</v>
      </c>
      <c r="H106" s="17">
        <f t="shared" si="12"/>
        <v>4449808.1690951362</v>
      </c>
      <c r="I106" s="16">
        <f t="shared" si="13"/>
        <v>3563857.6858986681</v>
      </c>
      <c r="J106" s="17">
        <f t="shared" si="14"/>
        <v>885950.48319646809</v>
      </c>
      <c r="K106" s="17">
        <f t="shared" si="15"/>
        <v>474295074.30329263</v>
      </c>
      <c r="M106">
        <v>90</v>
      </c>
      <c r="N106" s="6">
        <f t="shared" si="16"/>
        <v>494573724.38371015</v>
      </c>
      <c r="O106" s="6">
        <f t="shared" si="17"/>
        <v>2060723.8515987922</v>
      </c>
      <c r="P106" s="6">
        <f t="shared" si="18"/>
        <v>185465146.64389169</v>
      </c>
      <c r="Q106" s="6">
        <f t="shared" si="19"/>
        <v>309108577.73981845</v>
      </c>
    </row>
    <row r="107" spans="5:17" x14ac:dyDescent="0.25">
      <c r="E107" s="4"/>
      <c r="G107" s="15">
        <v>26</v>
      </c>
      <c r="H107" s="17">
        <f t="shared" si="12"/>
        <v>4449808.1690951362</v>
      </c>
      <c r="I107" s="16">
        <f t="shared" si="13"/>
        <v>3557213.0572746946</v>
      </c>
      <c r="J107" s="17">
        <f t="shared" si="14"/>
        <v>892595.11182044167</v>
      </c>
      <c r="K107" s="17">
        <f t="shared" si="15"/>
        <v>473402479.19147217</v>
      </c>
      <c r="M107">
        <v>91</v>
      </c>
      <c r="N107" s="6">
        <f t="shared" si="16"/>
        <v>494573724.38371015</v>
      </c>
      <c r="O107" s="6">
        <f t="shared" si="17"/>
        <v>2060723.8515987922</v>
      </c>
      <c r="P107" s="6">
        <f t="shared" si="18"/>
        <v>187525870.49549049</v>
      </c>
      <c r="Q107" s="6">
        <f t="shared" si="19"/>
        <v>307047853.88821965</v>
      </c>
    </row>
    <row r="108" spans="5:17" x14ac:dyDescent="0.25">
      <c r="E108" s="4"/>
      <c r="G108" s="15">
        <v>27</v>
      </c>
      <c r="H108" s="17">
        <f t="shared" si="12"/>
        <v>4449808.1690951362</v>
      </c>
      <c r="I108" s="16">
        <f t="shared" si="13"/>
        <v>3550518.593936041</v>
      </c>
      <c r="J108" s="17">
        <f t="shared" si="14"/>
        <v>899289.57515909523</v>
      </c>
      <c r="K108" s="17">
        <f t="shared" si="15"/>
        <v>472503189.6163131</v>
      </c>
      <c r="M108">
        <v>92</v>
      </c>
      <c r="N108" s="6">
        <f t="shared" si="16"/>
        <v>494573724.38371015</v>
      </c>
      <c r="O108" s="6">
        <f t="shared" si="17"/>
        <v>2060723.8515987922</v>
      </c>
      <c r="P108" s="6">
        <f t="shared" si="18"/>
        <v>189586594.34708929</v>
      </c>
      <c r="Q108" s="6">
        <f t="shared" si="19"/>
        <v>304987130.03662086</v>
      </c>
    </row>
    <row r="109" spans="5:17" x14ac:dyDescent="0.25">
      <c r="E109" s="4"/>
      <c r="G109" s="15">
        <v>28</v>
      </c>
      <c r="H109" s="17">
        <f t="shared" si="12"/>
        <v>4449808.1690951362</v>
      </c>
      <c r="I109" s="16">
        <f t="shared" si="13"/>
        <v>3543773.9221223481</v>
      </c>
      <c r="J109" s="17">
        <f t="shared" si="14"/>
        <v>906034.24697278813</v>
      </c>
      <c r="K109" s="17">
        <f t="shared" si="15"/>
        <v>471597155.3693403</v>
      </c>
      <c r="M109">
        <v>93</v>
      </c>
      <c r="N109" s="6">
        <f t="shared" si="16"/>
        <v>494573724.38371015</v>
      </c>
      <c r="O109" s="6">
        <f t="shared" si="17"/>
        <v>2060723.8515987922</v>
      </c>
      <c r="P109" s="6">
        <f t="shared" si="18"/>
        <v>191647318.19868809</v>
      </c>
      <c r="Q109" s="6">
        <f t="shared" si="19"/>
        <v>302926406.18502206</v>
      </c>
    </row>
    <row r="110" spans="5:17" x14ac:dyDescent="0.25">
      <c r="E110" s="4"/>
      <c r="G110" s="15">
        <v>29</v>
      </c>
      <c r="H110" s="17">
        <f t="shared" si="12"/>
        <v>4449808.1690951362</v>
      </c>
      <c r="I110" s="16">
        <f t="shared" si="13"/>
        <v>3536978.6652700519</v>
      </c>
      <c r="J110" s="17">
        <f t="shared" si="14"/>
        <v>912829.50382508431</v>
      </c>
      <c r="K110" s="17">
        <f t="shared" si="15"/>
        <v>470684325.86551523</v>
      </c>
      <c r="M110">
        <v>94</v>
      </c>
      <c r="N110" s="6">
        <f t="shared" si="16"/>
        <v>494573724.38371015</v>
      </c>
      <c r="O110" s="6">
        <f t="shared" si="17"/>
        <v>2060723.8515987922</v>
      </c>
      <c r="P110" s="6">
        <f t="shared" si="18"/>
        <v>193708042.05028689</v>
      </c>
      <c r="Q110" s="6">
        <f t="shared" si="19"/>
        <v>300865682.33342326</v>
      </c>
    </row>
    <row r="111" spans="5:17" x14ac:dyDescent="0.25">
      <c r="E111" s="4"/>
      <c r="G111" s="15">
        <v>30</v>
      </c>
      <c r="H111" s="17">
        <f t="shared" si="12"/>
        <v>4449808.1690951362</v>
      </c>
      <c r="I111" s="16">
        <f t="shared" si="13"/>
        <v>3530132.443991364</v>
      </c>
      <c r="J111" s="17">
        <f t="shared" si="14"/>
        <v>919675.72510377225</v>
      </c>
      <c r="K111" s="17">
        <f t="shared" si="15"/>
        <v>469764650.14041144</v>
      </c>
      <c r="M111">
        <v>95</v>
      </c>
      <c r="N111" s="6">
        <f t="shared" si="16"/>
        <v>494573724.38371015</v>
      </c>
      <c r="O111" s="6">
        <f t="shared" si="17"/>
        <v>2060723.8515987922</v>
      </c>
      <c r="P111" s="6">
        <f t="shared" si="18"/>
        <v>195768765.90188569</v>
      </c>
      <c r="Q111" s="6">
        <f t="shared" si="19"/>
        <v>298804958.48182446</v>
      </c>
    </row>
    <row r="112" spans="5:17" x14ac:dyDescent="0.25">
      <c r="E112" s="4"/>
      <c r="G112" s="15">
        <v>31</v>
      </c>
      <c r="H112" s="17">
        <f t="shared" si="12"/>
        <v>4449808.1690951362</v>
      </c>
      <c r="I112" s="16">
        <f t="shared" si="13"/>
        <v>3523234.8760530856</v>
      </c>
      <c r="J112" s="17">
        <f t="shared" si="14"/>
        <v>926573.29304205067</v>
      </c>
      <c r="K112" s="17">
        <f t="shared" si="15"/>
        <v>468838076.84736937</v>
      </c>
      <c r="M112">
        <v>96</v>
      </c>
      <c r="N112" s="6">
        <f t="shared" si="16"/>
        <v>494573724.38371015</v>
      </c>
      <c r="O112" s="6">
        <f t="shared" si="17"/>
        <v>2060723.8515987922</v>
      </c>
      <c r="P112" s="6">
        <f t="shared" si="18"/>
        <v>197829489.75348449</v>
      </c>
      <c r="Q112" s="6">
        <f t="shared" si="19"/>
        <v>296744234.63022566</v>
      </c>
    </row>
    <row r="113" spans="5:17" x14ac:dyDescent="0.25">
      <c r="E113" s="4"/>
      <c r="G113" s="15">
        <v>32</v>
      </c>
      <c r="H113" s="17">
        <f t="shared" si="12"/>
        <v>4449808.1690951362</v>
      </c>
      <c r="I113" s="16">
        <f t="shared" si="13"/>
        <v>3516285.5763552701</v>
      </c>
      <c r="J113" s="17">
        <f t="shared" si="14"/>
        <v>933522.59273986612</v>
      </c>
      <c r="K113" s="17">
        <f t="shared" si="15"/>
        <v>467904554.25462949</v>
      </c>
      <c r="M113">
        <v>97</v>
      </c>
      <c r="N113" s="6">
        <f t="shared" si="16"/>
        <v>494573724.38371015</v>
      </c>
      <c r="O113" s="6">
        <f t="shared" si="17"/>
        <v>2060723.8515987922</v>
      </c>
      <c r="P113" s="6">
        <f t="shared" si="18"/>
        <v>199890213.60508329</v>
      </c>
      <c r="Q113" s="6">
        <f t="shared" si="19"/>
        <v>294683510.77862686</v>
      </c>
    </row>
    <row r="114" spans="5:17" x14ac:dyDescent="0.25">
      <c r="E114" s="4"/>
      <c r="G114" s="15">
        <v>33</v>
      </c>
      <c r="H114" s="17">
        <f t="shared" si="12"/>
        <v>4449808.1690951362</v>
      </c>
      <c r="I114" s="16">
        <f t="shared" si="13"/>
        <v>3509284.156909721</v>
      </c>
      <c r="J114" s="17">
        <f t="shared" si="14"/>
        <v>940524.01218541525</v>
      </c>
      <c r="K114" s="17">
        <f t="shared" si="15"/>
        <v>466964030.2424441</v>
      </c>
      <c r="M114">
        <v>98</v>
      </c>
      <c r="N114" s="6">
        <f t="shared" si="16"/>
        <v>494573724.38371015</v>
      </c>
      <c r="O114" s="6">
        <f t="shared" si="17"/>
        <v>2060723.8515987922</v>
      </c>
      <c r="P114" s="6">
        <f t="shared" si="18"/>
        <v>201950937.45668209</v>
      </c>
      <c r="Q114" s="6">
        <f t="shared" si="19"/>
        <v>292622786.92702806</v>
      </c>
    </row>
    <row r="115" spans="5:17" x14ac:dyDescent="0.25">
      <c r="E115" s="4"/>
      <c r="G115" s="15">
        <v>34</v>
      </c>
      <c r="H115" s="17">
        <f t="shared" si="12"/>
        <v>4449808.1690951362</v>
      </c>
      <c r="I115" s="16">
        <f t="shared" si="13"/>
        <v>3502230.2268183306</v>
      </c>
      <c r="J115" s="17">
        <f t="shared" si="14"/>
        <v>947577.94227680564</v>
      </c>
      <c r="K115" s="17">
        <f t="shared" si="15"/>
        <v>466016452.30016732</v>
      </c>
      <c r="M115">
        <v>99</v>
      </c>
      <c r="N115" s="6">
        <f t="shared" si="16"/>
        <v>494573724.38371015</v>
      </c>
      <c r="O115" s="6">
        <f t="shared" si="17"/>
        <v>2060723.8515987922</v>
      </c>
      <c r="P115" s="6">
        <f t="shared" si="18"/>
        <v>204011661.30828089</v>
      </c>
      <c r="Q115" s="6">
        <f t="shared" si="19"/>
        <v>290562063.07542926</v>
      </c>
    </row>
    <row r="116" spans="5:17" x14ac:dyDescent="0.25">
      <c r="E116" s="4"/>
      <c r="G116" s="15">
        <v>35</v>
      </c>
      <c r="H116" s="17">
        <f t="shared" si="12"/>
        <v>4449808.1690951362</v>
      </c>
      <c r="I116" s="16">
        <f t="shared" si="13"/>
        <v>3495123.392251255</v>
      </c>
      <c r="J116" s="17">
        <f t="shared" si="14"/>
        <v>954684.77684388123</v>
      </c>
      <c r="K116" s="17">
        <f t="shared" si="15"/>
        <v>465061767.52332342</v>
      </c>
      <c r="M116">
        <v>100</v>
      </c>
      <c r="N116" s="6">
        <f t="shared" si="16"/>
        <v>494573724.38371015</v>
      </c>
      <c r="O116" s="6">
        <f t="shared" si="17"/>
        <v>2060723.8515987922</v>
      </c>
      <c r="P116" s="6">
        <f t="shared" si="18"/>
        <v>206072385.15987968</v>
      </c>
      <c r="Q116" s="6">
        <f t="shared" si="19"/>
        <v>288501339.22383046</v>
      </c>
    </row>
    <row r="117" spans="5:17" x14ac:dyDescent="0.25">
      <c r="E117" s="4"/>
      <c r="G117" s="15">
        <v>36</v>
      </c>
      <c r="H117" s="17">
        <f t="shared" si="12"/>
        <v>4449808.1690951362</v>
      </c>
      <c r="I117" s="16">
        <f t="shared" si="13"/>
        <v>3487963.2564249253</v>
      </c>
      <c r="J117" s="17">
        <f t="shared" si="14"/>
        <v>961844.91267021094</v>
      </c>
      <c r="K117" s="17">
        <f t="shared" si="15"/>
        <v>464099922.61065322</v>
      </c>
      <c r="M117">
        <v>101</v>
      </c>
      <c r="N117" s="6">
        <f t="shared" si="16"/>
        <v>494573724.38371015</v>
      </c>
      <c r="O117" s="6">
        <f t="shared" si="17"/>
        <v>2060723.8515987922</v>
      </c>
      <c r="P117" s="6">
        <f t="shared" si="18"/>
        <v>208133109.01147848</v>
      </c>
      <c r="Q117" s="6">
        <f t="shared" si="19"/>
        <v>286440615.37223166</v>
      </c>
    </row>
    <row r="118" spans="5:17" x14ac:dyDescent="0.25">
      <c r="E118" s="4"/>
      <c r="G118" s="15">
        <v>37</v>
      </c>
      <c r="H118" s="17">
        <f t="shared" si="12"/>
        <v>4449808.1690951362</v>
      </c>
      <c r="I118" s="16">
        <f t="shared" si="13"/>
        <v>3480749.4195798989</v>
      </c>
      <c r="J118" s="17">
        <f t="shared" si="14"/>
        <v>969058.74951523729</v>
      </c>
      <c r="K118" s="17">
        <f t="shared" si="15"/>
        <v>463130863.86113799</v>
      </c>
      <c r="M118">
        <v>102</v>
      </c>
      <c r="N118" s="6">
        <f t="shared" si="16"/>
        <v>494573724.38371015</v>
      </c>
      <c r="O118" s="6">
        <f t="shared" si="17"/>
        <v>2060723.8515987922</v>
      </c>
      <c r="P118" s="6">
        <f t="shared" si="18"/>
        <v>210193832.86307728</v>
      </c>
      <c r="Q118" s="6">
        <f t="shared" si="19"/>
        <v>284379891.52063286</v>
      </c>
    </row>
    <row r="119" spans="5:17" x14ac:dyDescent="0.25">
      <c r="E119" s="4"/>
      <c r="G119" s="15">
        <v>38</v>
      </c>
      <c r="H119" s="17">
        <f t="shared" si="12"/>
        <v>4449808.1690951362</v>
      </c>
      <c r="I119" s="16">
        <f t="shared" si="13"/>
        <v>3473481.4789585345</v>
      </c>
      <c r="J119" s="17">
        <f t="shared" si="14"/>
        <v>976326.69013660168</v>
      </c>
      <c r="K119" s="17">
        <f t="shared" si="15"/>
        <v>462154537.17100137</v>
      </c>
      <c r="M119">
        <v>103</v>
      </c>
      <c r="N119" s="6">
        <f t="shared" si="16"/>
        <v>494573724.38371015</v>
      </c>
      <c r="O119" s="6">
        <f t="shared" si="17"/>
        <v>2060723.8515987922</v>
      </c>
      <c r="P119" s="6">
        <f t="shared" si="18"/>
        <v>212254556.71467608</v>
      </c>
      <c r="Q119" s="6">
        <f t="shared" si="19"/>
        <v>282319167.66903406</v>
      </c>
    </row>
    <row r="120" spans="5:17" x14ac:dyDescent="0.25">
      <c r="E120" s="4"/>
      <c r="G120" s="15">
        <v>39</v>
      </c>
      <c r="H120" s="17">
        <f t="shared" si="12"/>
        <v>4449808.1690951362</v>
      </c>
      <c r="I120" s="16">
        <f t="shared" si="13"/>
        <v>3466159.0287825102</v>
      </c>
      <c r="J120" s="17">
        <f t="shared" si="14"/>
        <v>983649.14031262603</v>
      </c>
      <c r="K120" s="17">
        <f t="shared" si="15"/>
        <v>461170888.03068876</v>
      </c>
      <c r="M120">
        <v>104</v>
      </c>
      <c r="N120" s="6">
        <f t="shared" si="16"/>
        <v>494573724.38371015</v>
      </c>
      <c r="O120" s="6">
        <f t="shared" si="17"/>
        <v>2060723.8515987922</v>
      </c>
      <c r="P120" s="6">
        <f t="shared" si="18"/>
        <v>214315280.56627488</v>
      </c>
      <c r="Q120" s="6">
        <f t="shared" si="19"/>
        <v>280258443.81743526</v>
      </c>
    </row>
    <row r="121" spans="5:17" x14ac:dyDescent="0.25">
      <c r="E121" s="4"/>
      <c r="G121" s="15">
        <v>40</v>
      </c>
      <c r="H121" s="17">
        <f t="shared" si="12"/>
        <v>4449808.1690951362</v>
      </c>
      <c r="I121" s="16">
        <f t="shared" si="13"/>
        <v>3458781.6602301658</v>
      </c>
      <c r="J121" s="17">
        <f t="shared" si="14"/>
        <v>991026.50886497041</v>
      </c>
      <c r="K121" s="17">
        <f t="shared" si="15"/>
        <v>460179861.52182376</v>
      </c>
      <c r="M121">
        <v>105</v>
      </c>
      <c r="N121" s="6">
        <f t="shared" si="16"/>
        <v>494573724.38371015</v>
      </c>
      <c r="O121" s="6">
        <f t="shared" si="17"/>
        <v>2060723.8515987922</v>
      </c>
      <c r="P121" s="6">
        <f t="shared" si="18"/>
        <v>216376004.41787368</v>
      </c>
      <c r="Q121" s="6">
        <f t="shared" si="19"/>
        <v>278197719.96583647</v>
      </c>
    </row>
    <row r="122" spans="5:17" x14ac:dyDescent="0.25">
      <c r="E122" s="4"/>
      <c r="G122" s="15">
        <v>41</v>
      </c>
      <c r="H122" s="17">
        <f t="shared" si="12"/>
        <v>4449808.1690951362</v>
      </c>
      <c r="I122" s="16">
        <f t="shared" si="13"/>
        <v>3451348.9614136782</v>
      </c>
      <c r="J122" s="17">
        <f t="shared" si="14"/>
        <v>998459.20768145798</v>
      </c>
      <c r="K122" s="17">
        <f t="shared" si="15"/>
        <v>459181402.31414229</v>
      </c>
      <c r="M122">
        <v>106</v>
      </c>
      <c r="N122" s="6">
        <f t="shared" si="16"/>
        <v>494573724.38371015</v>
      </c>
      <c r="O122" s="6">
        <f t="shared" si="17"/>
        <v>2060723.8515987922</v>
      </c>
      <c r="P122" s="6">
        <f t="shared" si="18"/>
        <v>218436728.26947248</v>
      </c>
      <c r="Q122" s="6">
        <f t="shared" si="19"/>
        <v>276136996.11423767</v>
      </c>
    </row>
    <row r="123" spans="5:17" x14ac:dyDescent="0.25">
      <c r="E123" s="4"/>
      <c r="G123" s="15">
        <v>42</v>
      </c>
      <c r="H123" s="17">
        <f t="shared" si="12"/>
        <v>4449808.1690951362</v>
      </c>
      <c r="I123" s="16">
        <f t="shared" si="13"/>
        <v>3443860.517356067</v>
      </c>
      <c r="J123" s="17">
        <f t="shared" si="14"/>
        <v>1005947.6517390693</v>
      </c>
      <c r="K123" s="17">
        <f t="shared" si="15"/>
        <v>458175454.66240323</v>
      </c>
      <c r="M123">
        <v>107</v>
      </c>
      <c r="N123" s="6">
        <f t="shared" si="16"/>
        <v>494573724.38371015</v>
      </c>
      <c r="O123" s="6">
        <f t="shared" si="17"/>
        <v>2060723.8515987922</v>
      </c>
      <c r="P123" s="6">
        <f t="shared" si="18"/>
        <v>220497452.12107128</v>
      </c>
      <c r="Q123" s="6">
        <f t="shared" si="19"/>
        <v>274076272.26263887</v>
      </c>
    </row>
    <row r="124" spans="5:17" x14ac:dyDescent="0.25">
      <c r="E124" s="4"/>
      <c r="G124" s="15">
        <v>43</v>
      </c>
      <c r="H124" s="17">
        <f t="shared" si="12"/>
        <v>4449808.1690951362</v>
      </c>
      <c r="I124" s="16">
        <f t="shared" si="13"/>
        <v>3436315.9099680241</v>
      </c>
      <c r="J124" s="17">
        <f t="shared" si="14"/>
        <v>1013492.2591271121</v>
      </c>
      <c r="K124" s="17">
        <f t="shared" si="15"/>
        <v>457161962.40327609</v>
      </c>
      <c r="M124">
        <v>108</v>
      </c>
      <c r="N124" s="6">
        <f t="shared" si="16"/>
        <v>494573724.38371015</v>
      </c>
      <c r="O124" s="6">
        <f t="shared" si="17"/>
        <v>2060723.8515987922</v>
      </c>
      <c r="P124" s="6">
        <f t="shared" si="18"/>
        <v>222558175.97267008</v>
      </c>
      <c r="Q124" s="6">
        <f t="shared" si="19"/>
        <v>272015548.41104007</v>
      </c>
    </row>
    <row r="125" spans="5:17" x14ac:dyDescent="0.25">
      <c r="E125" s="4"/>
      <c r="G125" s="15">
        <v>44</v>
      </c>
      <c r="H125" s="17">
        <f t="shared" si="12"/>
        <v>4449808.1690951362</v>
      </c>
      <c r="I125" s="16">
        <f t="shared" si="13"/>
        <v>3428714.7180245705</v>
      </c>
      <c r="J125" s="17">
        <f t="shared" si="14"/>
        <v>1021093.4510705657</v>
      </c>
      <c r="K125" s="17">
        <f t="shared" si="15"/>
        <v>456140868.95220554</v>
      </c>
      <c r="M125">
        <v>109</v>
      </c>
      <c r="N125" s="6">
        <f t="shared" si="16"/>
        <v>494573724.38371015</v>
      </c>
      <c r="O125" s="6">
        <f t="shared" si="17"/>
        <v>2060723.8515987922</v>
      </c>
      <c r="P125" s="6">
        <f t="shared" si="18"/>
        <v>224618899.82426888</v>
      </c>
      <c r="Q125" s="6">
        <f t="shared" si="19"/>
        <v>269954824.55944127</v>
      </c>
    </row>
    <row r="126" spans="5:17" x14ac:dyDescent="0.25">
      <c r="E126" s="4"/>
      <c r="G126" s="15">
        <v>45</v>
      </c>
      <c r="H126" s="17">
        <f t="shared" si="12"/>
        <v>4449808.1690951362</v>
      </c>
      <c r="I126" s="16">
        <f t="shared" si="13"/>
        <v>3421056.5171415415</v>
      </c>
      <c r="J126" s="17">
        <f t="shared" si="14"/>
        <v>1028751.6519535948</v>
      </c>
      <c r="K126" s="17">
        <f t="shared" si="15"/>
        <v>455112117.30025196</v>
      </c>
      <c r="M126">
        <v>110</v>
      </c>
      <c r="N126" s="6">
        <f t="shared" si="16"/>
        <v>494573724.38371015</v>
      </c>
      <c r="O126" s="6">
        <f t="shared" si="17"/>
        <v>2060723.8515987922</v>
      </c>
      <c r="P126" s="6">
        <f t="shared" si="18"/>
        <v>226679623.67586768</v>
      </c>
      <c r="Q126" s="6">
        <f t="shared" si="19"/>
        <v>267894100.70784247</v>
      </c>
    </row>
    <row r="127" spans="5:17" x14ac:dyDescent="0.25">
      <c r="E127" s="4"/>
      <c r="G127" s="15">
        <v>46</v>
      </c>
      <c r="H127" s="17">
        <f t="shared" si="12"/>
        <v>4449808.1690951362</v>
      </c>
      <c r="I127" s="16">
        <f t="shared" si="13"/>
        <v>3413340.8797518895</v>
      </c>
      <c r="J127" s="17">
        <f t="shared" si="14"/>
        <v>1036467.2893432467</v>
      </c>
      <c r="K127" s="17">
        <f t="shared" si="15"/>
        <v>454075650.01090872</v>
      </c>
      <c r="M127">
        <v>111</v>
      </c>
      <c r="N127" s="6">
        <f t="shared" si="16"/>
        <v>494573724.38371015</v>
      </c>
      <c r="O127" s="6">
        <f t="shared" si="17"/>
        <v>2060723.8515987922</v>
      </c>
      <c r="P127" s="6">
        <f t="shared" si="18"/>
        <v>228740347.52746648</v>
      </c>
      <c r="Q127" s="6">
        <f t="shared" si="19"/>
        <v>265833376.85624367</v>
      </c>
    </row>
    <row r="128" spans="5:17" x14ac:dyDescent="0.25">
      <c r="E128" s="4"/>
      <c r="G128" s="15">
        <v>47</v>
      </c>
      <c r="H128" s="17">
        <f t="shared" si="12"/>
        <v>4449808.1690951362</v>
      </c>
      <c r="I128" s="16">
        <f t="shared" si="13"/>
        <v>3405567.3750818153</v>
      </c>
      <c r="J128" s="17">
        <f t="shared" si="14"/>
        <v>1044240.7940133209</v>
      </c>
      <c r="K128" s="17">
        <f t="shared" si="15"/>
        <v>453031409.2168954</v>
      </c>
      <c r="M128">
        <v>112</v>
      </c>
      <c r="N128" s="6">
        <f t="shared" si="16"/>
        <v>494573724.38371015</v>
      </c>
      <c r="O128" s="6">
        <f t="shared" si="17"/>
        <v>2060723.8515987922</v>
      </c>
      <c r="P128" s="6">
        <f t="shared" si="18"/>
        <v>230801071.37906528</v>
      </c>
      <c r="Q128" s="6">
        <f t="shared" si="19"/>
        <v>263772653.00464487</v>
      </c>
    </row>
    <row r="129" spans="5:17" x14ac:dyDescent="0.25">
      <c r="E129" s="4"/>
      <c r="G129" s="15">
        <v>48</v>
      </c>
      <c r="H129" s="17">
        <f t="shared" si="12"/>
        <v>4449808.1690951362</v>
      </c>
      <c r="I129" s="16">
        <f t="shared" si="13"/>
        <v>3397735.5691267154</v>
      </c>
      <c r="J129" s="17">
        <f t="shared" si="14"/>
        <v>1052072.5999684208</v>
      </c>
      <c r="K129" s="17">
        <f t="shared" si="15"/>
        <v>451979336.61692697</v>
      </c>
      <c r="M129">
        <v>113</v>
      </c>
      <c r="N129" s="6">
        <f t="shared" si="16"/>
        <v>494573724.38371015</v>
      </c>
      <c r="O129" s="6">
        <f t="shared" si="17"/>
        <v>2060723.8515987922</v>
      </c>
      <c r="P129" s="6">
        <f t="shared" si="18"/>
        <v>232861795.23066407</v>
      </c>
      <c r="Q129" s="6">
        <f t="shared" si="19"/>
        <v>261711929.15304607</v>
      </c>
    </row>
    <row r="130" spans="5:17" x14ac:dyDescent="0.25">
      <c r="E130" s="4"/>
      <c r="G130" s="15">
        <v>49</v>
      </c>
      <c r="H130" s="17">
        <f t="shared" si="12"/>
        <v>4449808.1690951362</v>
      </c>
      <c r="I130" s="16">
        <f t="shared" si="13"/>
        <v>3389845.0246269521</v>
      </c>
      <c r="J130" s="17">
        <f t="shared" si="14"/>
        <v>1059963.1444681841</v>
      </c>
      <c r="K130" s="17">
        <f t="shared" si="15"/>
        <v>450919373.47245878</v>
      </c>
      <c r="M130">
        <v>114</v>
      </c>
      <c r="N130" s="6">
        <f t="shared" si="16"/>
        <v>494573724.38371015</v>
      </c>
      <c r="O130" s="6">
        <f t="shared" si="17"/>
        <v>2060723.8515987922</v>
      </c>
      <c r="P130" s="6">
        <f t="shared" si="18"/>
        <v>234922519.08226287</v>
      </c>
      <c r="Q130" s="6">
        <f t="shared" si="19"/>
        <v>259651205.30144727</v>
      </c>
    </row>
    <row r="131" spans="5:17" x14ac:dyDescent="0.25">
      <c r="E131" s="4"/>
      <c r="G131" s="15">
        <v>50</v>
      </c>
      <c r="H131" s="17">
        <f t="shared" si="12"/>
        <v>4449808.1690951362</v>
      </c>
      <c r="I131" s="16">
        <f t="shared" si="13"/>
        <v>3381895.3010434406</v>
      </c>
      <c r="J131" s="17">
        <f t="shared" si="14"/>
        <v>1067912.8680516956</v>
      </c>
      <c r="K131" s="17">
        <f t="shared" si="15"/>
        <v>449851460.60440707</v>
      </c>
      <c r="M131">
        <v>115</v>
      </c>
      <c r="N131" s="6">
        <f t="shared" si="16"/>
        <v>494573724.38371015</v>
      </c>
      <c r="O131" s="6">
        <f t="shared" si="17"/>
        <v>2060723.8515987922</v>
      </c>
      <c r="P131" s="6">
        <f t="shared" si="18"/>
        <v>236983242.93386167</v>
      </c>
      <c r="Q131" s="6">
        <f t="shared" si="19"/>
        <v>257590481.44984847</v>
      </c>
    </row>
    <row r="132" spans="5:17" x14ac:dyDescent="0.25">
      <c r="E132" s="4"/>
      <c r="G132" s="15">
        <v>51</v>
      </c>
      <c r="H132" s="17">
        <f t="shared" si="12"/>
        <v>4449808.1690951362</v>
      </c>
      <c r="I132" s="16">
        <f t="shared" si="13"/>
        <v>3373885.9545330531</v>
      </c>
      <c r="J132" s="17">
        <f t="shared" si="14"/>
        <v>1075922.2145620831</v>
      </c>
      <c r="K132" s="17">
        <f t="shared" si="15"/>
        <v>448775538.38984501</v>
      </c>
      <c r="M132">
        <v>116</v>
      </c>
      <c r="N132" s="6">
        <f t="shared" si="16"/>
        <v>494573724.38371015</v>
      </c>
      <c r="O132" s="6">
        <f t="shared" si="17"/>
        <v>2060723.8515987922</v>
      </c>
      <c r="P132" s="6">
        <f t="shared" si="18"/>
        <v>239043966.78546047</v>
      </c>
      <c r="Q132" s="6">
        <f t="shared" si="19"/>
        <v>255529757.59824967</v>
      </c>
    </row>
    <row r="133" spans="5:17" x14ac:dyDescent="0.25">
      <c r="E133" s="4"/>
      <c r="G133" s="15">
        <v>52</v>
      </c>
      <c r="H133" s="17">
        <f t="shared" si="12"/>
        <v>4449808.1690951362</v>
      </c>
      <c r="I133" s="16">
        <f t="shared" si="13"/>
        <v>3365816.5379238375</v>
      </c>
      <c r="J133" s="17">
        <f t="shared" si="14"/>
        <v>1083991.6311712987</v>
      </c>
      <c r="K133" s="17">
        <f t="shared" si="15"/>
        <v>447691546.75867373</v>
      </c>
      <c r="M133">
        <v>117</v>
      </c>
      <c r="N133" s="6">
        <f t="shared" si="16"/>
        <v>494573724.38371015</v>
      </c>
      <c r="O133" s="6">
        <f t="shared" si="17"/>
        <v>2060723.8515987922</v>
      </c>
      <c r="P133" s="6">
        <f t="shared" si="18"/>
        <v>241104690.63705927</v>
      </c>
      <c r="Q133" s="6">
        <f t="shared" si="19"/>
        <v>253469033.74665087</v>
      </c>
    </row>
    <row r="134" spans="5:17" x14ac:dyDescent="0.25">
      <c r="E134" s="4"/>
      <c r="G134" s="15">
        <v>53</v>
      </c>
      <c r="H134" s="17">
        <f t="shared" si="12"/>
        <v>4449808.1690951362</v>
      </c>
      <c r="I134" s="16">
        <f t="shared" si="13"/>
        <v>3357686.6006900528</v>
      </c>
      <c r="J134" s="17">
        <f t="shared" si="14"/>
        <v>1092121.5684050834</v>
      </c>
      <c r="K134" s="17">
        <f t="shared" si="15"/>
        <v>446599425.19026864</v>
      </c>
      <c r="M134">
        <v>118</v>
      </c>
      <c r="N134" s="6">
        <f t="shared" si="16"/>
        <v>494573724.38371015</v>
      </c>
      <c r="O134" s="6">
        <f t="shared" si="17"/>
        <v>2060723.8515987922</v>
      </c>
      <c r="P134" s="6">
        <f t="shared" si="18"/>
        <v>243165414.48865807</v>
      </c>
      <c r="Q134" s="6">
        <f t="shared" si="19"/>
        <v>251408309.89505208</v>
      </c>
    </row>
    <row r="135" spans="5:17" x14ac:dyDescent="0.25">
      <c r="E135" s="4"/>
      <c r="G135" s="15">
        <v>54</v>
      </c>
      <c r="H135" s="17">
        <f t="shared" si="12"/>
        <v>4449808.1690951362</v>
      </c>
      <c r="I135" s="16">
        <f t="shared" si="13"/>
        <v>3349495.6889270148</v>
      </c>
      <c r="J135" s="17">
        <f t="shared" si="14"/>
        <v>1100312.4801681214</v>
      </c>
      <c r="K135" s="17">
        <f t="shared" si="15"/>
        <v>445499112.71010053</v>
      </c>
      <c r="M135">
        <v>119</v>
      </c>
      <c r="N135" s="6">
        <f t="shared" si="16"/>
        <v>494573724.38371015</v>
      </c>
      <c r="O135" s="6">
        <f t="shared" si="17"/>
        <v>2060723.8515987922</v>
      </c>
      <c r="P135" s="6">
        <f t="shared" si="18"/>
        <v>245226138.34025687</v>
      </c>
      <c r="Q135" s="6">
        <f t="shared" si="19"/>
        <v>249347586.04345328</v>
      </c>
    </row>
    <row r="136" spans="5:17" x14ac:dyDescent="0.25">
      <c r="E136" s="4"/>
      <c r="G136" s="15">
        <v>55</v>
      </c>
      <c r="H136" s="17">
        <f t="shared" si="12"/>
        <v>4449808.1690951362</v>
      </c>
      <c r="I136" s="16">
        <f t="shared" si="13"/>
        <v>3341243.345325754</v>
      </c>
      <c r="J136" s="17">
        <f t="shared" si="14"/>
        <v>1108564.8237693822</v>
      </c>
      <c r="K136" s="17">
        <f t="shared" si="15"/>
        <v>444390547.88633114</v>
      </c>
      <c r="M136">
        <v>120</v>
      </c>
      <c r="N136" s="6">
        <f t="shared" si="16"/>
        <v>494573724.38371015</v>
      </c>
      <c r="O136" s="6">
        <f t="shared" si="17"/>
        <v>2060723.8515987922</v>
      </c>
      <c r="P136" s="6">
        <f t="shared" si="18"/>
        <v>247286862.19185567</v>
      </c>
      <c r="Q136" s="6">
        <f t="shared" si="19"/>
        <v>247286862.19185448</v>
      </c>
    </row>
    <row r="137" spans="5:17" x14ac:dyDescent="0.25">
      <c r="E137" s="4"/>
      <c r="G137" s="15">
        <v>56</v>
      </c>
      <c r="H137" s="17">
        <f t="shared" si="12"/>
        <v>4449808.1690951362</v>
      </c>
      <c r="I137" s="16">
        <f t="shared" si="13"/>
        <v>3332929.1091474835</v>
      </c>
      <c r="J137" s="17">
        <f t="shared" si="14"/>
        <v>1116879.0599476527</v>
      </c>
      <c r="K137" s="17">
        <f t="shared" si="15"/>
        <v>443273668.82638347</v>
      </c>
      <c r="M137">
        <v>121</v>
      </c>
      <c r="N137" s="6">
        <f t="shared" si="16"/>
        <v>494573724.38371015</v>
      </c>
      <c r="O137" s="6">
        <f t="shared" si="17"/>
        <v>2060723.8515987922</v>
      </c>
      <c r="P137" s="6">
        <f t="shared" si="18"/>
        <v>249347586.04345447</v>
      </c>
      <c r="Q137" s="6">
        <f t="shared" si="19"/>
        <v>245226138.34025568</v>
      </c>
    </row>
    <row r="138" spans="5:17" x14ac:dyDescent="0.25">
      <c r="E138" s="4"/>
      <c r="G138" s="15">
        <v>57</v>
      </c>
      <c r="H138" s="17">
        <f t="shared" si="12"/>
        <v>4449808.1690951362</v>
      </c>
      <c r="I138" s="16">
        <f t="shared" si="13"/>
        <v>3324552.5161978761</v>
      </c>
      <c r="J138" s="17">
        <f t="shared" si="14"/>
        <v>1125255.6528972602</v>
      </c>
      <c r="K138" s="17">
        <f t="shared" si="15"/>
        <v>442148413.17348623</v>
      </c>
      <c r="M138">
        <v>122</v>
      </c>
      <c r="N138" s="6">
        <f t="shared" si="16"/>
        <v>494573724.38371015</v>
      </c>
      <c r="O138" s="6">
        <f t="shared" si="17"/>
        <v>2060723.8515987922</v>
      </c>
      <c r="P138" s="6">
        <f t="shared" si="18"/>
        <v>251408309.89505327</v>
      </c>
      <c r="Q138" s="6">
        <f t="shared" si="19"/>
        <v>243165414.48865688</v>
      </c>
    </row>
    <row r="139" spans="5:17" x14ac:dyDescent="0.25">
      <c r="E139" s="4"/>
      <c r="G139" s="15">
        <v>58</v>
      </c>
      <c r="H139" s="17">
        <f t="shared" si="12"/>
        <v>4449808.1690951362</v>
      </c>
      <c r="I139" s="16">
        <f t="shared" si="13"/>
        <v>3316113.0988011467</v>
      </c>
      <c r="J139" s="17">
        <f t="shared" si="14"/>
        <v>1133695.0702939895</v>
      </c>
      <c r="K139" s="17">
        <f t="shared" si="15"/>
        <v>441014718.10319227</v>
      </c>
      <c r="M139">
        <v>123</v>
      </c>
      <c r="N139" s="6">
        <f t="shared" si="16"/>
        <v>494573724.38371015</v>
      </c>
      <c r="O139" s="6">
        <f t="shared" si="17"/>
        <v>2060723.8515987922</v>
      </c>
      <c r="P139" s="6">
        <f t="shared" si="18"/>
        <v>253469033.74665207</v>
      </c>
      <c r="Q139" s="6">
        <f t="shared" si="19"/>
        <v>241104690.63705808</v>
      </c>
    </row>
    <row r="140" spans="5:17" x14ac:dyDescent="0.25">
      <c r="E140" s="4"/>
      <c r="G140" s="15">
        <v>59</v>
      </c>
      <c r="H140" s="17">
        <f t="shared" si="12"/>
        <v>4449808.1690951362</v>
      </c>
      <c r="I140" s="16">
        <f t="shared" si="13"/>
        <v>3307610.3857739419</v>
      </c>
      <c r="J140" s="17">
        <f t="shared" si="14"/>
        <v>1142197.7833211944</v>
      </c>
      <c r="K140" s="17">
        <f t="shared" si="15"/>
        <v>439872520.31987107</v>
      </c>
      <c r="M140">
        <v>124</v>
      </c>
      <c r="N140" s="6">
        <f t="shared" si="16"/>
        <v>494573724.38371015</v>
      </c>
      <c r="O140" s="6">
        <f t="shared" si="17"/>
        <v>2060723.8515987922</v>
      </c>
      <c r="P140" s="6">
        <f t="shared" si="18"/>
        <v>255529757.59825087</v>
      </c>
      <c r="Q140" s="6">
        <f t="shared" si="19"/>
        <v>239043966.78545928</v>
      </c>
    </row>
    <row r="141" spans="5:17" x14ac:dyDescent="0.25">
      <c r="E141" s="4"/>
      <c r="G141" s="15">
        <v>60</v>
      </c>
      <c r="H141" s="17">
        <f t="shared" si="12"/>
        <v>4449808.1690951362</v>
      </c>
      <c r="I141" s="16">
        <f t="shared" si="13"/>
        <v>3299043.9023990328</v>
      </c>
      <c r="J141" s="17">
        <f t="shared" si="14"/>
        <v>1150764.2666961034</v>
      </c>
      <c r="K141" s="17">
        <f t="shared" si="15"/>
        <v>438721756.05317497</v>
      </c>
      <c r="M141">
        <v>125</v>
      </c>
      <c r="N141" s="6">
        <f t="shared" si="16"/>
        <v>494573724.38371015</v>
      </c>
      <c r="O141" s="6">
        <f t="shared" si="17"/>
        <v>2060723.8515987922</v>
      </c>
      <c r="P141" s="6">
        <f t="shared" si="18"/>
        <v>257590481.44984967</v>
      </c>
      <c r="Q141" s="6">
        <f t="shared" si="19"/>
        <v>236983242.93386048</v>
      </c>
    </row>
    <row r="142" spans="5:17" x14ac:dyDescent="0.25">
      <c r="E142" s="4"/>
      <c r="G142" s="15">
        <v>61</v>
      </c>
      <c r="H142" s="17">
        <f t="shared" si="12"/>
        <v>4449808.1690951362</v>
      </c>
      <c r="I142" s="16">
        <f t="shared" si="13"/>
        <v>3290413.1703988123</v>
      </c>
      <c r="J142" s="17">
        <f t="shared" si="14"/>
        <v>1159394.9986963239</v>
      </c>
      <c r="K142" s="17">
        <f t="shared" si="15"/>
        <v>437562361.05447865</v>
      </c>
      <c r="M142">
        <v>126</v>
      </c>
      <c r="N142" s="6">
        <f t="shared" si="16"/>
        <v>494573724.38371015</v>
      </c>
      <c r="O142" s="6">
        <f t="shared" si="17"/>
        <v>2060723.8515987922</v>
      </c>
      <c r="P142" s="6">
        <f t="shared" si="18"/>
        <v>259651205.30144846</v>
      </c>
      <c r="Q142" s="6">
        <f t="shared" si="19"/>
        <v>234922519.08226168</v>
      </c>
    </row>
    <row r="143" spans="5:17" x14ac:dyDescent="0.25">
      <c r="E143" s="4"/>
      <c r="G143" s="15">
        <v>62</v>
      </c>
      <c r="H143" s="17">
        <f t="shared" si="12"/>
        <v>4449808.1690951362</v>
      </c>
      <c r="I143" s="16">
        <f t="shared" si="13"/>
        <v>3281717.7079085899</v>
      </c>
      <c r="J143" s="17">
        <f t="shared" si="14"/>
        <v>1168090.4611865464</v>
      </c>
      <c r="K143" s="17">
        <f t="shared" si="15"/>
        <v>436394270.59329212</v>
      </c>
      <c r="M143">
        <v>127</v>
      </c>
      <c r="N143" s="6">
        <f t="shared" si="16"/>
        <v>494573724.38371015</v>
      </c>
      <c r="O143" s="6">
        <f t="shared" si="17"/>
        <v>2060723.8515987922</v>
      </c>
      <c r="P143" s="6">
        <f t="shared" si="18"/>
        <v>261711929.15304726</v>
      </c>
      <c r="Q143" s="6">
        <f t="shared" si="19"/>
        <v>232861795.23066288</v>
      </c>
    </row>
    <row r="144" spans="5:17" x14ac:dyDescent="0.25">
      <c r="E144" s="4"/>
      <c r="G144" s="15">
        <v>63</v>
      </c>
      <c r="H144" s="17">
        <f t="shared" si="12"/>
        <v>4449808.1690951362</v>
      </c>
      <c r="I144" s="16">
        <f t="shared" si="13"/>
        <v>3272957.0294496906</v>
      </c>
      <c r="J144" s="17">
        <f t="shared" si="14"/>
        <v>1176851.1396454456</v>
      </c>
      <c r="K144" s="17">
        <f t="shared" si="15"/>
        <v>435217419.45364666</v>
      </c>
      <c r="M144">
        <v>128</v>
      </c>
      <c r="N144" s="6">
        <f t="shared" si="16"/>
        <v>494573724.38371015</v>
      </c>
      <c r="O144" s="6">
        <f t="shared" si="17"/>
        <v>2060723.8515987922</v>
      </c>
      <c r="P144" s="6">
        <f t="shared" si="18"/>
        <v>263772653.00464606</v>
      </c>
      <c r="Q144" s="6">
        <f t="shared" si="19"/>
        <v>230801071.37906408</v>
      </c>
    </row>
    <row r="145" spans="5:17" x14ac:dyDescent="0.25">
      <c r="E145" s="4"/>
      <c r="G145" s="15">
        <v>64</v>
      </c>
      <c r="H145" s="17">
        <f t="shared" si="12"/>
        <v>4449808.1690951362</v>
      </c>
      <c r="I145" s="16">
        <f t="shared" si="13"/>
        <v>3264130.6459023496</v>
      </c>
      <c r="J145" s="17">
        <f t="shared" si="14"/>
        <v>1185677.5231927866</v>
      </c>
      <c r="K145" s="17">
        <f t="shared" si="15"/>
        <v>434031741.9304539</v>
      </c>
      <c r="M145">
        <v>129</v>
      </c>
      <c r="N145" s="6">
        <f t="shared" si="16"/>
        <v>494573724.38371015</v>
      </c>
      <c r="O145" s="6">
        <f t="shared" si="17"/>
        <v>2060723.8515987922</v>
      </c>
      <c r="P145" s="6">
        <f t="shared" si="18"/>
        <v>265833376.85624486</v>
      </c>
      <c r="Q145" s="6">
        <f t="shared" si="19"/>
        <v>228740347.52746528</v>
      </c>
    </row>
    <row r="146" spans="5:17" x14ac:dyDescent="0.25">
      <c r="E146" s="4"/>
      <c r="G146" s="15">
        <v>65</v>
      </c>
      <c r="H146" s="17">
        <f t="shared" si="12"/>
        <v>4449808.1690951362</v>
      </c>
      <c r="I146" s="16">
        <f t="shared" si="13"/>
        <v>3255238.0644784039</v>
      </c>
      <c r="J146" s="17">
        <f t="shared" si="14"/>
        <v>1194570.1046167323</v>
      </c>
      <c r="K146" s="17">
        <f t="shared" si="15"/>
        <v>432837171.82583714</v>
      </c>
      <c r="M146">
        <v>130</v>
      </c>
      <c r="N146" s="6">
        <f t="shared" si="16"/>
        <v>494573724.38371015</v>
      </c>
      <c r="O146" s="6">
        <f t="shared" si="17"/>
        <v>2060723.8515987922</v>
      </c>
      <c r="P146" s="6">
        <f t="shared" si="18"/>
        <v>267894100.70784366</v>
      </c>
      <c r="Q146" s="6">
        <f t="shared" si="19"/>
        <v>226679623.67586648</v>
      </c>
    </row>
    <row r="147" spans="5:17" x14ac:dyDescent="0.25">
      <c r="E147" s="4"/>
      <c r="G147" s="15">
        <v>66</v>
      </c>
      <c r="H147" s="17">
        <f t="shared" ref="H147:H210" si="20">PMT($F$7,$F$5,-$F$12)</f>
        <v>4449808.1690951362</v>
      </c>
      <c r="I147" s="16">
        <f t="shared" ref="I147:I210" si="21">K146*$F$7</f>
        <v>3246278.7886937782</v>
      </c>
      <c r="J147" s="17">
        <f t="shared" ref="J147:J210" si="22">H147-I147</f>
        <v>1203529.380401358</v>
      </c>
      <c r="K147" s="17">
        <f t="shared" ref="K147:K210" si="23">K146-J147</f>
        <v>431633642.44543576</v>
      </c>
      <c r="M147">
        <v>131</v>
      </c>
      <c r="N147" s="6">
        <f t="shared" si="16"/>
        <v>494573724.38371015</v>
      </c>
      <c r="O147" s="6">
        <f t="shared" si="17"/>
        <v>2060723.8515987922</v>
      </c>
      <c r="P147" s="6">
        <f t="shared" si="18"/>
        <v>269954824.55944246</v>
      </c>
      <c r="Q147" s="6">
        <f t="shared" si="19"/>
        <v>224618899.82426769</v>
      </c>
    </row>
    <row r="148" spans="5:17" x14ac:dyDescent="0.25">
      <c r="E148" s="4"/>
      <c r="G148" s="15">
        <v>67</v>
      </c>
      <c r="H148" s="17">
        <f t="shared" si="20"/>
        <v>4449808.1690951362</v>
      </c>
      <c r="I148" s="16">
        <f t="shared" si="21"/>
        <v>3237252.3183407681</v>
      </c>
      <c r="J148" s="17">
        <f t="shared" si="22"/>
        <v>1212555.8507543681</v>
      </c>
      <c r="K148" s="17">
        <f t="shared" si="23"/>
        <v>430421086.59468138</v>
      </c>
      <c r="M148">
        <v>132</v>
      </c>
      <c r="N148" s="6">
        <f t="shared" si="16"/>
        <v>494573724.38371015</v>
      </c>
      <c r="O148" s="6">
        <f t="shared" si="17"/>
        <v>2060723.8515987922</v>
      </c>
      <c r="P148" s="6">
        <f t="shared" si="18"/>
        <v>272015548.41104126</v>
      </c>
      <c r="Q148" s="6">
        <f t="shared" si="19"/>
        <v>222558175.97266889</v>
      </c>
    </row>
    <row r="149" spans="5:17" x14ac:dyDescent="0.25">
      <c r="E149" s="4"/>
      <c r="G149" s="15">
        <v>68</v>
      </c>
      <c r="H149" s="17">
        <f t="shared" si="20"/>
        <v>4449808.1690951362</v>
      </c>
      <c r="I149" s="16">
        <f t="shared" si="21"/>
        <v>3228158.1494601103</v>
      </c>
      <c r="J149" s="17">
        <f t="shared" si="22"/>
        <v>1221650.0196350259</v>
      </c>
      <c r="K149" s="17">
        <f t="shared" si="23"/>
        <v>429199436.57504636</v>
      </c>
      <c r="M149">
        <v>133</v>
      </c>
      <c r="N149" s="6">
        <f t="shared" si="16"/>
        <v>494573724.38371015</v>
      </c>
      <c r="O149" s="6">
        <f t="shared" si="17"/>
        <v>2060723.8515987922</v>
      </c>
      <c r="P149" s="6">
        <f t="shared" si="18"/>
        <v>274076272.26264006</v>
      </c>
      <c r="Q149" s="6">
        <f t="shared" si="19"/>
        <v>220497452.12107009</v>
      </c>
    </row>
    <row r="150" spans="5:17" x14ac:dyDescent="0.25">
      <c r="E150" s="4"/>
      <c r="G150" s="15">
        <v>69</v>
      </c>
      <c r="H150" s="17">
        <f t="shared" si="20"/>
        <v>4449808.1690951362</v>
      </c>
      <c r="I150" s="16">
        <f t="shared" si="21"/>
        <v>3218995.7743128478</v>
      </c>
      <c r="J150" s="17">
        <f t="shared" si="22"/>
        <v>1230812.3947822885</v>
      </c>
      <c r="K150" s="17">
        <f t="shared" si="23"/>
        <v>427968624.18026406</v>
      </c>
      <c r="M150">
        <v>134</v>
      </c>
      <c r="N150" s="6">
        <f t="shared" si="16"/>
        <v>494573724.38371015</v>
      </c>
      <c r="O150" s="6">
        <f t="shared" si="17"/>
        <v>2060723.8515987922</v>
      </c>
      <c r="P150" s="6">
        <f t="shared" si="18"/>
        <v>276136996.11423886</v>
      </c>
      <c r="Q150" s="6">
        <f t="shared" si="19"/>
        <v>218436728.26947129</v>
      </c>
    </row>
    <row r="151" spans="5:17" x14ac:dyDescent="0.25">
      <c r="E151" s="4"/>
      <c r="G151" s="15">
        <v>70</v>
      </c>
      <c r="H151" s="17">
        <f t="shared" si="20"/>
        <v>4449808.1690951362</v>
      </c>
      <c r="I151" s="16">
        <f t="shared" si="21"/>
        <v>3209764.6813519802</v>
      </c>
      <c r="J151" s="17">
        <f t="shared" si="22"/>
        <v>1240043.487743156</v>
      </c>
      <c r="K151" s="17">
        <f t="shared" si="23"/>
        <v>426728580.69252092</v>
      </c>
      <c r="M151">
        <v>135</v>
      </c>
      <c r="N151" s="6">
        <f t="shared" si="16"/>
        <v>494573724.38371015</v>
      </c>
      <c r="O151" s="6">
        <f t="shared" si="17"/>
        <v>2060723.8515987922</v>
      </c>
      <c r="P151" s="6">
        <f t="shared" si="18"/>
        <v>278197719.96583766</v>
      </c>
      <c r="Q151" s="6">
        <f t="shared" si="19"/>
        <v>216376004.41787249</v>
      </c>
    </row>
    <row r="152" spans="5:17" x14ac:dyDescent="0.25">
      <c r="E152" s="4"/>
      <c r="G152" s="15">
        <v>71</v>
      </c>
      <c r="H152" s="17">
        <f t="shared" si="20"/>
        <v>4449808.1690951362</v>
      </c>
      <c r="I152" s="16">
        <f t="shared" si="21"/>
        <v>3200464.3551939069</v>
      </c>
      <c r="J152" s="17">
        <f t="shared" si="22"/>
        <v>1249343.8139012293</v>
      </c>
      <c r="K152" s="17">
        <f t="shared" si="23"/>
        <v>425479236.87861967</v>
      </c>
      <c r="M152">
        <v>136</v>
      </c>
      <c r="N152" s="6">
        <f t="shared" si="16"/>
        <v>494573724.38371015</v>
      </c>
      <c r="O152" s="6">
        <f t="shared" si="17"/>
        <v>2060723.8515987922</v>
      </c>
      <c r="P152" s="6">
        <f t="shared" si="18"/>
        <v>280258443.81743646</v>
      </c>
      <c r="Q152" s="6">
        <f t="shared" si="19"/>
        <v>214315280.56627369</v>
      </c>
    </row>
    <row r="153" spans="5:17" x14ac:dyDescent="0.25">
      <c r="E153" s="4"/>
      <c r="G153" s="15">
        <v>72</v>
      </c>
      <c r="H153" s="17">
        <f t="shared" si="20"/>
        <v>4449808.1690951362</v>
      </c>
      <c r="I153" s="16">
        <f t="shared" si="21"/>
        <v>3191094.2765896474</v>
      </c>
      <c r="J153" s="17">
        <f t="shared" si="22"/>
        <v>1258713.8925054888</v>
      </c>
      <c r="K153" s="17">
        <f t="shared" si="23"/>
        <v>424220522.9861142</v>
      </c>
      <c r="M153">
        <v>137</v>
      </c>
      <c r="N153" s="6">
        <f t="shared" si="16"/>
        <v>494573724.38371015</v>
      </c>
      <c r="O153" s="6">
        <f t="shared" si="17"/>
        <v>2060723.8515987922</v>
      </c>
      <c r="P153" s="6">
        <f t="shared" si="18"/>
        <v>282319167.66903526</v>
      </c>
      <c r="Q153" s="6">
        <f t="shared" si="19"/>
        <v>212254556.71467489</v>
      </c>
    </row>
    <row r="154" spans="5:17" x14ac:dyDescent="0.25">
      <c r="E154" s="4"/>
      <c r="G154" s="15">
        <v>73</v>
      </c>
      <c r="H154" s="17">
        <f t="shared" si="20"/>
        <v>4449808.1690951362</v>
      </c>
      <c r="I154" s="16">
        <f t="shared" si="21"/>
        <v>3181653.9223958566</v>
      </c>
      <c r="J154" s="17">
        <f t="shared" si="22"/>
        <v>1268154.2466992796</v>
      </c>
      <c r="K154" s="17">
        <f t="shared" si="23"/>
        <v>422952368.73941493</v>
      </c>
      <c r="M154">
        <v>138</v>
      </c>
      <c r="N154" s="6">
        <f t="shared" si="16"/>
        <v>494573724.38371015</v>
      </c>
      <c r="O154" s="6">
        <f t="shared" si="17"/>
        <v>2060723.8515987922</v>
      </c>
      <c r="P154" s="6">
        <f t="shared" si="18"/>
        <v>284379891.52063406</v>
      </c>
      <c r="Q154" s="6">
        <f t="shared" si="19"/>
        <v>210193832.86307609</v>
      </c>
    </row>
    <row r="155" spans="5:17" x14ac:dyDescent="0.25">
      <c r="E155" s="4"/>
      <c r="G155" s="15">
        <v>74</v>
      </c>
      <c r="H155" s="17">
        <f t="shared" si="20"/>
        <v>4449808.1690951362</v>
      </c>
      <c r="I155" s="16">
        <f t="shared" si="21"/>
        <v>3172142.7655456117</v>
      </c>
      <c r="J155" s="17">
        <f t="shared" si="22"/>
        <v>1277665.4035495245</v>
      </c>
      <c r="K155" s="17">
        <f t="shared" si="23"/>
        <v>421674703.33586538</v>
      </c>
      <c r="M155">
        <v>139</v>
      </c>
      <c r="N155" s="6">
        <f t="shared" si="16"/>
        <v>494573724.38371015</v>
      </c>
      <c r="O155" s="6">
        <f t="shared" si="17"/>
        <v>2060723.8515987922</v>
      </c>
      <c r="P155" s="6">
        <f t="shared" si="18"/>
        <v>286440615.37223285</v>
      </c>
      <c r="Q155" s="6">
        <f t="shared" si="19"/>
        <v>208133109.01147729</v>
      </c>
    </row>
    <row r="156" spans="5:17" x14ac:dyDescent="0.25">
      <c r="E156" s="4"/>
      <c r="G156" s="15">
        <v>75</v>
      </c>
      <c r="H156" s="17">
        <f t="shared" si="20"/>
        <v>4449808.1690951362</v>
      </c>
      <c r="I156" s="16">
        <f t="shared" si="21"/>
        <v>3162560.27501899</v>
      </c>
      <c r="J156" s="17">
        <f t="shared" si="22"/>
        <v>1287247.8940761462</v>
      </c>
      <c r="K156" s="17">
        <f t="shared" si="23"/>
        <v>420387455.44178921</v>
      </c>
      <c r="M156">
        <v>140</v>
      </c>
      <c r="N156" s="6">
        <f t="shared" si="16"/>
        <v>494573724.38371015</v>
      </c>
      <c r="O156" s="6">
        <f t="shared" si="17"/>
        <v>2060723.8515987922</v>
      </c>
      <c r="P156" s="6">
        <f t="shared" si="18"/>
        <v>288501339.22383165</v>
      </c>
      <c r="Q156" s="6">
        <f t="shared" si="19"/>
        <v>206072385.15987849</v>
      </c>
    </row>
    <row r="157" spans="5:17" x14ac:dyDescent="0.25">
      <c r="E157" s="4"/>
      <c r="G157" s="15">
        <v>76</v>
      </c>
      <c r="H157" s="17">
        <f t="shared" si="20"/>
        <v>4449808.1690951362</v>
      </c>
      <c r="I157" s="16">
        <f t="shared" si="21"/>
        <v>3152905.915813419</v>
      </c>
      <c r="J157" s="17">
        <f t="shared" si="22"/>
        <v>1296902.2532817172</v>
      </c>
      <c r="K157" s="17">
        <f t="shared" si="23"/>
        <v>419090553.1885075</v>
      </c>
      <c r="M157">
        <v>141</v>
      </c>
      <c r="N157" s="6">
        <f t="shared" si="16"/>
        <v>494573724.38371015</v>
      </c>
      <c r="O157" s="6">
        <f t="shared" si="17"/>
        <v>2060723.8515987922</v>
      </c>
      <c r="P157" s="6">
        <f t="shared" si="18"/>
        <v>290562063.07543045</v>
      </c>
      <c r="Q157" s="6">
        <f t="shared" si="19"/>
        <v>204011661.30827969</v>
      </c>
    </row>
    <row r="158" spans="5:17" x14ac:dyDescent="0.25">
      <c r="E158" s="4"/>
      <c r="G158" s="15">
        <v>77</v>
      </c>
      <c r="H158" s="17">
        <f t="shared" si="20"/>
        <v>4449808.1690951362</v>
      </c>
      <c r="I158" s="16">
        <f t="shared" si="21"/>
        <v>3143179.1489138063</v>
      </c>
      <c r="J158" s="17">
        <f t="shared" si="22"/>
        <v>1306629.0201813299</v>
      </c>
      <c r="K158" s="17">
        <f t="shared" si="23"/>
        <v>417783924.16832614</v>
      </c>
      <c r="M158">
        <v>142</v>
      </c>
      <c r="N158" s="6">
        <f t="shared" si="16"/>
        <v>494573724.38371015</v>
      </c>
      <c r="O158" s="6">
        <f t="shared" si="17"/>
        <v>2060723.8515987922</v>
      </c>
      <c r="P158" s="6">
        <f t="shared" si="18"/>
        <v>292622786.92702925</v>
      </c>
      <c r="Q158" s="6">
        <f t="shared" si="19"/>
        <v>201950937.45668089</v>
      </c>
    </row>
    <row r="159" spans="5:17" x14ac:dyDescent="0.25">
      <c r="E159" s="4"/>
      <c r="G159" s="15">
        <v>78</v>
      </c>
      <c r="H159" s="17">
        <f t="shared" si="20"/>
        <v>4449808.1690951362</v>
      </c>
      <c r="I159" s="16">
        <f t="shared" si="21"/>
        <v>3133379.4312624461</v>
      </c>
      <c r="J159" s="17">
        <f t="shared" si="22"/>
        <v>1316428.7378326901</v>
      </c>
      <c r="K159" s="17">
        <f t="shared" si="23"/>
        <v>416467495.43049347</v>
      </c>
      <c r="M159">
        <v>143</v>
      </c>
      <c r="N159" s="6">
        <f t="shared" si="16"/>
        <v>494573724.38371015</v>
      </c>
      <c r="O159" s="6">
        <f t="shared" si="17"/>
        <v>2060723.8515987922</v>
      </c>
      <c r="P159" s="6">
        <f t="shared" si="18"/>
        <v>294683510.77862805</v>
      </c>
      <c r="Q159" s="6">
        <f t="shared" si="19"/>
        <v>199890213.60508209</v>
      </c>
    </row>
    <row r="160" spans="5:17" x14ac:dyDescent="0.25">
      <c r="E160" s="4"/>
      <c r="G160" s="15">
        <v>79</v>
      </c>
      <c r="H160" s="17">
        <f t="shared" si="20"/>
        <v>4449808.1690951362</v>
      </c>
      <c r="I160" s="16">
        <f t="shared" si="21"/>
        <v>3123506.2157287011</v>
      </c>
      <c r="J160" s="17">
        <f t="shared" si="22"/>
        <v>1326301.9533664351</v>
      </c>
      <c r="K160" s="17">
        <f t="shared" si="23"/>
        <v>415141193.47712702</v>
      </c>
      <c r="M160">
        <v>144</v>
      </c>
      <c r="N160" s="6">
        <f t="shared" si="16"/>
        <v>494573724.38371015</v>
      </c>
      <c r="O160" s="6">
        <f t="shared" si="17"/>
        <v>2060723.8515987922</v>
      </c>
      <c r="P160" s="6">
        <f t="shared" si="18"/>
        <v>296744234.63022685</v>
      </c>
      <c r="Q160" s="6">
        <f t="shared" si="19"/>
        <v>197829489.7534833</v>
      </c>
    </row>
    <row r="161" spans="5:17" x14ac:dyDescent="0.25">
      <c r="E161" s="4"/>
      <c r="G161" s="15">
        <v>80</v>
      </c>
      <c r="H161" s="17">
        <f t="shared" si="20"/>
        <v>4449808.1690951362</v>
      </c>
      <c r="I161" s="16">
        <f t="shared" si="21"/>
        <v>3113558.9510784526</v>
      </c>
      <c r="J161" s="17">
        <f t="shared" si="22"/>
        <v>1336249.2180166836</v>
      </c>
      <c r="K161" s="17">
        <f t="shared" si="23"/>
        <v>413804944.25911033</v>
      </c>
      <c r="M161">
        <v>145</v>
      </c>
      <c r="N161" s="6">
        <f t="shared" si="16"/>
        <v>494573724.38371015</v>
      </c>
      <c r="O161" s="6">
        <f t="shared" si="17"/>
        <v>2060723.8515987922</v>
      </c>
      <c r="P161" s="6">
        <f t="shared" si="18"/>
        <v>298804958.48182565</v>
      </c>
      <c r="Q161" s="6">
        <f t="shared" si="19"/>
        <v>195768765.9018845</v>
      </c>
    </row>
    <row r="162" spans="5:17" x14ac:dyDescent="0.25">
      <c r="E162" s="4"/>
      <c r="G162" s="15">
        <v>81</v>
      </c>
      <c r="H162" s="17">
        <f t="shared" si="20"/>
        <v>4449808.1690951362</v>
      </c>
      <c r="I162" s="16">
        <f t="shared" si="21"/>
        <v>3103537.0819433276</v>
      </c>
      <c r="J162" s="17">
        <f t="shared" si="22"/>
        <v>1346271.0871518087</v>
      </c>
      <c r="K162" s="17">
        <f t="shared" si="23"/>
        <v>412458673.17195851</v>
      </c>
      <c r="M162">
        <v>146</v>
      </c>
      <c r="N162" s="6">
        <f t="shared" si="16"/>
        <v>494573724.38371015</v>
      </c>
      <c r="O162" s="6">
        <f t="shared" si="17"/>
        <v>2060723.8515987922</v>
      </c>
      <c r="P162" s="6">
        <f t="shared" si="18"/>
        <v>300865682.33342445</v>
      </c>
      <c r="Q162" s="6">
        <f t="shared" si="19"/>
        <v>193708042.0502857</v>
      </c>
    </row>
    <row r="163" spans="5:17" x14ac:dyDescent="0.25">
      <c r="E163" s="4"/>
      <c r="G163" s="15">
        <v>82</v>
      </c>
      <c r="H163" s="17">
        <f t="shared" si="20"/>
        <v>4449808.1690951362</v>
      </c>
      <c r="I163" s="16">
        <f t="shared" si="21"/>
        <v>3093440.0487896889</v>
      </c>
      <c r="J163" s="17">
        <f t="shared" si="22"/>
        <v>1356368.1203054474</v>
      </c>
      <c r="K163" s="17">
        <f t="shared" si="23"/>
        <v>411102305.05165309</v>
      </c>
      <c r="M163">
        <v>147</v>
      </c>
      <c r="N163" s="6">
        <f t="shared" si="16"/>
        <v>494573724.38371015</v>
      </c>
      <c r="O163" s="6">
        <f t="shared" si="17"/>
        <v>2060723.8515987922</v>
      </c>
      <c r="P163" s="6">
        <f t="shared" si="18"/>
        <v>302926406.18502325</v>
      </c>
      <c r="Q163" s="6">
        <f t="shared" si="19"/>
        <v>191647318.1986869</v>
      </c>
    </row>
    <row r="164" spans="5:17" x14ac:dyDescent="0.25">
      <c r="E164" s="4"/>
      <c r="G164" s="15">
        <v>83</v>
      </c>
      <c r="H164" s="17">
        <f t="shared" si="20"/>
        <v>4449808.1690951362</v>
      </c>
      <c r="I164" s="16">
        <f t="shared" si="21"/>
        <v>3083267.2878873982</v>
      </c>
      <c r="J164" s="17">
        <f t="shared" si="22"/>
        <v>1366540.8812077381</v>
      </c>
      <c r="K164" s="17">
        <f t="shared" si="23"/>
        <v>409735764.17044532</v>
      </c>
      <c r="M164">
        <v>148</v>
      </c>
      <c r="N164" s="6">
        <f t="shared" si="16"/>
        <v>494573724.38371015</v>
      </c>
      <c r="O164" s="6">
        <f t="shared" si="17"/>
        <v>2060723.8515987922</v>
      </c>
      <c r="P164" s="6">
        <f t="shared" si="18"/>
        <v>304987130.03662205</v>
      </c>
      <c r="Q164" s="6">
        <f t="shared" si="19"/>
        <v>189586594.3470881</v>
      </c>
    </row>
    <row r="165" spans="5:17" x14ac:dyDescent="0.25">
      <c r="E165" s="4"/>
      <c r="G165" s="15">
        <v>84</v>
      </c>
      <c r="H165" s="17">
        <f t="shared" si="20"/>
        <v>4449808.1690951362</v>
      </c>
      <c r="I165" s="16">
        <f t="shared" si="21"/>
        <v>3073018.2312783399</v>
      </c>
      <c r="J165" s="17">
        <f t="shared" si="22"/>
        <v>1376789.9378167964</v>
      </c>
      <c r="K165" s="17">
        <f t="shared" si="23"/>
        <v>408358974.23262852</v>
      </c>
      <c r="M165">
        <v>149</v>
      </c>
      <c r="N165" s="6">
        <f t="shared" ref="N165:N228" si="24">F$12-P$14</f>
        <v>494573724.38371015</v>
      </c>
      <c r="O165" s="6">
        <f t="shared" ref="O165:O228" si="25">N165/P$15</f>
        <v>2060723.8515987922</v>
      </c>
      <c r="P165" s="6">
        <f t="shared" ref="P165:P228" si="26">P164+O165</f>
        <v>307047853.88822085</v>
      </c>
      <c r="Q165" s="6">
        <f t="shared" ref="Q165:Q228" si="27">F$12-P165</f>
        <v>187525870.4954893</v>
      </c>
    </row>
    <row r="166" spans="5:17" x14ac:dyDescent="0.25">
      <c r="E166" s="4"/>
      <c r="G166" s="15">
        <v>85</v>
      </c>
      <c r="H166" s="17">
        <f t="shared" si="20"/>
        <v>4449808.1690951362</v>
      </c>
      <c r="I166" s="16">
        <f t="shared" si="21"/>
        <v>3062692.3067447138</v>
      </c>
      <c r="J166" s="17">
        <f t="shared" si="22"/>
        <v>1387115.8623504224</v>
      </c>
      <c r="K166" s="17">
        <f t="shared" si="23"/>
        <v>406971858.37027812</v>
      </c>
      <c r="M166">
        <v>150</v>
      </c>
      <c r="N166" s="6">
        <f t="shared" si="24"/>
        <v>494573724.38371015</v>
      </c>
      <c r="O166" s="6">
        <f t="shared" si="25"/>
        <v>2060723.8515987922</v>
      </c>
      <c r="P166" s="6">
        <f t="shared" si="26"/>
        <v>309108577.73981965</v>
      </c>
      <c r="Q166" s="6">
        <f t="shared" si="27"/>
        <v>185465146.6438905</v>
      </c>
    </row>
    <row r="167" spans="5:17" x14ac:dyDescent="0.25">
      <c r="E167" s="4"/>
      <c r="G167" s="15">
        <v>86</v>
      </c>
      <c r="H167" s="17">
        <f t="shared" si="20"/>
        <v>4449808.1690951362</v>
      </c>
      <c r="I167" s="16">
        <f t="shared" si="21"/>
        <v>3052288.9377770857</v>
      </c>
      <c r="J167" s="17">
        <f t="shared" si="22"/>
        <v>1397519.2313180505</v>
      </c>
      <c r="K167" s="17">
        <f t="shared" si="23"/>
        <v>405574339.13896006</v>
      </c>
      <c r="M167">
        <v>151</v>
      </c>
      <c r="N167" s="6">
        <f t="shared" si="24"/>
        <v>494573724.38371015</v>
      </c>
      <c r="O167" s="6">
        <f t="shared" si="25"/>
        <v>2060723.8515987922</v>
      </c>
      <c r="P167" s="6">
        <f t="shared" si="26"/>
        <v>311169301.59141845</v>
      </c>
      <c r="Q167" s="6">
        <f t="shared" si="27"/>
        <v>183404422.7922917</v>
      </c>
    </row>
    <row r="168" spans="5:17" x14ac:dyDescent="0.25">
      <c r="E168" s="4"/>
      <c r="G168" s="15">
        <v>87</v>
      </c>
      <c r="H168" s="17">
        <f t="shared" si="20"/>
        <v>4449808.1690951362</v>
      </c>
      <c r="I168" s="16">
        <f t="shared" si="21"/>
        <v>3041807.5435422002</v>
      </c>
      <c r="J168" s="17">
        <f t="shared" si="22"/>
        <v>1408000.625552936</v>
      </c>
      <c r="K168" s="17">
        <f t="shared" si="23"/>
        <v>404166338.51340711</v>
      </c>
      <c r="M168">
        <v>152</v>
      </c>
      <c r="N168" s="6">
        <f t="shared" si="24"/>
        <v>494573724.38371015</v>
      </c>
      <c r="O168" s="6">
        <f t="shared" si="25"/>
        <v>2060723.8515987922</v>
      </c>
      <c r="P168" s="6">
        <f t="shared" si="26"/>
        <v>313230025.44301724</v>
      </c>
      <c r="Q168" s="6">
        <f t="shared" si="27"/>
        <v>181343698.9406929</v>
      </c>
    </row>
    <row r="169" spans="5:17" x14ac:dyDescent="0.25">
      <c r="E169" s="4"/>
      <c r="G169" s="15">
        <v>88</v>
      </c>
      <c r="H169" s="17">
        <f t="shared" si="20"/>
        <v>4449808.1690951362</v>
      </c>
      <c r="I169" s="16">
        <f t="shared" si="21"/>
        <v>3031247.5388505533</v>
      </c>
      <c r="J169" s="17">
        <f t="shared" si="22"/>
        <v>1418560.6302445829</v>
      </c>
      <c r="K169" s="17">
        <f t="shared" si="23"/>
        <v>402747777.8831625</v>
      </c>
      <c r="M169">
        <v>153</v>
      </c>
      <c r="N169" s="6">
        <f t="shared" si="24"/>
        <v>494573724.38371015</v>
      </c>
      <c r="O169" s="6">
        <f t="shared" si="25"/>
        <v>2060723.8515987922</v>
      </c>
      <c r="P169" s="6">
        <f t="shared" si="26"/>
        <v>315290749.29461604</v>
      </c>
      <c r="Q169" s="6">
        <f t="shared" si="27"/>
        <v>179282975.0890941</v>
      </c>
    </row>
    <row r="170" spans="5:17" x14ac:dyDescent="0.25">
      <c r="E170" s="4"/>
      <c r="G170" s="15">
        <v>89</v>
      </c>
      <c r="H170" s="17">
        <f t="shared" si="20"/>
        <v>4449808.1690951362</v>
      </c>
      <c r="I170" s="16">
        <f t="shared" si="21"/>
        <v>3020608.3341237186</v>
      </c>
      <c r="J170" s="17">
        <f t="shared" si="22"/>
        <v>1429199.8349714177</v>
      </c>
      <c r="K170" s="17">
        <f t="shared" si="23"/>
        <v>401318578.04819107</v>
      </c>
      <c r="M170">
        <v>154</v>
      </c>
      <c r="N170" s="6">
        <f t="shared" si="24"/>
        <v>494573724.38371015</v>
      </c>
      <c r="O170" s="6">
        <f t="shared" si="25"/>
        <v>2060723.8515987922</v>
      </c>
      <c r="P170" s="6">
        <f t="shared" si="26"/>
        <v>317351473.14621484</v>
      </c>
      <c r="Q170" s="6">
        <f t="shared" si="27"/>
        <v>177222251.2374953</v>
      </c>
    </row>
    <row r="171" spans="5:17" x14ac:dyDescent="0.25">
      <c r="E171" s="4"/>
      <c r="G171" s="15">
        <v>90</v>
      </c>
      <c r="H171" s="17">
        <f t="shared" si="20"/>
        <v>4449808.1690951362</v>
      </c>
      <c r="I171" s="16">
        <f t="shared" si="21"/>
        <v>3009889.3353614327</v>
      </c>
      <c r="J171" s="17">
        <f t="shared" si="22"/>
        <v>1439918.8337337035</v>
      </c>
      <c r="K171" s="17">
        <f t="shared" si="23"/>
        <v>399878659.21445739</v>
      </c>
      <c r="M171">
        <v>155</v>
      </c>
      <c r="N171" s="6">
        <f t="shared" si="24"/>
        <v>494573724.38371015</v>
      </c>
      <c r="O171" s="6">
        <f t="shared" si="25"/>
        <v>2060723.8515987922</v>
      </c>
      <c r="P171" s="6">
        <f t="shared" si="26"/>
        <v>319412196.99781364</v>
      </c>
      <c r="Q171" s="6">
        <f t="shared" si="27"/>
        <v>175161527.3858965</v>
      </c>
    </row>
    <row r="172" spans="5:17" x14ac:dyDescent="0.25">
      <c r="E172" s="4"/>
      <c r="G172" s="15">
        <v>91</v>
      </c>
      <c r="H172" s="17">
        <f t="shared" si="20"/>
        <v>4449808.1690951362</v>
      </c>
      <c r="I172" s="16">
        <f t="shared" si="21"/>
        <v>2999089.9441084303</v>
      </c>
      <c r="J172" s="17">
        <f t="shared" si="22"/>
        <v>1450718.2249867059</v>
      </c>
      <c r="K172" s="17">
        <f t="shared" si="23"/>
        <v>398427940.98947066</v>
      </c>
      <c r="M172">
        <v>156</v>
      </c>
      <c r="N172" s="6">
        <f t="shared" si="24"/>
        <v>494573724.38371015</v>
      </c>
      <c r="O172" s="6">
        <f t="shared" si="25"/>
        <v>2060723.8515987922</v>
      </c>
      <c r="P172" s="6">
        <f t="shared" si="26"/>
        <v>321472920.84941244</v>
      </c>
      <c r="Q172" s="6">
        <f t="shared" si="27"/>
        <v>173100803.5342977</v>
      </c>
    </row>
    <row r="173" spans="5:17" x14ac:dyDescent="0.25">
      <c r="E173" s="4"/>
      <c r="G173" s="15">
        <v>92</v>
      </c>
      <c r="H173" s="17">
        <f t="shared" si="20"/>
        <v>4449808.1690951362</v>
      </c>
      <c r="I173" s="16">
        <f t="shared" si="21"/>
        <v>2988209.55742103</v>
      </c>
      <c r="J173" s="17">
        <f t="shared" si="22"/>
        <v>1461598.6116741062</v>
      </c>
      <c r="K173" s="17">
        <f t="shared" si="23"/>
        <v>396966342.37779653</v>
      </c>
      <c r="M173">
        <v>157</v>
      </c>
      <c r="N173" s="6">
        <f t="shared" si="24"/>
        <v>494573724.38371015</v>
      </c>
      <c r="O173" s="6">
        <f t="shared" si="25"/>
        <v>2060723.8515987922</v>
      </c>
      <c r="P173" s="6">
        <f t="shared" si="26"/>
        <v>323533644.70101124</v>
      </c>
      <c r="Q173" s="6">
        <f t="shared" si="27"/>
        <v>171040079.68269891</v>
      </c>
    </row>
    <row r="174" spans="5:17" x14ac:dyDescent="0.25">
      <c r="E174" s="4"/>
      <c r="G174" s="15">
        <v>93</v>
      </c>
      <c r="H174" s="17">
        <f t="shared" si="20"/>
        <v>4449808.1690951362</v>
      </c>
      <c r="I174" s="16">
        <f t="shared" si="21"/>
        <v>2977247.5678334739</v>
      </c>
      <c r="J174" s="17">
        <f t="shared" si="22"/>
        <v>1472560.6012616623</v>
      </c>
      <c r="K174" s="17">
        <f t="shared" si="23"/>
        <v>395493781.77653486</v>
      </c>
      <c r="M174">
        <v>158</v>
      </c>
      <c r="N174" s="6">
        <f t="shared" si="24"/>
        <v>494573724.38371015</v>
      </c>
      <c r="O174" s="6">
        <f t="shared" si="25"/>
        <v>2060723.8515987922</v>
      </c>
      <c r="P174" s="6">
        <f t="shared" si="26"/>
        <v>325594368.55261004</v>
      </c>
      <c r="Q174" s="6">
        <f t="shared" si="27"/>
        <v>168979355.83110011</v>
      </c>
    </row>
    <row r="175" spans="5:17" x14ac:dyDescent="0.25">
      <c r="E175" s="4"/>
      <c r="G175" s="15">
        <v>94</v>
      </c>
      <c r="H175" s="17">
        <f t="shared" si="20"/>
        <v>4449808.1690951362</v>
      </c>
      <c r="I175" s="16">
        <f t="shared" si="21"/>
        <v>2966203.3633240112</v>
      </c>
      <c r="J175" s="17">
        <f t="shared" si="22"/>
        <v>1483604.805771125</v>
      </c>
      <c r="K175" s="17">
        <f t="shared" si="23"/>
        <v>394010176.97076374</v>
      </c>
      <c r="M175">
        <v>159</v>
      </c>
      <c r="N175" s="6">
        <f t="shared" si="24"/>
        <v>494573724.38371015</v>
      </c>
      <c r="O175" s="6">
        <f t="shared" si="25"/>
        <v>2060723.8515987922</v>
      </c>
      <c r="P175" s="6">
        <f t="shared" si="26"/>
        <v>327655092.40420884</v>
      </c>
      <c r="Q175" s="6">
        <f t="shared" si="27"/>
        <v>166918631.97950131</v>
      </c>
    </row>
    <row r="176" spans="5:17" x14ac:dyDescent="0.25">
      <c r="E176" s="4"/>
      <c r="G176" s="15">
        <v>95</v>
      </c>
      <c r="H176" s="17">
        <f t="shared" si="20"/>
        <v>4449808.1690951362</v>
      </c>
      <c r="I176" s="16">
        <f t="shared" si="21"/>
        <v>2955076.3272807281</v>
      </c>
      <c r="J176" s="17">
        <f t="shared" si="22"/>
        <v>1494731.8418144081</v>
      </c>
      <c r="K176" s="17">
        <f t="shared" si="23"/>
        <v>392515445.12894934</v>
      </c>
      <c r="M176">
        <v>160</v>
      </c>
      <c r="N176" s="6">
        <f t="shared" si="24"/>
        <v>494573724.38371015</v>
      </c>
      <c r="O176" s="6">
        <f t="shared" si="25"/>
        <v>2060723.8515987922</v>
      </c>
      <c r="P176" s="6">
        <f t="shared" si="26"/>
        <v>329715816.25580764</v>
      </c>
      <c r="Q176" s="6">
        <f t="shared" si="27"/>
        <v>164857908.12790251</v>
      </c>
    </row>
    <row r="177" spans="5:17" x14ac:dyDescent="0.25">
      <c r="E177" s="4"/>
      <c r="G177" s="15">
        <v>96</v>
      </c>
      <c r="H177" s="17">
        <f t="shared" si="20"/>
        <v>4449808.1690951362</v>
      </c>
      <c r="I177" s="16">
        <f t="shared" si="21"/>
        <v>2943865.8384671202</v>
      </c>
      <c r="J177" s="17">
        <f t="shared" si="22"/>
        <v>1505942.330628016</v>
      </c>
      <c r="K177" s="17">
        <f t="shared" si="23"/>
        <v>391009502.79832131</v>
      </c>
      <c r="M177">
        <v>161</v>
      </c>
      <c r="N177" s="6">
        <f t="shared" si="24"/>
        <v>494573724.38371015</v>
      </c>
      <c r="O177" s="6">
        <f t="shared" si="25"/>
        <v>2060723.8515987922</v>
      </c>
      <c r="P177" s="6">
        <f t="shared" si="26"/>
        <v>331776540.10740644</v>
      </c>
      <c r="Q177" s="6">
        <f t="shared" si="27"/>
        <v>162797184.27630371</v>
      </c>
    </row>
    <row r="178" spans="5:17" x14ac:dyDescent="0.25">
      <c r="E178" s="4"/>
      <c r="G178" s="15">
        <v>97</v>
      </c>
      <c r="H178" s="17">
        <f t="shared" si="20"/>
        <v>4449808.1690951362</v>
      </c>
      <c r="I178" s="16">
        <f t="shared" si="21"/>
        <v>2932571.2709874096</v>
      </c>
      <c r="J178" s="17">
        <f t="shared" si="22"/>
        <v>1517236.8981077266</v>
      </c>
      <c r="K178" s="17">
        <f t="shared" si="23"/>
        <v>389492265.9002136</v>
      </c>
      <c r="M178">
        <v>162</v>
      </c>
      <c r="N178" s="6">
        <f t="shared" si="24"/>
        <v>494573724.38371015</v>
      </c>
      <c r="O178" s="6">
        <f t="shared" si="25"/>
        <v>2060723.8515987922</v>
      </c>
      <c r="P178" s="6">
        <f t="shared" si="26"/>
        <v>333837263.95900524</v>
      </c>
      <c r="Q178" s="6">
        <f t="shared" si="27"/>
        <v>160736460.42470491</v>
      </c>
    </row>
    <row r="179" spans="5:17" x14ac:dyDescent="0.25">
      <c r="E179" s="4"/>
      <c r="G179" s="15">
        <v>98</v>
      </c>
      <c r="H179" s="17">
        <f t="shared" si="20"/>
        <v>4449808.1690951362</v>
      </c>
      <c r="I179" s="16">
        <f t="shared" si="21"/>
        <v>2921191.9942516019</v>
      </c>
      <c r="J179" s="17">
        <f t="shared" si="22"/>
        <v>1528616.1748435344</v>
      </c>
      <c r="K179" s="17">
        <f t="shared" si="23"/>
        <v>387963649.72537005</v>
      </c>
      <c r="M179">
        <v>163</v>
      </c>
      <c r="N179" s="6">
        <f t="shared" si="24"/>
        <v>494573724.38371015</v>
      </c>
      <c r="O179" s="6">
        <f t="shared" si="25"/>
        <v>2060723.8515987922</v>
      </c>
      <c r="P179" s="6">
        <f t="shared" si="26"/>
        <v>335897987.81060404</v>
      </c>
      <c r="Q179" s="6">
        <f t="shared" si="27"/>
        <v>158675736.57310611</v>
      </c>
    </row>
    <row r="180" spans="5:17" x14ac:dyDescent="0.25">
      <c r="E180" s="4"/>
      <c r="G180" s="15">
        <v>99</v>
      </c>
      <c r="H180" s="17">
        <f t="shared" si="20"/>
        <v>4449808.1690951362</v>
      </c>
      <c r="I180" s="16">
        <f t="shared" si="21"/>
        <v>2909727.3729402754</v>
      </c>
      <c r="J180" s="17">
        <f t="shared" si="22"/>
        <v>1540080.7961548609</v>
      </c>
      <c r="K180" s="17">
        <f t="shared" si="23"/>
        <v>386423568.92921519</v>
      </c>
      <c r="M180">
        <v>164</v>
      </c>
      <c r="N180" s="6">
        <f t="shared" si="24"/>
        <v>494573724.38371015</v>
      </c>
      <c r="O180" s="6">
        <f t="shared" si="25"/>
        <v>2060723.8515987922</v>
      </c>
      <c r="P180" s="6">
        <f t="shared" si="26"/>
        <v>337958711.66220284</v>
      </c>
      <c r="Q180" s="6">
        <f t="shared" si="27"/>
        <v>156615012.72150731</v>
      </c>
    </row>
    <row r="181" spans="5:17" x14ac:dyDescent="0.25">
      <c r="E181" s="4"/>
      <c r="G181" s="15">
        <v>100</v>
      </c>
      <c r="H181" s="17">
        <f t="shared" si="20"/>
        <v>4449808.1690951362</v>
      </c>
      <c r="I181" s="16">
        <f t="shared" si="21"/>
        <v>2898176.7669691136</v>
      </c>
      <c r="J181" s="17">
        <f t="shared" si="22"/>
        <v>1551631.4021260226</v>
      </c>
      <c r="K181" s="17">
        <f t="shared" si="23"/>
        <v>384871937.52708918</v>
      </c>
      <c r="M181">
        <v>165</v>
      </c>
      <c r="N181" s="6">
        <f t="shared" si="24"/>
        <v>494573724.38371015</v>
      </c>
      <c r="O181" s="6">
        <f t="shared" si="25"/>
        <v>2060723.8515987922</v>
      </c>
      <c r="P181" s="6">
        <f t="shared" si="26"/>
        <v>340019435.51380163</v>
      </c>
      <c r="Q181" s="6">
        <f t="shared" si="27"/>
        <v>154554288.86990851</v>
      </c>
    </row>
    <row r="182" spans="5:17" x14ac:dyDescent="0.25">
      <c r="E182" s="4"/>
      <c r="G182" s="15">
        <v>101</v>
      </c>
      <c r="H182" s="17">
        <f t="shared" si="20"/>
        <v>4449808.1690951362</v>
      </c>
      <c r="I182" s="16">
        <f t="shared" si="21"/>
        <v>2886539.531453169</v>
      </c>
      <c r="J182" s="17">
        <f t="shared" si="22"/>
        <v>1563268.6376419673</v>
      </c>
      <c r="K182" s="17">
        <f t="shared" si="23"/>
        <v>383308668.88944721</v>
      </c>
      <c r="M182">
        <v>166</v>
      </c>
      <c r="N182" s="6">
        <f t="shared" si="24"/>
        <v>494573724.38371015</v>
      </c>
      <c r="O182" s="6">
        <f t="shared" si="25"/>
        <v>2060723.8515987922</v>
      </c>
      <c r="P182" s="6">
        <f t="shared" si="26"/>
        <v>342080159.36540043</v>
      </c>
      <c r="Q182" s="6">
        <f t="shared" si="27"/>
        <v>152493565.01830971</v>
      </c>
    </row>
    <row r="183" spans="5:17" x14ac:dyDescent="0.25">
      <c r="E183" s="4"/>
      <c r="G183" s="15">
        <v>102</v>
      </c>
      <c r="H183" s="17">
        <f t="shared" si="20"/>
        <v>4449808.1690951362</v>
      </c>
      <c r="I183" s="16">
        <f t="shared" si="21"/>
        <v>2874815.0166708538</v>
      </c>
      <c r="J183" s="17">
        <f t="shared" si="22"/>
        <v>1574993.1524242824</v>
      </c>
      <c r="K183" s="17">
        <f t="shared" si="23"/>
        <v>381733675.73702294</v>
      </c>
      <c r="M183">
        <v>167</v>
      </c>
      <c r="N183" s="6">
        <f t="shared" si="24"/>
        <v>494573724.38371015</v>
      </c>
      <c r="O183" s="6">
        <f t="shared" si="25"/>
        <v>2060723.8515987922</v>
      </c>
      <c r="P183" s="6">
        <f t="shared" si="26"/>
        <v>344140883.21699923</v>
      </c>
      <c r="Q183" s="6">
        <f t="shared" si="27"/>
        <v>150432841.16671091</v>
      </c>
    </row>
    <row r="184" spans="5:17" x14ac:dyDescent="0.25">
      <c r="E184" s="4"/>
      <c r="G184" s="15">
        <v>103</v>
      </c>
      <c r="H184" s="17">
        <f t="shared" si="20"/>
        <v>4449808.1690951362</v>
      </c>
      <c r="I184" s="16">
        <f t="shared" si="21"/>
        <v>2863002.5680276719</v>
      </c>
      <c r="J184" s="17">
        <f t="shared" si="22"/>
        <v>1586805.6010674643</v>
      </c>
      <c r="K184" s="17">
        <f t="shared" si="23"/>
        <v>380146870.13595545</v>
      </c>
      <c r="M184">
        <v>168</v>
      </c>
      <c r="N184" s="6">
        <f t="shared" si="24"/>
        <v>494573724.38371015</v>
      </c>
      <c r="O184" s="6">
        <f t="shared" si="25"/>
        <v>2060723.8515987922</v>
      </c>
      <c r="P184" s="6">
        <f t="shared" si="26"/>
        <v>346201607.06859803</v>
      </c>
      <c r="Q184" s="6">
        <f t="shared" si="27"/>
        <v>148372117.31511211</v>
      </c>
    </row>
    <row r="185" spans="5:17" x14ac:dyDescent="0.25">
      <c r="E185" s="4"/>
      <c r="G185" s="15">
        <v>104</v>
      </c>
      <c r="H185" s="17">
        <f t="shared" si="20"/>
        <v>4449808.1690951362</v>
      </c>
      <c r="I185" s="16">
        <f t="shared" si="21"/>
        <v>2851101.5260196659</v>
      </c>
      <c r="J185" s="17">
        <f t="shared" si="22"/>
        <v>1598706.6430754703</v>
      </c>
      <c r="K185" s="17">
        <f t="shared" si="23"/>
        <v>378548163.49287999</v>
      </c>
      <c r="M185">
        <v>169</v>
      </c>
      <c r="N185" s="6">
        <f t="shared" si="24"/>
        <v>494573724.38371015</v>
      </c>
      <c r="O185" s="6">
        <f t="shared" si="25"/>
        <v>2060723.8515987922</v>
      </c>
      <c r="P185" s="6">
        <f t="shared" si="26"/>
        <v>348262330.92019683</v>
      </c>
      <c r="Q185" s="6">
        <f t="shared" si="27"/>
        <v>146311393.46351331</v>
      </c>
    </row>
    <row r="186" spans="5:17" x14ac:dyDescent="0.25">
      <c r="E186" s="4"/>
      <c r="G186" s="15">
        <v>105</v>
      </c>
      <c r="H186" s="17">
        <f t="shared" si="20"/>
        <v>4449808.1690951362</v>
      </c>
      <c r="I186" s="16">
        <f t="shared" si="21"/>
        <v>2839111.2261965997</v>
      </c>
      <c r="J186" s="17">
        <f t="shared" si="22"/>
        <v>1610696.9428985366</v>
      </c>
      <c r="K186" s="17">
        <f t="shared" si="23"/>
        <v>376937466.54998147</v>
      </c>
      <c r="M186">
        <v>170</v>
      </c>
      <c r="N186" s="6">
        <f t="shared" si="24"/>
        <v>494573724.38371015</v>
      </c>
      <c r="O186" s="6">
        <f t="shared" si="25"/>
        <v>2060723.8515987922</v>
      </c>
      <c r="P186" s="6">
        <f t="shared" si="26"/>
        <v>350323054.77179563</v>
      </c>
      <c r="Q186" s="6">
        <f t="shared" si="27"/>
        <v>144250669.61191452</v>
      </c>
    </row>
    <row r="187" spans="5:17" x14ac:dyDescent="0.25">
      <c r="E187" s="4"/>
      <c r="G187" s="15">
        <v>106</v>
      </c>
      <c r="H187" s="17">
        <f t="shared" si="20"/>
        <v>4449808.1690951362</v>
      </c>
      <c r="I187" s="16">
        <f t="shared" si="21"/>
        <v>2827030.9991248609</v>
      </c>
      <c r="J187" s="17">
        <f t="shared" si="22"/>
        <v>1622777.1699702754</v>
      </c>
      <c r="K187" s="17">
        <f t="shared" si="23"/>
        <v>375314689.3800112</v>
      </c>
      <c r="M187">
        <v>171</v>
      </c>
      <c r="N187" s="6">
        <f t="shared" si="24"/>
        <v>494573724.38371015</v>
      </c>
      <c r="O187" s="6">
        <f t="shared" si="25"/>
        <v>2060723.8515987922</v>
      </c>
      <c r="P187" s="6">
        <f t="shared" si="26"/>
        <v>352383778.62339443</v>
      </c>
      <c r="Q187" s="6">
        <f t="shared" si="27"/>
        <v>142189945.76031572</v>
      </c>
    </row>
    <row r="188" spans="5:17" x14ac:dyDescent="0.25">
      <c r="E188" s="4"/>
      <c r="G188" s="15">
        <v>107</v>
      </c>
      <c r="H188" s="17">
        <f t="shared" si="20"/>
        <v>4449808.1690951362</v>
      </c>
      <c r="I188" s="16">
        <f t="shared" si="21"/>
        <v>2814860.1703500841</v>
      </c>
      <c r="J188" s="17">
        <f t="shared" si="22"/>
        <v>1634947.9987450521</v>
      </c>
      <c r="K188" s="17">
        <f t="shared" si="23"/>
        <v>373679741.38126618</v>
      </c>
      <c r="M188">
        <v>172</v>
      </c>
      <c r="N188" s="6">
        <f t="shared" si="24"/>
        <v>494573724.38371015</v>
      </c>
      <c r="O188" s="6">
        <f t="shared" si="25"/>
        <v>2060723.8515987922</v>
      </c>
      <c r="P188" s="6">
        <f t="shared" si="26"/>
        <v>354444502.47499323</v>
      </c>
      <c r="Q188" s="6">
        <f t="shared" si="27"/>
        <v>140129221.90871692</v>
      </c>
    </row>
    <row r="189" spans="5:17" x14ac:dyDescent="0.25">
      <c r="E189" s="4"/>
      <c r="G189" s="15">
        <v>108</v>
      </c>
      <c r="H189" s="17">
        <f t="shared" si="20"/>
        <v>4449808.1690951362</v>
      </c>
      <c r="I189" s="16">
        <f t="shared" si="21"/>
        <v>2802598.0603594962</v>
      </c>
      <c r="J189" s="17">
        <f t="shared" si="22"/>
        <v>1647210.1087356401</v>
      </c>
      <c r="K189" s="17">
        <f t="shared" si="23"/>
        <v>372032531.27253056</v>
      </c>
      <c r="M189">
        <v>173</v>
      </c>
      <c r="N189" s="6">
        <f t="shared" si="24"/>
        <v>494573724.38371015</v>
      </c>
      <c r="O189" s="6">
        <f t="shared" si="25"/>
        <v>2060723.8515987922</v>
      </c>
      <c r="P189" s="6">
        <f t="shared" si="26"/>
        <v>356505226.32659203</v>
      </c>
      <c r="Q189" s="6">
        <f t="shared" si="27"/>
        <v>138068498.05711812</v>
      </c>
    </row>
    <row r="190" spans="5:17" x14ac:dyDescent="0.25">
      <c r="E190" s="4"/>
      <c r="G190" s="15">
        <v>109</v>
      </c>
      <c r="H190" s="17">
        <f t="shared" si="20"/>
        <v>4449808.1690951362</v>
      </c>
      <c r="I190" s="16">
        <f t="shared" si="21"/>
        <v>2790243.9845439792</v>
      </c>
      <c r="J190" s="17">
        <f t="shared" si="22"/>
        <v>1659564.1845511571</v>
      </c>
      <c r="K190" s="17">
        <f t="shared" si="23"/>
        <v>370372967.08797938</v>
      </c>
      <c r="M190">
        <v>174</v>
      </c>
      <c r="N190" s="6">
        <f t="shared" si="24"/>
        <v>494573724.38371015</v>
      </c>
      <c r="O190" s="6">
        <f t="shared" si="25"/>
        <v>2060723.8515987922</v>
      </c>
      <c r="P190" s="6">
        <f t="shared" si="26"/>
        <v>358565950.17819083</v>
      </c>
      <c r="Q190" s="6">
        <f t="shared" si="27"/>
        <v>136007774.20551932</v>
      </c>
    </row>
    <row r="191" spans="5:17" x14ac:dyDescent="0.25">
      <c r="E191" s="4"/>
      <c r="G191" s="15">
        <v>110</v>
      </c>
      <c r="H191" s="17">
        <f t="shared" si="20"/>
        <v>4449808.1690951362</v>
      </c>
      <c r="I191" s="16">
        <f t="shared" si="21"/>
        <v>2777797.2531598452</v>
      </c>
      <c r="J191" s="17">
        <f t="shared" si="22"/>
        <v>1672010.915935291</v>
      </c>
      <c r="K191" s="17">
        <f t="shared" si="23"/>
        <v>368700956.1720441</v>
      </c>
      <c r="M191">
        <v>175</v>
      </c>
      <c r="N191" s="6">
        <f t="shared" si="24"/>
        <v>494573724.38371015</v>
      </c>
      <c r="O191" s="6">
        <f t="shared" si="25"/>
        <v>2060723.8515987922</v>
      </c>
      <c r="P191" s="6">
        <f t="shared" si="26"/>
        <v>360626674.02978963</v>
      </c>
      <c r="Q191" s="6">
        <f t="shared" si="27"/>
        <v>133947050.35392052</v>
      </c>
    </row>
    <row r="192" spans="5:17" x14ac:dyDescent="0.25">
      <c r="E192" s="4"/>
      <c r="G192" s="15">
        <v>111</v>
      </c>
      <c r="H192" s="17">
        <f t="shared" si="20"/>
        <v>4449808.1690951362</v>
      </c>
      <c r="I192" s="16">
        <f t="shared" si="21"/>
        <v>2765257.1712903306</v>
      </c>
      <c r="J192" s="17">
        <f t="shared" si="22"/>
        <v>1684550.9978048056</v>
      </c>
      <c r="K192" s="17">
        <f t="shared" si="23"/>
        <v>367016405.17423928</v>
      </c>
      <c r="M192">
        <v>176</v>
      </c>
      <c r="N192" s="6">
        <f t="shared" si="24"/>
        <v>494573724.38371015</v>
      </c>
      <c r="O192" s="6">
        <f t="shared" si="25"/>
        <v>2060723.8515987922</v>
      </c>
      <c r="P192" s="6">
        <f t="shared" si="26"/>
        <v>362687397.88138843</v>
      </c>
      <c r="Q192" s="6">
        <f t="shared" si="27"/>
        <v>131886326.50232172</v>
      </c>
    </row>
    <row r="193" spans="5:17" x14ac:dyDescent="0.25">
      <c r="E193" s="4"/>
      <c r="G193" s="15">
        <v>112</v>
      </c>
      <c r="H193" s="17">
        <f t="shared" si="20"/>
        <v>4449808.1690951362</v>
      </c>
      <c r="I193" s="16">
        <f t="shared" si="21"/>
        <v>2752623.0388067947</v>
      </c>
      <c r="J193" s="17">
        <f t="shared" si="22"/>
        <v>1697185.1302883415</v>
      </c>
      <c r="K193" s="17">
        <f t="shared" si="23"/>
        <v>365319220.04395092</v>
      </c>
      <c r="M193">
        <v>177</v>
      </c>
      <c r="N193" s="6">
        <f t="shared" si="24"/>
        <v>494573724.38371015</v>
      </c>
      <c r="O193" s="6">
        <f t="shared" si="25"/>
        <v>2060723.8515987922</v>
      </c>
      <c r="P193" s="6">
        <f t="shared" si="26"/>
        <v>364748121.73298723</v>
      </c>
      <c r="Q193" s="6">
        <f t="shared" si="27"/>
        <v>129825602.65072292</v>
      </c>
    </row>
    <row r="194" spans="5:17" x14ac:dyDescent="0.25">
      <c r="E194" s="4"/>
      <c r="G194" s="15">
        <v>113</v>
      </c>
      <c r="H194" s="17">
        <f t="shared" si="20"/>
        <v>4449808.1690951362</v>
      </c>
      <c r="I194" s="16">
        <f t="shared" si="21"/>
        <v>2739894.1503296318</v>
      </c>
      <c r="J194" s="17">
        <f t="shared" si="22"/>
        <v>1709914.0187655045</v>
      </c>
      <c r="K194" s="17">
        <f t="shared" si="23"/>
        <v>363609306.02518541</v>
      </c>
      <c r="M194">
        <v>178</v>
      </c>
      <c r="N194" s="6">
        <f t="shared" si="24"/>
        <v>494573724.38371015</v>
      </c>
      <c r="O194" s="6">
        <f t="shared" si="25"/>
        <v>2060723.8515987922</v>
      </c>
      <c r="P194" s="6">
        <f t="shared" si="26"/>
        <v>366808845.58458602</v>
      </c>
      <c r="Q194" s="6">
        <f t="shared" si="27"/>
        <v>127764878.79912412</v>
      </c>
    </row>
    <row r="195" spans="5:17" x14ac:dyDescent="0.25">
      <c r="E195" s="4"/>
      <c r="G195" s="15">
        <v>114</v>
      </c>
      <c r="H195" s="17">
        <f t="shared" si="20"/>
        <v>4449808.1690951362</v>
      </c>
      <c r="I195" s="16">
        <f t="shared" si="21"/>
        <v>2727069.7951888903</v>
      </c>
      <c r="J195" s="17">
        <f t="shared" si="22"/>
        <v>1722738.3739062459</v>
      </c>
      <c r="K195" s="17">
        <f t="shared" si="23"/>
        <v>361886567.65127915</v>
      </c>
      <c r="M195">
        <v>179</v>
      </c>
      <c r="N195" s="6">
        <f t="shared" si="24"/>
        <v>494573724.38371015</v>
      </c>
      <c r="O195" s="6">
        <f t="shared" si="25"/>
        <v>2060723.8515987922</v>
      </c>
      <c r="P195" s="6">
        <f t="shared" si="26"/>
        <v>368869569.43618482</v>
      </c>
      <c r="Q195" s="6">
        <f t="shared" si="27"/>
        <v>125704154.94752532</v>
      </c>
    </row>
    <row r="196" spans="5:17" x14ac:dyDescent="0.25">
      <c r="E196" s="4"/>
      <c r="G196" s="15">
        <v>115</v>
      </c>
      <c r="H196" s="17">
        <f t="shared" si="20"/>
        <v>4449808.1690951362</v>
      </c>
      <c r="I196" s="16">
        <f t="shared" si="21"/>
        <v>2714149.2573845936</v>
      </c>
      <c r="J196" s="17">
        <f t="shared" si="22"/>
        <v>1735658.9117105426</v>
      </c>
      <c r="K196" s="17">
        <f t="shared" si="23"/>
        <v>360150908.73956859</v>
      </c>
      <c r="M196">
        <v>180</v>
      </c>
      <c r="N196" s="6">
        <f t="shared" si="24"/>
        <v>494573724.38371015</v>
      </c>
      <c r="O196" s="6">
        <f t="shared" si="25"/>
        <v>2060723.8515987922</v>
      </c>
      <c r="P196" s="6">
        <f t="shared" si="26"/>
        <v>370930293.28778362</v>
      </c>
      <c r="Q196" s="6">
        <f t="shared" si="27"/>
        <v>123643431.09592652</v>
      </c>
    </row>
    <row r="197" spans="5:17" x14ac:dyDescent="0.25">
      <c r="E197" s="4"/>
      <c r="G197" s="15">
        <v>116</v>
      </c>
      <c r="H197" s="17">
        <f t="shared" si="20"/>
        <v>4449808.1690951362</v>
      </c>
      <c r="I197" s="16">
        <f t="shared" si="21"/>
        <v>2701131.8155467645</v>
      </c>
      <c r="J197" s="17">
        <f t="shared" si="22"/>
        <v>1748676.3535483717</v>
      </c>
      <c r="K197" s="17">
        <f t="shared" si="23"/>
        <v>358402232.38602024</v>
      </c>
      <c r="M197">
        <v>181</v>
      </c>
      <c r="N197" s="6">
        <f t="shared" si="24"/>
        <v>494573724.38371015</v>
      </c>
      <c r="O197" s="6">
        <f t="shared" si="25"/>
        <v>2060723.8515987922</v>
      </c>
      <c r="P197" s="6">
        <f t="shared" si="26"/>
        <v>372991017.13938242</v>
      </c>
      <c r="Q197" s="6">
        <f t="shared" si="27"/>
        <v>121582707.24432772</v>
      </c>
    </row>
    <row r="198" spans="5:17" x14ac:dyDescent="0.25">
      <c r="E198" s="4"/>
      <c r="G198" s="15">
        <v>117</v>
      </c>
      <c r="H198" s="17">
        <f t="shared" si="20"/>
        <v>4449808.1690951362</v>
      </c>
      <c r="I198" s="16">
        <f t="shared" si="21"/>
        <v>2688016.742895152</v>
      </c>
      <c r="J198" s="17">
        <f t="shared" si="22"/>
        <v>1761791.4261999843</v>
      </c>
      <c r="K198" s="17">
        <f t="shared" si="23"/>
        <v>356640440.95982027</v>
      </c>
      <c r="M198">
        <v>182</v>
      </c>
      <c r="N198" s="6">
        <f t="shared" si="24"/>
        <v>494573724.38371015</v>
      </c>
      <c r="O198" s="6">
        <f t="shared" si="25"/>
        <v>2060723.8515987922</v>
      </c>
      <c r="P198" s="6">
        <f t="shared" si="26"/>
        <v>375051740.99098122</v>
      </c>
      <c r="Q198" s="6">
        <f t="shared" si="27"/>
        <v>119521983.39272892</v>
      </c>
    </row>
    <row r="199" spans="5:17" x14ac:dyDescent="0.25">
      <c r="E199" s="4"/>
      <c r="G199" s="15">
        <v>118</v>
      </c>
      <c r="H199" s="17">
        <f t="shared" si="20"/>
        <v>4449808.1690951362</v>
      </c>
      <c r="I199" s="16">
        <f t="shared" si="21"/>
        <v>2674803.3071986521</v>
      </c>
      <c r="J199" s="17">
        <f t="shared" si="22"/>
        <v>1775004.8618964842</v>
      </c>
      <c r="K199" s="17">
        <f t="shared" si="23"/>
        <v>354865436.09792382</v>
      </c>
      <c r="M199">
        <v>183</v>
      </c>
      <c r="N199" s="6">
        <f t="shared" si="24"/>
        <v>494573724.38371015</v>
      </c>
      <c r="O199" s="6">
        <f t="shared" si="25"/>
        <v>2060723.8515987922</v>
      </c>
      <c r="P199" s="6">
        <f t="shared" si="26"/>
        <v>377112464.84258002</v>
      </c>
      <c r="Q199" s="6">
        <f t="shared" si="27"/>
        <v>117461259.54113013</v>
      </c>
    </row>
    <row r="200" spans="5:17" x14ac:dyDescent="0.25">
      <c r="E200" s="4"/>
      <c r="G200" s="15">
        <v>119</v>
      </c>
      <c r="H200" s="17">
        <f t="shared" si="20"/>
        <v>4449808.1690951362</v>
      </c>
      <c r="I200" s="16">
        <f t="shared" si="21"/>
        <v>2661490.7707344284</v>
      </c>
      <c r="J200" s="17">
        <f t="shared" si="22"/>
        <v>1788317.3983607078</v>
      </c>
      <c r="K200" s="17">
        <f t="shared" si="23"/>
        <v>353077118.69956309</v>
      </c>
      <c r="M200">
        <v>184</v>
      </c>
      <c r="N200" s="6">
        <f t="shared" si="24"/>
        <v>494573724.38371015</v>
      </c>
      <c r="O200" s="6">
        <f t="shared" si="25"/>
        <v>2060723.8515987922</v>
      </c>
      <c r="P200" s="6">
        <f t="shared" si="26"/>
        <v>379173188.69417882</v>
      </c>
      <c r="Q200" s="6">
        <f t="shared" si="27"/>
        <v>115400535.68953133</v>
      </c>
    </row>
    <row r="201" spans="5:17" x14ac:dyDescent="0.25">
      <c r="E201" s="4"/>
      <c r="G201" s="15">
        <v>120</v>
      </c>
      <c r="H201" s="17">
        <f t="shared" si="20"/>
        <v>4449808.1690951362</v>
      </c>
      <c r="I201" s="16">
        <f t="shared" si="21"/>
        <v>2648078.3902467228</v>
      </c>
      <c r="J201" s="17">
        <f t="shared" si="22"/>
        <v>1801729.7788484134</v>
      </c>
      <c r="K201" s="17">
        <f t="shared" si="23"/>
        <v>351275388.92071468</v>
      </c>
      <c r="M201">
        <v>185</v>
      </c>
      <c r="N201" s="6">
        <f t="shared" si="24"/>
        <v>494573724.38371015</v>
      </c>
      <c r="O201" s="6">
        <f t="shared" si="25"/>
        <v>2060723.8515987922</v>
      </c>
      <c r="P201" s="6">
        <f t="shared" si="26"/>
        <v>381233912.54577762</v>
      </c>
      <c r="Q201" s="6">
        <f t="shared" si="27"/>
        <v>113339811.83793253</v>
      </c>
    </row>
    <row r="202" spans="5:17" x14ac:dyDescent="0.25">
      <c r="E202" s="4"/>
      <c r="G202" s="15">
        <v>121</v>
      </c>
      <c r="H202" s="17">
        <f t="shared" si="20"/>
        <v>4449808.1690951362</v>
      </c>
      <c r="I202" s="16">
        <f t="shared" si="21"/>
        <v>2634565.4169053598</v>
      </c>
      <c r="J202" s="17">
        <f t="shared" si="22"/>
        <v>1815242.7521897764</v>
      </c>
      <c r="K202" s="17">
        <f t="shared" si="23"/>
        <v>349460146.16852492</v>
      </c>
      <c r="M202">
        <v>186</v>
      </c>
      <c r="N202" s="6">
        <f t="shared" si="24"/>
        <v>494573724.38371015</v>
      </c>
      <c r="O202" s="6">
        <f t="shared" si="25"/>
        <v>2060723.8515987922</v>
      </c>
      <c r="P202" s="6">
        <f t="shared" si="26"/>
        <v>383294636.39737642</v>
      </c>
      <c r="Q202" s="6">
        <f t="shared" si="27"/>
        <v>111279087.98633373</v>
      </c>
    </row>
    <row r="203" spans="5:17" x14ac:dyDescent="0.25">
      <c r="E203" s="4"/>
      <c r="G203" s="15">
        <v>122</v>
      </c>
      <c r="H203" s="17">
        <f t="shared" si="20"/>
        <v>4449808.1690951362</v>
      </c>
      <c r="I203" s="16">
        <f t="shared" si="21"/>
        <v>2620951.0962639367</v>
      </c>
      <c r="J203" s="17">
        <f t="shared" si="22"/>
        <v>1828857.0728311995</v>
      </c>
      <c r="K203" s="17">
        <f t="shared" si="23"/>
        <v>347631289.09569371</v>
      </c>
      <c r="M203">
        <v>187</v>
      </c>
      <c r="N203" s="6">
        <f t="shared" si="24"/>
        <v>494573724.38371015</v>
      </c>
      <c r="O203" s="6">
        <f t="shared" si="25"/>
        <v>2060723.8515987922</v>
      </c>
      <c r="P203" s="6">
        <f t="shared" si="26"/>
        <v>385355360.24897522</v>
      </c>
      <c r="Q203" s="6">
        <f t="shared" si="27"/>
        <v>109218364.13473493</v>
      </c>
    </row>
    <row r="204" spans="5:17" x14ac:dyDescent="0.25">
      <c r="E204" s="4"/>
      <c r="G204" s="15">
        <v>123</v>
      </c>
      <c r="H204" s="17">
        <f t="shared" si="20"/>
        <v>4449808.1690951362</v>
      </c>
      <c r="I204" s="16">
        <f t="shared" si="21"/>
        <v>2607234.6682177028</v>
      </c>
      <c r="J204" s="17">
        <f t="shared" si="22"/>
        <v>1842573.5008774335</v>
      </c>
      <c r="K204" s="17">
        <f t="shared" si="23"/>
        <v>345788715.59481627</v>
      </c>
      <c r="M204">
        <v>188</v>
      </c>
      <c r="N204" s="6">
        <f t="shared" si="24"/>
        <v>494573724.38371015</v>
      </c>
      <c r="O204" s="6">
        <f t="shared" si="25"/>
        <v>2060723.8515987922</v>
      </c>
      <c r="P204" s="6">
        <f t="shared" si="26"/>
        <v>387416084.10057402</v>
      </c>
      <c r="Q204" s="6">
        <f t="shared" si="27"/>
        <v>107157640.28313613</v>
      </c>
    </row>
    <row r="205" spans="5:17" x14ac:dyDescent="0.25">
      <c r="E205" s="4"/>
      <c r="G205" s="15">
        <v>124</v>
      </c>
      <c r="H205" s="17">
        <f t="shared" si="20"/>
        <v>4449808.1690951362</v>
      </c>
      <c r="I205" s="16">
        <f t="shared" si="21"/>
        <v>2593415.366961122</v>
      </c>
      <c r="J205" s="17">
        <f t="shared" si="22"/>
        <v>1856392.8021340142</v>
      </c>
      <c r="K205" s="17">
        <f t="shared" si="23"/>
        <v>343932322.79268223</v>
      </c>
      <c r="M205">
        <v>189</v>
      </c>
      <c r="N205" s="6">
        <f t="shared" si="24"/>
        <v>494573724.38371015</v>
      </c>
      <c r="O205" s="6">
        <f t="shared" si="25"/>
        <v>2060723.8515987922</v>
      </c>
      <c r="P205" s="6">
        <f t="shared" si="26"/>
        <v>389476807.95217282</v>
      </c>
      <c r="Q205" s="6">
        <f t="shared" si="27"/>
        <v>105096916.43153733</v>
      </c>
    </row>
    <row r="206" spans="5:17" x14ac:dyDescent="0.25">
      <c r="E206" s="4"/>
      <c r="G206" s="15">
        <v>125</v>
      </c>
      <c r="H206" s="17">
        <f t="shared" si="20"/>
        <v>4449808.1690951362</v>
      </c>
      <c r="I206" s="16">
        <f t="shared" si="21"/>
        <v>2579492.4209451168</v>
      </c>
      <c r="J206" s="17">
        <f t="shared" si="22"/>
        <v>1870315.7481500194</v>
      </c>
      <c r="K206" s="17">
        <f t="shared" si="23"/>
        <v>342062007.04453224</v>
      </c>
      <c r="M206">
        <v>190</v>
      </c>
      <c r="N206" s="6">
        <f t="shared" si="24"/>
        <v>494573724.38371015</v>
      </c>
      <c r="O206" s="6">
        <f t="shared" si="25"/>
        <v>2060723.8515987922</v>
      </c>
      <c r="P206" s="6">
        <f t="shared" si="26"/>
        <v>391537531.80377162</v>
      </c>
      <c r="Q206" s="6">
        <f t="shared" si="27"/>
        <v>103036192.57993853</v>
      </c>
    </row>
    <row r="207" spans="5:17" x14ac:dyDescent="0.25">
      <c r="E207" s="4"/>
      <c r="G207" s="15">
        <v>126</v>
      </c>
      <c r="H207" s="17">
        <f t="shared" si="20"/>
        <v>4449808.1690951362</v>
      </c>
      <c r="I207" s="16">
        <f t="shared" si="21"/>
        <v>2565465.0528339916</v>
      </c>
      <c r="J207" s="17">
        <f t="shared" si="22"/>
        <v>1884343.1162611446</v>
      </c>
      <c r="K207" s="17">
        <f t="shared" si="23"/>
        <v>340177663.92827111</v>
      </c>
      <c r="M207">
        <v>191</v>
      </c>
      <c r="N207" s="6">
        <f t="shared" si="24"/>
        <v>494573724.38371015</v>
      </c>
      <c r="O207" s="6">
        <f t="shared" si="25"/>
        <v>2060723.8515987922</v>
      </c>
      <c r="P207" s="6">
        <f t="shared" si="26"/>
        <v>393598255.65537041</v>
      </c>
      <c r="Q207" s="6">
        <f t="shared" si="27"/>
        <v>100975468.72833973</v>
      </c>
    </row>
    <row r="208" spans="5:17" x14ac:dyDescent="0.25">
      <c r="E208" s="4"/>
      <c r="G208" s="15">
        <v>127</v>
      </c>
      <c r="H208" s="17">
        <f t="shared" si="20"/>
        <v>4449808.1690951362</v>
      </c>
      <c r="I208" s="16">
        <f t="shared" si="21"/>
        <v>2551332.4794620331</v>
      </c>
      <c r="J208" s="17">
        <f t="shared" si="22"/>
        <v>1898475.6896331031</v>
      </c>
      <c r="K208" s="17">
        <f t="shared" si="23"/>
        <v>338279188.23863798</v>
      </c>
      <c r="M208">
        <v>192</v>
      </c>
      <c r="N208" s="6">
        <f t="shared" si="24"/>
        <v>494573724.38371015</v>
      </c>
      <c r="O208" s="6">
        <f t="shared" si="25"/>
        <v>2060723.8515987922</v>
      </c>
      <c r="P208" s="6">
        <f t="shared" si="26"/>
        <v>395658979.50696921</v>
      </c>
      <c r="Q208" s="6">
        <f t="shared" si="27"/>
        <v>98914744.876740932</v>
      </c>
    </row>
    <row r="209" spans="5:17" x14ac:dyDescent="0.25">
      <c r="E209" s="4"/>
      <c r="G209" s="15">
        <v>128</v>
      </c>
      <c r="H209" s="17">
        <f t="shared" si="20"/>
        <v>4449808.1690951362</v>
      </c>
      <c r="I209" s="16">
        <f t="shared" si="21"/>
        <v>2537093.9117897847</v>
      </c>
      <c r="J209" s="17">
        <f t="shared" si="22"/>
        <v>1912714.2573053516</v>
      </c>
      <c r="K209" s="17">
        <f t="shared" si="23"/>
        <v>336366473.98133266</v>
      </c>
      <c r="M209">
        <v>193</v>
      </c>
      <c r="N209" s="6">
        <f t="shared" si="24"/>
        <v>494573724.38371015</v>
      </c>
      <c r="O209" s="6">
        <f t="shared" si="25"/>
        <v>2060723.8515987922</v>
      </c>
      <c r="P209" s="6">
        <f t="shared" si="26"/>
        <v>397719703.35856801</v>
      </c>
      <c r="Q209" s="6">
        <f t="shared" si="27"/>
        <v>96854021.025142133</v>
      </c>
    </row>
    <row r="210" spans="5:17" x14ac:dyDescent="0.25">
      <c r="E210" s="4"/>
      <c r="G210" s="15">
        <v>129</v>
      </c>
      <c r="H210" s="17">
        <f t="shared" si="20"/>
        <v>4449808.1690951362</v>
      </c>
      <c r="I210" s="16">
        <f t="shared" si="21"/>
        <v>2522748.5548599949</v>
      </c>
      <c r="J210" s="17">
        <f t="shared" si="22"/>
        <v>1927059.6142351413</v>
      </c>
      <c r="K210" s="17">
        <f t="shared" si="23"/>
        <v>334439414.3670975</v>
      </c>
      <c r="M210">
        <v>194</v>
      </c>
      <c r="N210" s="6">
        <f t="shared" si="24"/>
        <v>494573724.38371015</v>
      </c>
      <c r="O210" s="6">
        <f t="shared" si="25"/>
        <v>2060723.8515987922</v>
      </c>
      <c r="P210" s="6">
        <f t="shared" si="26"/>
        <v>399780427.21016681</v>
      </c>
      <c r="Q210" s="6">
        <f t="shared" si="27"/>
        <v>94793297.173543334</v>
      </c>
    </row>
    <row r="211" spans="5:17" x14ac:dyDescent="0.25">
      <c r="E211" s="4"/>
      <c r="G211" s="15">
        <v>130</v>
      </c>
      <c r="H211" s="17">
        <f t="shared" ref="H211:H274" si="28">PMT($F$7,$F$5,-$F$12)</f>
        <v>4449808.1690951362</v>
      </c>
      <c r="I211" s="16">
        <f t="shared" ref="I211:I274" si="29">K210*$F$7</f>
        <v>2508295.6077532312</v>
      </c>
      <c r="J211" s="17">
        <f t="shared" ref="J211:J274" si="30">H211-I211</f>
        <v>1941512.561341905</v>
      </c>
      <c r="K211" s="17">
        <f t="shared" ref="K211:K274" si="31">K210-J211</f>
        <v>332497901.80575562</v>
      </c>
      <c r="M211">
        <v>195</v>
      </c>
      <c r="N211" s="6">
        <f t="shared" si="24"/>
        <v>494573724.38371015</v>
      </c>
      <c r="O211" s="6">
        <f t="shared" si="25"/>
        <v>2060723.8515987922</v>
      </c>
      <c r="P211" s="6">
        <f t="shared" si="26"/>
        <v>401841151.06176561</v>
      </c>
      <c r="Q211" s="6">
        <f t="shared" si="27"/>
        <v>92732573.321944535</v>
      </c>
    </row>
    <row r="212" spans="5:17" x14ac:dyDescent="0.25">
      <c r="E212" s="4"/>
      <c r="G212" s="15">
        <v>131</v>
      </c>
      <c r="H212" s="17">
        <f t="shared" si="28"/>
        <v>4449808.1690951362</v>
      </c>
      <c r="I212" s="16">
        <f t="shared" si="29"/>
        <v>2493734.2635431672</v>
      </c>
      <c r="J212" s="17">
        <f t="shared" si="30"/>
        <v>1956073.9055519691</v>
      </c>
      <c r="K212" s="17">
        <f t="shared" si="31"/>
        <v>330541827.90020365</v>
      </c>
      <c r="M212">
        <v>196</v>
      </c>
      <c r="N212" s="6">
        <f t="shared" si="24"/>
        <v>494573724.38371015</v>
      </c>
      <c r="O212" s="6">
        <f t="shared" si="25"/>
        <v>2060723.8515987922</v>
      </c>
      <c r="P212" s="6">
        <f t="shared" si="26"/>
        <v>403901874.91336441</v>
      </c>
      <c r="Q212" s="6">
        <f t="shared" si="27"/>
        <v>90671849.470345736</v>
      </c>
    </row>
    <row r="213" spans="5:17" x14ac:dyDescent="0.25">
      <c r="E213" s="4"/>
      <c r="G213" s="15">
        <v>132</v>
      </c>
      <c r="H213" s="17">
        <f t="shared" si="28"/>
        <v>4449808.1690951362</v>
      </c>
      <c r="I213" s="16">
        <f t="shared" si="29"/>
        <v>2479063.7092515272</v>
      </c>
      <c r="J213" s="17">
        <f t="shared" si="30"/>
        <v>1970744.459843609</v>
      </c>
      <c r="K213" s="17">
        <f t="shared" si="31"/>
        <v>328571083.44036001</v>
      </c>
      <c r="M213">
        <v>197</v>
      </c>
      <c r="N213" s="6">
        <f t="shared" si="24"/>
        <v>494573724.38371015</v>
      </c>
      <c r="O213" s="6">
        <f t="shared" si="25"/>
        <v>2060723.8515987922</v>
      </c>
      <c r="P213" s="6">
        <f t="shared" si="26"/>
        <v>405962598.76496321</v>
      </c>
      <c r="Q213" s="6">
        <f t="shared" si="27"/>
        <v>88611125.618746936</v>
      </c>
    </row>
    <row r="214" spans="5:17" x14ac:dyDescent="0.25">
      <c r="E214" s="4"/>
      <c r="G214" s="15">
        <v>133</v>
      </c>
      <c r="H214" s="17">
        <f t="shared" si="28"/>
        <v>4449808.1690951362</v>
      </c>
      <c r="I214" s="16">
        <f t="shared" si="29"/>
        <v>2464283.1258026999</v>
      </c>
      <c r="J214" s="17">
        <f t="shared" si="30"/>
        <v>1985525.0432924363</v>
      </c>
      <c r="K214" s="17">
        <f t="shared" si="31"/>
        <v>326585558.39706755</v>
      </c>
      <c r="M214">
        <v>198</v>
      </c>
      <c r="N214" s="6">
        <f t="shared" si="24"/>
        <v>494573724.38371015</v>
      </c>
      <c r="O214" s="6">
        <f t="shared" si="25"/>
        <v>2060723.8515987922</v>
      </c>
      <c r="P214" s="6">
        <f t="shared" si="26"/>
        <v>408023322.61656201</v>
      </c>
      <c r="Q214" s="6">
        <f t="shared" si="27"/>
        <v>86550401.767148137</v>
      </c>
    </row>
    <row r="215" spans="5:17" x14ac:dyDescent="0.25">
      <c r="E215" s="4"/>
      <c r="G215" s="15">
        <v>134</v>
      </c>
      <c r="H215" s="17">
        <f t="shared" si="28"/>
        <v>4449808.1690951362</v>
      </c>
      <c r="I215" s="16">
        <f t="shared" si="29"/>
        <v>2449391.6879780064</v>
      </c>
      <c r="J215" s="17">
        <f t="shared" si="30"/>
        <v>2000416.4811171298</v>
      </c>
      <c r="K215" s="17">
        <f t="shared" si="31"/>
        <v>324585141.91595042</v>
      </c>
      <c r="M215">
        <v>199</v>
      </c>
      <c r="N215" s="6">
        <f t="shared" si="24"/>
        <v>494573724.38371015</v>
      </c>
      <c r="O215" s="6">
        <f t="shared" si="25"/>
        <v>2060723.8515987922</v>
      </c>
      <c r="P215" s="6">
        <f t="shared" si="26"/>
        <v>410084046.46816081</v>
      </c>
      <c r="Q215" s="6">
        <f t="shared" si="27"/>
        <v>84489677.915549338</v>
      </c>
    </row>
    <row r="216" spans="5:17" x14ac:dyDescent="0.25">
      <c r="E216" s="4"/>
      <c r="G216" s="15">
        <v>135</v>
      </c>
      <c r="H216" s="17">
        <f t="shared" si="28"/>
        <v>4449808.1690951362</v>
      </c>
      <c r="I216" s="16">
        <f t="shared" si="29"/>
        <v>2434388.5643696282</v>
      </c>
      <c r="J216" s="17">
        <f t="shared" si="30"/>
        <v>2015419.604725508</v>
      </c>
      <c r="K216" s="17">
        <f t="shared" si="31"/>
        <v>322569722.31122494</v>
      </c>
      <c r="M216">
        <v>200</v>
      </c>
      <c r="N216" s="6">
        <f t="shared" si="24"/>
        <v>494573724.38371015</v>
      </c>
      <c r="O216" s="6">
        <f t="shared" si="25"/>
        <v>2060723.8515987922</v>
      </c>
      <c r="P216" s="6">
        <f t="shared" si="26"/>
        <v>412144770.31975961</v>
      </c>
      <c r="Q216" s="6">
        <f t="shared" si="27"/>
        <v>82428954.063950539</v>
      </c>
    </row>
    <row r="217" spans="5:17" x14ac:dyDescent="0.25">
      <c r="E217" s="4"/>
      <c r="G217" s="15">
        <v>136</v>
      </c>
      <c r="H217" s="17">
        <f t="shared" si="28"/>
        <v>4449808.1690951362</v>
      </c>
      <c r="I217" s="16">
        <f t="shared" si="29"/>
        <v>2419272.9173341868</v>
      </c>
      <c r="J217" s="17">
        <f t="shared" si="30"/>
        <v>2030535.2517609494</v>
      </c>
      <c r="K217" s="17">
        <f t="shared" si="31"/>
        <v>320539187.05946398</v>
      </c>
      <c r="M217">
        <v>201</v>
      </c>
      <c r="N217" s="6">
        <f t="shared" si="24"/>
        <v>494573724.38371015</v>
      </c>
      <c r="O217" s="6">
        <f t="shared" si="25"/>
        <v>2060723.8515987922</v>
      </c>
      <c r="P217" s="6">
        <f t="shared" si="26"/>
        <v>414205494.17135841</v>
      </c>
      <c r="Q217" s="6">
        <f t="shared" si="27"/>
        <v>80368230.212351739</v>
      </c>
    </row>
    <row r="218" spans="5:17" x14ac:dyDescent="0.25">
      <c r="E218" s="4"/>
      <c r="G218" s="15">
        <v>137</v>
      </c>
      <c r="H218" s="17">
        <f t="shared" si="28"/>
        <v>4449808.1690951362</v>
      </c>
      <c r="I218" s="16">
        <f t="shared" si="29"/>
        <v>2404043.90294598</v>
      </c>
      <c r="J218" s="17">
        <f t="shared" si="30"/>
        <v>2045764.2661491563</v>
      </c>
      <c r="K218" s="17">
        <f t="shared" si="31"/>
        <v>318493422.79331481</v>
      </c>
      <c r="M218">
        <v>202</v>
      </c>
      <c r="N218" s="6">
        <f t="shared" si="24"/>
        <v>494573724.38371015</v>
      </c>
      <c r="O218" s="6">
        <f t="shared" si="25"/>
        <v>2060723.8515987922</v>
      </c>
      <c r="P218" s="6">
        <f t="shared" si="26"/>
        <v>416266218.02295721</v>
      </c>
      <c r="Q218" s="6">
        <f t="shared" si="27"/>
        <v>78307506.36075294</v>
      </c>
    </row>
    <row r="219" spans="5:17" x14ac:dyDescent="0.25">
      <c r="E219" s="4"/>
      <c r="G219" s="15">
        <v>138</v>
      </c>
      <c r="H219" s="17">
        <f t="shared" si="28"/>
        <v>4449808.1690951362</v>
      </c>
      <c r="I219" s="16">
        <f t="shared" si="29"/>
        <v>2388700.6709498609</v>
      </c>
      <c r="J219" s="17">
        <f t="shared" si="30"/>
        <v>2061107.4981452753</v>
      </c>
      <c r="K219" s="17">
        <f t="shared" si="31"/>
        <v>316432315.29516953</v>
      </c>
      <c r="M219">
        <v>203</v>
      </c>
      <c r="N219" s="6">
        <f t="shared" si="24"/>
        <v>494573724.38371015</v>
      </c>
      <c r="O219" s="6">
        <f t="shared" si="25"/>
        <v>2060723.8515987922</v>
      </c>
      <c r="P219" s="6">
        <f t="shared" si="26"/>
        <v>418326941.87455601</v>
      </c>
      <c r="Q219" s="6">
        <f t="shared" si="27"/>
        <v>76246782.509154141</v>
      </c>
    </row>
    <row r="220" spans="5:17" x14ac:dyDescent="0.25">
      <c r="E220" s="4"/>
      <c r="G220" s="15">
        <v>139</v>
      </c>
      <c r="H220" s="17">
        <f t="shared" si="28"/>
        <v>4449808.1690951362</v>
      </c>
      <c r="I220" s="16">
        <f t="shared" si="29"/>
        <v>2373242.3647137713</v>
      </c>
      <c r="J220" s="17">
        <f t="shared" si="30"/>
        <v>2076565.804381365</v>
      </c>
      <c r="K220" s="17">
        <f t="shared" si="31"/>
        <v>314355749.49078816</v>
      </c>
      <c r="M220">
        <v>204</v>
      </c>
      <c r="N220" s="6">
        <f t="shared" si="24"/>
        <v>494573724.38371015</v>
      </c>
      <c r="O220" s="6">
        <f t="shared" si="25"/>
        <v>2060723.8515987922</v>
      </c>
      <c r="P220" s="6">
        <f t="shared" si="26"/>
        <v>420387665.7261548</v>
      </c>
      <c r="Q220" s="6">
        <f t="shared" si="27"/>
        <v>74186058.657555342</v>
      </c>
    </row>
    <row r="221" spans="5:17" x14ac:dyDescent="0.25">
      <c r="E221" s="4"/>
      <c r="G221" s="15">
        <v>140</v>
      </c>
      <c r="H221" s="17">
        <f t="shared" si="28"/>
        <v>4449808.1690951362</v>
      </c>
      <c r="I221" s="16">
        <f t="shared" si="29"/>
        <v>2357668.1211809111</v>
      </c>
      <c r="J221" s="17">
        <f t="shared" si="30"/>
        <v>2092140.0479142251</v>
      </c>
      <c r="K221" s="17">
        <f t="shared" si="31"/>
        <v>312263609.44287395</v>
      </c>
      <c r="M221">
        <v>205</v>
      </c>
      <c r="N221" s="6">
        <f t="shared" si="24"/>
        <v>494573724.38371015</v>
      </c>
      <c r="O221" s="6">
        <f t="shared" si="25"/>
        <v>2060723.8515987922</v>
      </c>
      <c r="P221" s="6">
        <f t="shared" si="26"/>
        <v>422448389.5777536</v>
      </c>
      <c r="Q221" s="6">
        <f t="shared" si="27"/>
        <v>72125334.805956542</v>
      </c>
    </row>
    <row r="222" spans="5:17" x14ac:dyDescent="0.25">
      <c r="E222" s="4"/>
      <c r="G222" s="15">
        <v>141</v>
      </c>
      <c r="H222" s="17">
        <f t="shared" si="28"/>
        <v>4449808.1690951362</v>
      </c>
      <c r="I222" s="16">
        <f t="shared" si="29"/>
        <v>2341977.0708215544</v>
      </c>
      <c r="J222" s="17">
        <f t="shared" si="30"/>
        <v>2107831.0982735818</v>
      </c>
      <c r="K222" s="17">
        <f t="shared" si="31"/>
        <v>310155778.34460038</v>
      </c>
      <c r="M222">
        <v>206</v>
      </c>
      <c r="N222" s="6">
        <f t="shared" si="24"/>
        <v>494573724.38371015</v>
      </c>
      <c r="O222" s="6">
        <f t="shared" si="25"/>
        <v>2060723.8515987922</v>
      </c>
      <c r="P222" s="6">
        <f t="shared" si="26"/>
        <v>424509113.4293524</v>
      </c>
      <c r="Q222" s="6">
        <f t="shared" si="27"/>
        <v>70064610.954357743</v>
      </c>
    </row>
    <row r="223" spans="5:17" x14ac:dyDescent="0.25">
      <c r="E223" s="4"/>
      <c r="G223" s="15">
        <v>142</v>
      </c>
      <c r="H223" s="17">
        <f t="shared" si="28"/>
        <v>4449808.1690951362</v>
      </c>
      <c r="I223" s="16">
        <f t="shared" si="29"/>
        <v>2326168.3375845025</v>
      </c>
      <c r="J223" s="17">
        <f t="shared" si="30"/>
        <v>2123639.8315106337</v>
      </c>
      <c r="K223" s="17">
        <f t="shared" si="31"/>
        <v>308032138.51308972</v>
      </c>
      <c r="M223">
        <v>207</v>
      </c>
      <c r="N223" s="6">
        <f t="shared" si="24"/>
        <v>494573724.38371015</v>
      </c>
      <c r="O223" s="6">
        <f t="shared" si="25"/>
        <v>2060723.8515987922</v>
      </c>
      <c r="P223" s="6">
        <f t="shared" si="26"/>
        <v>426569837.2809512</v>
      </c>
      <c r="Q223" s="6">
        <f t="shared" si="27"/>
        <v>68003887.102758944</v>
      </c>
    </row>
    <row r="224" spans="5:17" x14ac:dyDescent="0.25">
      <c r="E224" s="4"/>
      <c r="G224" s="15">
        <v>143</v>
      </c>
      <c r="H224" s="17">
        <f t="shared" si="28"/>
        <v>4449808.1690951362</v>
      </c>
      <c r="I224" s="16">
        <f t="shared" si="29"/>
        <v>2310241.0388481729</v>
      </c>
      <c r="J224" s="17">
        <f t="shared" si="30"/>
        <v>2139567.1302469634</v>
      </c>
      <c r="K224" s="17">
        <f t="shared" si="31"/>
        <v>305892571.38284278</v>
      </c>
      <c r="M224">
        <v>208</v>
      </c>
      <c r="N224" s="6">
        <f t="shared" si="24"/>
        <v>494573724.38371015</v>
      </c>
      <c r="O224" s="6">
        <f t="shared" si="25"/>
        <v>2060723.8515987922</v>
      </c>
      <c r="P224" s="6">
        <f t="shared" si="26"/>
        <v>428630561.13255</v>
      </c>
      <c r="Q224" s="6">
        <f t="shared" si="27"/>
        <v>65943163.251160145</v>
      </c>
    </row>
    <row r="225" spans="5:17" x14ac:dyDescent="0.25">
      <c r="E225" s="4"/>
      <c r="G225" s="15">
        <v>144</v>
      </c>
      <c r="H225" s="17">
        <f t="shared" si="28"/>
        <v>4449808.1690951362</v>
      </c>
      <c r="I225" s="16">
        <f t="shared" si="29"/>
        <v>2294194.2853713208</v>
      </c>
      <c r="J225" s="17">
        <f t="shared" si="30"/>
        <v>2155613.8837238154</v>
      </c>
      <c r="K225" s="17">
        <f t="shared" si="31"/>
        <v>303736957.49911898</v>
      </c>
      <c r="M225">
        <v>209</v>
      </c>
      <c r="N225" s="6">
        <f t="shared" si="24"/>
        <v>494573724.38371015</v>
      </c>
      <c r="O225" s="6">
        <f t="shared" si="25"/>
        <v>2060723.8515987922</v>
      </c>
      <c r="P225" s="6">
        <f t="shared" si="26"/>
        <v>430691284.9841488</v>
      </c>
      <c r="Q225" s="6">
        <f t="shared" si="27"/>
        <v>63882439.399561346</v>
      </c>
    </row>
    <row r="226" spans="5:17" x14ac:dyDescent="0.25">
      <c r="E226" s="4"/>
      <c r="G226" s="15">
        <v>145</v>
      </c>
      <c r="H226" s="17">
        <f t="shared" si="28"/>
        <v>4449808.1690951362</v>
      </c>
      <c r="I226" s="16">
        <f t="shared" si="29"/>
        <v>2278027.1812433922</v>
      </c>
      <c r="J226" s="17">
        <f t="shared" si="30"/>
        <v>2171780.9878517441</v>
      </c>
      <c r="K226" s="17">
        <f t="shared" si="31"/>
        <v>301565176.51126724</v>
      </c>
      <c r="M226">
        <v>210</v>
      </c>
      <c r="N226" s="6">
        <f t="shared" si="24"/>
        <v>494573724.38371015</v>
      </c>
      <c r="O226" s="6">
        <f t="shared" si="25"/>
        <v>2060723.8515987922</v>
      </c>
      <c r="P226" s="6">
        <f t="shared" si="26"/>
        <v>432752008.8357476</v>
      </c>
      <c r="Q226" s="6">
        <f t="shared" si="27"/>
        <v>61821715.547962546</v>
      </c>
    </row>
    <row r="227" spans="5:17" x14ac:dyDescent="0.25">
      <c r="E227" s="4"/>
      <c r="G227" s="15">
        <v>146</v>
      </c>
      <c r="H227" s="17">
        <f t="shared" si="28"/>
        <v>4449808.1690951362</v>
      </c>
      <c r="I227" s="16">
        <f t="shared" si="29"/>
        <v>2261738.8238345045</v>
      </c>
      <c r="J227" s="17">
        <f t="shared" si="30"/>
        <v>2188069.3452606318</v>
      </c>
      <c r="K227" s="17">
        <f t="shared" si="31"/>
        <v>299377107.16600662</v>
      </c>
      <c r="M227">
        <v>211</v>
      </c>
      <c r="N227" s="6">
        <f t="shared" si="24"/>
        <v>494573724.38371015</v>
      </c>
      <c r="O227" s="6">
        <f t="shared" si="25"/>
        <v>2060723.8515987922</v>
      </c>
      <c r="P227" s="6">
        <f t="shared" si="26"/>
        <v>434812732.6873464</v>
      </c>
      <c r="Q227" s="6">
        <f t="shared" si="27"/>
        <v>59760991.696363747</v>
      </c>
    </row>
    <row r="228" spans="5:17" x14ac:dyDescent="0.25">
      <c r="E228" s="4"/>
      <c r="G228" s="15">
        <v>147</v>
      </c>
      <c r="H228" s="17">
        <f t="shared" si="28"/>
        <v>4449808.1690951362</v>
      </c>
      <c r="I228" s="16">
        <f t="shared" si="29"/>
        <v>2245328.3037450495</v>
      </c>
      <c r="J228" s="17">
        <f t="shared" si="30"/>
        <v>2204479.8653500867</v>
      </c>
      <c r="K228" s="17">
        <f t="shared" si="31"/>
        <v>297172627.30065656</v>
      </c>
      <c r="M228">
        <v>212</v>
      </c>
      <c r="N228" s="6">
        <f t="shared" si="24"/>
        <v>494573724.38371015</v>
      </c>
      <c r="O228" s="6">
        <f t="shared" si="25"/>
        <v>2060723.8515987922</v>
      </c>
      <c r="P228" s="6">
        <f t="shared" si="26"/>
        <v>436873456.5389452</v>
      </c>
      <c r="Q228" s="6">
        <f t="shared" si="27"/>
        <v>57700267.844764948</v>
      </c>
    </row>
    <row r="229" spans="5:17" x14ac:dyDescent="0.25">
      <c r="E229" s="4"/>
      <c r="G229" s="15">
        <v>148</v>
      </c>
      <c r="H229" s="17">
        <f t="shared" si="28"/>
        <v>4449808.1690951362</v>
      </c>
      <c r="I229" s="16">
        <f t="shared" si="29"/>
        <v>2228794.7047549239</v>
      </c>
      <c r="J229" s="17">
        <f t="shared" si="30"/>
        <v>2221013.4643402123</v>
      </c>
      <c r="K229" s="17">
        <f t="shared" si="31"/>
        <v>294951613.83631635</v>
      </c>
      <c r="M229">
        <v>213</v>
      </c>
      <c r="N229" s="6">
        <f t="shared" ref="N229:N256" si="32">F$12-P$14</f>
        <v>494573724.38371015</v>
      </c>
      <c r="O229" s="6">
        <f t="shared" ref="O229:O256" si="33">N229/P$15</f>
        <v>2060723.8515987922</v>
      </c>
      <c r="P229" s="6">
        <f t="shared" ref="P229:P256" si="34">P228+O229</f>
        <v>438934180.390544</v>
      </c>
      <c r="Q229" s="6">
        <f t="shared" ref="Q229:Q256" si="35">F$12-P229</f>
        <v>55639543.993166149</v>
      </c>
    </row>
    <row r="230" spans="5:17" x14ac:dyDescent="0.25">
      <c r="E230" s="4"/>
      <c r="G230" s="15">
        <v>149</v>
      </c>
      <c r="H230" s="17">
        <f t="shared" si="28"/>
        <v>4449808.1690951362</v>
      </c>
      <c r="I230" s="16">
        <f t="shared" si="29"/>
        <v>2212137.1037723725</v>
      </c>
      <c r="J230" s="17">
        <f t="shared" si="30"/>
        <v>2237671.0653227638</v>
      </c>
      <c r="K230" s="17">
        <f t="shared" si="31"/>
        <v>292713942.77099359</v>
      </c>
      <c r="M230">
        <v>214</v>
      </c>
      <c r="N230" s="6">
        <f t="shared" si="32"/>
        <v>494573724.38371015</v>
      </c>
      <c r="O230" s="6">
        <f t="shared" si="33"/>
        <v>2060723.8515987922</v>
      </c>
      <c r="P230" s="6">
        <f t="shared" si="34"/>
        <v>440994904.2421428</v>
      </c>
      <c r="Q230" s="6">
        <f t="shared" si="35"/>
        <v>53578820.141567349</v>
      </c>
    </row>
    <row r="231" spans="5:17" x14ac:dyDescent="0.25">
      <c r="E231" s="4"/>
      <c r="G231" s="15">
        <v>150</v>
      </c>
      <c r="H231" s="17">
        <f t="shared" si="28"/>
        <v>4449808.1690951362</v>
      </c>
      <c r="I231" s="16">
        <f t="shared" si="29"/>
        <v>2195354.5707824519</v>
      </c>
      <c r="J231" s="17">
        <f t="shared" si="30"/>
        <v>2254453.5983126843</v>
      </c>
      <c r="K231" s="17">
        <f t="shared" si="31"/>
        <v>290459489.17268091</v>
      </c>
      <c r="M231">
        <v>215</v>
      </c>
      <c r="N231" s="6">
        <f t="shared" si="32"/>
        <v>494573724.38371015</v>
      </c>
      <c r="O231" s="6">
        <f t="shared" si="33"/>
        <v>2060723.8515987922</v>
      </c>
      <c r="P231" s="6">
        <f t="shared" si="34"/>
        <v>443055628.0937416</v>
      </c>
      <c r="Q231" s="6">
        <f t="shared" si="35"/>
        <v>51518096.28996855</v>
      </c>
    </row>
    <row r="232" spans="5:17" x14ac:dyDescent="0.25">
      <c r="E232" s="4"/>
      <c r="G232" s="15">
        <v>151</v>
      </c>
      <c r="H232" s="17">
        <f t="shared" si="28"/>
        <v>4449808.1690951362</v>
      </c>
      <c r="I232" s="16">
        <f t="shared" si="29"/>
        <v>2178446.1687951069</v>
      </c>
      <c r="J232" s="17">
        <f t="shared" si="30"/>
        <v>2271362.0003000293</v>
      </c>
      <c r="K232" s="17">
        <f t="shared" si="31"/>
        <v>288188127.17238086</v>
      </c>
      <c r="M232">
        <v>216</v>
      </c>
      <c r="N232" s="6">
        <f t="shared" si="32"/>
        <v>494573724.38371015</v>
      </c>
      <c r="O232" s="6">
        <f t="shared" si="33"/>
        <v>2060723.8515987922</v>
      </c>
      <c r="P232" s="6">
        <f t="shared" si="34"/>
        <v>445116351.94534039</v>
      </c>
      <c r="Q232" s="6">
        <f t="shared" si="35"/>
        <v>49457372.438369751</v>
      </c>
    </row>
    <row r="233" spans="5:17" x14ac:dyDescent="0.25">
      <c r="E233" s="4"/>
      <c r="G233" s="15">
        <v>152</v>
      </c>
      <c r="H233" s="17">
        <f t="shared" si="28"/>
        <v>4449808.1690951362</v>
      </c>
      <c r="I233" s="16">
        <f t="shared" si="29"/>
        <v>2161410.9537928565</v>
      </c>
      <c r="J233" s="17">
        <f t="shared" si="30"/>
        <v>2288397.2153022797</v>
      </c>
      <c r="K233" s="17">
        <f t="shared" si="31"/>
        <v>285899729.95707858</v>
      </c>
      <c r="M233">
        <v>217</v>
      </c>
      <c r="N233" s="6">
        <f t="shared" si="32"/>
        <v>494573724.38371015</v>
      </c>
      <c r="O233" s="6">
        <f t="shared" si="33"/>
        <v>2060723.8515987922</v>
      </c>
      <c r="P233" s="6">
        <f t="shared" si="34"/>
        <v>447177075.79693919</v>
      </c>
      <c r="Q233" s="6">
        <f t="shared" si="35"/>
        <v>47396648.586770952</v>
      </c>
    </row>
    <row r="234" spans="5:17" x14ac:dyDescent="0.25">
      <c r="E234" s="4"/>
      <c r="G234" s="15">
        <v>153</v>
      </c>
      <c r="H234" s="17">
        <f t="shared" si="28"/>
        <v>4449808.1690951362</v>
      </c>
      <c r="I234" s="16">
        <f t="shared" si="29"/>
        <v>2144247.9746780894</v>
      </c>
      <c r="J234" s="17">
        <f t="shared" si="30"/>
        <v>2305560.1944170468</v>
      </c>
      <c r="K234" s="17">
        <f t="shared" si="31"/>
        <v>283594169.76266152</v>
      </c>
      <c r="M234">
        <v>218</v>
      </c>
      <c r="N234" s="6">
        <f t="shared" si="32"/>
        <v>494573724.38371015</v>
      </c>
      <c r="O234" s="6">
        <f t="shared" si="33"/>
        <v>2060723.8515987922</v>
      </c>
      <c r="P234" s="6">
        <f t="shared" si="34"/>
        <v>449237799.64853799</v>
      </c>
      <c r="Q234" s="6">
        <f t="shared" si="35"/>
        <v>45335924.735172153</v>
      </c>
    </row>
    <row r="235" spans="5:17" x14ac:dyDescent="0.25">
      <c r="E235" s="4"/>
      <c r="G235" s="15">
        <v>154</v>
      </c>
      <c r="H235" s="17">
        <f t="shared" si="28"/>
        <v>4449808.1690951362</v>
      </c>
      <c r="I235" s="16">
        <f t="shared" si="29"/>
        <v>2126956.2732199612</v>
      </c>
      <c r="J235" s="17">
        <f t="shared" si="30"/>
        <v>2322851.895875175</v>
      </c>
      <c r="K235" s="17">
        <f t="shared" si="31"/>
        <v>281271317.86678636</v>
      </c>
      <c r="M235">
        <v>219</v>
      </c>
      <c r="N235" s="6">
        <f t="shared" si="32"/>
        <v>494573724.38371015</v>
      </c>
      <c r="O235" s="6">
        <f t="shared" si="33"/>
        <v>2060723.8515987922</v>
      </c>
      <c r="P235" s="6">
        <f t="shared" si="34"/>
        <v>451298523.50013679</v>
      </c>
      <c r="Q235" s="6">
        <f t="shared" si="35"/>
        <v>43275200.883573353</v>
      </c>
    </row>
    <row r="236" spans="5:17" x14ac:dyDescent="0.25">
      <c r="E236" s="4"/>
      <c r="G236" s="15">
        <v>155</v>
      </c>
      <c r="H236" s="17">
        <f t="shared" si="28"/>
        <v>4449808.1690951362</v>
      </c>
      <c r="I236" s="16">
        <f t="shared" si="29"/>
        <v>2109534.8840008974</v>
      </c>
      <c r="J236" s="17">
        <f t="shared" si="30"/>
        <v>2340273.2850942388</v>
      </c>
      <c r="K236" s="17">
        <f t="shared" si="31"/>
        <v>278931044.5816921</v>
      </c>
      <c r="M236">
        <v>220</v>
      </c>
      <c r="N236" s="6">
        <f t="shared" si="32"/>
        <v>494573724.38371015</v>
      </c>
      <c r="O236" s="6">
        <f t="shared" si="33"/>
        <v>2060723.8515987922</v>
      </c>
      <c r="P236" s="6">
        <f t="shared" si="34"/>
        <v>453359247.35173559</v>
      </c>
      <c r="Q236" s="6">
        <f t="shared" si="35"/>
        <v>41214477.031974554</v>
      </c>
    </row>
    <row r="237" spans="5:17" x14ac:dyDescent="0.25">
      <c r="E237" s="4"/>
      <c r="G237" s="15">
        <v>156</v>
      </c>
      <c r="H237" s="17">
        <f t="shared" si="28"/>
        <v>4449808.1690951362</v>
      </c>
      <c r="I237" s="16">
        <f t="shared" si="29"/>
        <v>2091982.8343626906</v>
      </c>
      <c r="J237" s="17">
        <f t="shared" si="30"/>
        <v>2357825.3347324459</v>
      </c>
      <c r="K237" s="17">
        <f t="shared" si="31"/>
        <v>276573219.24695963</v>
      </c>
      <c r="M237">
        <v>221</v>
      </c>
      <c r="N237" s="6">
        <f t="shared" si="32"/>
        <v>494573724.38371015</v>
      </c>
      <c r="O237" s="6">
        <f t="shared" si="33"/>
        <v>2060723.8515987922</v>
      </c>
      <c r="P237" s="6">
        <f t="shared" si="34"/>
        <v>455419971.20333439</v>
      </c>
      <c r="Q237" s="6">
        <f t="shared" si="35"/>
        <v>39153753.180375755</v>
      </c>
    </row>
    <row r="238" spans="5:17" x14ac:dyDescent="0.25">
      <c r="E238" s="4"/>
      <c r="G238" s="15">
        <v>157</v>
      </c>
      <c r="H238" s="17">
        <f t="shared" si="28"/>
        <v>4449808.1690951362</v>
      </c>
      <c r="I238" s="16">
        <f t="shared" si="29"/>
        <v>2074299.1443521972</v>
      </c>
      <c r="J238" s="17">
        <f t="shared" si="30"/>
        <v>2375509.024742939</v>
      </c>
      <c r="K238" s="17">
        <f t="shared" si="31"/>
        <v>274197710.22221667</v>
      </c>
      <c r="M238">
        <v>222</v>
      </c>
      <c r="N238" s="6">
        <f t="shared" si="32"/>
        <v>494573724.38371015</v>
      </c>
      <c r="O238" s="6">
        <f t="shared" si="33"/>
        <v>2060723.8515987922</v>
      </c>
      <c r="P238" s="6">
        <f t="shared" si="34"/>
        <v>457480695.05493319</v>
      </c>
      <c r="Q238" s="6">
        <f t="shared" si="35"/>
        <v>37093029.328776956</v>
      </c>
    </row>
    <row r="239" spans="5:17" x14ac:dyDescent="0.25">
      <c r="E239" s="4"/>
      <c r="G239" s="15">
        <v>158</v>
      </c>
      <c r="H239" s="17">
        <f t="shared" si="28"/>
        <v>4449808.1690951362</v>
      </c>
      <c r="I239" s="16">
        <f t="shared" si="29"/>
        <v>2056482.826666625</v>
      </c>
      <c r="J239" s="17">
        <f t="shared" si="30"/>
        <v>2393325.342428511</v>
      </c>
      <c r="K239" s="17">
        <f t="shared" si="31"/>
        <v>271804384.87978816</v>
      </c>
      <c r="M239">
        <v>223</v>
      </c>
      <c r="N239" s="6">
        <f t="shared" si="32"/>
        <v>494573724.38371015</v>
      </c>
      <c r="O239" s="6">
        <f t="shared" si="33"/>
        <v>2060723.8515987922</v>
      </c>
      <c r="P239" s="6">
        <f t="shared" si="34"/>
        <v>459541418.90653199</v>
      </c>
      <c r="Q239" s="6">
        <f t="shared" si="35"/>
        <v>35032305.477178156</v>
      </c>
    </row>
    <row r="240" spans="5:17" x14ac:dyDescent="0.25">
      <c r="E240" s="4"/>
      <c r="G240" s="15">
        <v>159</v>
      </c>
      <c r="H240" s="17">
        <f t="shared" si="28"/>
        <v>4449808.1690951362</v>
      </c>
      <c r="I240" s="16">
        <f t="shared" si="29"/>
        <v>2038532.886598411</v>
      </c>
      <c r="J240" s="17">
        <f t="shared" si="30"/>
        <v>2411275.2824967252</v>
      </c>
      <c r="K240" s="17">
        <f t="shared" si="31"/>
        <v>269393109.59729141</v>
      </c>
      <c r="M240">
        <v>224</v>
      </c>
      <c r="N240" s="6">
        <f t="shared" si="32"/>
        <v>494573724.38371015</v>
      </c>
      <c r="O240" s="6">
        <f t="shared" si="33"/>
        <v>2060723.8515987922</v>
      </c>
      <c r="P240" s="6">
        <f t="shared" si="34"/>
        <v>461602142.75813079</v>
      </c>
      <c r="Q240" s="6">
        <f t="shared" si="35"/>
        <v>32971581.625579357</v>
      </c>
    </row>
    <row r="241" spans="5:17" x14ac:dyDescent="0.25">
      <c r="E241" s="4"/>
      <c r="G241" s="15">
        <v>160</v>
      </c>
      <c r="H241" s="17">
        <f t="shared" si="28"/>
        <v>4449808.1690951362</v>
      </c>
      <c r="I241" s="16">
        <f t="shared" si="29"/>
        <v>2020448.3219796855</v>
      </c>
      <c r="J241" s="17">
        <f t="shared" si="30"/>
        <v>2429359.8471154505</v>
      </c>
      <c r="K241" s="17">
        <f t="shared" si="31"/>
        <v>266963749.75017595</v>
      </c>
      <c r="M241">
        <v>225</v>
      </c>
      <c r="N241" s="6">
        <f t="shared" si="32"/>
        <v>494573724.38371015</v>
      </c>
      <c r="O241" s="6">
        <f t="shared" si="33"/>
        <v>2060723.8515987922</v>
      </c>
      <c r="P241" s="6">
        <f t="shared" si="34"/>
        <v>463662866.60972959</v>
      </c>
      <c r="Q241" s="6">
        <f t="shared" si="35"/>
        <v>30910857.773980558</v>
      </c>
    </row>
    <row r="242" spans="5:17" x14ac:dyDescent="0.25">
      <c r="E242" s="4"/>
      <c r="G242" s="15">
        <v>161</v>
      </c>
      <c r="H242" s="17">
        <f t="shared" si="28"/>
        <v>4449808.1690951362</v>
      </c>
      <c r="I242" s="16">
        <f t="shared" si="29"/>
        <v>2002228.1231263196</v>
      </c>
      <c r="J242" s="17">
        <f t="shared" si="30"/>
        <v>2447580.0459688166</v>
      </c>
      <c r="K242" s="17">
        <f t="shared" si="31"/>
        <v>264516169.70420712</v>
      </c>
      <c r="M242">
        <v>226</v>
      </c>
      <c r="N242" s="6">
        <f t="shared" si="32"/>
        <v>494573724.38371015</v>
      </c>
      <c r="O242" s="6">
        <f t="shared" si="33"/>
        <v>2060723.8515987922</v>
      </c>
      <c r="P242" s="6">
        <f t="shared" si="34"/>
        <v>465723590.46132839</v>
      </c>
      <c r="Q242" s="6">
        <f t="shared" si="35"/>
        <v>28850133.922381759</v>
      </c>
    </row>
    <row r="243" spans="5:17" x14ac:dyDescent="0.25">
      <c r="E243" s="4"/>
      <c r="G243" s="15">
        <v>162</v>
      </c>
      <c r="H243" s="17">
        <f t="shared" si="28"/>
        <v>4449808.1690951362</v>
      </c>
      <c r="I243" s="16">
        <f t="shared" si="29"/>
        <v>1983871.2727815534</v>
      </c>
      <c r="J243" s="17">
        <f t="shared" si="30"/>
        <v>2465936.8963135825</v>
      </c>
      <c r="K243" s="17">
        <f t="shared" si="31"/>
        <v>262050232.80789354</v>
      </c>
      <c r="M243">
        <v>227</v>
      </c>
      <c r="N243" s="6">
        <f t="shared" si="32"/>
        <v>494573724.38371015</v>
      </c>
      <c r="O243" s="6">
        <f t="shared" si="33"/>
        <v>2060723.8515987922</v>
      </c>
      <c r="P243" s="6">
        <f t="shared" si="34"/>
        <v>467784314.31292719</v>
      </c>
      <c r="Q243" s="6">
        <f t="shared" si="35"/>
        <v>26789410.070782959</v>
      </c>
    </row>
    <row r="244" spans="5:17" x14ac:dyDescent="0.25">
      <c r="E244" s="4"/>
      <c r="G244" s="15">
        <v>163</v>
      </c>
      <c r="H244" s="17">
        <f t="shared" si="28"/>
        <v>4449808.1690951362</v>
      </c>
      <c r="I244" s="16">
        <f t="shared" si="29"/>
        <v>1965376.7460592014</v>
      </c>
      <c r="J244" s="17">
        <f t="shared" si="30"/>
        <v>2484431.4230359346</v>
      </c>
      <c r="K244" s="17">
        <f t="shared" si="31"/>
        <v>259565801.38485759</v>
      </c>
      <c r="M244">
        <v>228</v>
      </c>
      <c r="N244" s="6">
        <f t="shared" si="32"/>
        <v>494573724.38371015</v>
      </c>
      <c r="O244" s="6">
        <f t="shared" si="33"/>
        <v>2060723.8515987922</v>
      </c>
      <c r="P244" s="6">
        <f t="shared" si="34"/>
        <v>469845038.16452599</v>
      </c>
      <c r="Q244" s="6">
        <f t="shared" si="35"/>
        <v>24728686.21918416</v>
      </c>
    </row>
    <row r="245" spans="5:17" x14ac:dyDescent="0.25">
      <c r="E245" s="4"/>
      <c r="G245" s="15">
        <v>164</v>
      </c>
      <c r="H245" s="17">
        <f t="shared" si="28"/>
        <v>4449808.1690951362</v>
      </c>
      <c r="I245" s="16">
        <f t="shared" si="29"/>
        <v>1946743.5103864318</v>
      </c>
      <c r="J245" s="17">
        <f t="shared" si="30"/>
        <v>2503064.6587087046</v>
      </c>
      <c r="K245" s="17">
        <f t="shared" si="31"/>
        <v>257062736.7261489</v>
      </c>
      <c r="M245">
        <v>229</v>
      </c>
      <c r="N245" s="6">
        <f t="shared" si="32"/>
        <v>494573724.38371015</v>
      </c>
      <c r="O245" s="6">
        <f t="shared" si="33"/>
        <v>2060723.8515987922</v>
      </c>
      <c r="P245" s="6">
        <f t="shared" si="34"/>
        <v>471905762.01612478</v>
      </c>
      <c r="Q245" s="6">
        <f t="shared" si="35"/>
        <v>22667962.367585361</v>
      </c>
    </row>
    <row r="246" spans="5:17" x14ac:dyDescent="0.25">
      <c r="E246" s="4"/>
      <c r="G246" s="15">
        <v>165</v>
      </c>
      <c r="H246" s="17">
        <f t="shared" si="28"/>
        <v>4449808.1690951362</v>
      </c>
      <c r="I246" s="16">
        <f t="shared" si="29"/>
        <v>1927970.5254461167</v>
      </c>
      <c r="J246" s="17">
        <f t="shared" si="30"/>
        <v>2521837.6436490193</v>
      </c>
      <c r="K246" s="17">
        <f t="shared" si="31"/>
        <v>254540899.08249989</v>
      </c>
      <c r="M246">
        <v>230</v>
      </c>
      <c r="N246" s="6">
        <f t="shared" si="32"/>
        <v>494573724.38371015</v>
      </c>
      <c r="O246" s="6">
        <f t="shared" si="33"/>
        <v>2060723.8515987922</v>
      </c>
      <c r="P246" s="6">
        <f t="shared" si="34"/>
        <v>473966485.86772358</v>
      </c>
      <c r="Q246" s="6">
        <f t="shared" si="35"/>
        <v>20607238.515986562</v>
      </c>
    </row>
    <row r="247" spans="5:17" x14ac:dyDescent="0.25">
      <c r="E247" s="4"/>
      <c r="G247" s="15">
        <v>166</v>
      </c>
      <c r="H247" s="17">
        <f t="shared" si="28"/>
        <v>4449808.1690951362</v>
      </c>
      <c r="I247" s="16">
        <f t="shared" si="29"/>
        <v>1909056.743118749</v>
      </c>
      <c r="J247" s="17">
        <f t="shared" si="30"/>
        <v>2540751.4259763872</v>
      </c>
      <c r="K247" s="17">
        <f t="shared" si="31"/>
        <v>252000147.6565235</v>
      </c>
      <c r="M247">
        <v>231</v>
      </c>
      <c r="N247" s="6">
        <f t="shared" si="32"/>
        <v>494573724.38371015</v>
      </c>
      <c r="O247" s="6">
        <f t="shared" si="33"/>
        <v>2060723.8515987922</v>
      </c>
      <c r="P247" s="6">
        <f t="shared" si="34"/>
        <v>476027209.71932238</v>
      </c>
      <c r="Q247" s="6">
        <f t="shared" si="35"/>
        <v>18546514.664387763</v>
      </c>
    </row>
    <row r="248" spans="5:17" x14ac:dyDescent="0.25">
      <c r="E248" s="4"/>
      <c r="G248" s="15">
        <v>167</v>
      </c>
      <c r="H248" s="17">
        <f t="shared" si="28"/>
        <v>4449808.1690951362</v>
      </c>
      <c r="I248" s="16">
        <f t="shared" si="29"/>
        <v>1890001.1074239262</v>
      </c>
      <c r="J248" s="17">
        <f t="shared" si="30"/>
        <v>2559807.06167121</v>
      </c>
      <c r="K248" s="17">
        <f t="shared" si="31"/>
        <v>249440340.5948523</v>
      </c>
      <c r="M248">
        <v>232</v>
      </c>
      <c r="N248" s="6">
        <f t="shared" si="32"/>
        <v>494573724.38371015</v>
      </c>
      <c r="O248" s="6">
        <f t="shared" si="33"/>
        <v>2060723.8515987922</v>
      </c>
      <c r="P248" s="6">
        <f t="shared" si="34"/>
        <v>478087933.57092118</v>
      </c>
      <c r="Q248" s="6">
        <f t="shared" si="35"/>
        <v>16485790.812788963</v>
      </c>
    </row>
    <row r="249" spans="5:17" x14ac:dyDescent="0.25">
      <c r="E249" s="4"/>
      <c r="G249" s="15">
        <v>168</v>
      </c>
      <c r="H249" s="17">
        <f t="shared" si="28"/>
        <v>4449808.1690951362</v>
      </c>
      <c r="I249" s="16">
        <f t="shared" si="29"/>
        <v>1870802.5544613921</v>
      </c>
      <c r="J249" s="17">
        <f t="shared" si="30"/>
        <v>2579005.6146337441</v>
      </c>
      <c r="K249" s="17">
        <f t="shared" si="31"/>
        <v>246861334.98021856</v>
      </c>
      <c r="M249">
        <v>233</v>
      </c>
      <c r="N249" s="6">
        <f t="shared" si="32"/>
        <v>494573724.38371015</v>
      </c>
      <c r="O249" s="6">
        <f t="shared" si="33"/>
        <v>2060723.8515987922</v>
      </c>
      <c r="P249" s="6">
        <f t="shared" si="34"/>
        <v>480148657.42251998</v>
      </c>
      <c r="Q249" s="6">
        <f t="shared" si="35"/>
        <v>14425066.961190164</v>
      </c>
    </row>
    <row r="250" spans="5:17" x14ac:dyDescent="0.25">
      <c r="E250" s="4"/>
      <c r="G250" s="15">
        <v>169</v>
      </c>
      <c r="H250" s="17">
        <f t="shared" si="28"/>
        <v>4449808.1690951362</v>
      </c>
      <c r="I250" s="16">
        <f t="shared" si="29"/>
        <v>1851460.0123516391</v>
      </c>
      <c r="J250" s="17">
        <f t="shared" si="30"/>
        <v>2598348.1567434971</v>
      </c>
      <c r="K250" s="17">
        <f t="shared" si="31"/>
        <v>244262986.82347506</v>
      </c>
      <c r="M250">
        <v>234</v>
      </c>
      <c r="N250" s="6">
        <f t="shared" si="32"/>
        <v>494573724.38371015</v>
      </c>
      <c r="O250" s="6">
        <f t="shared" si="33"/>
        <v>2060723.8515987922</v>
      </c>
      <c r="P250" s="6">
        <f t="shared" si="34"/>
        <v>482209381.27411878</v>
      </c>
      <c r="Q250" s="6">
        <f t="shared" si="35"/>
        <v>12364343.109591365</v>
      </c>
    </row>
    <row r="251" spans="5:17" x14ac:dyDescent="0.25">
      <c r="E251" s="4"/>
      <c r="G251" s="15">
        <v>170</v>
      </c>
      <c r="H251" s="17">
        <f t="shared" si="28"/>
        <v>4449808.1690951362</v>
      </c>
      <c r="I251" s="16">
        <f t="shared" si="29"/>
        <v>1831972.4011760629</v>
      </c>
      <c r="J251" s="17">
        <f t="shared" si="30"/>
        <v>2617835.7679190733</v>
      </c>
      <c r="K251" s="17">
        <f t="shared" si="31"/>
        <v>241645151.055556</v>
      </c>
      <c r="M251">
        <v>235</v>
      </c>
      <c r="N251" s="6">
        <f t="shared" si="32"/>
        <v>494573724.38371015</v>
      </c>
      <c r="O251" s="6">
        <f t="shared" si="33"/>
        <v>2060723.8515987922</v>
      </c>
      <c r="P251" s="6">
        <f t="shared" si="34"/>
        <v>484270105.12571758</v>
      </c>
      <c r="Q251" s="6">
        <f t="shared" si="35"/>
        <v>10303619.257992566</v>
      </c>
    </row>
    <row r="252" spans="5:17" x14ac:dyDescent="0.25">
      <c r="E252" s="4"/>
      <c r="G252" s="15">
        <v>171</v>
      </c>
      <c r="H252" s="17">
        <f t="shared" si="28"/>
        <v>4449808.1690951362</v>
      </c>
      <c r="I252" s="16">
        <f t="shared" si="29"/>
        <v>1812338.6329166698</v>
      </c>
      <c r="J252" s="17">
        <f t="shared" si="30"/>
        <v>2637469.5361784664</v>
      </c>
      <c r="K252" s="17">
        <f t="shared" si="31"/>
        <v>239007681.51937753</v>
      </c>
      <c r="M252">
        <v>236</v>
      </c>
      <c r="N252" s="6">
        <f t="shared" si="32"/>
        <v>494573724.38371015</v>
      </c>
      <c r="O252" s="6">
        <f t="shared" si="33"/>
        <v>2060723.8515987922</v>
      </c>
      <c r="P252" s="6">
        <f t="shared" si="34"/>
        <v>486330828.97731638</v>
      </c>
      <c r="Q252" s="6">
        <f t="shared" si="35"/>
        <v>8242895.4063937664</v>
      </c>
    </row>
    <row r="253" spans="5:17" x14ac:dyDescent="0.25">
      <c r="E253" s="4"/>
      <c r="G253" s="15">
        <v>172</v>
      </c>
      <c r="H253" s="17">
        <f t="shared" si="28"/>
        <v>4449808.1690951362</v>
      </c>
      <c r="I253" s="16">
        <f t="shared" si="29"/>
        <v>1792557.6113953313</v>
      </c>
      <c r="J253" s="17">
        <f t="shared" si="30"/>
        <v>2657250.5576998051</v>
      </c>
      <c r="K253" s="17">
        <f t="shared" si="31"/>
        <v>236350430.96167773</v>
      </c>
      <c r="M253">
        <v>237</v>
      </c>
      <c r="N253" s="6">
        <f t="shared" si="32"/>
        <v>494573724.38371015</v>
      </c>
      <c r="O253" s="6">
        <f t="shared" si="33"/>
        <v>2060723.8515987922</v>
      </c>
      <c r="P253" s="6">
        <f t="shared" si="34"/>
        <v>488391552.82891518</v>
      </c>
      <c r="Q253" s="6">
        <f t="shared" si="35"/>
        <v>6182171.5547949672</v>
      </c>
    </row>
    <row r="254" spans="5:17" x14ac:dyDescent="0.25">
      <c r="E254" s="4"/>
      <c r="G254" s="15">
        <v>173</v>
      </c>
      <c r="H254" s="17">
        <f t="shared" si="28"/>
        <v>4449808.1690951362</v>
      </c>
      <c r="I254" s="16">
        <f t="shared" si="29"/>
        <v>1772628.2322125828</v>
      </c>
      <c r="J254" s="17">
        <f t="shared" si="30"/>
        <v>2677179.9368825536</v>
      </c>
      <c r="K254" s="17">
        <f t="shared" si="31"/>
        <v>233673251.02479517</v>
      </c>
      <c r="M254">
        <v>238</v>
      </c>
      <c r="N254" s="6">
        <f t="shared" si="32"/>
        <v>494573724.38371015</v>
      </c>
      <c r="O254" s="6">
        <f t="shared" si="33"/>
        <v>2060723.8515987922</v>
      </c>
      <c r="P254" s="6">
        <f t="shared" si="34"/>
        <v>490452276.68051398</v>
      </c>
      <c r="Q254" s="6">
        <f t="shared" si="35"/>
        <v>4121447.7031961679</v>
      </c>
    </row>
    <row r="255" spans="5:17" x14ac:dyDescent="0.25">
      <c r="E255" s="4"/>
      <c r="G255" s="15">
        <v>174</v>
      </c>
      <c r="H255" s="17">
        <f t="shared" si="28"/>
        <v>4449808.1690951362</v>
      </c>
      <c r="I255" s="16">
        <f t="shared" si="29"/>
        <v>1752549.3826859638</v>
      </c>
      <c r="J255" s="17">
        <f t="shared" si="30"/>
        <v>2697258.7864091722</v>
      </c>
      <c r="K255" s="17">
        <f t="shared" si="31"/>
        <v>230975992.23838601</v>
      </c>
      <c r="M255">
        <v>239</v>
      </c>
      <c r="N255" s="6">
        <f t="shared" si="32"/>
        <v>494573724.38371015</v>
      </c>
      <c r="O255" s="6">
        <f t="shared" si="33"/>
        <v>2060723.8515987922</v>
      </c>
      <c r="P255" s="6">
        <f t="shared" si="34"/>
        <v>492513000.53211278</v>
      </c>
      <c r="Q255" s="6">
        <f t="shared" si="35"/>
        <v>2060723.8515973687</v>
      </c>
    </row>
    <row r="256" spans="5:17" x14ac:dyDescent="0.25">
      <c r="E256" s="4"/>
      <c r="G256" s="15">
        <v>175</v>
      </c>
      <c r="H256" s="17">
        <f t="shared" si="28"/>
        <v>4449808.1690951362</v>
      </c>
      <c r="I256" s="16">
        <f t="shared" si="29"/>
        <v>1732319.941787895</v>
      </c>
      <c r="J256" s="17">
        <f t="shared" si="30"/>
        <v>2717488.2273072414</v>
      </c>
      <c r="K256" s="17">
        <f t="shared" si="31"/>
        <v>228258504.01107877</v>
      </c>
      <c r="M256">
        <v>240</v>
      </c>
      <c r="N256" s="6">
        <f t="shared" si="32"/>
        <v>494573724.38371015</v>
      </c>
      <c r="O256" s="6">
        <f t="shared" si="33"/>
        <v>2060723.8515987922</v>
      </c>
      <c r="P256" s="6">
        <f t="shared" si="34"/>
        <v>494573724.38371158</v>
      </c>
      <c r="Q256" s="6">
        <f t="shared" si="35"/>
        <v>-1.430511474609375E-6</v>
      </c>
    </row>
    <row r="257" spans="5:11" x14ac:dyDescent="0.25">
      <c r="E257" s="4"/>
      <c r="G257" s="15">
        <v>176</v>
      </c>
      <c r="H257" s="17">
        <f t="shared" si="28"/>
        <v>4449808.1690951362</v>
      </c>
      <c r="I257" s="16">
        <f t="shared" si="29"/>
        <v>1711938.7800830908</v>
      </c>
      <c r="J257" s="17">
        <f t="shared" si="30"/>
        <v>2737869.3890120452</v>
      </c>
      <c r="K257" s="17">
        <f t="shared" si="31"/>
        <v>225520634.62206674</v>
      </c>
    </row>
    <row r="258" spans="5:11" x14ac:dyDescent="0.25">
      <c r="E258" s="4"/>
      <c r="G258" s="15">
        <v>177</v>
      </c>
      <c r="H258" s="17">
        <f t="shared" si="28"/>
        <v>4449808.1690951362</v>
      </c>
      <c r="I258" s="16">
        <f t="shared" si="29"/>
        <v>1691404.7596655004</v>
      </c>
      <c r="J258" s="17">
        <f t="shared" si="30"/>
        <v>2758403.4094296359</v>
      </c>
      <c r="K258" s="17">
        <f t="shared" si="31"/>
        <v>222762231.2126371</v>
      </c>
    </row>
    <row r="259" spans="5:11" x14ac:dyDescent="0.25">
      <c r="E259" s="4"/>
      <c r="G259" s="15">
        <v>178</v>
      </c>
      <c r="H259" s="17">
        <f t="shared" si="28"/>
        <v>4449808.1690951362</v>
      </c>
      <c r="I259" s="16">
        <f t="shared" si="29"/>
        <v>1670716.7340947781</v>
      </c>
      <c r="J259" s="17">
        <f t="shared" si="30"/>
        <v>2779091.4350003581</v>
      </c>
      <c r="K259" s="17">
        <f t="shared" si="31"/>
        <v>219983139.77763674</v>
      </c>
    </row>
    <row r="260" spans="5:11" x14ac:dyDescent="0.25">
      <c r="E260" s="4"/>
      <c r="G260" s="15">
        <v>179</v>
      </c>
      <c r="H260" s="17">
        <f t="shared" si="28"/>
        <v>4449808.1690951362</v>
      </c>
      <c r="I260" s="16">
        <f t="shared" si="29"/>
        <v>1649873.5483322754</v>
      </c>
      <c r="J260" s="17">
        <f t="shared" si="30"/>
        <v>2799934.6207628609</v>
      </c>
      <c r="K260" s="17">
        <f t="shared" si="31"/>
        <v>217183205.15687388</v>
      </c>
    </row>
    <row r="261" spans="5:11" x14ac:dyDescent="0.25">
      <c r="E261" s="4"/>
      <c r="G261" s="15">
        <v>180</v>
      </c>
      <c r="H261" s="17">
        <f t="shared" si="28"/>
        <v>4449808.1690951362</v>
      </c>
      <c r="I261" s="16">
        <f t="shared" si="29"/>
        <v>1628874.0386765541</v>
      </c>
      <c r="J261" s="17">
        <f t="shared" si="30"/>
        <v>2820934.1304185819</v>
      </c>
      <c r="K261" s="17">
        <f t="shared" si="31"/>
        <v>214362271.02645531</v>
      </c>
    </row>
    <row r="262" spans="5:11" x14ac:dyDescent="0.25">
      <c r="E262" s="4"/>
      <c r="G262" s="15">
        <v>181</v>
      </c>
      <c r="H262" s="17">
        <f t="shared" si="28"/>
        <v>4449808.1690951362</v>
      </c>
      <c r="I262" s="16">
        <f t="shared" si="29"/>
        <v>1607717.0326984148</v>
      </c>
      <c r="J262" s="17">
        <f t="shared" si="30"/>
        <v>2842091.1363967215</v>
      </c>
      <c r="K262" s="17">
        <f t="shared" si="31"/>
        <v>211520179.89005858</v>
      </c>
    </row>
    <row r="263" spans="5:11" x14ac:dyDescent="0.25">
      <c r="E263" s="4"/>
      <c r="G263" s="15">
        <v>182</v>
      </c>
      <c r="H263" s="17">
        <f t="shared" si="28"/>
        <v>4449808.1690951362</v>
      </c>
      <c r="I263" s="16">
        <f t="shared" si="29"/>
        <v>1586401.3491754392</v>
      </c>
      <c r="J263" s="17">
        <f t="shared" si="30"/>
        <v>2863406.819919697</v>
      </c>
      <c r="K263" s="17">
        <f t="shared" si="31"/>
        <v>208656773.07013887</v>
      </c>
    </row>
    <row r="264" spans="5:11" x14ac:dyDescent="0.25">
      <c r="E264" s="4"/>
      <c r="G264" s="15">
        <v>183</v>
      </c>
      <c r="H264" s="17">
        <f t="shared" si="28"/>
        <v>4449808.1690951362</v>
      </c>
      <c r="I264" s="16">
        <f t="shared" si="29"/>
        <v>1564925.7980260416</v>
      </c>
      <c r="J264" s="17">
        <f t="shared" si="30"/>
        <v>2884882.3710690946</v>
      </c>
      <c r="K264" s="17">
        <f t="shared" si="31"/>
        <v>205771890.69906977</v>
      </c>
    </row>
    <row r="265" spans="5:11" x14ac:dyDescent="0.25">
      <c r="E265" s="4"/>
      <c r="G265" s="15">
        <v>184</v>
      </c>
      <c r="H265" s="17">
        <f t="shared" si="28"/>
        <v>4449808.1690951362</v>
      </c>
      <c r="I265" s="16">
        <f t="shared" si="29"/>
        <v>1543289.1802430232</v>
      </c>
      <c r="J265" s="17">
        <f t="shared" si="30"/>
        <v>2906518.988852113</v>
      </c>
      <c r="K265" s="17">
        <f t="shared" si="31"/>
        <v>202865371.71021765</v>
      </c>
    </row>
    <row r="266" spans="5:11" x14ac:dyDescent="0.25">
      <c r="E266" s="4"/>
      <c r="G266" s="15">
        <v>185</v>
      </c>
      <c r="H266" s="17">
        <f t="shared" si="28"/>
        <v>4449808.1690951362</v>
      </c>
      <c r="I266" s="16">
        <f t="shared" si="29"/>
        <v>1521490.2878266324</v>
      </c>
      <c r="J266" s="17">
        <f t="shared" si="30"/>
        <v>2928317.8812685041</v>
      </c>
      <c r="K266" s="17">
        <f t="shared" si="31"/>
        <v>199937053.82894915</v>
      </c>
    </row>
    <row r="267" spans="5:11" x14ac:dyDescent="0.25">
      <c r="E267" s="4"/>
      <c r="G267" s="15">
        <v>186</v>
      </c>
      <c r="H267" s="17">
        <f t="shared" si="28"/>
        <v>4449808.1690951362</v>
      </c>
      <c r="I267" s="16">
        <f t="shared" si="29"/>
        <v>1499527.9037171185</v>
      </c>
      <c r="J267" s="17">
        <f t="shared" si="30"/>
        <v>2950280.2653780179</v>
      </c>
      <c r="K267" s="17">
        <f t="shared" si="31"/>
        <v>196986773.56357113</v>
      </c>
    </row>
    <row r="268" spans="5:11" x14ac:dyDescent="0.25">
      <c r="E268" s="4"/>
      <c r="G268" s="15">
        <v>187</v>
      </c>
      <c r="H268" s="17">
        <f t="shared" si="28"/>
        <v>4449808.1690951362</v>
      </c>
      <c r="I268" s="16">
        <f t="shared" si="29"/>
        <v>1477400.8017267834</v>
      </c>
      <c r="J268" s="17">
        <f t="shared" si="30"/>
        <v>2972407.3673683526</v>
      </c>
      <c r="K268" s="17">
        <f t="shared" si="31"/>
        <v>194014366.19620278</v>
      </c>
    </row>
    <row r="269" spans="5:11" x14ac:dyDescent="0.25">
      <c r="E269" s="4"/>
      <c r="G269" s="15">
        <v>188</v>
      </c>
      <c r="H269" s="17">
        <f t="shared" si="28"/>
        <v>4449808.1690951362</v>
      </c>
      <c r="I269" s="16">
        <f t="shared" si="29"/>
        <v>1455107.7464715207</v>
      </c>
      <c r="J269" s="17">
        <f t="shared" si="30"/>
        <v>2994700.4226236157</v>
      </c>
      <c r="K269" s="17">
        <f t="shared" si="31"/>
        <v>191019665.77357918</v>
      </c>
    </row>
    <row r="270" spans="5:11" x14ac:dyDescent="0.25">
      <c r="E270" s="4"/>
      <c r="G270" s="15">
        <v>189</v>
      </c>
      <c r="H270" s="17">
        <f t="shared" si="28"/>
        <v>4449808.1690951362</v>
      </c>
      <c r="I270" s="16">
        <f t="shared" si="29"/>
        <v>1432647.4933018438</v>
      </c>
      <c r="J270" s="17">
        <f t="shared" si="30"/>
        <v>3017160.6757932925</v>
      </c>
      <c r="K270" s="17">
        <f t="shared" si="31"/>
        <v>188002505.09778589</v>
      </c>
    </row>
    <row r="271" spans="5:11" x14ac:dyDescent="0.25">
      <c r="E271" s="4"/>
      <c r="G271" s="15">
        <v>190</v>
      </c>
      <c r="H271" s="17">
        <f t="shared" si="28"/>
        <v>4449808.1690951362</v>
      </c>
      <c r="I271" s="16">
        <f t="shared" si="29"/>
        <v>1410018.788233394</v>
      </c>
      <c r="J271" s="17">
        <f t="shared" si="30"/>
        <v>3039789.3808617424</v>
      </c>
      <c r="K271" s="17">
        <f t="shared" si="31"/>
        <v>184962715.71692416</v>
      </c>
    </row>
    <row r="272" spans="5:11" x14ac:dyDescent="0.25">
      <c r="E272" s="4"/>
      <c r="G272" s="15">
        <v>191</v>
      </c>
      <c r="H272" s="17">
        <f t="shared" si="28"/>
        <v>4449808.1690951362</v>
      </c>
      <c r="I272" s="16">
        <f t="shared" si="29"/>
        <v>1387220.3678769311</v>
      </c>
      <c r="J272" s="17">
        <f t="shared" si="30"/>
        <v>3062587.8012182051</v>
      </c>
      <c r="K272" s="17">
        <f t="shared" si="31"/>
        <v>181900127.91570595</v>
      </c>
    </row>
    <row r="273" spans="5:11" x14ac:dyDescent="0.25">
      <c r="E273" s="4"/>
      <c r="G273" s="15">
        <v>192</v>
      </c>
      <c r="H273" s="17">
        <f t="shared" si="28"/>
        <v>4449808.1690951362</v>
      </c>
      <c r="I273" s="16">
        <f t="shared" si="29"/>
        <v>1364250.9593677947</v>
      </c>
      <c r="J273" s="17">
        <f t="shared" si="30"/>
        <v>3085557.2097273413</v>
      </c>
      <c r="K273" s="17">
        <f t="shared" si="31"/>
        <v>178814570.7059786</v>
      </c>
    </row>
    <row r="274" spans="5:11" x14ac:dyDescent="0.25">
      <c r="E274" s="4"/>
      <c r="G274" s="15">
        <v>193</v>
      </c>
      <c r="H274" s="17">
        <f t="shared" si="28"/>
        <v>4449808.1690951362</v>
      </c>
      <c r="I274" s="16">
        <f t="shared" si="29"/>
        <v>1341109.2802948395</v>
      </c>
      <c r="J274" s="17">
        <f t="shared" si="30"/>
        <v>3108698.8888002969</v>
      </c>
      <c r="K274" s="17">
        <f t="shared" si="31"/>
        <v>175705871.81717831</v>
      </c>
    </row>
    <row r="275" spans="5:11" x14ac:dyDescent="0.25">
      <c r="E275" s="4"/>
      <c r="G275" s="15">
        <v>194</v>
      </c>
      <c r="H275" s="17">
        <f t="shared" ref="H275:H321" si="36">PMT($F$7,$F$5,-$F$12)</f>
        <v>4449808.1690951362</v>
      </c>
      <c r="I275" s="16">
        <f t="shared" ref="I275:I321" si="37">K274*$F$7</f>
        <v>1317794.0386288373</v>
      </c>
      <c r="J275" s="17">
        <f t="shared" ref="J275:J321" si="38">H275-I275</f>
        <v>3132014.1304662991</v>
      </c>
      <c r="K275" s="17">
        <f t="shared" ref="K275:K321" si="39">K274-J275</f>
        <v>172573857.686712</v>
      </c>
    </row>
    <row r="276" spans="5:11" x14ac:dyDescent="0.25">
      <c r="E276" s="4"/>
      <c r="G276" s="15">
        <v>195</v>
      </c>
      <c r="H276" s="17">
        <f t="shared" si="36"/>
        <v>4449808.1690951362</v>
      </c>
      <c r="I276" s="16">
        <f t="shared" si="37"/>
        <v>1294303.93265034</v>
      </c>
      <c r="J276" s="17">
        <f t="shared" si="38"/>
        <v>3155504.2364447964</v>
      </c>
      <c r="K276" s="17">
        <f t="shared" si="39"/>
        <v>169418353.4502672</v>
      </c>
    </row>
    <row r="277" spans="5:11" x14ac:dyDescent="0.25">
      <c r="E277" s="4"/>
      <c r="G277" s="15">
        <v>196</v>
      </c>
      <c r="H277" s="17">
        <f t="shared" si="36"/>
        <v>4449808.1690951362</v>
      </c>
      <c r="I277" s="16">
        <f t="shared" si="37"/>
        <v>1270637.650877004</v>
      </c>
      <c r="J277" s="17">
        <f t="shared" si="38"/>
        <v>3179170.5182181322</v>
      </c>
      <c r="K277" s="17">
        <f t="shared" si="39"/>
        <v>166239182.93204907</v>
      </c>
    </row>
    <row r="278" spans="5:11" x14ac:dyDescent="0.25">
      <c r="E278" s="4"/>
      <c r="G278" s="15">
        <v>197</v>
      </c>
      <c r="H278" s="17">
        <f t="shared" si="36"/>
        <v>4449808.1690951362</v>
      </c>
      <c r="I278" s="16">
        <f t="shared" si="37"/>
        <v>1246793.871990368</v>
      </c>
      <c r="J278" s="17">
        <f t="shared" si="38"/>
        <v>3203014.2971047685</v>
      </c>
      <c r="K278" s="17">
        <f t="shared" si="39"/>
        <v>163036168.63494429</v>
      </c>
    </row>
    <row r="279" spans="5:11" x14ac:dyDescent="0.25">
      <c r="E279" s="4"/>
      <c r="G279" s="15">
        <v>198</v>
      </c>
      <c r="H279" s="17">
        <f t="shared" si="36"/>
        <v>4449808.1690951362</v>
      </c>
      <c r="I279" s="16">
        <f t="shared" si="37"/>
        <v>1222771.2647620821</v>
      </c>
      <c r="J279" s="17">
        <f t="shared" si="38"/>
        <v>3227036.9043330541</v>
      </c>
      <c r="K279" s="17">
        <f t="shared" si="39"/>
        <v>159809131.73061123</v>
      </c>
    </row>
    <row r="280" spans="5:11" x14ac:dyDescent="0.25">
      <c r="E280" s="4"/>
      <c r="G280" s="15">
        <v>199</v>
      </c>
      <c r="H280" s="17">
        <f t="shared" si="36"/>
        <v>4449808.1690951362</v>
      </c>
      <c r="I280" s="16">
        <f t="shared" si="37"/>
        <v>1198568.4879795841</v>
      </c>
      <c r="J280" s="17">
        <f t="shared" si="38"/>
        <v>3251239.6811155519</v>
      </c>
      <c r="K280" s="17">
        <f t="shared" si="39"/>
        <v>156557892.0494957</v>
      </c>
    </row>
    <row r="281" spans="5:11" x14ac:dyDescent="0.25">
      <c r="E281" s="4"/>
      <c r="G281" s="15">
        <v>200</v>
      </c>
      <c r="H281" s="17">
        <f t="shared" si="36"/>
        <v>4449808.1690951362</v>
      </c>
      <c r="I281" s="16">
        <f t="shared" si="37"/>
        <v>1174184.1903712177</v>
      </c>
      <c r="J281" s="17">
        <f t="shared" si="38"/>
        <v>3275623.9787239186</v>
      </c>
      <c r="K281" s="17">
        <f t="shared" si="39"/>
        <v>153282268.07077178</v>
      </c>
    </row>
    <row r="282" spans="5:11" x14ac:dyDescent="0.25">
      <c r="E282" s="4"/>
      <c r="G282" s="15">
        <v>201</v>
      </c>
      <c r="H282" s="17">
        <f t="shared" si="36"/>
        <v>4449808.1690951362</v>
      </c>
      <c r="I282" s="16">
        <f t="shared" si="37"/>
        <v>1149617.0105307882</v>
      </c>
      <c r="J282" s="17">
        <f t="shared" si="38"/>
        <v>3300191.1585643478</v>
      </c>
      <c r="K282" s="17">
        <f t="shared" si="39"/>
        <v>149982076.91220742</v>
      </c>
    </row>
    <row r="283" spans="5:11" x14ac:dyDescent="0.25">
      <c r="E283" s="4"/>
      <c r="G283" s="15">
        <v>202</v>
      </c>
      <c r="H283" s="17">
        <f t="shared" si="36"/>
        <v>4449808.1690951362</v>
      </c>
      <c r="I283" s="16">
        <f t="shared" si="37"/>
        <v>1124865.5768415555</v>
      </c>
      <c r="J283" s="17">
        <f t="shared" si="38"/>
        <v>3324942.5922535807</v>
      </c>
      <c r="K283" s="17">
        <f t="shared" si="39"/>
        <v>146657134.31995386</v>
      </c>
    </row>
    <row r="284" spans="5:11" x14ac:dyDescent="0.25">
      <c r="E284" s="4"/>
      <c r="G284" s="15">
        <v>203</v>
      </c>
      <c r="H284" s="17">
        <f t="shared" si="36"/>
        <v>4449808.1690951362</v>
      </c>
      <c r="I284" s="16">
        <f t="shared" si="37"/>
        <v>1099928.507399654</v>
      </c>
      <c r="J284" s="17">
        <f t="shared" si="38"/>
        <v>3349879.6616954822</v>
      </c>
      <c r="K284" s="17">
        <f t="shared" si="39"/>
        <v>143307254.65825838</v>
      </c>
    </row>
    <row r="285" spans="5:11" x14ac:dyDescent="0.25">
      <c r="E285" s="4"/>
      <c r="G285" s="15">
        <v>204</v>
      </c>
      <c r="H285" s="17">
        <f t="shared" si="36"/>
        <v>4449808.1690951362</v>
      </c>
      <c r="I285" s="16">
        <f t="shared" si="37"/>
        <v>1074804.4099369377</v>
      </c>
      <c r="J285" s="17">
        <f t="shared" si="38"/>
        <v>3375003.7591581987</v>
      </c>
      <c r="K285" s="17">
        <f t="shared" si="39"/>
        <v>139932250.89910018</v>
      </c>
    </row>
    <row r="286" spans="5:11" x14ac:dyDescent="0.25">
      <c r="E286" s="4"/>
      <c r="G286" s="15">
        <v>205</v>
      </c>
      <c r="H286" s="17">
        <f t="shared" si="36"/>
        <v>4449808.1690951362</v>
      </c>
      <c r="I286" s="16">
        <f t="shared" si="37"/>
        <v>1049491.8817432513</v>
      </c>
      <c r="J286" s="17">
        <f t="shared" si="38"/>
        <v>3400316.2873518849</v>
      </c>
      <c r="K286" s="17">
        <f t="shared" si="39"/>
        <v>136531934.61174831</v>
      </c>
    </row>
    <row r="287" spans="5:11" x14ac:dyDescent="0.25">
      <c r="E287" s="4"/>
      <c r="G287" s="15">
        <v>206</v>
      </c>
      <c r="H287" s="17">
        <f t="shared" si="36"/>
        <v>4449808.1690951362</v>
      </c>
      <c r="I287" s="16">
        <f t="shared" si="37"/>
        <v>1023989.5095881122</v>
      </c>
      <c r="J287" s="17">
        <f t="shared" si="38"/>
        <v>3425818.6595070241</v>
      </c>
      <c r="K287" s="17">
        <f t="shared" si="39"/>
        <v>133106115.95224129</v>
      </c>
    </row>
    <row r="288" spans="5:11" x14ac:dyDescent="0.25">
      <c r="E288" s="4"/>
      <c r="G288" s="15">
        <v>207</v>
      </c>
      <c r="H288" s="17">
        <f t="shared" si="36"/>
        <v>4449808.1690951362</v>
      </c>
      <c r="I288" s="16">
        <f t="shared" si="37"/>
        <v>998295.86964180961</v>
      </c>
      <c r="J288" s="17">
        <f t="shared" si="38"/>
        <v>3451512.2994533265</v>
      </c>
      <c r="K288" s="17">
        <f t="shared" si="39"/>
        <v>129654603.65278795</v>
      </c>
    </row>
    <row r="289" spans="5:11" x14ac:dyDescent="0.25">
      <c r="E289" s="4"/>
      <c r="G289" s="15">
        <v>208</v>
      </c>
      <c r="H289" s="17">
        <f t="shared" si="36"/>
        <v>4449808.1690951362</v>
      </c>
      <c r="I289" s="16">
        <f t="shared" si="37"/>
        <v>972409.52739590965</v>
      </c>
      <c r="J289" s="17">
        <f t="shared" si="38"/>
        <v>3477398.6416992266</v>
      </c>
      <c r="K289" s="17">
        <f t="shared" si="39"/>
        <v>126177205.01108873</v>
      </c>
    </row>
    <row r="290" spans="5:11" x14ac:dyDescent="0.25">
      <c r="E290" s="4"/>
      <c r="G290" s="15">
        <v>209</v>
      </c>
      <c r="H290" s="17">
        <f t="shared" si="36"/>
        <v>4449808.1690951362</v>
      </c>
      <c r="I290" s="16">
        <f t="shared" si="37"/>
        <v>946329.03758316545</v>
      </c>
      <c r="J290" s="17">
        <f t="shared" si="38"/>
        <v>3503479.1315119709</v>
      </c>
      <c r="K290" s="17">
        <f t="shared" si="39"/>
        <v>122673725.87957676</v>
      </c>
    </row>
    <row r="291" spans="5:11" x14ac:dyDescent="0.25">
      <c r="E291" s="4"/>
      <c r="G291" s="15">
        <v>210</v>
      </c>
      <c r="H291" s="17">
        <f t="shared" si="36"/>
        <v>4449808.1690951362</v>
      </c>
      <c r="I291" s="16">
        <f t="shared" si="37"/>
        <v>920052.94409682567</v>
      </c>
      <c r="J291" s="17">
        <f t="shared" si="38"/>
        <v>3529755.2249983107</v>
      </c>
      <c r="K291" s="17">
        <f t="shared" si="39"/>
        <v>119143970.65457845</v>
      </c>
    </row>
    <row r="292" spans="5:11" x14ac:dyDescent="0.25">
      <c r="E292" s="4"/>
      <c r="G292" s="15">
        <v>211</v>
      </c>
      <c r="H292" s="17">
        <f t="shared" si="36"/>
        <v>4449808.1690951362</v>
      </c>
      <c r="I292" s="16">
        <f t="shared" si="37"/>
        <v>893579.77990933834</v>
      </c>
      <c r="J292" s="17">
        <f t="shared" si="38"/>
        <v>3556228.3891857979</v>
      </c>
      <c r="K292" s="17">
        <f t="shared" si="39"/>
        <v>115587742.26539265</v>
      </c>
    </row>
    <row r="293" spans="5:11" x14ac:dyDescent="0.25">
      <c r="E293" s="4"/>
      <c r="G293" s="15">
        <v>212</v>
      </c>
      <c r="H293" s="17">
        <f t="shared" si="36"/>
        <v>4449808.1690951362</v>
      </c>
      <c r="I293" s="16">
        <f t="shared" si="37"/>
        <v>866908.06699044479</v>
      </c>
      <c r="J293" s="17">
        <f t="shared" si="38"/>
        <v>3582900.1021046913</v>
      </c>
      <c r="K293" s="17">
        <f t="shared" si="39"/>
        <v>112004842.16328795</v>
      </c>
    </row>
    <row r="294" spans="5:11" x14ac:dyDescent="0.25">
      <c r="E294" s="4"/>
      <c r="G294" s="15">
        <v>213</v>
      </c>
      <c r="H294" s="17">
        <f t="shared" si="36"/>
        <v>4449808.1690951362</v>
      </c>
      <c r="I294" s="16">
        <f t="shared" si="37"/>
        <v>840036.31622465956</v>
      </c>
      <c r="J294" s="17">
        <f t="shared" si="38"/>
        <v>3609771.8528704764</v>
      </c>
      <c r="K294" s="17">
        <f t="shared" si="39"/>
        <v>108395070.31041747</v>
      </c>
    </row>
    <row r="295" spans="5:11" x14ac:dyDescent="0.25">
      <c r="E295" s="4"/>
      <c r="G295" s="15">
        <v>214</v>
      </c>
      <c r="H295" s="17">
        <f t="shared" si="36"/>
        <v>4449808.1690951362</v>
      </c>
      <c r="I295" s="16">
        <f t="shared" si="37"/>
        <v>812963.02732813102</v>
      </c>
      <c r="J295" s="17">
        <f t="shared" si="38"/>
        <v>3636845.1417670054</v>
      </c>
      <c r="K295" s="17">
        <f t="shared" si="39"/>
        <v>104758225.16865046</v>
      </c>
    </row>
    <row r="296" spans="5:11" x14ac:dyDescent="0.25">
      <c r="E296" s="4"/>
      <c r="G296" s="15">
        <v>215</v>
      </c>
      <c r="H296" s="17">
        <f t="shared" si="36"/>
        <v>4449808.1690951362</v>
      </c>
      <c r="I296" s="16">
        <f t="shared" si="37"/>
        <v>785686.68876487843</v>
      </c>
      <c r="J296" s="17">
        <f t="shared" si="38"/>
        <v>3664121.4803302577</v>
      </c>
      <c r="K296" s="17">
        <f t="shared" si="39"/>
        <v>101094103.6883202</v>
      </c>
    </row>
    <row r="297" spans="5:11" x14ac:dyDescent="0.25">
      <c r="E297" s="4"/>
      <c r="G297" s="15">
        <v>216</v>
      </c>
      <c r="H297" s="17">
        <f t="shared" si="36"/>
        <v>4449808.1690951362</v>
      </c>
      <c r="I297" s="16">
        <f t="shared" si="37"/>
        <v>758205.77766240155</v>
      </c>
      <c r="J297" s="17">
        <f t="shared" si="38"/>
        <v>3691602.3914327347</v>
      </c>
      <c r="K297" s="17">
        <f t="shared" si="39"/>
        <v>97402501.296887472</v>
      </c>
    </row>
    <row r="298" spans="5:11" x14ac:dyDescent="0.25">
      <c r="E298" s="4"/>
      <c r="G298" s="15">
        <v>217</v>
      </c>
      <c r="H298" s="17">
        <f t="shared" si="36"/>
        <v>4449808.1690951362</v>
      </c>
      <c r="I298" s="16">
        <f t="shared" si="37"/>
        <v>730518.75972665602</v>
      </c>
      <c r="J298" s="17">
        <f t="shared" si="38"/>
        <v>3719289.4093684801</v>
      </c>
      <c r="K298" s="17">
        <f t="shared" si="39"/>
        <v>93683211.887518987</v>
      </c>
    </row>
    <row r="299" spans="5:11" x14ac:dyDescent="0.25">
      <c r="E299" s="4"/>
      <c r="G299" s="15">
        <v>218</v>
      </c>
      <c r="H299" s="17">
        <f t="shared" si="36"/>
        <v>4449808.1690951362</v>
      </c>
      <c r="I299" s="16">
        <f t="shared" si="37"/>
        <v>702624.08915639238</v>
      </c>
      <c r="J299" s="17">
        <f t="shared" si="38"/>
        <v>3747184.0799387437</v>
      </c>
      <c r="K299" s="17">
        <f t="shared" si="39"/>
        <v>89936027.807580248</v>
      </c>
    </row>
    <row r="300" spans="5:11" x14ac:dyDescent="0.25">
      <c r="E300" s="4"/>
      <c r="G300" s="15">
        <v>219</v>
      </c>
      <c r="H300" s="17">
        <f t="shared" si="36"/>
        <v>4449808.1690951362</v>
      </c>
      <c r="I300" s="16">
        <f t="shared" si="37"/>
        <v>674520.20855685184</v>
      </c>
      <c r="J300" s="17">
        <f t="shared" si="38"/>
        <v>3775287.9605382844</v>
      </c>
      <c r="K300" s="17">
        <f t="shared" si="39"/>
        <v>86160739.847041965</v>
      </c>
    </row>
    <row r="301" spans="5:11" x14ac:dyDescent="0.25">
      <c r="E301" s="4"/>
      <c r="G301" s="15">
        <v>220</v>
      </c>
      <c r="H301" s="17">
        <f t="shared" si="36"/>
        <v>4449808.1690951362</v>
      </c>
      <c r="I301" s="16">
        <f t="shared" si="37"/>
        <v>646205.54885281471</v>
      </c>
      <c r="J301" s="17">
        <f t="shared" si="38"/>
        <v>3803602.6202423214</v>
      </c>
      <c r="K301" s="17">
        <f t="shared" si="39"/>
        <v>82357137.226799637</v>
      </c>
    </row>
    <row r="302" spans="5:11" x14ac:dyDescent="0.25">
      <c r="E302" s="4"/>
      <c r="G302" s="15">
        <v>221</v>
      </c>
      <c r="H302" s="17">
        <f t="shared" si="36"/>
        <v>4449808.1690951362</v>
      </c>
      <c r="I302" s="16">
        <f t="shared" si="37"/>
        <v>617678.5292009972</v>
      </c>
      <c r="J302" s="17">
        <f t="shared" si="38"/>
        <v>3832129.639894139</v>
      </c>
      <c r="K302" s="17">
        <f t="shared" si="39"/>
        <v>78525007.586905494</v>
      </c>
    </row>
    <row r="303" spans="5:11" x14ac:dyDescent="0.25">
      <c r="E303" s="4"/>
      <c r="G303" s="15">
        <v>222</v>
      </c>
      <c r="H303" s="17">
        <f t="shared" si="36"/>
        <v>4449808.1690951362</v>
      </c>
      <c r="I303" s="16">
        <f t="shared" si="37"/>
        <v>588937.55690179113</v>
      </c>
      <c r="J303" s="17">
        <f t="shared" si="38"/>
        <v>3860870.6121933451</v>
      </c>
      <c r="K303" s="17">
        <f t="shared" si="39"/>
        <v>74664136.974712148</v>
      </c>
    </row>
    <row r="304" spans="5:11" x14ac:dyDescent="0.25">
      <c r="E304" s="4"/>
      <c r="G304" s="15">
        <v>223</v>
      </c>
      <c r="H304" s="17">
        <f t="shared" si="36"/>
        <v>4449808.1690951362</v>
      </c>
      <c r="I304" s="16">
        <f t="shared" si="37"/>
        <v>559981.02731034113</v>
      </c>
      <c r="J304" s="17">
        <f t="shared" si="38"/>
        <v>3889827.1417847951</v>
      </c>
      <c r="K304" s="17">
        <f t="shared" si="39"/>
        <v>70774309.832927346</v>
      </c>
    </row>
    <row r="305" spans="5:11" x14ac:dyDescent="0.25">
      <c r="E305" s="4"/>
      <c r="G305" s="15">
        <v>224</v>
      </c>
      <c r="H305" s="17">
        <f t="shared" si="36"/>
        <v>4449808.1690951362</v>
      </c>
      <c r="I305" s="16">
        <f t="shared" si="37"/>
        <v>530807.32374695502</v>
      </c>
      <c r="J305" s="17">
        <f t="shared" si="38"/>
        <v>3919000.8453481812</v>
      </c>
      <c r="K305" s="17">
        <f t="shared" si="39"/>
        <v>66855308.987579167</v>
      </c>
    </row>
    <row r="306" spans="5:11" x14ac:dyDescent="0.25">
      <c r="E306" s="4"/>
      <c r="G306" s="15">
        <v>225</v>
      </c>
      <c r="H306" s="17">
        <f t="shared" si="36"/>
        <v>4449808.1690951362</v>
      </c>
      <c r="I306" s="16">
        <f t="shared" si="37"/>
        <v>501414.81740684371</v>
      </c>
      <c r="J306" s="17">
        <f t="shared" si="38"/>
        <v>3948393.3516882923</v>
      </c>
      <c r="K306" s="17">
        <f t="shared" si="39"/>
        <v>62906915.635890871</v>
      </c>
    </row>
    <row r="307" spans="5:11" x14ac:dyDescent="0.25">
      <c r="E307" s="4"/>
      <c r="G307" s="15">
        <v>226</v>
      </c>
      <c r="H307" s="17">
        <f t="shared" si="36"/>
        <v>4449808.1690951362</v>
      </c>
      <c r="I307" s="16">
        <f t="shared" si="37"/>
        <v>471801.86726918153</v>
      </c>
      <c r="J307" s="17">
        <f t="shared" si="38"/>
        <v>3978006.3018259546</v>
      </c>
      <c r="K307" s="17">
        <f t="shared" si="39"/>
        <v>58928909.334064916</v>
      </c>
    </row>
    <row r="308" spans="5:11" x14ac:dyDescent="0.25">
      <c r="E308" s="4"/>
      <c r="G308" s="15">
        <v>227</v>
      </c>
      <c r="H308" s="17">
        <f t="shared" si="36"/>
        <v>4449808.1690951362</v>
      </c>
      <c r="I308" s="16">
        <f t="shared" si="37"/>
        <v>441966.82000548684</v>
      </c>
      <c r="J308" s="17">
        <f t="shared" si="38"/>
        <v>4007841.3490896495</v>
      </c>
      <c r="K308" s="17">
        <f t="shared" si="39"/>
        <v>54921067.984975263</v>
      </c>
    </row>
    <row r="309" spans="5:11" x14ac:dyDescent="0.25">
      <c r="E309" s="4"/>
      <c r="G309" s="15">
        <v>228</v>
      </c>
      <c r="H309" s="17">
        <f t="shared" si="36"/>
        <v>4449808.1690951362</v>
      </c>
      <c r="I309" s="16">
        <f t="shared" si="37"/>
        <v>411908.00988731446</v>
      </c>
      <c r="J309" s="17">
        <f t="shared" si="38"/>
        <v>4037900.1592078218</v>
      </c>
      <c r="K309" s="17">
        <f t="shared" si="39"/>
        <v>50883167.825767443</v>
      </c>
    </row>
    <row r="310" spans="5:11" x14ac:dyDescent="0.25">
      <c r="E310" s="4"/>
      <c r="G310" s="15">
        <v>229</v>
      </c>
      <c r="H310" s="17">
        <f t="shared" si="36"/>
        <v>4449808.1690951362</v>
      </c>
      <c r="I310" s="16">
        <f t="shared" si="37"/>
        <v>381623.75869325583</v>
      </c>
      <c r="J310" s="17">
        <f t="shared" si="38"/>
        <v>4068184.4104018803</v>
      </c>
      <c r="K310" s="17">
        <f t="shared" si="39"/>
        <v>46814983.415365562</v>
      </c>
    </row>
    <row r="311" spans="5:11" x14ac:dyDescent="0.25">
      <c r="E311" s="4"/>
      <c r="G311" s="15">
        <v>230</v>
      </c>
      <c r="H311" s="17">
        <f t="shared" si="36"/>
        <v>4449808.1690951362</v>
      </c>
      <c r="I311" s="16">
        <f t="shared" si="37"/>
        <v>351112.3756152417</v>
      </c>
      <c r="J311" s="17">
        <f t="shared" si="38"/>
        <v>4098695.7934798943</v>
      </c>
      <c r="K311" s="17">
        <f t="shared" si="39"/>
        <v>42716287.621885665</v>
      </c>
    </row>
    <row r="312" spans="5:11" x14ac:dyDescent="0.25">
      <c r="E312" s="4"/>
      <c r="G312" s="15">
        <v>231</v>
      </c>
      <c r="H312" s="17">
        <f t="shared" si="36"/>
        <v>4449808.1690951362</v>
      </c>
      <c r="I312" s="16">
        <f t="shared" si="37"/>
        <v>320372.15716414247</v>
      </c>
      <c r="J312" s="17">
        <f t="shared" si="38"/>
        <v>4129436.0119309938</v>
      </c>
      <c r="K312" s="17">
        <f t="shared" si="39"/>
        <v>38586851.60995467</v>
      </c>
    </row>
    <row r="313" spans="5:11" x14ac:dyDescent="0.25">
      <c r="E313" s="4"/>
      <c r="G313" s="15">
        <v>232</v>
      </c>
      <c r="H313" s="17">
        <f t="shared" si="36"/>
        <v>4449808.1690951362</v>
      </c>
      <c r="I313" s="16">
        <f t="shared" si="37"/>
        <v>289401.38707465999</v>
      </c>
      <c r="J313" s="17">
        <f t="shared" si="38"/>
        <v>4160406.7820204762</v>
      </c>
      <c r="K313" s="17">
        <f t="shared" si="39"/>
        <v>34426444.827934191</v>
      </c>
    </row>
    <row r="314" spans="5:11" x14ac:dyDescent="0.25">
      <c r="E314" s="4"/>
      <c r="G314" s="15">
        <v>233</v>
      </c>
      <c r="H314" s="17">
        <f t="shared" si="36"/>
        <v>4449808.1690951362</v>
      </c>
      <c r="I314" s="16">
        <f t="shared" si="37"/>
        <v>258198.33620950641</v>
      </c>
      <c r="J314" s="17">
        <f t="shared" si="38"/>
        <v>4191609.83288563</v>
      </c>
      <c r="K314" s="17">
        <f t="shared" si="39"/>
        <v>30234834.99504856</v>
      </c>
    </row>
    <row r="315" spans="5:11" x14ac:dyDescent="0.25">
      <c r="E315" s="4"/>
      <c r="G315" s="15">
        <v>234</v>
      </c>
      <c r="H315" s="17">
        <f t="shared" si="36"/>
        <v>4449808.1690951362</v>
      </c>
      <c r="I315" s="16">
        <f t="shared" si="37"/>
        <v>226761.26246286419</v>
      </c>
      <c r="J315" s="17">
        <f t="shared" si="38"/>
        <v>4223046.9066322716</v>
      </c>
      <c r="K315" s="17">
        <f t="shared" si="39"/>
        <v>26011788.08841629</v>
      </c>
    </row>
    <row r="316" spans="5:11" x14ac:dyDescent="0.25">
      <c r="E316" s="4"/>
      <c r="G316" s="15">
        <v>235</v>
      </c>
      <c r="H316" s="17">
        <f t="shared" si="36"/>
        <v>4449808.1690951362</v>
      </c>
      <c r="I316" s="16">
        <f t="shared" si="37"/>
        <v>195088.41066312217</v>
      </c>
      <c r="J316" s="17">
        <f t="shared" si="38"/>
        <v>4254719.7584320139</v>
      </c>
      <c r="K316" s="17">
        <f t="shared" si="39"/>
        <v>21757068.329984277</v>
      </c>
    </row>
    <row r="317" spans="5:11" x14ac:dyDescent="0.25">
      <c r="E317" s="4"/>
      <c r="G317" s="15">
        <v>236</v>
      </c>
      <c r="H317" s="17">
        <f t="shared" si="36"/>
        <v>4449808.1690951362</v>
      </c>
      <c r="I317" s="16">
        <f t="shared" si="37"/>
        <v>163178.01247488207</v>
      </c>
      <c r="J317" s="17">
        <f t="shared" si="38"/>
        <v>4286630.1566202538</v>
      </c>
      <c r="K317" s="17">
        <f t="shared" si="39"/>
        <v>17470438.173364025</v>
      </c>
    </row>
    <row r="318" spans="5:11" x14ac:dyDescent="0.25">
      <c r="E318" s="4"/>
      <c r="G318" s="15">
        <v>237</v>
      </c>
      <c r="H318" s="17">
        <f t="shared" si="36"/>
        <v>4449808.1690951362</v>
      </c>
      <c r="I318" s="16">
        <f t="shared" si="37"/>
        <v>131028.28630023017</v>
      </c>
      <c r="J318" s="17">
        <f t="shared" si="38"/>
        <v>4318779.8827949064</v>
      </c>
      <c r="K318" s="17">
        <f t="shared" si="39"/>
        <v>13151658.290569119</v>
      </c>
    </row>
    <row r="319" spans="5:11" x14ac:dyDescent="0.25">
      <c r="E319" s="4"/>
      <c r="G319" s="15">
        <v>238</v>
      </c>
      <c r="H319" s="17">
        <f t="shared" si="36"/>
        <v>4449808.1690951362</v>
      </c>
      <c r="I319" s="16">
        <f t="shared" si="37"/>
        <v>98637.437179268396</v>
      </c>
      <c r="J319" s="17">
        <f t="shared" si="38"/>
        <v>4351170.7319158679</v>
      </c>
      <c r="K319" s="17">
        <f t="shared" si="39"/>
        <v>8800487.5586532503</v>
      </c>
    </row>
    <row r="320" spans="5:11" x14ac:dyDescent="0.25">
      <c r="E320" s="4"/>
      <c r="G320" s="15">
        <v>239</v>
      </c>
      <c r="H320" s="17">
        <f t="shared" si="36"/>
        <v>4449808.1690951362</v>
      </c>
      <c r="I320" s="16">
        <f t="shared" si="37"/>
        <v>66003.656689899377</v>
      </c>
      <c r="J320" s="17">
        <f t="shared" si="38"/>
        <v>4383804.5124052372</v>
      </c>
      <c r="K320" s="17">
        <f t="shared" si="39"/>
        <v>4416683.0462480132</v>
      </c>
    </row>
    <row r="321" spans="5:11" x14ac:dyDescent="0.25">
      <c r="E321" s="4"/>
      <c r="G321" s="15">
        <v>240</v>
      </c>
      <c r="H321" s="17">
        <f t="shared" si="36"/>
        <v>4449808.1690951362</v>
      </c>
      <c r="I321" s="16">
        <f t="shared" si="37"/>
        <v>33125.122846860097</v>
      </c>
      <c r="J321" s="17">
        <f t="shared" si="38"/>
        <v>4416683.0462482758</v>
      </c>
      <c r="K321" s="17">
        <f t="shared" si="39"/>
        <v>-2.6263296604156494E-7</v>
      </c>
    </row>
    <row r="322" spans="5:11" x14ac:dyDescent="0.25">
      <c r="E322" s="4"/>
    </row>
    <row r="323" spans="5:11" x14ac:dyDescent="0.25">
      <c r="E323" s="4"/>
    </row>
    <row r="324" spans="5:11" x14ac:dyDescent="0.25">
      <c r="E324" s="4"/>
    </row>
    <row r="325" spans="5:11" x14ac:dyDescent="0.25">
      <c r="E325" s="4"/>
    </row>
    <row r="326" spans="5:11" x14ac:dyDescent="0.25">
      <c r="E326" s="4"/>
    </row>
    <row r="327" spans="5:11" x14ac:dyDescent="0.25">
      <c r="E327" s="4"/>
    </row>
    <row r="328" spans="5:11" x14ac:dyDescent="0.25">
      <c r="E328" s="4"/>
    </row>
    <row r="329" spans="5:11" x14ac:dyDescent="0.25">
      <c r="E329" s="4"/>
    </row>
    <row r="330" spans="5:11" x14ac:dyDescent="0.25">
      <c r="E330" s="4"/>
    </row>
    <row r="331" spans="5:11" x14ac:dyDescent="0.25">
      <c r="E331" s="4"/>
    </row>
    <row r="332" spans="5:11" x14ac:dyDescent="0.25">
      <c r="E332" s="4"/>
    </row>
    <row r="333" spans="5:11" x14ac:dyDescent="0.25">
      <c r="E333" s="4"/>
    </row>
    <row r="334" spans="5:11" x14ac:dyDescent="0.25">
      <c r="E334" s="4"/>
    </row>
    <row r="335" spans="5:11" x14ac:dyDescent="0.25">
      <c r="E335" s="4"/>
    </row>
    <row r="336" spans="5:11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</sheetData>
  <mergeCells count="9">
    <mergeCell ref="S14:V14"/>
    <mergeCell ref="S21:V21"/>
    <mergeCell ref="A2:C2"/>
    <mergeCell ref="E2:G2"/>
    <mergeCell ref="I2:O6"/>
    <mergeCell ref="A14:F14"/>
    <mergeCell ref="H14:M14"/>
    <mergeCell ref="I8:O11"/>
    <mergeCell ref="Q3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2023-10-24T03:17:09Z</dcterms:modified>
</cp:coreProperties>
</file>