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amesbishop/Documents/Financial/Investment/MACRO_STUDIES/CapWars_GLI/vbt_tax/"/>
    </mc:Choice>
  </mc:AlternateContent>
  <xr:revisionPtr revIDLastSave="0" documentId="13_ncr:1_{4E6DFF2C-F9CB-CF40-8E9D-E0FDC1B3FE45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  <sheet name="Sheet2" sheetId="2" r:id="rId2"/>
  </sheets>
  <calcPr calcId="191029" iterate="1" iterateCount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" i="1"/>
  <c r="G4" i="1"/>
  <c r="G5" i="1"/>
  <c r="G6" i="1"/>
  <c r="G8" i="1"/>
  <c r="G9" i="1"/>
  <c r="G10" i="1"/>
  <c r="G11" i="1"/>
  <c r="G13" i="1"/>
  <c r="G14" i="1"/>
  <c r="G15" i="1"/>
  <c r="G16" i="1"/>
  <c r="G18" i="1"/>
  <c r="G19" i="1"/>
  <c r="G20" i="1"/>
  <c r="G21" i="1"/>
  <c r="G23" i="1"/>
  <c r="G24" i="1"/>
  <c r="G25" i="1"/>
  <c r="G26" i="1"/>
  <c r="G28" i="1"/>
  <c r="G29" i="1"/>
  <c r="G30" i="1"/>
</calcChain>
</file>

<file path=xl/sharedStrings.xml><?xml version="1.0" encoding="utf-8"?>
<sst xmlns="http://schemas.openxmlformats.org/spreadsheetml/2006/main" count="102" uniqueCount="56">
  <si>
    <t>financial_year</t>
  </si>
  <si>
    <t>bracket</t>
  </si>
  <si>
    <t>tax_rate_(%)</t>
  </si>
  <si>
    <t>base_tax_aud</t>
  </si>
  <si>
    <t>bracket_min_aud</t>
  </si>
  <si>
    <t>bracket_max_aud</t>
  </si>
  <si>
    <t>E</t>
  </si>
  <si>
    <t>D</t>
  </si>
  <si>
    <t>C</t>
  </si>
  <si>
    <t>B</t>
  </si>
  <si>
    <t>A</t>
  </si>
  <si>
    <t>Buy &amp; Hold (benchmark)</t>
  </si>
  <si>
    <t>Long green, sell yellow/red</t>
  </si>
  <si>
    <t>Signal dep. sizing</t>
  </si>
  <si>
    <t>Long green, sell yellow/red (with_tax)</t>
  </si>
  <si>
    <t>Start</t>
  </si>
  <si>
    <t>End</t>
  </si>
  <si>
    <t>Period</t>
  </si>
  <si>
    <t>1831 days 00:00:00</t>
  </si>
  <si>
    <t>Start Value</t>
  </si>
  <si>
    <t>End Value</t>
  </si>
  <si>
    <t>Total Return [%]</t>
  </si>
  <si>
    <t>Benchmark Return [%]</t>
  </si>
  <si>
    <t>Max Gross Exposure [%]</t>
  </si>
  <si>
    <t>Total Fees Paid</t>
  </si>
  <si>
    <t>Max Drawdown [%]</t>
  </si>
  <si>
    <t>Max Drawdown Duration</t>
  </si>
  <si>
    <t>846 days 00:00:00</t>
  </si>
  <si>
    <t>755 days 00:00:00</t>
  </si>
  <si>
    <t>1048 days 00:00:00</t>
  </si>
  <si>
    <t>1036 days 00:00:00</t>
  </si>
  <si>
    <t>Total Trades</t>
  </si>
  <si>
    <t>Total Closed Trades</t>
  </si>
  <si>
    <t>Total Open Trades</t>
  </si>
  <si>
    <t>Open Trade PnL</t>
  </si>
  <si>
    <t>Win Rate [%]</t>
  </si>
  <si>
    <t>NaN</t>
  </si>
  <si>
    <t>Best Trade [%]</t>
  </si>
  <si>
    <t>Worst Trade [%]</t>
  </si>
  <si>
    <t>Avg Winning Trade [%]</t>
  </si>
  <si>
    <t>Avg Losing Trade [%]</t>
  </si>
  <si>
    <t>Avg Winning Trade Duration</t>
  </si>
  <si>
    <t>NaT</t>
  </si>
  <si>
    <t>136 days 12:00:00</t>
  </si>
  <si>
    <t>186 days 22:24:00</t>
  </si>
  <si>
    <t>Avg Losing Trade Duration</t>
  </si>
  <si>
    <t>23 days 12:00:00</t>
  </si>
  <si>
    <t>26 days 11:12:00</t>
  </si>
  <si>
    <t>Profit Factor</t>
  </si>
  <si>
    <t>Expectancy</t>
  </si>
  <si>
    <t>Sharpe Ratio</t>
  </si>
  <si>
    <t>Calmar Ratio</t>
  </si>
  <si>
    <t>Omega Ratio</t>
  </si>
  <si>
    <t>Sortino Ratio</t>
  </si>
  <si>
    <t>hOdLeR (taxed on exit)</t>
  </si>
  <si>
    <t>Base_tax (% of bracket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</si>
</sst>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22" fontId="4" fillId="0" borderId="0" xfId="0" applyNumberFormat="1" applyFont="1"/>
    <xf numFmtId="0" fontId="0" fillId="0" borderId="0" xfId="0" applyFont="1"/>
    <xf numFmtId="0" fontId="1" fillId="2" borderId="0" xfId="0" applyFont="1" applyFill="1"/>
    <xf numFmtId="0" fontId="1" fillId="0" borderId="0" xfId="0" applyFont="1"/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workbookViewId="0">
      <selection activeCell="J20" sqref="J20"/>
    </sheetView>
  </sheetViews>
  <sheetFormatPr baseColWidth="10" defaultColWidth="8.83203125" defaultRowHeight="15" x14ac:dyDescent="0.2"/>
  <cols>
    <col min="1" max="1" width="11.83203125" bestFit="1" customWidth="1"/>
    <col min="2" max="2" width="7" bestFit="1" customWidth="1"/>
    <col min="3" max="3" width="10.6640625" bestFit="1" customWidth="1"/>
    <col min="4" max="4" width="11.5" bestFit="1" customWidth="1"/>
    <col min="5" max="5" width="14.5" bestFit="1" customWidth="1"/>
    <col min="6" max="6" width="14.6640625" bestFit="1" customWidth="1"/>
    <col min="7" max="7" width="22.1640625" bestFit="1" customWidth="1"/>
    <col min="8" max="8" width="22.6640625" customWidth="1"/>
    <col min="14" max="14" width="13.6640625" customWidth="1"/>
    <col min="15" max="15" width="20.1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55</v>
      </c>
    </row>
    <row r="2" spans="1:15" x14ac:dyDescent="0.2">
      <c r="A2" s="1">
        <v>2020</v>
      </c>
      <c r="B2" t="s">
        <v>6</v>
      </c>
      <c r="C2">
        <v>0</v>
      </c>
      <c r="D2">
        <v>0</v>
      </c>
      <c r="E2">
        <v>0</v>
      </c>
      <c r="F2">
        <v>18200</v>
      </c>
    </row>
    <row r="3" spans="1:15" x14ac:dyDescent="0.2">
      <c r="A3" s="1">
        <v>2020</v>
      </c>
      <c r="B3" t="s">
        <v>7</v>
      </c>
      <c r="C3">
        <v>19</v>
      </c>
      <c r="D3">
        <v>0</v>
      </c>
      <c r="E3">
        <v>18201</v>
      </c>
      <c r="F3">
        <v>37000</v>
      </c>
      <c r="G3">
        <f>(D3/E3)*100</f>
        <v>0</v>
      </c>
    </row>
    <row r="4" spans="1:15" x14ac:dyDescent="0.2">
      <c r="A4" s="1">
        <v>2020</v>
      </c>
      <c r="B4" t="s">
        <v>8</v>
      </c>
      <c r="C4">
        <v>32.5</v>
      </c>
      <c r="D4">
        <v>3572</v>
      </c>
      <c r="E4">
        <v>37001</v>
      </c>
      <c r="F4">
        <v>90000</v>
      </c>
      <c r="G4">
        <f>(D4/E4)*100</f>
        <v>9.6537931407259254</v>
      </c>
    </row>
    <row r="5" spans="1:15" x14ac:dyDescent="0.2">
      <c r="A5" s="1">
        <v>2020</v>
      </c>
      <c r="B5" t="s">
        <v>9</v>
      </c>
      <c r="C5">
        <v>37</v>
      </c>
      <c r="D5">
        <v>20797</v>
      </c>
      <c r="E5">
        <v>90001</v>
      </c>
      <c r="F5">
        <v>180000</v>
      </c>
      <c r="G5">
        <f>(D5/E5)*100</f>
        <v>23.107521027544138</v>
      </c>
    </row>
    <row r="6" spans="1:15" x14ac:dyDescent="0.2">
      <c r="A6" s="1">
        <v>2020</v>
      </c>
      <c r="B6" t="s">
        <v>10</v>
      </c>
      <c r="C6">
        <v>45</v>
      </c>
      <c r="D6">
        <v>54097</v>
      </c>
      <c r="E6">
        <v>180001</v>
      </c>
      <c r="G6">
        <f>(D6/E6)*100</f>
        <v>30.053721923767089</v>
      </c>
    </row>
    <row r="7" spans="1:15" x14ac:dyDescent="0.2">
      <c r="A7" s="1">
        <v>2021</v>
      </c>
      <c r="B7" t="s">
        <v>6</v>
      </c>
      <c r="C7">
        <v>0</v>
      </c>
      <c r="D7">
        <v>0</v>
      </c>
      <c r="E7">
        <v>0</v>
      </c>
      <c r="F7">
        <v>18200</v>
      </c>
    </row>
    <row r="8" spans="1:15" x14ac:dyDescent="0.2">
      <c r="A8" s="1">
        <v>2021</v>
      </c>
      <c r="B8" t="s">
        <v>7</v>
      </c>
      <c r="C8">
        <v>19</v>
      </c>
      <c r="D8">
        <v>0</v>
      </c>
      <c r="E8">
        <v>18201</v>
      </c>
      <c r="F8">
        <v>45000</v>
      </c>
      <c r="G8">
        <f>(D8/E8)*100</f>
        <v>0</v>
      </c>
      <c r="N8" s="5"/>
      <c r="O8" s="5"/>
    </row>
    <row r="9" spans="1:15" ht="16" x14ac:dyDescent="0.2">
      <c r="A9" s="1">
        <v>2021</v>
      </c>
      <c r="B9" t="s">
        <v>8</v>
      </c>
      <c r="C9">
        <v>32.5</v>
      </c>
      <c r="D9">
        <v>5092</v>
      </c>
      <c r="E9">
        <v>45001</v>
      </c>
      <c r="F9">
        <v>120000</v>
      </c>
      <c r="G9">
        <f>(D9/E9)*100</f>
        <v>11.315304104353237</v>
      </c>
      <c r="N9" s="5"/>
      <c r="O9" s="6"/>
    </row>
    <row r="10" spans="1:15" ht="16" x14ac:dyDescent="0.2">
      <c r="A10" s="1">
        <v>2021</v>
      </c>
      <c r="B10" t="s">
        <v>9</v>
      </c>
      <c r="C10">
        <v>37</v>
      </c>
      <c r="D10">
        <v>29467</v>
      </c>
      <c r="E10">
        <v>120001</v>
      </c>
      <c r="F10">
        <v>180000</v>
      </c>
      <c r="G10">
        <f>(D10/E10)*100</f>
        <v>24.55562870309414</v>
      </c>
      <c r="O10" s="7"/>
    </row>
    <row r="11" spans="1:15" x14ac:dyDescent="0.2">
      <c r="A11" s="1">
        <v>2021</v>
      </c>
      <c r="B11" t="s">
        <v>10</v>
      </c>
      <c r="C11">
        <v>45</v>
      </c>
      <c r="D11">
        <v>51667</v>
      </c>
      <c r="E11">
        <v>180001</v>
      </c>
      <c r="G11">
        <f>(D11/E11)*100</f>
        <v>28.70372942372542</v>
      </c>
    </row>
    <row r="12" spans="1:15" x14ac:dyDescent="0.2">
      <c r="A12" s="1">
        <v>2022</v>
      </c>
      <c r="B12" t="s">
        <v>6</v>
      </c>
      <c r="C12">
        <v>0</v>
      </c>
      <c r="D12">
        <v>0</v>
      </c>
      <c r="E12">
        <v>0</v>
      </c>
      <c r="F12">
        <v>18200</v>
      </c>
    </row>
    <row r="13" spans="1:15" x14ac:dyDescent="0.2">
      <c r="A13" s="1">
        <v>2022</v>
      </c>
      <c r="B13" t="s">
        <v>7</v>
      </c>
      <c r="C13">
        <v>19</v>
      </c>
      <c r="D13">
        <v>0</v>
      </c>
      <c r="E13">
        <v>18201</v>
      </c>
      <c r="F13">
        <v>45000</v>
      </c>
      <c r="G13">
        <f>(D13/E13)*100</f>
        <v>0</v>
      </c>
    </row>
    <row r="14" spans="1:15" x14ac:dyDescent="0.2">
      <c r="A14" s="1">
        <v>2022</v>
      </c>
      <c r="B14" t="s">
        <v>8</v>
      </c>
      <c r="C14">
        <v>32.5</v>
      </c>
      <c r="D14">
        <v>5092</v>
      </c>
      <c r="E14">
        <v>45001</v>
      </c>
      <c r="F14">
        <v>120000</v>
      </c>
      <c r="G14">
        <f>(D14/E14)*100</f>
        <v>11.315304104353237</v>
      </c>
    </row>
    <row r="15" spans="1:15" x14ac:dyDescent="0.2">
      <c r="A15" s="1">
        <v>2022</v>
      </c>
      <c r="B15" t="s">
        <v>9</v>
      </c>
      <c r="C15">
        <v>37</v>
      </c>
      <c r="D15">
        <v>29467</v>
      </c>
      <c r="E15">
        <v>120001</v>
      </c>
      <c r="F15">
        <v>180000</v>
      </c>
      <c r="G15">
        <f>(D15/E15)*100</f>
        <v>24.55562870309414</v>
      </c>
    </row>
    <row r="16" spans="1:15" x14ac:dyDescent="0.2">
      <c r="A16" s="1">
        <v>2022</v>
      </c>
      <c r="B16" t="s">
        <v>10</v>
      </c>
      <c r="C16">
        <v>45</v>
      </c>
      <c r="D16">
        <v>51667</v>
      </c>
      <c r="E16">
        <v>180001</v>
      </c>
      <c r="G16">
        <f>(D16/E16)*100</f>
        <v>28.70372942372542</v>
      </c>
    </row>
    <row r="17" spans="1:7" x14ac:dyDescent="0.2">
      <c r="A17" s="1">
        <v>2023</v>
      </c>
      <c r="B17" t="s">
        <v>6</v>
      </c>
      <c r="C17">
        <v>0</v>
      </c>
      <c r="D17">
        <v>0</v>
      </c>
      <c r="E17">
        <v>0</v>
      </c>
      <c r="F17">
        <v>18200</v>
      </c>
    </row>
    <row r="18" spans="1:7" x14ac:dyDescent="0.2">
      <c r="A18" s="1">
        <v>2023</v>
      </c>
      <c r="B18" t="s">
        <v>7</v>
      </c>
      <c r="C18">
        <v>19</v>
      </c>
      <c r="D18">
        <v>0</v>
      </c>
      <c r="E18">
        <v>18201</v>
      </c>
      <c r="F18">
        <v>45000</v>
      </c>
      <c r="G18">
        <f>(D18/E18)*100</f>
        <v>0</v>
      </c>
    </row>
    <row r="19" spans="1:7" x14ac:dyDescent="0.2">
      <c r="A19" s="1">
        <v>2023</v>
      </c>
      <c r="B19" t="s">
        <v>8</v>
      </c>
      <c r="C19">
        <v>32.5</v>
      </c>
      <c r="D19">
        <v>5092</v>
      </c>
      <c r="E19">
        <v>45001</v>
      </c>
      <c r="F19">
        <v>120000</v>
      </c>
      <c r="G19">
        <f>(D19/E19)*100</f>
        <v>11.315304104353237</v>
      </c>
    </row>
    <row r="20" spans="1:7" x14ac:dyDescent="0.2">
      <c r="A20" s="1">
        <v>2023</v>
      </c>
      <c r="B20" t="s">
        <v>9</v>
      </c>
      <c r="C20">
        <v>37</v>
      </c>
      <c r="D20">
        <v>29467</v>
      </c>
      <c r="E20">
        <v>120001</v>
      </c>
      <c r="F20">
        <v>180000</v>
      </c>
      <c r="G20">
        <f>(D20/E20)*100</f>
        <v>24.55562870309414</v>
      </c>
    </row>
    <row r="21" spans="1:7" x14ac:dyDescent="0.2">
      <c r="A21" s="1">
        <v>2023</v>
      </c>
      <c r="B21" t="s">
        <v>10</v>
      </c>
      <c r="C21">
        <v>45</v>
      </c>
      <c r="D21">
        <v>51667</v>
      </c>
      <c r="E21">
        <v>180001</v>
      </c>
      <c r="G21">
        <f>(D21/E21)*100</f>
        <v>28.70372942372542</v>
      </c>
    </row>
    <row r="22" spans="1:7" x14ac:dyDescent="0.2">
      <c r="A22" s="1">
        <v>2024</v>
      </c>
      <c r="B22" t="s">
        <v>6</v>
      </c>
      <c r="C22">
        <v>0</v>
      </c>
      <c r="D22">
        <v>0</v>
      </c>
      <c r="E22">
        <v>0</v>
      </c>
      <c r="F22">
        <v>18200</v>
      </c>
    </row>
    <row r="23" spans="1:7" x14ac:dyDescent="0.2">
      <c r="A23" s="1">
        <v>2024</v>
      </c>
      <c r="B23" t="s">
        <v>7</v>
      </c>
      <c r="C23">
        <v>19</v>
      </c>
      <c r="D23">
        <v>0</v>
      </c>
      <c r="E23">
        <v>18201</v>
      </c>
      <c r="F23">
        <v>45000</v>
      </c>
      <c r="G23">
        <f>(D23/E23)*100</f>
        <v>0</v>
      </c>
    </row>
    <row r="24" spans="1:7" x14ac:dyDescent="0.2">
      <c r="A24" s="1">
        <v>2024</v>
      </c>
      <c r="B24" t="s">
        <v>8</v>
      </c>
      <c r="C24">
        <v>32.5</v>
      </c>
      <c r="D24">
        <v>5092</v>
      </c>
      <c r="E24">
        <v>45001</v>
      </c>
      <c r="F24">
        <v>120000</v>
      </c>
      <c r="G24">
        <f>(D24/E24)*100</f>
        <v>11.315304104353237</v>
      </c>
    </row>
    <row r="25" spans="1:7" x14ac:dyDescent="0.2">
      <c r="A25" s="1">
        <v>2024</v>
      </c>
      <c r="B25" t="s">
        <v>9</v>
      </c>
      <c r="C25">
        <v>37</v>
      </c>
      <c r="D25">
        <v>29467</v>
      </c>
      <c r="E25">
        <v>120001</v>
      </c>
      <c r="F25">
        <v>180000</v>
      </c>
      <c r="G25">
        <f>(D25/E25)*100</f>
        <v>24.55562870309414</v>
      </c>
    </row>
    <row r="26" spans="1:7" x14ac:dyDescent="0.2">
      <c r="A26" s="1">
        <v>2024</v>
      </c>
      <c r="B26" t="s">
        <v>10</v>
      </c>
      <c r="C26">
        <v>45</v>
      </c>
      <c r="D26">
        <v>51667</v>
      </c>
      <c r="E26">
        <v>180001</v>
      </c>
      <c r="G26">
        <f>(D26/E26)*100</f>
        <v>28.70372942372542</v>
      </c>
    </row>
    <row r="27" spans="1:7" x14ac:dyDescent="0.2">
      <c r="A27" s="1">
        <v>2025</v>
      </c>
      <c r="B27" t="s">
        <v>6</v>
      </c>
      <c r="C27">
        <v>0</v>
      </c>
      <c r="D27">
        <v>0</v>
      </c>
      <c r="E27">
        <v>0</v>
      </c>
      <c r="F27">
        <v>18200</v>
      </c>
    </row>
    <row r="28" spans="1:7" x14ac:dyDescent="0.2">
      <c r="A28" s="1">
        <v>2025</v>
      </c>
      <c r="B28" t="s">
        <v>7</v>
      </c>
      <c r="C28">
        <v>16</v>
      </c>
      <c r="D28">
        <v>0</v>
      </c>
      <c r="E28">
        <v>18201</v>
      </c>
      <c r="F28">
        <v>45000</v>
      </c>
      <c r="G28">
        <f>(D28/E28)*100</f>
        <v>0</v>
      </c>
    </row>
    <row r="29" spans="1:7" x14ac:dyDescent="0.2">
      <c r="A29" s="1">
        <v>2025</v>
      </c>
      <c r="B29" t="s">
        <v>8</v>
      </c>
      <c r="C29">
        <v>30</v>
      </c>
      <c r="D29">
        <v>4288</v>
      </c>
      <c r="E29">
        <v>45001</v>
      </c>
      <c r="F29">
        <v>135000</v>
      </c>
      <c r="G29">
        <f>(D29/E29)*100</f>
        <v>9.5286771405079893</v>
      </c>
    </row>
    <row r="30" spans="1:7" x14ac:dyDescent="0.2">
      <c r="A30" s="1">
        <v>2025</v>
      </c>
      <c r="B30" t="s">
        <v>9</v>
      </c>
      <c r="C30">
        <v>37</v>
      </c>
      <c r="D30">
        <v>31288</v>
      </c>
      <c r="E30">
        <v>135001</v>
      </c>
      <c r="F30">
        <v>190000</v>
      </c>
      <c r="G30">
        <f>(D30/E30)*100</f>
        <v>23.176124621299103</v>
      </c>
    </row>
    <row r="31" spans="1:7" x14ac:dyDescent="0.2">
      <c r="A31" s="1">
        <v>2025</v>
      </c>
      <c r="B31" t="s">
        <v>10</v>
      </c>
      <c r="C31">
        <v>45</v>
      </c>
      <c r="D31">
        <v>51638</v>
      </c>
      <c r="E31">
        <v>190001</v>
      </c>
      <c r="G31">
        <f>(D31/E31)*100</f>
        <v>27.177751696043707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37EF-F701-5B42-8736-9D0AB2BE4B8E}">
  <dimension ref="J15:O43"/>
  <sheetViews>
    <sheetView topLeftCell="E7" workbookViewId="0">
      <selection activeCell="Q27" sqref="Q27"/>
    </sheetView>
  </sheetViews>
  <sheetFormatPr baseColWidth="10" defaultRowHeight="15" x14ac:dyDescent="0.2"/>
  <cols>
    <col min="10" max="10" width="27.33203125" bestFit="1" customWidth="1"/>
    <col min="11" max="12" width="26.83203125" bestFit="1" customWidth="1"/>
    <col min="13" max="13" width="19.33203125" bestFit="1" customWidth="1"/>
    <col min="14" max="14" width="37" bestFit="1" customWidth="1"/>
    <col min="15" max="15" width="24.83203125" bestFit="1" customWidth="1"/>
  </cols>
  <sheetData>
    <row r="15" spans="10:15" ht="16" x14ac:dyDescent="0.2">
      <c r="K15" s="2" t="s">
        <v>11</v>
      </c>
      <c r="L15" s="2" t="s">
        <v>12</v>
      </c>
      <c r="M15" s="2" t="s">
        <v>13</v>
      </c>
      <c r="N15" s="2" t="s">
        <v>14</v>
      </c>
      <c r="O15" s="2" t="s">
        <v>54</v>
      </c>
    </row>
    <row r="16" spans="10:15" ht="16" x14ac:dyDescent="0.2">
      <c r="J16" s="3" t="s">
        <v>15</v>
      </c>
      <c r="K16" s="4">
        <v>43891</v>
      </c>
      <c r="L16" s="4">
        <v>43891</v>
      </c>
      <c r="M16" s="4">
        <v>43891</v>
      </c>
      <c r="N16" s="4">
        <v>43891</v>
      </c>
      <c r="O16" s="4">
        <v>43891</v>
      </c>
    </row>
    <row r="17" spans="10:15" ht="16" x14ac:dyDescent="0.2">
      <c r="J17" s="3" t="s">
        <v>16</v>
      </c>
      <c r="K17" s="4">
        <v>45721</v>
      </c>
      <c r="L17" s="4">
        <v>45721</v>
      </c>
      <c r="M17" s="4">
        <v>45721</v>
      </c>
      <c r="N17" s="4">
        <v>45721</v>
      </c>
      <c r="O17" s="4">
        <v>45721</v>
      </c>
    </row>
    <row r="18" spans="10:15" ht="16" x14ac:dyDescent="0.2">
      <c r="J18" s="3" t="s">
        <v>17</v>
      </c>
      <c r="K18" s="3" t="s">
        <v>18</v>
      </c>
      <c r="L18" s="3" t="s">
        <v>18</v>
      </c>
      <c r="M18" s="3" t="s">
        <v>18</v>
      </c>
      <c r="N18" s="3" t="s">
        <v>18</v>
      </c>
      <c r="O18" s="3" t="s">
        <v>18</v>
      </c>
    </row>
    <row r="19" spans="10:15" ht="16" x14ac:dyDescent="0.2">
      <c r="J19" s="3" t="s">
        <v>19</v>
      </c>
      <c r="K19" s="3">
        <v>10000</v>
      </c>
      <c r="L19" s="3">
        <v>10000</v>
      </c>
      <c r="M19" s="3">
        <v>10000</v>
      </c>
      <c r="N19" s="3">
        <v>10000</v>
      </c>
      <c r="O19" s="3">
        <v>10000</v>
      </c>
    </row>
    <row r="20" spans="10:15" ht="16" x14ac:dyDescent="0.2">
      <c r="J20" s="3" t="s">
        <v>20</v>
      </c>
      <c r="K20" s="3">
        <v>100890.676637</v>
      </c>
      <c r="L20" s="3">
        <v>187885.78662599999</v>
      </c>
      <c r="M20" s="3">
        <v>123337.683456</v>
      </c>
      <c r="N20" s="3">
        <v>108865.14985</v>
      </c>
      <c r="O20" s="3">
        <v>100890.676637</v>
      </c>
    </row>
    <row r="21" spans="10:15" ht="16" x14ac:dyDescent="0.2">
      <c r="J21" s="3" t="s">
        <v>21</v>
      </c>
      <c r="K21" s="3">
        <v>908.90676599999995</v>
      </c>
      <c r="L21" s="3">
        <v>1778.8578660000001</v>
      </c>
      <c r="M21" s="3">
        <v>1133.376835</v>
      </c>
      <c r="N21" s="3">
        <v>988.65149899999994</v>
      </c>
      <c r="O21" s="3">
        <v>908.90676599999995</v>
      </c>
    </row>
    <row r="22" spans="10:15" ht="16" x14ac:dyDescent="0.2">
      <c r="J22" s="3" t="s">
        <v>22</v>
      </c>
      <c r="K22" s="3">
        <v>908.90676599999995</v>
      </c>
      <c r="L22" s="3">
        <v>908.90676599999995</v>
      </c>
      <c r="M22" s="3">
        <v>908.90676599999995</v>
      </c>
      <c r="N22" s="3">
        <v>988.65149899999994</v>
      </c>
      <c r="O22" s="3">
        <v>908.90676599999995</v>
      </c>
    </row>
    <row r="23" spans="10:15" ht="16" x14ac:dyDescent="0.2">
      <c r="J23" s="3" t="s">
        <v>23</v>
      </c>
      <c r="K23" s="3">
        <v>100</v>
      </c>
      <c r="L23" s="3">
        <v>100</v>
      </c>
      <c r="M23" s="3">
        <v>100</v>
      </c>
      <c r="N23" s="3">
        <v>100</v>
      </c>
      <c r="O23" s="3">
        <v>100</v>
      </c>
    </row>
    <row r="24" spans="10:15" ht="16" x14ac:dyDescent="0.2">
      <c r="J24" s="3" t="s">
        <v>24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0:15" ht="16" x14ac:dyDescent="0.2">
      <c r="J25" s="3" t="s">
        <v>25</v>
      </c>
      <c r="K25" s="3">
        <v>76.670181999999997</v>
      </c>
      <c r="L25" s="3">
        <v>40.379049999999999</v>
      </c>
      <c r="M25" s="3">
        <v>56.717489999999998</v>
      </c>
      <c r="N25" s="3">
        <v>50.922891</v>
      </c>
      <c r="O25" s="3">
        <v>76.670181999999997</v>
      </c>
    </row>
    <row r="26" spans="10:15" ht="16" x14ac:dyDescent="0.2">
      <c r="J26" s="3" t="s">
        <v>26</v>
      </c>
      <c r="K26" s="3" t="s">
        <v>27</v>
      </c>
      <c r="L26" s="3" t="s">
        <v>28</v>
      </c>
      <c r="M26" s="3" t="s">
        <v>29</v>
      </c>
      <c r="N26" s="3" t="s">
        <v>30</v>
      </c>
      <c r="O26" s="3" t="s">
        <v>27</v>
      </c>
    </row>
    <row r="27" spans="10:15" ht="16" x14ac:dyDescent="0.2">
      <c r="J27" s="3" t="s">
        <v>31</v>
      </c>
      <c r="K27" s="3">
        <v>1</v>
      </c>
      <c r="L27" s="3">
        <v>14</v>
      </c>
      <c r="M27" s="3">
        <v>31</v>
      </c>
      <c r="N27" s="3">
        <v>14</v>
      </c>
      <c r="O27" s="3">
        <v>1</v>
      </c>
    </row>
    <row r="28" spans="10:15" ht="16" x14ac:dyDescent="0.2">
      <c r="J28" s="3" t="s">
        <v>32</v>
      </c>
      <c r="K28" s="3">
        <v>0</v>
      </c>
      <c r="L28" s="3">
        <v>14</v>
      </c>
      <c r="M28" s="3">
        <v>30</v>
      </c>
      <c r="N28" s="3">
        <v>14</v>
      </c>
      <c r="O28" s="3">
        <v>1</v>
      </c>
    </row>
    <row r="29" spans="10:15" ht="16" x14ac:dyDescent="0.2">
      <c r="J29" s="3" t="s">
        <v>33</v>
      </c>
      <c r="K29" s="3">
        <v>1</v>
      </c>
      <c r="L29" s="3">
        <v>0</v>
      </c>
      <c r="M29" s="3">
        <v>1</v>
      </c>
      <c r="N29" s="3">
        <v>0</v>
      </c>
      <c r="O29" s="3">
        <v>0</v>
      </c>
    </row>
    <row r="30" spans="10:15" ht="16" x14ac:dyDescent="0.2">
      <c r="J30" s="3" t="s">
        <v>34</v>
      </c>
      <c r="K30" s="3">
        <v>90890.676636999997</v>
      </c>
      <c r="L30" s="3">
        <v>0</v>
      </c>
      <c r="M30" s="3">
        <v>15846.641997999999</v>
      </c>
      <c r="N30" s="3">
        <v>0</v>
      </c>
      <c r="O30" s="3">
        <v>0</v>
      </c>
    </row>
    <row r="31" spans="10:15" ht="16" x14ac:dyDescent="0.2">
      <c r="J31" s="3" t="s">
        <v>35</v>
      </c>
      <c r="K31" s="3" t="s">
        <v>36</v>
      </c>
      <c r="L31" s="3">
        <v>57.142856999999999</v>
      </c>
      <c r="M31" s="3">
        <v>50</v>
      </c>
      <c r="N31" s="3">
        <v>62.5</v>
      </c>
      <c r="O31" s="3" t="s">
        <v>36</v>
      </c>
    </row>
    <row r="32" spans="10:15" ht="16" x14ac:dyDescent="0.2">
      <c r="J32" s="3" t="s">
        <v>37</v>
      </c>
      <c r="K32" s="3" t="s">
        <v>36</v>
      </c>
      <c r="L32" s="3">
        <v>648.44628399999999</v>
      </c>
      <c r="M32" s="3">
        <v>649.73579299999994</v>
      </c>
      <c r="N32" s="3">
        <v>402.97245600000002</v>
      </c>
      <c r="O32" s="3" t="s">
        <v>36</v>
      </c>
    </row>
    <row r="33" spans="10:15" ht="16" x14ac:dyDescent="0.2">
      <c r="J33" s="3" t="s">
        <v>38</v>
      </c>
      <c r="K33" s="3" t="s">
        <v>36</v>
      </c>
      <c r="L33" s="3">
        <v>-10.955784</v>
      </c>
      <c r="M33" s="3">
        <v>-30.433246</v>
      </c>
      <c r="N33" s="3">
        <v>-14.843723000000001</v>
      </c>
      <c r="O33" s="3" t="s">
        <v>36</v>
      </c>
    </row>
    <row r="34" spans="10:15" ht="16" x14ac:dyDescent="0.2">
      <c r="J34" s="3" t="s">
        <v>39</v>
      </c>
      <c r="K34" s="3" t="s">
        <v>36</v>
      </c>
      <c r="L34" s="3">
        <v>102.340424</v>
      </c>
      <c r="M34" s="3">
        <v>91.293214000000006</v>
      </c>
      <c r="N34" s="3">
        <v>63.602367000000001</v>
      </c>
      <c r="O34" s="3" t="s">
        <v>36</v>
      </c>
    </row>
    <row r="35" spans="10:15" ht="16" x14ac:dyDescent="0.2">
      <c r="J35" s="3" t="s">
        <v>40</v>
      </c>
      <c r="K35" s="3" t="s">
        <v>36</v>
      </c>
      <c r="L35" s="3">
        <v>-6.0439259999999999</v>
      </c>
      <c r="M35" s="3">
        <v>-8.6154630000000001</v>
      </c>
      <c r="N35" s="3">
        <v>-8.0265740000000001</v>
      </c>
      <c r="O35" s="3" t="s">
        <v>36</v>
      </c>
    </row>
    <row r="36" spans="10:15" ht="16" x14ac:dyDescent="0.2">
      <c r="J36" s="3" t="s">
        <v>41</v>
      </c>
      <c r="K36" s="3" t="s">
        <v>42</v>
      </c>
      <c r="L36" s="3" t="s">
        <v>43</v>
      </c>
      <c r="M36" s="3" t="s">
        <v>44</v>
      </c>
      <c r="N36" s="3">
        <v>110.4</v>
      </c>
      <c r="O36" s="3" t="s">
        <v>42</v>
      </c>
    </row>
    <row r="37" spans="10:15" ht="16" x14ac:dyDescent="0.2">
      <c r="J37" s="3" t="s">
        <v>45</v>
      </c>
      <c r="K37" s="3" t="s">
        <v>42</v>
      </c>
      <c r="L37" s="3" t="s">
        <v>46</v>
      </c>
      <c r="M37" s="3" t="s">
        <v>47</v>
      </c>
      <c r="N37" s="3">
        <v>21.5</v>
      </c>
      <c r="O37" s="3" t="s">
        <v>42</v>
      </c>
    </row>
    <row r="38" spans="10:15" ht="16" x14ac:dyDescent="0.2">
      <c r="J38" s="3" t="s">
        <v>48</v>
      </c>
      <c r="K38" s="3" t="s">
        <v>36</v>
      </c>
      <c r="L38" s="3">
        <v>5.3007119999999999</v>
      </c>
      <c r="M38" s="3">
        <v>4.1456730000000004</v>
      </c>
      <c r="N38" s="3">
        <v>4.9375689999999999</v>
      </c>
      <c r="O38" s="3" t="s">
        <v>36</v>
      </c>
    </row>
    <row r="39" spans="10:15" ht="16" x14ac:dyDescent="0.2">
      <c r="J39" s="3" t="s">
        <v>49</v>
      </c>
      <c r="K39" s="3" t="s">
        <v>36</v>
      </c>
      <c r="L39" s="3">
        <v>12706.127616</v>
      </c>
      <c r="M39" s="3">
        <v>3249.7013820000002</v>
      </c>
      <c r="N39" s="3">
        <v>8512.1077550000009</v>
      </c>
      <c r="O39" s="3" t="s">
        <v>36</v>
      </c>
    </row>
    <row r="40" spans="10:15" ht="16" x14ac:dyDescent="0.2">
      <c r="J40" s="3" t="s">
        <v>50</v>
      </c>
      <c r="K40" s="3">
        <v>1.0415399999999999</v>
      </c>
      <c r="L40" s="3">
        <v>1.4392389999999999</v>
      </c>
      <c r="M40" s="3">
        <v>1.216647</v>
      </c>
      <c r="N40" s="3">
        <v>1.197319</v>
      </c>
      <c r="O40" s="3">
        <v>1.0415399999999999</v>
      </c>
    </row>
    <row r="41" spans="10:15" ht="16" x14ac:dyDescent="0.2">
      <c r="J41" s="3" t="s">
        <v>51</v>
      </c>
      <c r="K41" s="3">
        <v>0.76340399999999997</v>
      </c>
      <c r="L41" s="3">
        <v>1.9676089999999999</v>
      </c>
      <c r="M41" s="3">
        <v>1.146166</v>
      </c>
      <c r="N41" s="3">
        <v>1.19696</v>
      </c>
      <c r="O41" s="3">
        <v>0.76340399999999997</v>
      </c>
    </row>
    <row r="42" spans="10:15" ht="16" x14ac:dyDescent="0.2">
      <c r="J42" s="3" t="s">
        <v>52</v>
      </c>
      <c r="K42" s="3">
        <v>1.177419</v>
      </c>
      <c r="L42" s="3">
        <v>1.302918</v>
      </c>
      <c r="M42" s="3">
        <v>1.2306189999999999</v>
      </c>
      <c r="N42" s="3">
        <v>1.249064</v>
      </c>
      <c r="O42" s="3">
        <v>1.177419</v>
      </c>
    </row>
    <row r="43" spans="10:15" ht="16" x14ac:dyDescent="0.2">
      <c r="J43" s="3" t="s">
        <v>53</v>
      </c>
      <c r="K43" s="3">
        <v>1.5200640000000001</v>
      </c>
      <c r="L43" s="3">
        <v>2.2990780000000002</v>
      </c>
      <c r="M43" s="3">
        <v>1.8628750000000001</v>
      </c>
      <c r="N43" s="3">
        <v>1.8357870000000001</v>
      </c>
      <c r="O43" s="3">
        <v>1.5200640000000001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Bishop</cp:lastModifiedBy>
  <dcterms:created xsi:type="dcterms:W3CDTF">2025-05-03T16:31:23Z</dcterms:created>
  <dcterms:modified xsi:type="dcterms:W3CDTF">2025-06-19T05:42:21Z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2025-05-12T04:59:31Z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09aa929f-c971-47ea-9c8c-a02145e85d7c</vt:lpwstr>
  </property>
  <property fmtid="{D5CDD505-2E9C-101B-9397-08002B2CF9AE}" pid="8" name="MSIP_Label_51a6c3db-1667-4f49-995a-8b9973972958_ContentBits">
    <vt:lpwstr>0</vt:lpwstr>
  </property>
</Properties>
</file>