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1 个人资料\3 博士文件夹\1 研究方向探索\1 博士研究方向论文\1_博士论文方向_港口优化\1_LW _泊位优化1\4 算法设计\3 python_code\9 Code for this paper\"/>
    </mc:Choice>
  </mc:AlternateContent>
  <xr:revisionPtr revIDLastSave="0" documentId="13_ncr:1_{506B3838-B71B-459E-BCF2-52DBBF06E15A}" xr6:coauthVersionLast="47" xr6:coauthVersionMax="47" xr10:uidLastSave="{00000000-0000-0000-0000-000000000000}"/>
  <bookViews>
    <workbookView xWindow="13956" yWindow="792" windowWidth="16380" windowHeight="12372" activeTab="4" xr2:uid="{00000000-000D-0000-FFFF-FFFF00000000}"/>
  </bookViews>
  <sheets>
    <sheet name="Sheet1" sheetId="1" r:id="rId1"/>
    <sheet name="Whole" sheetId="2" r:id="rId2"/>
    <sheet name="Parameters" sheetId="3" r:id="rId3"/>
    <sheet name="CranesData" sheetId="4" r:id="rId4"/>
    <sheet name="VesselsData" sheetId="5" r:id="rId5"/>
    <sheet name="gij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F2" i="5" s="1"/>
  <c r="B2" i="5"/>
  <c r="D2" i="5" s="1"/>
  <c r="A2" i="5"/>
  <c r="E2" i="5" l="1"/>
</calcChain>
</file>

<file path=xl/sharedStrings.xml><?xml version="1.0" encoding="utf-8"?>
<sst xmlns="http://schemas.openxmlformats.org/spreadsheetml/2006/main" count="105" uniqueCount="80">
  <si>
    <t>Arrival time</t>
    <phoneticPr fontId="2" type="noConversion"/>
  </si>
  <si>
    <t>Load demand</t>
    <phoneticPr fontId="2" type="noConversion"/>
  </si>
  <si>
    <t>QC processing rates</t>
    <phoneticPr fontId="2" type="noConversion"/>
  </si>
  <si>
    <t>QC lower berth positions</t>
    <phoneticPr fontId="2" type="noConversion"/>
  </si>
  <si>
    <t>QC upper berth positions</t>
    <phoneticPr fontId="2" type="noConversion"/>
  </si>
  <si>
    <t>Vessels lengths</t>
    <phoneticPr fontId="2" type="noConversion"/>
  </si>
  <si>
    <t>Parameters</t>
  </si>
  <si>
    <t>Specifics</t>
  </si>
  <si>
    <t>Nominal_arrival_time</t>
  </si>
  <si>
    <t>Demand_amount</t>
  </si>
  <si>
    <t>Crane_rate</t>
  </si>
  <si>
    <t>Crane_lower_position</t>
  </si>
  <si>
    <t>Crane_upper_position</t>
  </si>
  <si>
    <t>Vessel_length</t>
  </si>
  <si>
    <t>Maximum_crane_hour</t>
  </si>
  <si>
    <t>Expected_departure_time</t>
  </si>
  <si>
    <t>Maximum_cranes</t>
  </si>
  <si>
    <t>Cost_crane_hour</t>
  </si>
  <si>
    <t>Cost_residence_hour</t>
  </si>
  <si>
    <t>Cost_penalty_waiting</t>
  </si>
  <si>
    <t>Number_termly_vessels</t>
  </si>
  <si>
    <t>Number_temporary_vessels</t>
  </si>
  <si>
    <t>Number_berth_positions</t>
  </si>
  <si>
    <t>Number_quay_cranes</t>
  </si>
  <si>
    <t>Number_time_periods</t>
  </si>
  <si>
    <t>Length_unit_time_period</t>
  </si>
  <si>
    <t>Length_total_berth_line</t>
  </si>
  <si>
    <t>Safety_time</t>
  </si>
  <si>
    <t>gij</t>
    <phoneticPr fontId="1" type="noConversion"/>
  </si>
  <si>
    <t>j=1</t>
    <phoneticPr fontId="1" type="noConversion"/>
  </si>
  <si>
    <t>j=2</t>
  </si>
  <si>
    <t>j=3</t>
  </si>
  <si>
    <t>j=4</t>
  </si>
  <si>
    <t>j=5</t>
  </si>
  <si>
    <t>j=6</t>
  </si>
  <si>
    <t>j=7</t>
  </si>
  <si>
    <t>j=8</t>
  </si>
  <si>
    <t>j=9</t>
  </si>
  <si>
    <t>j=10</t>
  </si>
  <si>
    <t>j=11</t>
  </si>
  <si>
    <t>j=12</t>
  </si>
  <si>
    <t>j=13</t>
  </si>
  <si>
    <t>j=14</t>
  </si>
  <si>
    <t>j=15</t>
  </si>
  <si>
    <t>j=16</t>
  </si>
  <si>
    <t>j=17</t>
  </si>
  <si>
    <t>j=18</t>
  </si>
  <si>
    <t>j=19</t>
  </si>
  <si>
    <t>j=20</t>
  </si>
  <si>
    <t>j=21</t>
  </si>
  <si>
    <t>j=22</t>
  </si>
  <si>
    <t>j=23</t>
  </si>
  <si>
    <t>j=24</t>
  </si>
  <si>
    <t>j=25</t>
  </si>
  <si>
    <t>j=26</t>
  </si>
  <si>
    <t>j=27</t>
  </si>
  <si>
    <t>j=28</t>
  </si>
  <si>
    <t>j=29</t>
  </si>
  <si>
    <t>j=30</t>
  </si>
  <si>
    <t>j=31</t>
  </si>
  <si>
    <t>j=32</t>
  </si>
  <si>
    <t>j=33</t>
  </si>
  <si>
    <t>j=34</t>
  </si>
  <si>
    <t>i=1</t>
    <phoneticPr fontId="1" type="noConversion"/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</si>
  <si>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</si>
  <si>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</si>
  <si>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</si>
  <si>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</si>
  <si>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</si>
  <si>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</si>
  <si>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</si>
  <si>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</si>
  <si>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</si>
  <si>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t>GamaA</t>
    <phoneticPr fontId="1" type="noConversion"/>
  </si>
  <si>
    <t>GamaC</t>
    <phoneticPr fontId="1" type="noConversion"/>
  </si>
  <si>
    <t>A_U</t>
    <phoneticPr fontId="1" type="noConversion"/>
  </si>
  <si>
    <t>C_U</t>
    <phoneticPr fontId="1" type="noConversion"/>
  </si>
  <si>
    <t>v</t>
    <phoneticPr fontId="1" type="noConversion"/>
  </si>
  <si>
    <t>vp</t>
    <phoneticPr fontId="1" type="noConversion"/>
  </si>
  <si>
    <t>Crane_rate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</si>
</sst>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/>
    <xf numFmtId="0" fontId="3" fillId="0" borderId="0" xfId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 applyFont="1" applyAlignment="1"/>
    <xf numFmtId="0" fontId="6" fillId="0" borderId="0" xfId="0" applyFont="1"/>
    <xf numFmtId="0" fontId="0" fillId="0" borderId="0" xfId="0" applyAlignment="1">
      <alignment horizontal="left"/>
    </xf>
  </cellXfs>
  <cellStyles count="2">
    <cellStyle name="常规" xfId="0" builtinId="0"/>
    <cellStyle name="常规 2" xfId="1" xr:uid="{984F0B8D-DB80-41E5-9E9F-0F35A59316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2" sqref="A2:F11"/>
    </sheetView>
  </sheetViews>
  <sheetFormatPr defaultRowHeight="13.8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7</v>
      </c>
      <c r="B2">
        <v>2148964</v>
      </c>
      <c r="C2">
        <v>263644</v>
      </c>
      <c r="D2">
        <v>14</v>
      </c>
      <c r="E2">
        <v>34</v>
      </c>
      <c r="F2">
        <v>7</v>
      </c>
    </row>
    <row r="3" spans="1:6" x14ac:dyDescent="0.25">
      <c r="A3">
        <v>14</v>
      </c>
      <c r="B3">
        <v>4207815</v>
      </c>
      <c r="C3">
        <v>263644</v>
      </c>
      <c r="D3">
        <v>14</v>
      </c>
      <c r="E3">
        <v>34</v>
      </c>
      <c r="F3">
        <v>7</v>
      </c>
    </row>
    <row r="4" spans="1:6" x14ac:dyDescent="0.25">
      <c r="A4">
        <v>14</v>
      </c>
      <c r="B4">
        <v>1986134</v>
      </c>
      <c r="C4">
        <v>263644</v>
      </c>
      <c r="D4">
        <v>14</v>
      </c>
      <c r="E4">
        <v>26</v>
      </c>
      <c r="F4">
        <v>7</v>
      </c>
    </row>
    <row r="5" spans="1:6" x14ac:dyDescent="0.25">
      <c r="A5">
        <v>16</v>
      </c>
      <c r="B5">
        <v>2392173</v>
      </c>
      <c r="C5">
        <v>263644</v>
      </c>
      <c r="D5">
        <v>0</v>
      </c>
      <c r="E5">
        <v>26</v>
      </c>
      <c r="F5">
        <v>6</v>
      </c>
    </row>
    <row r="6" spans="1:6" x14ac:dyDescent="0.25">
      <c r="A6">
        <v>22</v>
      </c>
      <c r="B6">
        <v>4664365</v>
      </c>
      <c r="C6">
        <v>263644</v>
      </c>
      <c r="D6">
        <v>0</v>
      </c>
      <c r="E6">
        <v>26</v>
      </c>
      <c r="F6">
        <v>7</v>
      </c>
    </row>
    <row r="7" spans="1:6" x14ac:dyDescent="0.25">
      <c r="A7">
        <v>25</v>
      </c>
      <c r="B7">
        <v>2545163</v>
      </c>
      <c r="C7">
        <v>263644</v>
      </c>
      <c r="D7">
        <v>0</v>
      </c>
      <c r="E7">
        <v>26</v>
      </c>
      <c r="F7">
        <v>6</v>
      </c>
    </row>
    <row r="8" spans="1:6" x14ac:dyDescent="0.25">
      <c r="A8">
        <v>27</v>
      </c>
      <c r="B8">
        <v>3368785</v>
      </c>
      <c r="C8">
        <v>263644</v>
      </c>
      <c r="D8">
        <v>0</v>
      </c>
      <c r="E8">
        <v>26</v>
      </c>
      <c r="F8">
        <v>7</v>
      </c>
    </row>
    <row r="9" spans="1:6" x14ac:dyDescent="0.25">
      <c r="A9">
        <v>36</v>
      </c>
      <c r="B9">
        <v>1034170</v>
      </c>
      <c r="F9">
        <v>5</v>
      </c>
    </row>
    <row r="10" spans="1:6" x14ac:dyDescent="0.25">
      <c r="A10">
        <v>43</v>
      </c>
      <c r="B10">
        <v>4472421</v>
      </c>
      <c r="F10">
        <v>7</v>
      </c>
    </row>
    <row r="11" spans="1:6" x14ac:dyDescent="0.25">
      <c r="A11">
        <v>46</v>
      </c>
      <c r="B11">
        <v>5689847</v>
      </c>
      <c r="F11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D29B-D5F4-4959-8A19-23E3C296EBF2}">
  <dimension ref="A1:R11"/>
  <sheetViews>
    <sheetView zoomScale="55" zoomScaleNormal="55" workbookViewId="0">
      <selection sqref="A1:XFD1048576"/>
    </sheetView>
  </sheetViews>
  <sheetFormatPr defaultColWidth="8.6640625" defaultRowHeight="13.8" x14ac:dyDescent="0.25"/>
  <cols>
    <col min="1" max="1" width="23.5546875" style="2" bestFit="1" customWidth="1"/>
    <col min="2" max="2" width="7.88671875" style="2" bestFit="1" customWidth="1"/>
    <col min="3" max="3" width="18.109375" style="2" bestFit="1" customWidth="1"/>
    <col min="4" max="4" width="15.109375" style="2" bestFit="1" customWidth="1"/>
    <col min="5" max="5" width="9.44140625" style="2" bestFit="1" customWidth="1"/>
    <col min="6" max="6" width="18.44140625" bestFit="1" customWidth="1"/>
    <col min="7" max="7" width="19" bestFit="1" customWidth="1"/>
    <col min="8" max="8" width="11.88671875" style="2" bestFit="1" customWidth="1"/>
    <col min="9" max="9" width="19.109375" style="2" bestFit="1" customWidth="1"/>
    <col min="10" max="10" width="21.88671875" style="2" bestFit="1" customWidth="1"/>
    <col min="11" max="11" width="15.109375" style="2" bestFit="1" customWidth="1"/>
    <col min="12" max="12" width="14.44140625" style="2" bestFit="1" customWidth="1"/>
    <col min="13" max="13" width="17.88671875" style="2" bestFit="1" customWidth="1"/>
    <col min="14" max="14" width="18.21875" style="2" bestFit="1" customWidth="1"/>
    <col min="19" max="16384" width="8.6640625" style="2"/>
  </cols>
  <sheetData>
    <row r="1" spans="1:18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5" t="s">
        <v>11</v>
      </c>
      <c r="G1" s="5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6" t="s">
        <v>73</v>
      </c>
      <c r="P1" s="6" t="s">
        <v>74</v>
      </c>
      <c r="Q1" s="6" t="s">
        <v>75</v>
      </c>
      <c r="R1" s="6" t="s">
        <v>76</v>
      </c>
    </row>
    <row r="2" spans="1:18" x14ac:dyDescent="0.25">
      <c r="A2" s="2" t="s">
        <v>20</v>
      </c>
      <c r="B2" s="4">
        <v>5</v>
      </c>
      <c r="C2">
        <v>7</v>
      </c>
      <c r="D2">
        <v>2148964</v>
      </c>
      <c r="E2">
        <v>263644</v>
      </c>
      <c r="F2" s="5">
        <v>0</v>
      </c>
      <c r="G2" s="5">
        <v>22</v>
      </c>
      <c r="H2">
        <v>7</v>
      </c>
      <c r="I2" s="4">
        <v>9</v>
      </c>
      <c r="J2" s="4">
        <v>13</v>
      </c>
      <c r="K2" s="4">
        <v>3</v>
      </c>
      <c r="L2" s="4">
        <v>20</v>
      </c>
      <c r="M2" s="4">
        <v>20</v>
      </c>
      <c r="N2" s="4">
        <v>20</v>
      </c>
      <c r="O2" s="5">
        <v>0</v>
      </c>
      <c r="P2" s="5">
        <v>0</v>
      </c>
      <c r="Q2" s="5">
        <v>0</v>
      </c>
      <c r="R2" s="5">
        <v>0</v>
      </c>
    </row>
    <row r="3" spans="1:18" x14ac:dyDescent="0.25">
      <c r="A3" s="2" t="s">
        <v>21</v>
      </c>
      <c r="B3" s="4">
        <v>5</v>
      </c>
      <c r="C3">
        <v>14</v>
      </c>
      <c r="D3">
        <v>4207815</v>
      </c>
      <c r="E3">
        <v>263644</v>
      </c>
      <c r="F3" s="5">
        <v>1</v>
      </c>
      <c r="G3" s="5">
        <v>23</v>
      </c>
      <c r="H3">
        <v>7</v>
      </c>
      <c r="I3" s="4">
        <v>16</v>
      </c>
      <c r="J3" s="4">
        <v>33</v>
      </c>
      <c r="K3" s="4">
        <v>2</v>
      </c>
      <c r="L3" s="4">
        <v>20</v>
      </c>
      <c r="M3" s="4">
        <v>20</v>
      </c>
      <c r="N3" s="4">
        <v>20</v>
      </c>
      <c r="O3" s="5">
        <v>0</v>
      </c>
      <c r="P3" s="5">
        <v>0</v>
      </c>
      <c r="Q3" s="5">
        <v>0</v>
      </c>
      <c r="R3" s="5">
        <v>0</v>
      </c>
    </row>
    <row r="4" spans="1:18" x14ac:dyDescent="0.25">
      <c r="A4" s="2" t="s">
        <v>22</v>
      </c>
      <c r="B4" s="4">
        <v>34</v>
      </c>
      <c r="C4">
        <v>14</v>
      </c>
      <c r="D4">
        <v>1986134</v>
      </c>
      <c r="E4">
        <v>263644</v>
      </c>
      <c r="F4" s="5">
        <v>2</v>
      </c>
      <c r="G4" s="5">
        <v>24</v>
      </c>
      <c r="H4">
        <v>7</v>
      </c>
      <c r="I4" s="4">
        <v>8</v>
      </c>
      <c r="J4" s="4">
        <v>21</v>
      </c>
      <c r="K4" s="4">
        <v>4</v>
      </c>
      <c r="L4" s="4">
        <v>20</v>
      </c>
      <c r="M4" s="4">
        <v>20</v>
      </c>
      <c r="N4" s="4">
        <v>20</v>
      </c>
      <c r="O4" s="5">
        <v>0</v>
      </c>
      <c r="P4" s="5">
        <v>0</v>
      </c>
      <c r="Q4" s="5">
        <v>0</v>
      </c>
      <c r="R4" s="5">
        <v>0</v>
      </c>
    </row>
    <row r="5" spans="1:18" x14ac:dyDescent="0.25">
      <c r="A5" s="2" t="s">
        <v>23</v>
      </c>
      <c r="B5" s="4">
        <v>7</v>
      </c>
      <c r="C5">
        <v>16</v>
      </c>
      <c r="D5">
        <v>2392173</v>
      </c>
      <c r="E5">
        <v>263644</v>
      </c>
      <c r="F5" s="5">
        <v>3</v>
      </c>
      <c r="G5" s="5">
        <v>25</v>
      </c>
      <c r="H5">
        <v>6</v>
      </c>
      <c r="I5" s="4">
        <v>10</v>
      </c>
      <c r="J5" s="4">
        <v>26</v>
      </c>
      <c r="K5" s="4">
        <v>3</v>
      </c>
      <c r="L5" s="4">
        <v>20</v>
      </c>
      <c r="M5" s="4">
        <v>20</v>
      </c>
      <c r="N5" s="4">
        <v>20</v>
      </c>
      <c r="O5" s="5">
        <v>0</v>
      </c>
      <c r="P5" s="5">
        <v>0</v>
      </c>
      <c r="Q5" s="5">
        <v>0</v>
      </c>
      <c r="R5" s="5">
        <v>0</v>
      </c>
    </row>
    <row r="6" spans="1:18" x14ac:dyDescent="0.25">
      <c r="A6" s="2" t="s">
        <v>24</v>
      </c>
      <c r="B6" s="4">
        <v>84</v>
      </c>
      <c r="C6">
        <v>22</v>
      </c>
      <c r="D6">
        <v>4664365</v>
      </c>
      <c r="E6">
        <v>263644</v>
      </c>
      <c r="F6" s="5">
        <v>12</v>
      </c>
      <c r="G6" s="5">
        <v>31</v>
      </c>
      <c r="H6">
        <v>7</v>
      </c>
      <c r="I6" s="4">
        <v>18</v>
      </c>
      <c r="J6" s="4">
        <v>39</v>
      </c>
      <c r="K6" s="4">
        <v>2</v>
      </c>
      <c r="L6" s="4">
        <v>20</v>
      </c>
      <c r="M6" s="4">
        <v>20</v>
      </c>
      <c r="N6" s="4">
        <v>20</v>
      </c>
      <c r="O6" s="5">
        <v>0</v>
      </c>
      <c r="P6" s="5">
        <v>0</v>
      </c>
      <c r="Q6" s="5">
        <v>0</v>
      </c>
      <c r="R6" s="5">
        <v>0</v>
      </c>
    </row>
    <row r="7" spans="1:18" x14ac:dyDescent="0.25">
      <c r="A7" s="2" t="s">
        <v>25</v>
      </c>
      <c r="B7" s="4">
        <v>2</v>
      </c>
      <c r="C7">
        <v>25</v>
      </c>
      <c r="D7">
        <v>2545163</v>
      </c>
      <c r="E7">
        <v>263644</v>
      </c>
      <c r="F7" s="5">
        <v>13</v>
      </c>
      <c r="G7" s="5">
        <v>33</v>
      </c>
      <c r="H7">
        <v>6</v>
      </c>
      <c r="I7" s="4">
        <v>10</v>
      </c>
      <c r="J7" s="4">
        <v>32</v>
      </c>
      <c r="K7" s="4">
        <v>3</v>
      </c>
      <c r="L7" s="4">
        <v>20</v>
      </c>
      <c r="M7" s="4">
        <v>20</v>
      </c>
      <c r="N7" s="4">
        <v>20</v>
      </c>
      <c r="O7" s="5">
        <v>0.8</v>
      </c>
      <c r="P7" s="5">
        <v>0.8</v>
      </c>
      <c r="Q7" s="5">
        <v>5</v>
      </c>
      <c r="R7" s="5">
        <v>7867</v>
      </c>
    </row>
    <row r="8" spans="1:18" x14ac:dyDescent="0.25">
      <c r="A8" s="2" t="s">
        <v>26</v>
      </c>
      <c r="B8" s="4">
        <v>34</v>
      </c>
      <c r="C8">
        <v>27</v>
      </c>
      <c r="D8">
        <v>3368785</v>
      </c>
      <c r="E8">
        <v>263644</v>
      </c>
      <c r="F8" s="5">
        <v>14</v>
      </c>
      <c r="G8" s="5">
        <v>34</v>
      </c>
      <c r="H8">
        <v>7</v>
      </c>
      <c r="I8" s="4">
        <v>13</v>
      </c>
      <c r="J8" s="4">
        <v>37</v>
      </c>
      <c r="K8" s="4">
        <v>4</v>
      </c>
      <c r="L8" s="4">
        <v>20</v>
      </c>
      <c r="M8" s="4">
        <v>20</v>
      </c>
      <c r="N8" s="4">
        <v>20</v>
      </c>
      <c r="O8" s="5">
        <v>1.2</v>
      </c>
      <c r="P8" s="5">
        <v>1.2</v>
      </c>
      <c r="Q8" s="5">
        <v>8</v>
      </c>
      <c r="R8" s="5">
        <v>8466</v>
      </c>
    </row>
    <row r="9" spans="1:18" x14ac:dyDescent="0.25">
      <c r="A9" s="2" t="s">
        <v>27</v>
      </c>
      <c r="B9" s="4">
        <v>1</v>
      </c>
      <c r="C9">
        <v>36</v>
      </c>
      <c r="D9">
        <v>1034170</v>
      </c>
      <c r="E9"/>
      <c r="H9">
        <v>5</v>
      </c>
      <c r="I9" s="4">
        <v>4</v>
      </c>
      <c r="J9" s="4">
        <v>43</v>
      </c>
      <c r="K9" s="4">
        <v>2</v>
      </c>
      <c r="L9" s="4">
        <v>20</v>
      </c>
      <c r="M9" s="4">
        <v>20</v>
      </c>
      <c r="N9" s="4">
        <v>20</v>
      </c>
      <c r="O9" s="5">
        <v>1.8</v>
      </c>
      <c r="P9" s="5">
        <v>1.8</v>
      </c>
      <c r="Q9" s="5">
        <v>10</v>
      </c>
      <c r="R9" s="5">
        <v>10022</v>
      </c>
    </row>
    <row r="10" spans="1:18" x14ac:dyDescent="0.25">
      <c r="C10">
        <v>43</v>
      </c>
      <c r="D10">
        <v>4472421</v>
      </c>
      <c r="E10"/>
      <c r="H10">
        <v>7</v>
      </c>
      <c r="I10" s="4">
        <v>17</v>
      </c>
      <c r="J10" s="4">
        <v>59</v>
      </c>
      <c r="K10" s="4">
        <v>3</v>
      </c>
      <c r="L10" s="4">
        <v>20</v>
      </c>
      <c r="M10" s="4">
        <v>20</v>
      </c>
      <c r="N10" s="4">
        <v>20</v>
      </c>
      <c r="O10" s="5">
        <v>2.4</v>
      </c>
      <c r="P10" s="5">
        <v>2.4</v>
      </c>
      <c r="Q10" s="5">
        <v>7</v>
      </c>
      <c r="R10" s="5">
        <v>9126</v>
      </c>
    </row>
    <row r="11" spans="1:18" x14ac:dyDescent="0.25">
      <c r="C11">
        <v>46</v>
      </c>
      <c r="D11">
        <v>5689847</v>
      </c>
      <c r="E11"/>
      <c r="H11">
        <v>7</v>
      </c>
      <c r="I11" s="4">
        <v>22</v>
      </c>
      <c r="J11" s="4">
        <v>71</v>
      </c>
      <c r="K11" s="4">
        <v>4</v>
      </c>
      <c r="L11" s="4">
        <v>20</v>
      </c>
      <c r="M11" s="4">
        <v>20</v>
      </c>
      <c r="N11" s="4">
        <v>20</v>
      </c>
      <c r="O11" s="5">
        <v>3</v>
      </c>
      <c r="P11" s="5">
        <v>3</v>
      </c>
      <c r="Q11" s="5">
        <v>7</v>
      </c>
      <c r="R11" s="5">
        <v>8963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F815-B85E-4F9B-B78B-51DC57303645}">
  <dimension ref="A1:B9"/>
  <sheetViews>
    <sheetView workbookViewId="0">
      <selection sqref="A1:XFD1048576"/>
    </sheetView>
  </sheetViews>
  <sheetFormatPr defaultColWidth="8.6640625" defaultRowHeight="13.8" x14ac:dyDescent="0.25"/>
  <cols>
    <col min="1" max="1" width="23.5546875" style="2" bestFit="1" customWidth="1"/>
    <col min="2" max="2" width="7.88671875" style="2" bestFit="1" customWidth="1"/>
    <col min="3" max="16384" width="8.6640625" style="2"/>
  </cols>
  <sheetData>
    <row r="1" spans="1:2" x14ac:dyDescent="0.25">
      <c r="A1" s="2" t="s">
        <v>6</v>
      </c>
      <c r="B1" s="2" t="s">
        <v>7</v>
      </c>
    </row>
    <row r="2" spans="1:2" x14ac:dyDescent="0.25">
      <c r="A2" s="2" t="s">
        <v>20</v>
      </c>
      <c r="B2" s="4">
        <v>5</v>
      </c>
    </row>
    <row r="3" spans="1:2" x14ac:dyDescent="0.25">
      <c r="A3" s="2" t="s">
        <v>21</v>
      </c>
      <c r="B3" s="4">
        <v>5</v>
      </c>
    </row>
    <row r="4" spans="1:2" x14ac:dyDescent="0.25">
      <c r="A4" s="2" t="s">
        <v>22</v>
      </c>
      <c r="B4" s="4">
        <v>34</v>
      </c>
    </row>
    <row r="5" spans="1:2" x14ac:dyDescent="0.25">
      <c r="A5" s="2" t="s">
        <v>23</v>
      </c>
      <c r="B5" s="4">
        <v>7</v>
      </c>
    </row>
    <row r="6" spans="1:2" x14ac:dyDescent="0.25">
      <c r="A6" s="2" t="s">
        <v>24</v>
      </c>
      <c r="B6" s="4">
        <v>84</v>
      </c>
    </row>
    <row r="7" spans="1:2" x14ac:dyDescent="0.25">
      <c r="A7" s="2" t="s">
        <v>25</v>
      </c>
      <c r="B7" s="4">
        <v>2</v>
      </c>
    </row>
    <row r="8" spans="1:2" x14ac:dyDescent="0.25">
      <c r="A8" s="2" t="s">
        <v>26</v>
      </c>
      <c r="B8" s="4">
        <v>34</v>
      </c>
    </row>
    <row r="9" spans="1:2" x14ac:dyDescent="0.25">
      <c r="A9" s="2" t="s">
        <v>27</v>
      </c>
      <c r="B9" s="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3C3C-E1DD-4934-BED8-BAAC49DEB3D4}">
  <dimension ref="A1:D8"/>
  <sheetViews>
    <sheetView workbookViewId="0">
      <selection activeCell="A2" sqref="A2"/>
    </sheetView>
  </sheetViews>
  <sheetFormatPr defaultColWidth="8.6640625" defaultRowHeight="13.8" x14ac:dyDescent="0.25"/>
  <cols>
    <col min="1" max="1" width="9.44140625" bestFit="1" customWidth="1"/>
    <col min="2" max="2" width="18.44140625" bestFit="1" customWidth="1"/>
    <col min="3" max="3" width="19" bestFit="1" customWidth="1"/>
    <col min="4" max="4" width="14.44140625" style="2" bestFit="1" customWidth="1"/>
    <col min="5" max="16384" width="8.6640625" style="2"/>
  </cols>
  <sheetData>
    <row r="1" spans="1:4" x14ac:dyDescent="0.25">
      <c r="A1" s="10" t="s">
        <v>79</v>
      </c>
      <c r="B1" s="5" t="s">
        <v>11</v>
      </c>
      <c r="C1" s="5" t="s">
        <v>12</v>
      </c>
      <c r="D1" s="2" t="s">
        <v>17</v>
      </c>
    </row>
    <row r="2" spans="1:4" x14ac:dyDescent="0.25">
      <c r="A2">
        <v>263644</v>
      </c>
      <c r="B2" s="5">
        <v>0</v>
      </c>
      <c r="C2" s="5">
        <v>22</v>
      </c>
      <c r="D2" s="4">
        <v>20</v>
      </c>
    </row>
    <row r="3" spans="1:4" x14ac:dyDescent="0.25">
      <c r="A3">
        <v>263644</v>
      </c>
      <c r="B3" s="5">
        <v>1</v>
      </c>
      <c r="C3" s="5">
        <v>23</v>
      </c>
      <c r="D3" s="4">
        <v>20</v>
      </c>
    </row>
    <row r="4" spans="1:4" x14ac:dyDescent="0.25">
      <c r="A4">
        <v>263644</v>
      </c>
      <c r="B4" s="5">
        <v>2</v>
      </c>
      <c r="C4" s="5">
        <v>24</v>
      </c>
      <c r="D4" s="4">
        <v>20</v>
      </c>
    </row>
    <row r="5" spans="1:4" x14ac:dyDescent="0.25">
      <c r="A5">
        <v>263644</v>
      </c>
      <c r="B5" s="5">
        <v>3</v>
      </c>
      <c r="C5" s="5">
        <v>25</v>
      </c>
      <c r="D5" s="4">
        <v>20</v>
      </c>
    </row>
    <row r="6" spans="1:4" x14ac:dyDescent="0.25">
      <c r="A6">
        <v>395466</v>
      </c>
      <c r="B6" s="5">
        <v>12</v>
      </c>
      <c r="C6" s="5">
        <v>31</v>
      </c>
      <c r="D6" s="4">
        <v>20</v>
      </c>
    </row>
    <row r="7" spans="1:4" x14ac:dyDescent="0.25">
      <c r="A7">
        <v>395466</v>
      </c>
      <c r="B7" s="5">
        <v>13</v>
      </c>
      <c r="C7" s="5">
        <v>33</v>
      </c>
      <c r="D7" s="4">
        <v>20</v>
      </c>
    </row>
    <row r="8" spans="1:4" x14ac:dyDescent="0.25">
      <c r="A8">
        <v>527288</v>
      </c>
      <c r="B8" s="5">
        <v>14</v>
      </c>
      <c r="C8" s="5">
        <v>34</v>
      </c>
      <c r="D8" s="4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32DD-08EC-41EE-B457-A0B99BD67C67}">
  <dimension ref="A1:N15"/>
  <sheetViews>
    <sheetView tabSelected="1" workbookViewId="0">
      <selection activeCell="A2" sqref="A2:XFD2"/>
    </sheetView>
  </sheetViews>
  <sheetFormatPr defaultColWidth="8.6640625" defaultRowHeight="13.8" x14ac:dyDescent="0.25"/>
  <cols>
    <col min="1" max="1" width="18.109375" style="2" bestFit="1" customWidth="1"/>
    <col min="2" max="2" width="15.109375" style="2" bestFit="1" customWidth="1"/>
    <col min="3" max="3" width="11.88671875" style="2" bestFit="1" customWidth="1"/>
    <col min="4" max="4" width="19.109375" style="2" bestFit="1" customWidth="1"/>
    <col min="5" max="5" width="21.88671875" style="2" bestFit="1" customWidth="1"/>
    <col min="6" max="6" width="15.109375" style="2" bestFit="1" customWidth="1"/>
    <col min="7" max="7" width="17.88671875" style="2" bestFit="1" customWidth="1"/>
    <col min="8" max="8" width="18.21875" style="2" bestFit="1" customWidth="1"/>
    <col min="12" max="12" width="8.6640625" style="9"/>
    <col min="13" max="14" width="8.6640625" style="8"/>
    <col min="15" max="16384" width="8.6640625" style="2"/>
  </cols>
  <sheetData>
    <row r="1" spans="1:14" x14ac:dyDescent="0.25">
      <c r="A1" s="2" t="s">
        <v>8</v>
      </c>
      <c r="B1" s="2" t="s">
        <v>9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18</v>
      </c>
      <c r="H1" s="2" t="s">
        <v>19</v>
      </c>
      <c r="I1" s="6" t="s">
        <v>73</v>
      </c>
      <c r="J1" s="6" t="s">
        <v>74</v>
      </c>
      <c r="K1" s="6" t="s">
        <v>75</v>
      </c>
      <c r="L1" s="7" t="s">
        <v>76</v>
      </c>
      <c r="M1" s="8" t="s">
        <v>77</v>
      </c>
      <c r="N1" s="8" t="s">
        <v>78</v>
      </c>
    </row>
    <row r="2" spans="1:14" s="1" customFormat="1" x14ac:dyDescent="0.25">
      <c r="A2">
        <f ca="1">RANDBETWEEN(0,65)</f>
        <v>33</v>
      </c>
      <c r="B2">
        <f ca="1">RANDBETWEEN(1949676,7026716)</f>
        <v>2840843</v>
      </c>
      <c r="C2">
        <f ca="1">RANDBETWEEN(4,7)</f>
        <v>7</v>
      </c>
      <c r="D2">
        <f ca="1">ROUNDUP(B2/263644,0)</f>
        <v>11</v>
      </c>
      <c r="E2" s="9">
        <f ca="1">MIN(83,A2+D2+RANDBETWEEN(0,K2))</f>
        <v>44</v>
      </c>
      <c r="F2" s="9">
        <f ca="1">RANDBETWEEN(2,C2)</f>
        <v>4</v>
      </c>
      <c r="G2">
        <v>20</v>
      </c>
      <c r="H2">
        <v>20</v>
      </c>
      <c r="I2">
        <v>0</v>
      </c>
      <c r="J2">
        <v>0</v>
      </c>
      <c r="K2">
        <v>0</v>
      </c>
      <c r="L2" s="5">
        <v>0</v>
      </c>
      <c r="M2" s="8">
        <v>20</v>
      </c>
      <c r="N2" s="8">
        <v>20</v>
      </c>
    </row>
    <row r="3" spans="1:14" x14ac:dyDescent="0.25">
      <c r="A3">
        <v>33</v>
      </c>
      <c r="B3">
        <v>4207815</v>
      </c>
      <c r="C3">
        <v>5</v>
      </c>
      <c r="D3" s="4">
        <v>16</v>
      </c>
      <c r="E3" s="4">
        <v>51</v>
      </c>
      <c r="F3" s="4">
        <v>4</v>
      </c>
      <c r="G3" s="4">
        <v>20</v>
      </c>
      <c r="H3" s="4">
        <v>20</v>
      </c>
      <c r="I3" s="5">
        <v>0</v>
      </c>
      <c r="J3" s="5">
        <v>0</v>
      </c>
      <c r="K3" s="5">
        <v>0</v>
      </c>
      <c r="L3" s="9">
        <v>0</v>
      </c>
      <c r="M3" s="8">
        <v>20</v>
      </c>
      <c r="N3" s="8">
        <v>20</v>
      </c>
    </row>
    <row r="4" spans="1:14" x14ac:dyDescent="0.25">
      <c r="A4">
        <v>57</v>
      </c>
      <c r="B4">
        <v>1986134</v>
      </c>
      <c r="C4">
        <v>5</v>
      </c>
      <c r="D4" s="4">
        <v>8</v>
      </c>
      <c r="E4" s="4">
        <v>67</v>
      </c>
      <c r="F4" s="4">
        <v>4</v>
      </c>
      <c r="G4" s="4">
        <v>20</v>
      </c>
      <c r="H4" s="4">
        <v>20</v>
      </c>
      <c r="I4" s="5">
        <v>0</v>
      </c>
      <c r="J4" s="5">
        <v>0</v>
      </c>
      <c r="K4" s="5">
        <v>0</v>
      </c>
      <c r="L4" s="9">
        <v>0</v>
      </c>
      <c r="M4" s="8">
        <v>20</v>
      </c>
      <c r="N4" s="8">
        <v>20</v>
      </c>
    </row>
    <row r="5" spans="1:14" x14ac:dyDescent="0.25">
      <c r="A5">
        <v>15</v>
      </c>
      <c r="B5">
        <v>2392173</v>
      </c>
      <c r="C5">
        <v>5</v>
      </c>
      <c r="D5" s="4">
        <v>10</v>
      </c>
      <c r="E5" s="4">
        <v>27</v>
      </c>
      <c r="F5" s="4">
        <v>4</v>
      </c>
      <c r="G5" s="4">
        <v>20</v>
      </c>
      <c r="H5" s="4">
        <v>20</v>
      </c>
      <c r="I5" s="5">
        <v>0</v>
      </c>
      <c r="J5" s="5">
        <v>0</v>
      </c>
      <c r="K5" s="5">
        <v>0</v>
      </c>
      <c r="L5" s="9">
        <v>0</v>
      </c>
      <c r="M5" s="8">
        <v>20</v>
      </c>
      <c r="N5" s="8">
        <v>20</v>
      </c>
    </row>
    <row r="6" spans="1:14" x14ac:dyDescent="0.25">
      <c r="A6">
        <v>42</v>
      </c>
      <c r="B6">
        <v>4664365</v>
      </c>
      <c r="C6">
        <v>5</v>
      </c>
      <c r="D6" s="4">
        <v>18</v>
      </c>
      <c r="E6" s="4">
        <v>62</v>
      </c>
      <c r="F6" s="4">
        <v>4</v>
      </c>
      <c r="G6" s="4">
        <v>20</v>
      </c>
      <c r="H6" s="4">
        <v>20</v>
      </c>
      <c r="I6" s="5">
        <v>0</v>
      </c>
      <c r="J6" s="5">
        <v>0</v>
      </c>
      <c r="K6" s="5">
        <v>0</v>
      </c>
      <c r="L6" s="9">
        <v>0</v>
      </c>
      <c r="M6" s="8">
        <v>20</v>
      </c>
      <c r="N6" s="8">
        <v>20</v>
      </c>
    </row>
    <row r="7" spans="1:14" x14ac:dyDescent="0.25">
      <c r="A7">
        <v>17</v>
      </c>
      <c r="B7">
        <v>2545163</v>
      </c>
      <c r="C7">
        <v>6</v>
      </c>
      <c r="D7" s="4">
        <v>10</v>
      </c>
      <c r="E7" s="4">
        <v>40</v>
      </c>
      <c r="F7" s="4">
        <v>4</v>
      </c>
      <c r="G7" s="4">
        <v>20</v>
      </c>
      <c r="H7" s="4">
        <v>20</v>
      </c>
      <c r="I7" s="5">
        <v>0.8</v>
      </c>
      <c r="J7" s="5">
        <v>0.8</v>
      </c>
      <c r="K7" s="5">
        <v>5</v>
      </c>
      <c r="L7" s="9">
        <v>1581864</v>
      </c>
      <c r="M7" s="8">
        <v>20</v>
      </c>
      <c r="N7" s="8">
        <v>20</v>
      </c>
    </row>
    <row r="8" spans="1:14" x14ac:dyDescent="0.25">
      <c r="A8">
        <v>21</v>
      </c>
      <c r="B8">
        <v>3368785</v>
      </c>
      <c r="C8">
        <v>5</v>
      </c>
      <c r="D8" s="4">
        <v>13</v>
      </c>
      <c r="E8" s="4">
        <v>48</v>
      </c>
      <c r="F8" s="4">
        <v>4</v>
      </c>
      <c r="G8" s="4">
        <v>20</v>
      </c>
      <c r="H8" s="4">
        <v>20</v>
      </c>
      <c r="I8" s="5">
        <v>1.2</v>
      </c>
      <c r="J8" s="5">
        <v>1.2</v>
      </c>
      <c r="K8" s="5">
        <v>8</v>
      </c>
      <c r="L8" s="9">
        <v>1054576</v>
      </c>
      <c r="M8" s="8">
        <v>20</v>
      </c>
      <c r="N8" s="8">
        <v>20</v>
      </c>
    </row>
    <row r="9" spans="1:14" x14ac:dyDescent="0.25">
      <c r="A9">
        <v>37</v>
      </c>
      <c r="B9">
        <v>1034170</v>
      </c>
      <c r="C9">
        <v>6</v>
      </c>
      <c r="D9" s="4">
        <v>4</v>
      </c>
      <c r="E9" s="4">
        <v>57</v>
      </c>
      <c r="F9" s="4">
        <v>4</v>
      </c>
      <c r="G9" s="4">
        <v>20</v>
      </c>
      <c r="H9" s="4">
        <v>20</v>
      </c>
      <c r="I9" s="5">
        <v>1.8</v>
      </c>
      <c r="J9" s="5">
        <v>1.8</v>
      </c>
      <c r="K9" s="5">
        <v>10</v>
      </c>
      <c r="L9" s="9">
        <v>1054576</v>
      </c>
      <c r="M9" s="8">
        <v>20</v>
      </c>
      <c r="N9" s="8">
        <v>20</v>
      </c>
    </row>
    <row r="10" spans="1:14" x14ac:dyDescent="0.25">
      <c r="A10">
        <v>8</v>
      </c>
      <c r="B10">
        <v>4472421</v>
      </c>
      <c r="C10">
        <v>5</v>
      </c>
      <c r="D10" s="4">
        <v>17</v>
      </c>
      <c r="E10" s="4">
        <v>41</v>
      </c>
      <c r="F10" s="4">
        <v>4</v>
      </c>
      <c r="G10" s="4">
        <v>20</v>
      </c>
      <c r="H10" s="4">
        <v>20</v>
      </c>
      <c r="I10" s="5">
        <v>2.4</v>
      </c>
      <c r="J10" s="5">
        <v>2.4</v>
      </c>
      <c r="K10" s="5">
        <v>7</v>
      </c>
      <c r="L10" s="9">
        <v>1845508</v>
      </c>
      <c r="M10" s="8">
        <v>20</v>
      </c>
      <c r="N10" s="8">
        <v>20</v>
      </c>
    </row>
    <row r="11" spans="1:14" x14ac:dyDescent="0.25">
      <c r="A11">
        <v>25</v>
      </c>
      <c r="B11">
        <v>5689847</v>
      </c>
      <c r="C11">
        <v>5</v>
      </c>
      <c r="D11" s="4">
        <v>22</v>
      </c>
      <c r="E11" s="4">
        <v>58</v>
      </c>
      <c r="F11" s="4">
        <v>4</v>
      </c>
      <c r="G11" s="4">
        <v>20</v>
      </c>
      <c r="H11" s="4">
        <v>20</v>
      </c>
      <c r="I11" s="5">
        <v>3</v>
      </c>
      <c r="J11" s="5">
        <v>3</v>
      </c>
      <c r="K11" s="5">
        <v>7</v>
      </c>
      <c r="L11" s="9">
        <v>527288</v>
      </c>
      <c r="M11" s="8">
        <v>20</v>
      </c>
      <c r="N11" s="8">
        <v>20</v>
      </c>
    </row>
    <row r="15" spans="1:14" x14ac:dyDescent="0.25">
      <c r="H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7F10-90FF-4829-990A-4D3314349CF4}">
  <dimension ref="A1:AI11"/>
  <sheetViews>
    <sheetView workbookViewId="0">
      <selection sqref="A1:AI11"/>
    </sheetView>
  </sheetViews>
  <sheetFormatPr defaultColWidth="8.6640625" defaultRowHeight="13.8" x14ac:dyDescent="0.25"/>
  <cols>
    <col min="1" max="16384" width="8.6640625" style="3"/>
  </cols>
  <sheetData>
    <row r="1" spans="1:3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</row>
    <row r="2" spans="1:35" x14ac:dyDescent="0.25">
      <c r="A2" t="s">
        <v>63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64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65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</row>
    <row r="7" spans="1:35" x14ac:dyDescent="0.25">
      <c r="A7" t="s">
        <v>68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</row>
    <row r="8" spans="1:35" x14ac:dyDescent="0.25">
      <c r="A8" t="s">
        <v>69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70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</row>
    <row r="10" spans="1:35" x14ac:dyDescent="0.25">
      <c r="A10" t="s">
        <v>71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5" x14ac:dyDescent="0.25">
      <c r="A11" t="s">
        <v>72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Whole</vt:lpstr>
      <vt:lpstr>Parameters</vt:lpstr>
      <vt:lpstr>CranesData</vt:lpstr>
      <vt:lpstr>VesselsData</vt:lpstr>
      <vt:lpstr>gij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Helloaiyowei</dc:creator>
  <cp:lastModifiedBy>lingyu ran</cp:lastModifiedBy>
  <dcterms:created xsi:type="dcterms:W3CDTF">2015-06-05T18:19:34Z</dcterms:created>
  <dcterms:modified xsi:type="dcterms:W3CDTF">2024-04-11T12:56:04Z</dcterms:modified>
</cp:coreProperties>
</file>