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mc:AlternateContent xmlns:mc="http://schemas.openxmlformats.org/markup-compatibility/2006">
    <mc:Choice Requires="x15">
      <x15ac:absPath xmlns:x15ac="http://schemas.microsoft.com/office/spreadsheetml/2010/11/ac" url="C:\Users\shamn\OneDrive\Desktop\"/>
    </mc:Choice>
  </mc:AlternateContent>
  <xr:revisionPtr revIDLastSave="0" documentId="8_{E18A31AF-096D-4917-A81D-A748A7D24A2A}" xr6:coauthVersionLast="47" xr6:coauthVersionMax="47" xr10:uidLastSave="{00000000-0000-0000-0000-000000000000}"/>
  <bookViews>
    <workbookView xWindow="-108" yWindow="-108" windowWidth="23256" windowHeight="12456" activeTab="2" xr2:uid="{76CEFF22-F41F-4FCB-A823-AF3392B8B518}"/>
  </bookViews>
  <sheets>
    <sheet name="Pivot" sheetId="2" r:id="rId1"/>
    <sheet name="pivot2" sheetId="4" r:id="rId2"/>
    <sheet name="Dashboard" sheetId="5" r:id="rId3"/>
    <sheet name="Data" sheetId="1" r:id="rId4"/>
  </sheets>
  <definedNames>
    <definedName name="Slicer_Months">#N/A</definedName>
    <definedName name="Slicer_REGION">#N/A</definedName>
  </definedNames>
  <calcPr calcId="191029"/>
  <pivotCaches>
    <pivotCache cacheId="1" r:id="rId5"/>
  </pivotCaches>
  <fileRecoveryPr repairLoad="1"/>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833" i="1" l="1"/>
  <c r="J833" i="1"/>
  <c r="K832" i="1"/>
  <c r="J832" i="1"/>
  <c r="K831" i="1"/>
  <c r="J831" i="1"/>
  <c r="K830" i="1"/>
  <c r="J830" i="1"/>
  <c r="K829" i="1"/>
  <c r="J829" i="1"/>
  <c r="K828" i="1"/>
  <c r="J828" i="1"/>
  <c r="K827" i="1"/>
  <c r="J827" i="1"/>
  <c r="K826" i="1"/>
  <c r="J826" i="1"/>
  <c r="K825" i="1"/>
  <c r="J825" i="1"/>
  <c r="K824" i="1"/>
  <c r="J824" i="1"/>
  <c r="K823" i="1"/>
  <c r="J823" i="1"/>
  <c r="K822" i="1"/>
  <c r="J822" i="1"/>
  <c r="K821" i="1"/>
  <c r="J821" i="1"/>
  <c r="K820" i="1"/>
  <c r="J820" i="1"/>
  <c r="K819" i="1"/>
  <c r="J819" i="1"/>
  <c r="K818" i="1"/>
  <c r="J818" i="1"/>
  <c r="K817" i="1"/>
  <c r="J817" i="1"/>
  <c r="K816" i="1"/>
  <c r="J816" i="1"/>
  <c r="K815" i="1"/>
  <c r="J815" i="1"/>
  <c r="K814" i="1"/>
  <c r="J814" i="1"/>
  <c r="K813" i="1"/>
  <c r="J813" i="1"/>
  <c r="K812" i="1"/>
  <c r="J812" i="1"/>
  <c r="K811" i="1"/>
  <c r="J811" i="1"/>
  <c r="K810" i="1"/>
  <c r="J810" i="1"/>
  <c r="K809" i="1"/>
  <c r="J809" i="1"/>
  <c r="K808" i="1"/>
  <c r="J808" i="1"/>
  <c r="K807" i="1"/>
  <c r="J807" i="1"/>
  <c r="K806" i="1"/>
  <c r="J806" i="1"/>
  <c r="K805" i="1"/>
  <c r="J805" i="1"/>
  <c r="K804" i="1"/>
  <c r="J804" i="1"/>
  <c r="K803" i="1"/>
  <c r="J803" i="1"/>
  <c r="K802" i="1"/>
  <c r="J802" i="1"/>
  <c r="K801" i="1"/>
  <c r="J801" i="1"/>
  <c r="K800" i="1"/>
  <c r="J800" i="1"/>
  <c r="K799" i="1"/>
  <c r="J799" i="1"/>
  <c r="K798" i="1"/>
  <c r="J798" i="1"/>
  <c r="K797" i="1"/>
  <c r="J797" i="1"/>
  <c r="K796" i="1"/>
  <c r="J796" i="1"/>
  <c r="K795" i="1"/>
  <c r="J795" i="1"/>
  <c r="K794" i="1"/>
  <c r="J794" i="1"/>
  <c r="K793" i="1"/>
  <c r="J793" i="1"/>
  <c r="K792" i="1"/>
  <c r="J792" i="1"/>
  <c r="K791" i="1"/>
  <c r="J791" i="1"/>
  <c r="K790" i="1"/>
  <c r="J790" i="1"/>
  <c r="K789" i="1"/>
  <c r="J789" i="1"/>
  <c r="K788" i="1"/>
  <c r="J788" i="1"/>
  <c r="K787" i="1"/>
  <c r="J787" i="1"/>
  <c r="K786" i="1"/>
  <c r="J786" i="1"/>
  <c r="K785" i="1"/>
  <c r="J785" i="1"/>
  <c r="K784" i="1"/>
  <c r="J784" i="1"/>
  <c r="K783" i="1"/>
  <c r="J783" i="1"/>
  <c r="K782" i="1"/>
  <c r="J782" i="1"/>
  <c r="K781" i="1"/>
  <c r="J781" i="1"/>
  <c r="K780" i="1"/>
  <c r="J780" i="1"/>
  <c r="K779" i="1"/>
  <c r="J779" i="1"/>
  <c r="K778" i="1"/>
  <c r="J778" i="1"/>
  <c r="K777" i="1"/>
  <c r="J777" i="1"/>
  <c r="K776" i="1"/>
  <c r="J776" i="1"/>
  <c r="K775" i="1"/>
  <c r="J775" i="1"/>
  <c r="K774" i="1"/>
  <c r="J774" i="1"/>
  <c r="K773" i="1"/>
  <c r="J773" i="1"/>
  <c r="K772" i="1"/>
  <c r="J772" i="1"/>
  <c r="K771" i="1"/>
  <c r="J771" i="1"/>
  <c r="K770" i="1"/>
  <c r="J770" i="1"/>
  <c r="K769" i="1"/>
  <c r="J769" i="1"/>
  <c r="K768" i="1"/>
  <c r="J768" i="1"/>
  <c r="K767" i="1"/>
  <c r="J767" i="1"/>
  <c r="K766" i="1"/>
  <c r="J766" i="1"/>
  <c r="K765" i="1"/>
  <c r="J765" i="1"/>
  <c r="K764" i="1"/>
  <c r="J764" i="1"/>
  <c r="K763" i="1"/>
  <c r="J763" i="1"/>
  <c r="K762" i="1"/>
  <c r="J762" i="1"/>
  <c r="K761" i="1"/>
  <c r="J761" i="1"/>
  <c r="K760" i="1"/>
  <c r="J760" i="1"/>
  <c r="K759" i="1"/>
  <c r="J759" i="1"/>
  <c r="K758" i="1"/>
  <c r="J758" i="1"/>
  <c r="K757" i="1"/>
  <c r="J757" i="1"/>
  <c r="K756" i="1"/>
  <c r="J756" i="1"/>
  <c r="K755" i="1"/>
  <c r="J755" i="1"/>
  <c r="K754" i="1"/>
  <c r="J754" i="1"/>
  <c r="K753" i="1"/>
  <c r="J753" i="1"/>
  <c r="K752" i="1"/>
  <c r="J752" i="1"/>
  <c r="K751" i="1"/>
  <c r="J751" i="1"/>
  <c r="K750" i="1"/>
  <c r="J750" i="1"/>
  <c r="K749" i="1"/>
  <c r="J749" i="1"/>
  <c r="K748" i="1"/>
  <c r="J748" i="1"/>
  <c r="K747" i="1"/>
  <c r="J747" i="1"/>
  <c r="K746" i="1"/>
  <c r="J746" i="1"/>
  <c r="K745" i="1"/>
  <c r="J745" i="1"/>
  <c r="K744" i="1"/>
  <c r="J744" i="1"/>
  <c r="K743" i="1"/>
  <c r="J743" i="1"/>
  <c r="K742" i="1"/>
  <c r="J742" i="1"/>
  <c r="K741" i="1"/>
  <c r="J741" i="1"/>
  <c r="K740" i="1"/>
  <c r="J740" i="1"/>
  <c r="K739" i="1"/>
  <c r="J739" i="1"/>
  <c r="K738" i="1"/>
  <c r="J738" i="1"/>
  <c r="K737" i="1"/>
  <c r="J737" i="1"/>
  <c r="K736" i="1"/>
  <c r="J736" i="1"/>
  <c r="K735" i="1"/>
  <c r="J735" i="1"/>
  <c r="K734" i="1"/>
  <c r="J734" i="1"/>
  <c r="K733" i="1"/>
  <c r="J733" i="1"/>
  <c r="K732" i="1"/>
  <c r="J732" i="1"/>
  <c r="K731" i="1"/>
  <c r="J731" i="1"/>
  <c r="K730" i="1"/>
  <c r="J730" i="1"/>
  <c r="K729" i="1"/>
  <c r="J729" i="1"/>
  <c r="K728" i="1"/>
  <c r="J728" i="1"/>
  <c r="K727" i="1"/>
  <c r="J727" i="1"/>
  <c r="K726" i="1"/>
  <c r="J726" i="1"/>
  <c r="K725" i="1"/>
  <c r="J725" i="1"/>
  <c r="K724" i="1"/>
  <c r="J724" i="1"/>
  <c r="K723" i="1"/>
  <c r="J723" i="1"/>
  <c r="K722" i="1"/>
  <c r="J722" i="1"/>
  <c r="K721" i="1"/>
  <c r="J721" i="1"/>
  <c r="K720" i="1"/>
  <c r="J720" i="1"/>
  <c r="K719" i="1"/>
  <c r="J719" i="1"/>
  <c r="K718" i="1"/>
  <c r="J718" i="1"/>
  <c r="K717" i="1"/>
  <c r="J717" i="1"/>
  <c r="K716" i="1"/>
  <c r="J716" i="1"/>
  <c r="K715" i="1"/>
  <c r="J715" i="1"/>
  <c r="K714" i="1"/>
  <c r="J714" i="1"/>
  <c r="K713" i="1"/>
  <c r="J713" i="1"/>
  <c r="K712" i="1"/>
  <c r="J712" i="1"/>
  <c r="K711" i="1"/>
  <c r="J711" i="1"/>
  <c r="K710" i="1"/>
  <c r="J710" i="1"/>
  <c r="K709" i="1"/>
  <c r="J709" i="1"/>
  <c r="K708" i="1"/>
  <c r="J708" i="1"/>
  <c r="K707" i="1"/>
  <c r="J707" i="1"/>
  <c r="K706" i="1"/>
  <c r="J706" i="1"/>
  <c r="K705" i="1"/>
  <c r="J705" i="1"/>
  <c r="K704" i="1"/>
  <c r="J704" i="1"/>
  <c r="K703" i="1"/>
  <c r="J703" i="1"/>
  <c r="K702" i="1"/>
  <c r="J702" i="1"/>
  <c r="K701" i="1"/>
  <c r="J701" i="1"/>
  <c r="K700" i="1"/>
  <c r="J700" i="1"/>
  <c r="K699" i="1"/>
  <c r="J699" i="1"/>
  <c r="K698" i="1"/>
  <c r="J698" i="1"/>
  <c r="K697" i="1"/>
  <c r="J697" i="1"/>
  <c r="K696" i="1"/>
  <c r="J696" i="1"/>
  <c r="K695" i="1"/>
  <c r="J695" i="1"/>
  <c r="K694" i="1"/>
  <c r="J694" i="1"/>
  <c r="K693" i="1"/>
  <c r="J693" i="1"/>
  <c r="K692" i="1"/>
  <c r="J692" i="1"/>
  <c r="K691" i="1"/>
  <c r="J691" i="1"/>
  <c r="K690" i="1"/>
  <c r="J690" i="1"/>
  <c r="K689" i="1"/>
  <c r="J689" i="1"/>
  <c r="K688" i="1"/>
  <c r="J688" i="1"/>
  <c r="K687" i="1"/>
  <c r="J687" i="1"/>
  <c r="K686" i="1"/>
  <c r="J686" i="1"/>
  <c r="K685" i="1"/>
  <c r="J685" i="1"/>
  <c r="K684" i="1"/>
  <c r="J684" i="1"/>
  <c r="K683" i="1"/>
  <c r="J683" i="1"/>
  <c r="K682" i="1"/>
  <c r="J682" i="1"/>
  <c r="K681" i="1"/>
  <c r="J681" i="1"/>
  <c r="K680" i="1"/>
  <c r="J680" i="1"/>
  <c r="K679" i="1"/>
  <c r="J679" i="1"/>
  <c r="K678" i="1"/>
  <c r="J678" i="1"/>
  <c r="K677" i="1"/>
  <c r="J677" i="1"/>
  <c r="K676" i="1"/>
  <c r="J676" i="1"/>
  <c r="K675" i="1"/>
  <c r="J675" i="1"/>
  <c r="K674" i="1"/>
  <c r="J674" i="1"/>
  <c r="K673" i="1"/>
  <c r="J673" i="1"/>
  <c r="K672" i="1"/>
  <c r="J672" i="1"/>
  <c r="K671" i="1"/>
  <c r="J671" i="1"/>
  <c r="K670" i="1"/>
  <c r="J670" i="1"/>
  <c r="K669" i="1"/>
  <c r="J669" i="1"/>
  <c r="K668" i="1"/>
  <c r="J668" i="1"/>
  <c r="K667" i="1"/>
  <c r="J667" i="1"/>
  <c r="K666" i="1"/>
  <c r="J666" i="1"/>
  <c r="K665" i="1"/>
  <c r="J665" i="1"/>
  <c r="K664" i="1"/>
  <c r="J664" i="1"/>
  <c r="K663" i="1"/>
  <c r="J663" i="1"/>
  <c r="K662" i="1"/>
  <c r="J662" i="1"/>
  <c r="K661" i="1"/>
  <c r="J661" i="1"/>
  <c r="K660" i="1"/>
  <c r="J660" i="1"/>
  <c r="K659" i="1"/>
  <c r="J659" i="1"/>
  <c r="K658" i="1"/>
  <c r="J658" i="1"/>
  <c r="K657" i="1"/>
  <c r="J657" i="1"/>
  <c r="K656" i="1"/>
  <c r="J656" i="1"/>
  <c r="K655" i="1"/>
  <c r="J655" i="1"/>
  <c r="K654" i="1"/>
  <c r="J654" i="1"/>
  <c r="K653" i="1"/>
  <c r="J653" i="1"/>
  <c r="K652" i="1"/>
  <c r="J652" i="1"/>
  <c r="K651" i="1"/>
  <c r="J651" i="1"/>
  <c r="K650" i="1"/>
  <c r="J650" i="1"/>
  <c r="K649" i="1"/>
  <c r="J649" i="1"/>
  <c r="K648" i="1"/>
  <c r="J648" i="1"/>
  <c r="K647" i="1"/>
  <c r="J647" i="1"/>
  <c r="K646" i="1"/>
  <c r="J646" i="1"/>
  <c r="K645" i="1"/>
  <c r="J645" i="1"/>
  <c r="K644" i="1"/>
  <c r="J644" i="1"/>
  <c r="K643" i="1"/>
  <c r="J643" i="1"/>
  <c r="K642" i="1"/>
  <c r="J642" i="1"/>
  <c r="K641" i="1"/>
  <c r="J641" i="1"/>
  <c r="K640" i="1"/>
  <c r="J640" i="1"/>
  <c r="K639" i="1"/>
  <c r="J639" i="1"/>
  <c r="K638" i="1"/>
  <c r="J638" i="1"/>
  <c r="K637" i="1"/>
  <c r="J637" i="1"/>
  <c r="K636" i="1"/>
  <c r="J636" i="1"/>
  <c r="K635" i="1"/>
  <c r="J635" i="1"/>
  <c r="K634" i="1"/>
  <c r="J634" i="1"/>
  <c r="K633" i="1"/>
  <c r="J633" i="1"/>
  <c r="K632" i="1"/>
  <c r="J632" i="1"/>
  <c r="K631" i="1"/>
  <c r="J631" i="1"/>
  <c r="K630" i="1"/>
  <c r="J630" i="1"/>
  <c r="K629" i="1"/>
  <c r="J629" i="1"/>
  <c r="K628" i="1"/>
  <c r="J628" i="1"/>
  <c r="K627" i="1"/>
  <c r="J627" i="1"/>
  <c r="K626" i="1"/>
  <c r="J626" i="1"/>
  <c r="K625" i="1"/>
  <c r="J625" i="1"/>
  <c r="K624" i="1"/>
  <c r="J624" i="1"/>
  <c r="K623" i="1"/>
  <c r="J623" i="1"/>
  <c r="K622" i="1"/>
  <c r="J622" i="1"/>
  <c r="K621" i="1"/>
  <c r="J621" i="1"/>
  <c r="K620" i="1"/>
  <c r="J620" i="1"/>
  <c r="K619" i="1"/>
  <c r="J619" i="1"/>
  <c r="K618" i="1"/>
  <c r="J618" i="1"/>
  <c r="K617" i="1"/>
  <c r="J617" i="1"/>
  <c r="K616" i="1"/>
  <c r="J616" i="1"/>
  <c r="K615" i="1"/>
  <c r="J615" i="1"/>
  <c r="K614" i="1"/>
  <c r="J614" i="1"/>
  <c r="K613" i="1"/>
  <c r="J613" i="1"/>
  <c r="K612" i="1"/>
  <c r="J612" i="1"/>
  <c r="K611" i="1"/>
  <c r="J611" i="1"/>
  <c r="K610" i="1"/>
  <c r="J610" i="1"/>
  <c r="K609" i="1"/>
  <c r="J609" i="1"/>
  <c r="K608" i="1"/>
  <c r="J608" i="1"/>
  <c r="K607" i="1"/>
  <c r="J607" i="1"/>
  <c r="K606" i="1"/>
  <c r="J606" i="1"/>
  <c r="K605" i="1"/>
  <c r="J605" i="1"/>
  <c r="K604" i="1"/>
  <c r="J604" i="1"/>
  <c r="K603" i="1"/>
  <c r="J603" i="1"/>
  <c r="K602" i="1"/>
  <c r="J602" i="1"/>
  <c r="K601" i="1"/>
  <c r="J601" i="1"/>
  <c r="K600" i="1"/>
  <c r="J600" i="1"/>
  <c r="K599" i="1"/>
  <c r="J599" i="1"/>
  <c r="K598" i="1"/>
  <c r="J598" i="1"/>
  <c r="K597" i="1"/>
  <c r="J597" i="1"/>
  <c r="K596" i="1"/>
  <c r="J596" i="1"/>
  <c r="K595" i="1"/>
  <c r="J595" i="1"/>
  <c r="K594" i="1"/>
  <c r="J594" i="1"/>
  <c r="K593" i="1"/>
  <c r="J593" i="1"/>
  <c r="K592" i="1"/>
  <c r="J592" i="1"/>
  <c r="K591" i="1"/>
  <c r="J591" i="1"/>
  <c r="K590" i="1"/>
  <c r="J590" i="1"/>
  <c r="K589" i="1"/>
  <c r="J589" i="1"/>
  <c r="K588" i="1"/>
  <c r="J588" i="1"/>
  <c r="K587" i="1"/>
  <c r="J587" i="1"/>
  <c r="K586" i="1"/>
  <c r="J586" i="1"/>
  <c r="K585" i="1"/>
  <c r="J585" i="1"/>
  <c r="K584" i="1"/>
  <c r="J584" i="1"/>
  <c r="K583" i="1"/>
  <c r="J583" i="1"/>
  <c r="K582" i="1"/>
  <c r="J582" i="1"/>
  <c r="K581" i="1"/>
  <c r="J581" i="1"/>
  <c r="K580" i="1"/>
  <c r="J580" i="1"/>
  <c r="K579" i="1"/>
  <c r="J579" i="1"/>
  <c r="K578" i="1"/>
  <c r="J578" i="1"/>
  <c r="K577" i="1"/>
  <c r="J577" i="1"/>
  <c r="K576" i="1"/>
  <c r="J576" i="1"/>
  <c r="K575" i="1"/>
  <c r="J575" i="1"/>
  <c r="K574" i="1"/>
  <c r="J574" i="1"/>
  <c r="K573" i="1"/>
  <c r="J573" i="1"/>
  <c r="K572" i="1"/>
  <c r="J572" i="1"/>
  <c r="K571" i="1"/>
  <c r="J571" i="1"/>
  <c r="K570" i="1"/>
  <c r="J570" i="1"/>
  <c r="K569" i="1"/>
  <c r="J569" i="1"/>
  <c r="K568" i="1"/>
  <c r="J568" i="1"/>
  <c r="K567" i="1"/>
  <c r="J567" i="1"/>
  <c r="K566" i="1"/>
  <c r="J566" i="1"/>
  <c r="K565" i="1"/>
  <c r="J565" i="1"/>
  <c r="K564" i="1"/>
  <c r="J564" i="1"/>
  <c r="K563" i="1"/>
  <c r="J563" i="1"/>
  <c r="K562" i="1"/>
  <c r="J562" i="1"/>
  <c r="K561" i="1"/>
  <c r="J561" i="1"/>
  <c r="K560" i="1"/>
  <c r="J560" i="1"/>
  <c r="K559" i="1"/>
  <c r="J559" i="1"/>
  <c r="K558" i="1"/>
  <c r="J558" i="1"/>
  <c r="K557" i="1"/>
  <c r="J557" i="1"/>
  <c r="K556" i="1"/>
  <c r="J556" i="1"/>
  <c r="K555" i="1"/>
  <c r="J555" i="1"/>
  <c r="K554" i="1"/>
  <c r="J554" i="1"/>
  <c r="K553" i="1"/>
  <c r="J553" i="1"/>
  <c r="K552" i="1"/>
  <c r="J552" i="1"/>
  <c r="K551" i="1"/>
  <c r="J551" i="1"/>
  <c r="K550" i="1"/>
  <c r="J550" i="1"/>
  <c r="K549" i="1"/>
  <c r="J549" i="1"/>
  <c r="K548" i="1"/>
  <c r="J548" i="1"/>
  <c r="K547" i="1"/>
  <c r="J547" i="1"/>
  <c r="K546" i="1"/>
  <c r="J546" i="1"/>
  <c r="K545" i="1"/>
  <c r="J545" i="1"/>
  <c r="K544" i="1"/>
  <c r="J544" i="1"/>
  <c r="K543" i="1"/>
  <c r="J543" i="1"/>
  <c r="K542" i="1"/>
  <c r="J542" i="1"/>
  <c r="K541" i="1"/>
  <c r="J541" i="1"/>
  <c r="K540" i="1"/>
  <c r="J540" i="1"/>
  <c r="K539" i="1"/>
  <c r="J539" i="1"/>
  <c r="K538" i="1"/>
  <c r="J538" i="1"/>
  <c r="K537" i="1"/>
  <c r="J537" i="1"/>
  <c r="K536" i="1"/>
  <c r="J536" i="1"/>
  <c r="K535" i="1"/>
  <c r="J535" i="1"/>
  <c r="K534" i="1"/>
  <c r="J534" i="1"/>
  <c r="K533" i="1"/>
  <c r="J533" i="1"/>
  <c r="K532" i="1"/>
  <c r="J532" i="1"/>
  <c r="K531" i="1"/>
  <c r="J531" i="1"/>
  <c r="K530" i="1"/>
  <c r="J530" i="1"/>
  <c r="K529" i="1"/>
  <c r="J529" i="1"/>
  <c r="K528" i="1"/>
  <c r="J528" i="1"/>
  <c r="K527" i="1"/>
  <c r="J527" i="1"/>
  <c r="K526" i="1"/>
  <c r="J526" i="1"/>
  <c r="K525" i="1"/>
  <c r="J525" i="1"/>
  <c r="K524" i="1"/>
  <c r="J524" i="1"/>
  <c r="K523" i="1"/>
  <c r="J523" i="1"/>
  <c r="K522" i="1"/>
  <c r="J522" i="1"/>
  <c r="K521" i="1"/>
  <c r="J521" i="1"/>
  <c r="K520" i="1"/>
  <c r="J520" i="1"/>
  <c r="K519" i="1"/>
  <c r="J519" i="1"/>
  <c r="K518" i="1"/>
  <c r="J518" i="1"/>
  <c r="K517" i="1"/>
  <c r="J517" i="1"/>
  <c r="K516" i="1"/>
  <c r="J516" i="1"/>
  <c r="K515" i="1"/>
  <c r="J515" i="1"/>
  <c r="K514" i="1"/>
  <c r="J514" i="1"/>
  <c r="K513" i="1"/>
  <c r="J513" i="1"/>
  <c r="K512" i="1"/>
  <c r="J512" i="1"/>
  <c r="K511" i="1"/>
  <c r="J511" i="1"/>
  <c r="K510" i="1"/>
  <c r="J510" i="1"/>
  <c r="K509" i="1"/>
  <c r="J509" i="1"/>
  <c r="K508" i="1"/>
  <c r="J508" i="1"/>
  <c r="K507" i="1"/>
  <c r="J507" i="1"/>
  <c r="K506" i="1"/>
  <c r="J506" i="1"/>
  <c r="K505" i="1"/>
  <c r="J505" i="1"/>
  <c r="K504" i="1"/>
  <c r="J504" i="1"/>
  <c r="K503" i="1"/>
  <c r="J503" i="1"/>
  <c r="K502" i="1"/>
  <c r="J502" i="1"/>
  <c r="K501" i="1"/>
  <c r="J501" i="1"/>
  <c r="K500" i="1"/>
  <c r="J500" i="1"/>
  <c r="K499" i="1"/>
  <c r="J499" i="1"/>
  <c r="K498" i="1"/>
  <c r="J498" i="1"/>
  <c r="K497" i="1"/>
  <c r="J497" i="1"/>
  <c r="K496" i="1"/>
  <c r="J496" i="1"/>
  <c r="K495" i="1"/>
  <c r="J495" i="1"/>
  <c r="K494" i="1"/>
  <c r="J494" i="1"/>
  <c r="K493" i="1"/>
  <c r="J493" i="1"/>
  <c r="K492" i="1"/>
  <c r="J492" i="1"/>
  <c r="K491" i="1"/>
  <c r="J491" i="1"/>
  <c r="K490" i="1"/>
  <c r="J490" i="1"/>
  <c r="K489" i="1"/>
  <c r="J489" i="1"/>
  <c r="K488" i="1"/>
  <c r="J488" i="1"/>
  <c r="K487" i="1"/>
  <c r="J487" i="1"/>
  <c r="K486" i="1"/>
  <c r="J486" i="1"/>
  <c r="K485" i="1"/>
  <c r="J485" i="1"/>
  <c r="K484" i="1"/>
  <c r="J484" i="1"/>
  <c r="K483" i="1"/>
  <c r="J483" i="1"/>
  <c r="K482" i="1"/>
  <c r="J482" i="1"/>
  <c r="K481" i="1"/>
  <c r="J481" i="1"/>
  <c r="K480" i="1"/>
  <c r="J480" i="1"/>
  <c r="K479" i="1"/>
  <c r="J479" i="1"/>
  <c r="K478" i="1"/>
  <c r="J478" i="1"/>
  <c r="K477" i="1"/>
  <c r="J477" i="1"/>
  <c r="K476" i="1"/>
  <c r="J476" i="1"/>
  <c r="K475" i="1"/>
  <c r="J475" i="1"/>
  <c r="K474" i="1"/>
  <c r="J474" i="1"/>
  <c r="K473" i="1"/>
  <c r="J473" i="1"/>
  <c r="K472" i="1"/>
  <c r="J472" i="1"/>
  <c r="K471" i="1"/>
  <c r="J471" i="1"/>
  <c r="K470" i="1"/>
  <c r="J470" i="1"/>
  <c r="K469" i="1"/>
  <c r="J469" i="1"/>
  <c r="K468" i="1"/>
  <c r="J468" i="1"/>
  <c r="K467" i="1"/>
  <c r="J467" i="1"/>
  <c r="K466" i="1"/>
  <c r="J466" i="1"/>
  <c r="K465" i="1"/>
  <c r="J465" i="1"/>
  <c r="K464" i="1"/>
  <c r="J464" i="1"/>
  <c r="K463" i="1"/>
  <c r="J463" i="1"/>
  <c r="K462" i="1"/>
  <c r="J462" i="1"/>
  <c r="K461" i="1"/>
  <c r="J461" i="1"/>
  <c r="K460" i="1"/>
  <c r="J460" i="1"/>
  <c r="K459" i="1"/>
  <c r="J459" i="1"/>
  <c r="K458" i="1"/>
  <c r="J458" i="1"/>
  <c r="K457" i="1"/>
  <c r="J457" i="1"/>
  <c r="K456" i="1"/>
  <c r="J456" i="1"/>
  <c r="K455" i="1"/>
  <c r="J455" i="1"/>
  <c r="K454" i="1"/>
  <c r="J454" i="1"/>
  <c r="K453" i="1"/>
  <c r="J453" i="1"/>
  <c r="K452" i="1"/>
  <c r="J452" i="1"/>
  <c r="K451" i="1"/>
  <c r="J451" i="1"/>
  <c r="K450" i="1"/>
  <c r="J450" i="1"/>
  <c r="K449" i="1"/>
  <c r="J449" i="1"/>
  <c r="K448" i="1"/>
  <c r="J448" i="1"/>
  <c r="K447" i="1"/>
  <c r="J447" i="1"/>
  <c r="K446" i="1"/>
  <c r="J446" i="1"/>
  <c r="K445" i="1"/>
  <c r="J445" i="1"/>
  <c r="K444" i="1"/>
  <c r="J444" i="1"/>
  <c r="K443" i="1"/>
  <c r="J443" i="1"/>
  <c r="K442" i="1"/>
  <c r="J442" i="1"/>
  <c r="K441" i="1"/>
  <c r="J441" i="1"/>
  <c r="K440" i="1"/>
  <c r="J440" i="1"/>
  <c r="K439" i="1"/>
  <c r="J439" i="1"/>
  <c r="K438" i="1"/>
  <c r="J438" i="1"/>
  <c r="K437" i="1"/>
  <c r="J437" i="1"/>
  <c r="K436" i="1"/>
  <c r="J436" i="1"/>
  <c r="K435" i="1"/>
  <c r="J435" i="1"/>
  <c r="K434" i="1"/>
  <c r="J434" i="1"/>
  <c r="K433" i="1"/>
  <c r="J433" i="1"/>
  <c r="K432" i="1"/>
  <c r="J432" i="1"/>
  <c r="K431" i="1"/>
  <c r="J431" i="1"/>
  <c r="K430" i="1"/>
  <c r="J430" i="1"/>
  <c r="K429" i="1"/>
  <c r="J429" i="1"/>
  <c r="K428" i="1"/>
  <c r="J428" i="1"/>
  <c r="K427" i="1"/>
  <c r="J427" i="1"/>
  <c r="K426" i="1"/>
  <c r="J426" i="1"/>
  <c r="K425" i="1"/>
  <c r="J425" i="1"/>
  <c r="K424" i="1"/>
  <c r="J424" i="1"/>
  <c r="K423" i="1"/>
  <c r="J423" i="1"/>
  <c r="K422" i="1"/>
  <c r="J422" i="1"/>
  <c r="K421" i="1"/>
  <c r="J421" i="1"/>
  <c r="K420" i="1"/>
  <c r="J420" i="1"/>
  <c r="K419" i="1"/>
  <c r="J419" i="1"/>
  <c r="K418" i="1"/>
  <c r="J418" i="1"/>
  <c r="K417" i="1"/>
  <c r="J417" i="1"/>
  <c r="K416" i="1"/>
  <c r="J416" i="1"/>
  <c r="K415" i="1"/>
  <c r="J415" i="1"/>
  <c r="K414" i="1"/>
  <c r="J414" i="1"/>
  <c r="K413" i="1"/>
  <c r="J413" i="1"/>
  <c r="K412" i="1"/>
  <c r="J412" i="1"/>
  <c r="K411" i="1"/>
  <c r="J411" i="1"/>
  <c r="K410" i="1"/>
  <c r="J410" i="1"/>
  <c r="K409" i="1"/>
  <c r="J409" i="1"/>
  <c r="K408" i="1"/>
  <c r="J408" i="1"/>
  <c r="K407" i="1"/>
  <c r="J407" i="1"/>
  <c r="K406" i="1"/>
  <c r="J406" i="1"/>
  <c r="K405" i="1"/>
  <c r="J405" i="1"/>
  <c r="K404" i="1"/>
  <c r="J404" i="1"/>
  <c r="K403" i="1"/>
  <c r="J403" i="1"/>
  <c r="K402" i="1"/>
  <c r="J402" i="1"/>
  <c r="K401" i="1"/>
  <c r="J401" i="1"/>
  <c r="K400" i="1"/>
  <c r="J400" i="1"/>
  <c r="K399" i="1"/>
  <c r="J399" i="1"/>
  <c r="K398" i="1"/>
  <c r="J398" i="1"/>
  <c r="K397" i="1"/>
  <c r="J397" i="1"/>
  <c r="K396" i="1"/>
  <c r="J396" i="1"/>
  <c r="K395" i="1"/>
  <c r="J395" i="1"/>
  <c r="K394" i="1"/>
  <c r="J394" i="1"/>
  <c r="K393" i="1"/>
  <c r="J393" i="1"/>
  <c r="K392" i="1"/>
  <c r="J392" i="1"/>
  <c r="K391" i="1"/>
  <c r="J391" i="1"/>
  <c r="K390" i="1"/>
  <c r="J390" i="1"/>
  <c r="K389" i="1"/>
  <c r="J389" i="1"/>
  <c r="K388" i="1"/>
  <c r="J388" i="1"/>
  <c r="K387" i="1"/>
  <c r="J387" i="1"/>
  <c r="K386" i="1"/>
  <c r="J386" i="1"/>
  <c r="K385" i="1"/>
  <c r="J385" i="1"/>
  <c r="K384" i="1"/>
  <c r="J384" i="1"/>
  <c r="K383" i="1"/>
  <c r="J383" i="1"/>
  <c r="K382" i="1"/>
  <c r="J382" i="1"/>
  <c r="K381" i="1"/>
  <c r="J381" i="1"/>
  <c r="K380" i="1"/>
  <c r="J380" i="1"/>
  <c r="K379" i="1"/>
  <c r="J379" i="1"/>
  <c r="K378" i="1"/>
  <c r="J378" i="1"/>
  <c r="K377" i="1"/>
  <c r="J377" i="1"/>
  <c r="K376" i="1"/>
  <c r="J376" i="1"/>
  <c r="K375" i="1"/>
  <c r="J375" i="1"/>
  <c r="K374" i="1"/>
  <c r="J374" i="1"/>
  <c r="K373" i="1"/>
  <c r="J373" i="1"/>
  <c r="K372" i="1"/>
  <c r="J372" i="1"/>
  <c r="K371" i="1"/>
  <c r="J371" i="1"/>
  <c r="K370" i="1"/>
  <c r="J370" i="1"/>
  <c r="K369" i="1"/>
  <c r="J369" i="1"/>
  <c r="K368" i="1"/>
  <c r="J368" i="1"/>
  <c r="K367" i="1"/>
  <c r="J367" i="1"/>
  <c r="K366" i="1"/>
  <c r="J366" i="1"/>
  <c r="K365" i="1"/>
  <c r="J365" i="1"/>
  <c r="K364" i="1"/>
  <c r="J364" i="1"/>
  <c r="K363" i="1"/>
  <c r="J363" i="1"/>
  <c r="K362" i="1"/>
  <c r="J362" i="1"/>
  <c r="K361" i="1"/>
  <c r="J361" i="1"/>
  <c r="K360" i="1"/>
  <c r="J360" i="1"/>
  <c r="K359" i="1"/>
  <c r="J359" i="1"/>
  <c r="K358" i="1"/>
  <c r="J358" i="1"/>
  <c r="K357" i="1"/>
  <c r="J357" i="1"/>
  <c r="K356" i="1"/>
  <c r="J356" i="1"/>
  <c r="K355" i="1"/>
  <c r="J355" i="1"/>
  <c r="K354" i="1"/>
  <c r="J354" i="1"/>
  <c r="K353" i="1"/>
  <c r="J353" i="1"/>
  <c r="K352" i="1"/>
  <c r="J352" i="1"/>
  <c r="K351" i="1"/>
  <c r="J351" i="1"/>
  <c r="K350" i="1"/>
  <c r="J350" i="1"/>
  <c r="K349" i="1"/>
  <c r="J349" i="1"/>
  <c r="K348" i="1"/>
  <c r="J348" i="1"/>
  <c r="K347" i="1"/>
  <c r="J347" i="1"/>
  <c r="K346" i="1"/>
  <c r="J346" i="1"/>
  <c r="K345" i="1"/>
  <c r="J345" i="1"/>
  <c r="K344" i="1"/>
  <c r="J344" i="1"/>
  <c r="K343" i="1"/>
  <c r="J343" i="1"/>
  <c r="K342" i="1"/>
  <c r="J342" i="1"/>
  <c r="K341" i="1"/>
  <c r="J341" i="1"/>
  <c r="K340" i="1"/>
  <c r="J340" i="1"/>
  <c r="K339" i="1"/>
  <c r="J339" i="1"/>
  <c r="K338" i="1"/>
  <c r="J338" i="1"/>
  <c r="K337" i="1"/>
  <c r="J337" i="1"/>
  <c r="K336" i="1"/>
  <c r="J336" i="1"/>
  <c r="K335" i="1"/>
  <c r="J335" i="1"/>
  <c r="K334" i="1"/>
  <c r="J334" i="1"/>
  <c r="K333" i="1"/>
  <c r="J333" i="1"/>
  <c r="K332" i="1"/>
  <c r="J332" i="1"/>
  <c r="K331" i="1"/>
  <c r="J331" i="1"/>
  <c r="K330" i="1"/>
  <c r="J330" i="1"/>
  <c r="K329" i="1"/>
  <c r="J329" i="1"/>
  <c r="K328" i="1"/>
  <c r="J328" i="1"/>
  <c r="K327" i="1"/>
  <c r="J327" i="1"/>
  <c r="K326" i="1"/>
  <c r="J326" i="1"/>
  <c r="K325" i="1"/>
  <c r="J325" i="1"/>
  <c r="K324" i="1"/>
  <c r="J324" i="1"/>
  <c r="K323" i="1"/>
  <c r="J323" i="1"/>
  <c r="K322" i="1"/>
  <c r="J322" i="1"/>
  <c r="K321" i="1"/>
  <c r="J321" i="1"/>
  <c r="K320" i="1"/>
  <c r="J320" i="1"/>
  <c r="K319" i="1"/>
  <c r="J319" i="1"/>
  <c r="K318" i="1"/>
  <c r="J318" i="1"/>
  <c r="K317" i="1"/>
  <c r="J317" i="1"/>
  <c r="K316" i="1"/>
  <c r="J316" i="1"/>
  <c r="K315" i="1"/>
  <c r="J315" i="1"/>
  <c r="K314" i="1"/>
  <c r="J314" i="1"/>
  <c r="K313" i="1"/>
  <c r="J313" i="1"/>
  <c r="K312" i="1"/>
  <c r="J312" i="1"/>
  <c r="K311" i="1"/>
  <c r="J311" i="1"/>
  <c r="K310" i="1"/>
  <c r="J310" i="1"/>
  <c r="K309" i="1"/>
  <c r="J309" i="1"/>
  <c r="K308" i="1"/>
  <c r="J308" i="1"/>
  <c r="K307" i="1"/>
  <c r="J307" i="1"/>
  <c r="K306" i="1"/>
  <c r="J306" i="1"/>
  <c r="K305" i="1"/>
  <c r="J305" i="1"/>
  <c r="K304" i="1"/>
  <c r="J304" i="1"/>
  <c r="K303" i="1"/>
  <c r="J303" i="1"/>
  <c r="K302" i="1"/>
  <c r="J302" i="1"/>
  <c r="K301" i="1"/>
  <c r="J301" i="1"/>
  <c r="K300" i="1"/>
  <c r="J300" i="1"/>
  <c r="K299" i="1"/>
  <c r="J299" i="1"/>
  <c r="K298" i="1"/>
  <c r="J298" i="1"/>
  <c r="K297" i="1"/>
  <c r="J297" i="1"/>
  <c r="K296" i="1"/>
  <c r="J296" i="1"/>
  <c r="K295" i="1"/>
  <c r="J295" i="1"/>
  <c r="K294" i="1"/>
  <c r="J294" i="1"/>
  <c r="K293" i="1"/>
  <c r="J293" i="1"/>
  <c r="K292" i="1"/>
  <c r="J292" i="1"/>
  <c r="K291" i="1"/>
  <c r="J291" i="1"/>
  <c r="K290" i="1"/>
  <c r="J290" i="1"/>
  <c r="K289" i="1"/>
  <c r="J289" i="1"/>
  <c r="K288" i="1"/>
  <c r="J288" i="1"/>
  <c r="K287" i="1"/>
  <c r="J287" i="1"/>
  <c r="K286" i="1"/>
  <c r="J286" i="1"/>
  <c r="K285" i="1"/>
  <c r="J285" i="1"/>
  <c r="K284" i="1"/>
  <c r="J284" i="1"/>
  <c r="K283" i="1"/>
  <c r="J283" i="1"/>
  <c r="K282" i="1"/>
  <c r="J282" i="1"/>
  <c r="K281" i="1"/>
  <c r="J281" i="1"/>
  <c r="K280" i="1"/>
  <c r="J280" i="1"/>
  <c r="K279" i="1"/>
  <c r="J279" i="1"/>
  <c r="K278" i="1"/>
  <c r="J278" i="1"/>
  <c r="K277" i="1"/>
  <c r="J277" i="1"/>
  <c r="K276" i="1"/>
  <c r="J276" i="1"/>
  <c r="K275" i="1"/>
  <c r="J275" i="1"/>
  <c r="K274" i="1"/>
  <c r="J274" i="1"/>
  <c r="K273" i="1"/>
  <c r="J273" i="1"/>
  <c r="K272" i="1"/>
  <c r="J272" i="1"/>
  <c r="K271" i="1"/>
  <c r="J271" i="1"/>
  <c r="K270" i="1"/>
  <c r="J270" i="1"/>
  <c r="K269" i="1"/>
  <c r="J269" i="1"/>
  <c r="K268" i="1"/>
  <c r="J268" i="1"/>
  <c r="K267" i="1"/>
  <c r="J267" i="1"/>
  <c r="K266" i="1"/>
  <c r="J266" i="1"/>
  <c r="K265" i="1"/>
  <c r="J265" i="1"/>
  <c r="K264" i="1"/>
  <c r="J264" i="1"/>
  <c r="K263" i="1"/>
  <c r="J263" i="1"/>
  <c r="K262" i="1"/>
  <c r="J262" i="1"/>
  <c r="K261" i="1"/>
  <c r="J261" i="1"/>
  <c r="K260" i="1"/>
  <c r="J260" i="1"/>
  <c r="K259" i="1"/>
  <c r="J259" i="1"/>
  <c r="K258" i="1"/>
  <c r="J258" i="1"/>
  <c r="K257" i="1"/>
  <c r="J257" i="1"/>
  <c r="K256" i="1"/>
  <c r="J256" i="1"/>
  <c r="K255" i="1"/>
  <c r="J255" i="1"/>
  <c r="K254" i="1"/>
  <c r="J254" i="1"/>
  <c r="K253" i="1"/>
  <c r="J253" i="1"/>
  <c r="K252" i="1"/>
  <c r="J252" i="1"/>
  <c r="K251" i="1"/>
  <c r="J251" i="1"/>
  <c r="K250" i="1"/>
  <c r="J250" i="1"/>
  <c r="K249" i="1"/>
  <c r="J249" i="1"/>
  <c r="K248" i="1"/>
  <c r="J248" i="1"/>
  <c r="K247" i="1"/>
  <c r="J247" i="1"/>
  <c r="K246" i="1"/>
  <c r="J246" i="1"/>
  <c r="K245" i="1"/>
  <c r="J245" i="1"/>
  <c r="K244" i="1"/>
  <c r="J244" i="1"/>
  <c r="K243" i="1"/>
  <c r="J243" i="1"/>
  <c r="K242" i="1"/>
  <c r="J242" i="1"/>
  <c r="K241" i="1"/>
  <c r="J241" i="1"/>
  <c r="K240" i="1"/>
  <c r="J240" i="1"/>
  <c r="K239" i="1"/>
  <c r="J239" i="1"/>
  <c r="K238" i="1"/>
  <c r="J238" i="1"/>
  <c r="K237" i="1"/>
  <c r="J237" i="1"/>
  <c r="K236" i="1"/>
  <c r="J236" i="1"/>
  <c r="K235" i="1"/>
  <c r="J235" i="1"/>
  <c r="K234" i="1"/>
  <c r="J234" i="1"/>
  <c r="K233" i="1"/>
  <c r="J233" i="1"/>
  <c r="K232" i="1"/>
  <c r="J232" i="1"/>
  <c r="K231" i="1"/>
  <c r="J231" i="1"/>
  <c r="K230" i="1"/>
  <c r="J230" i="1"/>
  <c r="K229" i="1"/>
  <c r="J229" i="1"/>
  <c r="K228" i="1"/>
  <c r="J228" i="1"/>
  <c r="K227" i="1"/>
  <c r="J227" i="1"/>
  <c r="K226" i="1"/>
  <c r="J226" i="1"/>
  <c r="K225" i="1"/>
  <c r="J225" i="1"/>
  <c r="K224" i="1"/>
  <c r="J224" i="1"/>
  <c r="K223" i="1"/>
  <c r="J223" i="1"/>
  <c r="K222" i="1"/>
  <c r="J222" i="1"/>
  <c r="K221" i="1"/>
  <c r="J221" i="1"/>
  <c r="K220" i="1"/>
  <c r="J220" i="1"/>
  <c r="K219" i="1"/>
  <c r="J219" i="1"/>
  <c r="K218" i="1"/>
  <c r="J218" i="1"/>
  <c r="K217" i="1"/>
  <c r="J217" i="1"/>
  <c r="K216" i="1"/>
  <c r="J216" i="1"/>
  <c r="K215" i="1"/>
  <c r="J215" i="1"/>
  <c r="K214" i="1"/>
  <c r="J214" i="1"/>
  <c r="K213" i="1"/>
  <c r="J213" i="1"/>
  <c r="K212" i="1"/>
  <c r="J212" i="1"/>
  <c r="K211" i="1"/>
  <c r="J211" i="1"/>
  <c r="K210" i="1"/>
  <c r="J210" i="1"/>
  <c r="K209" i="1"/>
  <c r="J209" i="1"/>
  <c r="K208" i="1"/>
  <c r="J208" i="1"/>
  <c r="K207" i="1"/>
  <c r="J207" i="1"/>
  <c r="K206" i="1"/>
  <c r="J206" i="1"/>
  <c r="K205" i="1"/>
  <c r="J205" i="1"/>
  <c r="K204" i="1"/>
  <c r="J204" i="1"/>
  <c r="K203" i="1"/>
  <c r="J203" i="1"/>
  <c r="K202" i="1"/>
  <c r="J202" i="1"/>
  <c r="K201" i="1"/>
  <c r="J201" i="1"/>
  <c r="K200" i="1"/>
  <c r="J200" i="1"/>
  <c r="K199" i="1"/>
  <c r="J199" i="1"/>
  <c r="K198" i="1"/>
  <c r="J198" i="1"/>
  <c r="K197" i="1"/>
  <c r="J197" i="1"/>
  <c r="K196" i="1"/>
  <c r="J196" i="1"/>
  <c r="K195" i="1"/>
  <c r="J195" i="1"/>
  <c r="K194" i="1"/>
  <c r="J194" i="1"/>
  <c r="K193" i="1"/>
  <c r="J193" i="1"/>
  <c r="K192" i="1"/>
  <c r="J192" i="1"/>
  <c r="K191" i="1"/>
  <c r="J191" i="1"/>
  <c r="K190" i="1"/>
  <c r="J190" i="1"/>
  <c r="K189" i="1"/>
  <c r="J189" i="1"/>
  <c r="K188" i="1"/>
  <c r="J188" i="1"/>
  <c r="K187" i="1"/>
  <c r="J187" i="1"/>
  <c r="K186" i="1"/>
  <c r="J186" i="1"/>
  <c r="K185" i="1"/>
  <c r="J185" i="1"/>
  <c r="K184" i="1"/>
  <c r="J184" i="1"/>
  <c r="K183" i="1"/>
  <c r="J183" i="1"/>
  <c r="K182" i="1"/>
  <c r="J182" i="1"/>
  <c r="K181" i="1"/>
  <c r="J181" i="1"/>
  <c r="K180" i="1"/>
  <c r="J180" i="1"/>
  <c r="K179" i="1"/>
  <c r="J179" i="1"/>
  <c r="K178" i="1"/>
  <c r="J178" i="1"/>
  <c r="K177" i="1"/>
  <c r="J177" i="1"/>
  <c r="K176" i="1"/>
  <c r="J176" i="1"/>
  <c r="K175" i="1"/>
  <c r="J175" i="1"/>
  <c r="K174" i="1"/>
  <c r="J174" i="1"/>
  <c r="K173" i="1"/>
  <c r="J173" i="1"/>
  <c r="K172" i="1"/>
  <c r="J172" i="1"/>
  <c r="K171" i="1"/>
  <c r="J171" i="1"/>
  <c r="K170" i="1"/>
  <c r="J170" i="1"/>
  <c r="K169" i="1"/>
  <c r="J169" i="1"/>
  <c r="K168" i="1"/>
  <c r="J168" i="1"/>
  <c r="K167" i="1"/>
  <c r="J167" i="1"/>
  <c r="K166" i="1"/>
  <c r="J166" i="1"/>
  <c r="K165" i="1"/>
  <c r="J165" i="1"/>
  <c r="K164" i="1"/>
  <c r="J164" i="1"/>
  <c r="K163" i="1"/>
  <c r="J163" i="1"/>
  <c r="K162" i="1"/>
  <c r="J162" i="1"/>
  <c r="K161" i="1"/>
  <c r="J161" i="1"/>
  <c r="K160" i="1"/>
  <c r="J160" i="1"/>
  <c r="K159" i="1"/>
  <c r="J159" i="1"/>
  <c r="K158" i="1"/>
  <c r="J158" i="1"/>
  <c r="K157" i="1"/>
  <c r="J157" i="1"/>
  <c r="K156" i="1"/>
  <c r="J156" i="1"/>
  <c r="K155" i="1"/>
  <c r="J155" i="1"/>
  <c r="K154" i="1"/>
  <c r="J154" i="1"/>
  <c r="K153" i="1"/>
  <c r="J153" i="1"/>
  <c r="K152" i="1"/>
  <c r="J152" i="1"/>
  <c r="K151" i="1"/>
  <c r="J151" i="1"/>
  <c r="K150" i="1"/>
  <c r="J150" i="1"/>
  <c r="K149" i="1"/>
  <c r="J149" i="1"/>
  <c r="K148" i="1"/>
  <c r="J148" i="1"/>
  <c r="K147" i="1"/>
  <c r="J147" i="1"/>
  <c r="K146" i="1"/>
  <c r="J146" i="1"/>
  <c r="K145" i="1"/>
  <c r="J145" i="1"/>
  <c r="K144" i="1"/>
  <c r="J144" i="1"/>
  <c r="K143" i="1"/>
  <c r="J143" i="1"/>
  <c r="K142" i="1"/>
  <c r="J142" i="1"/>
  <c r="K141" i="1"/>
  <c r="J141" i="1"/>
  <c r="K140" i="1"/>
  <c r="J140" i="1"/>
  <c r="K139" i="1"/>
  <c r="J139" i="1"/>
  <c r="K138" i="1"/>
  <c r="J138" i="1"/>
  <c r="K137" i="1"/>
  <c r="J137" i="1"/>
  <c r="K136" i="1"/>
  <c r="J136" i="1"/>
  <c r="K135" i="1"/>
  <c r="J135" i="1"/>
  <c r="K134" i="1"/>
  <c r="J134" i="1"/>
  <c r="K133" i="1"/>
  <c r="J133" i="1"/>
  <c r="K132" i="1"/>
  <c r="J132" i="1"/>
  <c r="K131" i="1"/>
  <c r="J131" i="1"/>
  <c r="K130" i="1"/>
  <c r="J130" i="1"/>
  <c r="K129" i="1"/>
  <c r="J129" i="1"/>
  <c r="K128" i="1"/>
  <c r="J128" i="1"/>
  <c r="K127" i="1"/>
  <c r="J127" i="1"/>
  <c r="K126" i="1"/>
  <c r="J126" i="1"/>
  <c r="K125" i="1"/>
  <c r="J125" i="1"/>
  <c r="K124" i="1"/>
  <c r="J124" i="1"/>
  <c r="K123" i="1"/>
  <c r="J123" i="1"/>
  <c r="K122" i="1"/>
  <c r="J122" i="1"/>
  <c r="K121" i="1"/>
  <c r="J121" i="1"/>
  <c r="K120" i="1"/>
  <c r="J120" i="1"/>
  <c r="K119" i="1"/>
  <c r="J119" i="1"/>
  <c r="K118" i="1"/>
  <c r="J118" i="1"/>
  <c r="K117" i="1"/>
  <c r="J117" i="1"/>
  <c r="K116" i="1"/>
  <c r="J116" i="1"/>
  <c r="K115" i="1"/>
  <c r="J115" i="1"/>
  <c r="K114" i="1"/>
  <c r="J114" i="1"/>
  <c r="K113" i="1"/>
  <c r="J113" i="1"/>
  <c r="K112" i="1"/>
  <c r="J112" i="1"/>
  <c r="K111" i="1"/>
  <c r="J111" i="1"/>
  <c r="K110" i="1"/>
  <c r="J110" i="1"/>
  <c r="K109" i="1"/>
  <c r="J109" i="1"/>
  <c r="K108" i="1"/>
  <c r="J108" i="1"/>
  <c r="K107" i="1"/>
  <c r="J107" i="1"/>
  <c r="K106" i="1"/>
  <c r="J106" i="1"/>
  <c r="K105" i="1"/>
  <c r="J105" i="1"/>
  <c r="K104" i="1"/>
  <c r="J104" i="1"/>
  <c r="K103" i="1"/>
  <c r="J103" i="1"/>
  <c r="K102" i="1"/>
  <c r="J102" i="1"/>
  <c r="K101" i="1"/>
  <c r="J101" i="1"/>
  <c r="K100" i="1"/>
  <c r="J100" i="1"/>
  <c r="K99" i="1"/>
  <c r="J99" i="1"/>
  <c r="K98" i="1"/>
  <c r="J98" i="1"/>
  <c r="K97" i="1"/>
  <c r="J97" i="1"/>
  <c r="K96" i="1"/>
  <c r="J96" i="1"/>
  <c r="K95" i="1"/>
  <c r="J95" i="1"/>
  <c r="K94" i="1"/>
  <c r="J94" i="1"/>
  <c r="K93" i="1"/>
  <c r="J93" i="1"/>
  <c r="K92" i="1"/>
  <c r="J92" i="1"/>
  <c r="K91" i="1"/>
  <c r="J91" i="1"/>
  <c r="K90" i="1"/>
  <c r="J90" i="1"/>
  <c r="K89" i="1"/>
  <c r="J89" i="1"/>
  <c r="K88" i="1"/>
  <c r="J88" i="1"/>
  <c r="K87" i="1"/>
  <c r="J87" i="1"/>
  <c r="K86" i="1"/>
  <c r="J86" i="1"/>
  <c r="K85" i="1"/>
  <c r="J85" i="1"/>
  <c r="K84" i="1"/>
  <c r="J84" i="1"/>
  <c r="K83" i="1"/>
  <c r="J83" i="1"/>
  <c r="K82" i="1"/>
  <c r="J82" i="1"/>
  <c r="K81" i="1"/>
  <c r="J81" i="1"/>
  <c r="K80" i="1"/>
  <c r="J80" i="1"/>
  <c r="K79" i="1"/>
  <c r="J79" i="1"/>
  <c r="K78" i="1"/>
  <c r="J78" i="1"/>
  <c r="K77" i="1"/>
  <c r="J77" i="1"/>
  <c r="K76" i="1"/>
  <c r="J76" i="1"/>
  <c r="K75" i="1"/>
  <c r="J75" i="1"/>
  <c r="K74" i="1"/>
  <c r="J74" i="1"/>
  <c r="K73" i="1"/>
  <c r="J73" i="1"/>
  <c r="K72" i="1"/>
  <c r="J72" i="1"/>
  <c r="K71" i="1"/>
  <c r="J71" i="1"/>
  <c r="K70" i="1"/>
  <c r="J70" i="1"/>
  <c r="K69" i="1"/>
  <c r="J69" i="1"/>
  <c r="K68" i="1"/>
  <c r="J68" i="1"/>
  <c r="K67" i="1"/>
  <c r="J67" i="1"/>
  <c r="K66" i="1"/>
  <c r="J66" i="1"/>
  <c r="K65" i="1"/>
  <c r="J65" i="1"/>
  <c r="K64" i="1"/>
  <c r="J64" i="1"/>
  <c r="K63" i="1"/>
  <c r="J63" i="1"/>
  <c r="K62" i="1"/>
  <c r="J62" i="1"/>
  <c r="K61" i="1"/>
  <c r="J61" i="1"/>
  <c r="K60" i="1"/>
  <c r="J60" i="1"/>
  <c r="K59" i="1"/>
  <c r="J59" i="1"/>
  <c r="K58" i="1"/>
  <c r="J58" i="1"/>
  <c r="K57" i="1"/>
  <c r="J57" i="1"/>
  <c r="K56" i="1"/>
  <c r="J56" i="1"/>
  <c r="K55" i="1"/>
  <c r="J55" i="1"/>
  <c r="K54" i="1"/>
  <c r="J54" i="1"/>
  <c r="K53" i="1"/>
  <c r="J53" i="1"/>
  <c r="K52" i="1"/>
  <c r="J52" i="1"/>
  <c r="K51" i="1"/>
  <c r="J51" i="1"/>
  <c r="K50" i="1"/>
  <c r="J50" i="1"/>
  <c r="K49" i="1"/>
  <c r="J49" i="1"/>
  <c r="K48" i="1"/>
  <c r="J48" i="1"/>
  <c r="K47" i="1"/>
  <c r="J47" i="1"/>
  <c r="K46" i="1"/>
  <c r="J46" i="1"/>
  <c r="K45" i="1"/>
  <c r="J45" i="1"/>
  <c r="K44" i="1"/>
  <c r="J44" i="1"/>
  <c r="K43" i="1"/>
  <c r="J43" i="1"/>
  <c r="K42" i="1"/>
  <c r="J42" i="1"/>
  <c r="K41" i="1"/>
  <c r="J41" i="1"/>
  <c r="K40" i="1"/>
  <c r="J40" i="1"/>
  <c r="K39" i="1"/>
  <c r="J39" i="1"/>
  <c r="K38" i="1"/>
  <c r="J38" i="1"/>
  <c r="K37" i="1"/>
  <c r="J37" i="1"/>
  <c r="K36" i="1"/>
  <c r="J36" i="1"/>
  <c r="K35" i="1"/>
  <c r="J35" i="1"/>
  <c r="K34" i="1"/>
  <c r="J34" i="1"/>
  <c r="K33" i="1"/>
  <c r="J33" i="1"/>
  <c r="K32" i="1"/>
  <c r="J32" i="1"/>
  <c r="K31" i="1"/>
  <c r="J31" i="1"/>
  <c r="K30" i="1"/>
  <c r="J30" i="1"/>
  <c r="K29" i="1"/>
  <c r="J29" i="1"/>
  <c r="K28" i="1"/>
  <c r="J28" i="1"/>
  <c r="K27" i="1"/>
  <c r="J27" i="1"/>
  <c r="K26" i="1"/>
  <c r="J26" i="1"/>
  <c r="K25" i="1"/>
  <c r="J25" i="1"/>
  <c r="K24" i="1"/>
  <c r="J24" i="1"/>
  <c r="K23" i="1"/>
  <c r="J23" i="1"/>
  <c r="K22" i="1"/>
  <c r="J22" i="1"/>
  <c r="K21" i="1"/>
  <c r="J21" i="1"/>
  <c r="K20" i="1"/>
  <c r="J20" i="1"/>
  <c r="K19" i="1"/>
  <c r="J19" i="1"/>
  <c r="K18" i="1"/>
  <c r="J18" i="1"/>
  <c r="K17" i="1"/>
  <c r="J17" i="1"/>
  <c r="K16" i="1"/>
  <c r="J16" i="1"/>
  <c r="K15" i="1"/>
  <c r="J15" i="1"/>
  <c r="K14" i="1"/>
  <c r="J14" i="1"/>
  <c r="K13" i="1"/>
  <c r="J13" i="1"/>
  <c r="K12" i="1"/>
  <c r="J12" i="1"/>
  <c r="K11" i="1"/>
  <c r="J11" i="1"/>
  <c r="K10" i="1"/>
  <c r="J10" i="1"/>
  <c r="K9" i="1"/>
  <c r="J9" i="1"/>
  <c r="K8" i="1"/>
  <c r="J8" i="1"/>
  <c r="K7" i="1"/>
  <c r="J7" i="1"/>
  <c r="K6" i="1"/>
  <c r="J6" i="1"/>
  <c r="K5" i="1"/>
  <c r="J5" i="1"/>
  <c r="K4" i="1"/>
  <c r="J4" i="1"/>
  <c r="K3" i="1"/>
  <c r="J3" i="1"/>
  <c r="K2" i="1"/>
  <c r="J2" i="1"/>
  <c r="E31" i="2"/>
  <c r="D31" i="2" a="1"/>
  <c r="D31" i="2" s="1"/>
  <c r="E30" i="2"/>
  <c r="D30" i="2" a="1"/>
  <c r="D30" i="2" s="1"/>
  <c r="E29" i="2"/>
  <c r="D29" i="2" a="1"/>
  <c r="D29" i="2" s="1"/>
  <c r="E28" i="2"/>
  <c r="D28" i="2" a="1"/>
  <c r="D28" i="2" s="1"/>
  <c r="E27" i="2"/>
  <c r="D27" i="2" a="1"/>
  <c r="D27" i="2" s="1"/>
  <c r="E26" i="2"/>
  <c r="D26" i="2" a="1"/>
  <c r="D26" i="2" s="1"/>
  <c r="E25" i="2"/>
  <c r="D25" i="2" a="1"/>
  <c r="D25" i="2" s="1"/>
  <c r="E24" i="2"/>
  <c r="D24" i="2" a="1"/>
  <c r="D24" i="2" s="1"/>
  <c r="E23" i="2"/>
  <c r="D23" i="2" a="1"/>
  <c r="D23" i="2" s="1"/>
  <c r="E22" i="2"/>
  <c r="D22" i="2" a="1"/>
  <c r="D22" i="2" s="1"/>
  <c r="E21" i="2"/>
  <c r="D21" i="2" a="1"/>
  <c r="D21" i="2" s="1"/>
  <c r="E20" i="2"/>
  <c r="D20" i="2" a="1"/>
  <c r="D20" i="2" s="1"/>
  <c r="E19" i="2"/>
  <c r="D19" i="2"/>
  <c r="B35" i="2"/>
  <c r="B34" i="2"/>
  <c r="A1"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<sst xmlns="http://schemas.openxmlformats.org/spreadsheetml/2006/main" count="3434" uniqueCount="146">
  <si>
    <t>DATE</t>
  </si>
  <si>
    <t>CUSTOMER NAME</t>
  </si>
  <si>
    <t>PRODUCT</t>
  </si>
  <si>
    <t>UNIT PRICE ($)</t>
  </si>
  <si>
    <t>QUANTITY</t>
  </si>
  <si>
    <t>Target</t>
  </si>
  <si>
    <t>SALES</t>
  </si>
  <si>
    <t>COUNTRY</t>
  </si>
  <si>
    <t>REGION</t>
  </si>
  <si>
    <t>Mira</t>
  </si>
  <si>
    <t>AromaCan</t>
  </si>
  <si>
    <t>India</t>
  </si>
  <si>
    <t>Western</t>
  </si>
  <si>
    <t>Ivy</t>
  </si>
  <si>
    <t>SilkCare</t>
  </si>
  <si>
    <t>South</t>
  </si>
  <si>
    <t>Kiara</t>
  </si>
  <si>
    <t>TimePro</t>
  </si>
  <si>
    <t>North</t>
  </si>
  <si>
    <t>Caleb</t>
  </si>
  <si>
    <t>TrailBoot</t>
  </si>
  <si>
    <t>Northeast</t>
  </si>
  <si>
    <t>Elias</t>
  </si>
  <si>
    <t>ShineKit</t>
  </si>
  <si>
    <t>Ophelia</t>
  </si>
  <si>
    <t>HarmScarf</t>
  </si>
  <si>
    <t>Serena</t>
  </si>
  <si>
    <t>NestMat</t>
  </si>
  <si>
    <t>Talia</t>
  </si>
  <si>
    <t>Germany</t>
  </si>
  <si>
    <t>Naomi</t>
  </si>
  <si>
    <t>UltraMix</t>
  </si>
  <si>
    <t>Raphael</t>
  </si>
  <si>
    <t>SpeedCart</t>
  </si>
  <si>
    <t>Tobias</t>
  </si>
  <si>
    <t>United Kingdom</t>
  </si>
  <si>
    <t>Rosalie</t>
  </si>
  <si>
    <t>PixelCam</t>
  </si>
  <si>
    <t>United States of America</t>
  </si>
  <si>
    <t>Liana</t>
  </si>
  <si>
    <t>CraftBox</t>
  </si>
  <si>
    <t>Pakistan</t>
  </si>
  <si>
    <t>Ivan</t>
  </si>
  <si>
    <t>AquaBot</t>
  </si>
  <si>
    <t>Russia</t>
  </si>
  <si>
    <t>Fiona</t>
  </si>
  <si>
    <t>StormBrol</t>
  </si>
  <si>
    <t>Fabian</t>
  </si>
  <si>
    <t>AeroSkate</t>
  </si>
  <si>
    <t>ChocoBite</t>
  </si>
  <si>
    <t>Adrian</t>
  </si>
  <si>
    <t>LuxeJak</t>
  </si>
  <si>
    <t>Nigeria</t>
  </si>
  <si>
    <t>FlexBand</t>
  </si>
  <si>
    <t>NatureOil</t>
  </si>
  <si>
    <t>Phoenix</t>
  </si>
  <si>
    <t>Silas</t>
  </si>
  <si>
    <t>PowerGen</t>
  </si>
  <si>
    <t>Central</t>
  </si>
  <si>
    <t>Lumix</t>
  </si>
  <si>
    <t>Penelope</t>
  </si>
  <si>
    <t>VoltGo</t>
  </si>
  <si>
    <t>Amara</t>
  </si>
  <si>
    <t>SplashKit</t>
  </si>
  <si>
    <t>South Africa</t>
  </si>
  <si>
    <t>BookLite</t>
  </si>
  <si>
    <t>Kendrick</t>
  </si>
  <si>
    <t>Mexico</t>
  </si>
  <si>
    <t>EcoAir</t>
  </si>
  <si>
    <t>Quentin</t>
  </si>
  <si>
    <t>FreshZap</t>
  </si>
  <si>
    <t>Saudi Arabia</t>
  </si>
  <si>
    <t>NutriBar</t>
  </si>
  <si>
    <t>Nolan</t>
  </si>
  <si>
    <t>East</t>
  </si>
  <si>
    <t>Heath</t>
  </si>
  <si>
    <t>ZenPant</t>
  </si>
  <si>
    <t>VitalWash</t>
  </si>
  <si>
    <t>Dahlia</t>
  </si>
  <si>
    <t>EcoBag</t>
  </si>
  <si>
    <t>FrostIce</t>
  </si>
  <si>
    <t>GlowSerum</t>
  </si>
  <si>
    <t>Elise</t>
  </si>
  <si>
    <t>Ethiopia</t>
  </si>
  <si>
    <t>Giselle</t>
  </si>
  <si>
    <t>SonicPods</t>
  </si>
  <si>
    <t>PlushBear</t>
  </si>
  <si>
    <t>FlavBox</t>
  </si>
  <si>
    <t>CloudHood</t>
  </si>
  <si>
    <t>Orion</t>
  </si>
  <si>
    <t>Brazil</t>
  </si>
  <si>
    <t>Quantum</t>
  </si>
  <si>
    <t>HLand</t>
  </si>
  <si>
    <t>ZoomToy</t>
  </si>
  <si>
    <t>Bianca</t>
  </si>
  <si>
    <t>GlidePen</t>
  </si>
  <si>
    <t>Juliet</t>
  </si>
  <si>
    <t>TravelBag</t>
  </si>
  <si>
    <t>BrewBeans</t>
  </si>
  <si>
    <t>VibraKicks</t>
  </si>
  <si>
    <t>Dorian</t>
  </si>
  <si>
    <t>WPlay</t>
  </si>
  <si>
    <t>DeskSet</t>
  </si>
  <si>
    <t>Leon</t>
  </si>
  <si>
    <t>Bennett</t>
  </si>
  <si>
    <t>Bangladesh</t>
  </si>
  <si>
    <t>Celeste</t>
  </si>
  <si>
    <t>Helena</t>
  </si>
  <si>
    <t>France</t>
  </si>
  <si>
    <t>Julian</t>
  </si>
  <si>
    <t>Gideon</t>
  </si>
  <si>
    <t>Indonesia</t>
  </si>
  <si>
    <t>Matteo</t>
  </si>
  <si>
    <t>Vivienne</t>
  </si>
  <si>
    <t>Months</t>
  </si>
  <si>
    <t>Week</t>
  </si>
  <si>
    <t>Row Labels</t>
  </si>
  <si>
    <t>Feb</t>
  </si>
  <si>
    <t>Mar</t>
  </si>
  <si>
    <t>Apr</t>
  </si>
  <si>
    <t>May</t>
  </si>
  <si>
    <t>Jun</t>
  </si>
  <si>
    <t>Jul</t>
  </si>
  <si>
    <t>Aug</t>
  </si>
  <si>
    <t>Sep</t>
  </si>
  <si>
    <t>Oct</t>
  </si>
  <si>
    <t>Nov</t>
  </si>
  <si>
    <t>Dec</t>
  </si>
  <si>
    <t>Jan</t>
  </si>
  <si>
    <t>Grand Total</t>
  </si>
  <si>
    <t>Sum of SALES</t>
  </si>
  <si>
    <t>Sum of Target</t>
  </si>
  <si>
    <t>Sum of QUANTITY</t>
  </si>
  <si>
    <t>Monthly Sales</t>
  </si>
  <si>
    <t>Below</t>
  </si>
  <si>
    <t>Above</t>
  </si>
  <si>
    <t xml:space="preserve"> SALES</t>
  </si>
  <si>
    <t xml:space="preserve"> Target</t>
  </si>
  <si>
    <t>Total Sales</t>
  </si>
  <si>
    <t>Total Quantity</t>
  </si>
  <si>
    <t>Weekly Sales</t>
  </si>
  <si>
    <t>Top 3 Customers Sales</t>
  </si>
  <si>
    <t>Top 5 Product Sales</t>
  </si>
  <si>
    <t>saleslabel</t>
  </si>
  <si>
    <t>Sales by Region</t>
  </si>
  <si>
    <t>Sales by 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</si>
</sst>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quot;k&quot;"/>
    <numFmt numFmtId="165" formatCode="[$$-45C]#,##0"/>
    <numFmt numFmtId="166" formatCode="_-[$$-45C]* #,##0.00_-;\-[$$-45C]* #,##0.00_-;_-[$$-45C]* &quot;-&quot;??_-;_-@_-"/>
  </numFmts>
  <fonts count="2">
    <font>
      <sz val="11"/>
      <color theme="1"/>
      <name val="Aptos Narrow"/>
      <family val="2"/>
      <scheme val="minor"/>
    </font>
    <font>
      <b/>
      <sz val="11"/>
      <color rgb="FFFF0000"/>
      <name val="Aptos Narrow"/>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14"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1" fillId="0" borderId="0" xfId="0" applyFont="1"/>
    <xf numFmtId="164" fontId="0" fillId="0" borderId="0" xfId="0" applyNumberFormat="1"/>
    <xf numFmtId="0" fontId="0" fillId="0" borderId="1" xfId="0" applyBorder="1"/>
    <xf numFmtId="165" fontId="0" fillId="0" borderId="1" xfId="0" applyNumberFormat="1" applyBorder="1"/>
    <xf numFmtId="166" fontId="0" fillId="0" borderId="0" xfId="0" applyNumberFormat="1"/>
  </cellXfs>
  <cellStyles count="1">
    <cellStyle name="Normal" xfId="0" builtinId="0"/>
  </cellStyles>
  <dxfs count="29">
    <dxf>
      <numFmt numFmtId="164" formatCode="0,&quot;k&quot;"/>
    </dxf>
    <dxf>
      <numFmt numFmtId="0" formatCode="General"/>
    </dxf>
    <dxf>
      <numFmt numFmtId="164" formatCode="0,&quot;k&quot;"/>
    </dxf>
    <dxf>
      <numFmt numFmtId="164" formatCode="0,&quot;k&quot;"/>
    </dxf>
    <dxf>
      <numFmt numFmtId="164" formatCode="0,&quot;k&quot;"/>
    </dxf>
    <dxf>
      <numFmt numFmtId="166" formatCode="_-[$$-45C]* #,##0.00_-;\-[$$-45C]* #,##0.00_-;_-[$$-45C]* &quot;-&quot;??_-;_-@_-"/>
    </dxf>
    <dxf>
      <numFmt numFmtId="166" formatCode="_-[$$-45C]* #,##0.00_-;\-[$$-45C]* #,##0.00_-;_-[$$-45C]* &quot;-&quot;??_-;_-@_-"/>
    </dxf>
    <dxf>
      <numFmt numFmtId="166" formatCode="_-[$$-45C]* #,##0.00_-;\-[$$-45C]* #,##0.00_-;_-[$$-45C]* &quot;-&quot;??_-;_-@_-"/>
    </dxf>
    <dxf>
      <numFmt numFmtId="166" formatCode="_-[$$-45C]* #,##0.00_-;\-[$$-45C]* #,##0.00_-;_-[$$-45C]* &quot;-&quot;??_-;_-@_-"/>
    </dxf>
    <dxf>
      <numFmt numFmtId="166" formatCode="_-[$$-45C]* #,##0.00_-;\-[$$-45C]* #,##0.00_-;_-[$$-45C]* &quot;-&quot;??_-;_-@_-"/>
    </dxf>
    <dxf>
      <numFmt numFmtId="166" formatCode="_-[$$-45C]* #,##0.00_-;\-[$$-45C]* #,##0.00_-;_-[$$-45C]* &quot;-&quot;??_-;_-@_-"/>
    </dxf>
    <dxf>
      <numFmt numFmtId="164" formatCode="0,&quot;k&quot;"/>
    </dxf>
    <dxf>
      <numFmt numFmtId="164" formatCode="0,&quot;k&quot;"/>
    </dxf>
    <dxf>
      <numFmt numFmtId="0" formatCode="General"/>
    </dxf>
    <dxf>
      <numFmt numFmtId="0" formatCode="General"/>
    </dxf>
    <dxf>
      <numFmt numFmtId="19" formatCode="dd/mm/yyyy"/>
    </dxf>
    <dxf>
      <numFmt numFmtId="164" formatCode="0,&quot;k&quot;"/>
    </dxf>
    <dxf>
      <numFmt numFmtId="164" formatCode="0,&quot;k&quot;"/>
    </dxf>
    <dxf>
      <numFmt numFmtId="164" formatCode="0,&quot;k&quot;"/>
    </dxf>
    <dxf>
      <numFmt numFmtId="166" formatCode="_-[$$-45C]* #,##0.00_-;\-[$$-45C]* #,##0.00_-;_-[$$-45C]* &quot;-&quot;??_-;_-@_-"/>
    </dxf>
    <dxf>
      <numFmt numFmtId="166" formatCode="_-[$$-45C]* #,##0.00_-;\-[$$-45C]* #,##0.00_-;_-[$$-45C]* &quot;-&quot;??_-;_-@_-"/>
    </dxf>
    <dxf>
      <numFmt numFmtId="166" formatCode="_-[$$-45C]* #,##0.00_-;\-[$$-45C]* #,##0.00_-;_-[$$-45C]* &quot;-&quot;??_-;_-@_-"/>
    </dxf>
    <dxf>
      <numFmt numFmtId="166" formatCode="_-[$$-45C]* #,##0.00_-;\-[$$-45C]* #,##0.00_-;_-[$$-45C]* &quot;-&quot;??_-;_-@_-"/>
    </dxf>
    <dxf>
      <numFmt numFmtId="164" formatCode="0,&quot;k&quot;"/>
    </dxf>
    <dxf>
      <numFmt numFmtId="166" formatCode="_-[$$-45C]* #,##0.00_-;\-[$$-45C]* #,##0.00_-;_-[$$-45C]* &quot;-&quot;??_-;_-@_-"/>
    </dxf>
    <dxf>
      <numFmt numFmtId="166" formatCode="_-[$$-45C]* #,##0.00_-;\-[$$-45C]* #,##0.00_-;_-[$$-45C]* &quot;-&quot;??_-;_-@_-"/>
    </dxf>
    <dxf>
      <numFmt numFmtId="164" formatCode="0,&quot;k&quot;"/>
    </dxf>
    <dxf>
      <numFmt numFmtId="0" formatCode="General"/>
    </dxf>
    <dxf>
      <numFmt numFmtId="164" formatCode="0,&quot;k&quot;"/>
    </dxf>
  </dxfs>
  <tableStyles count="1" defaultTableStyle="TableStyleMedium2" defaultPivotStyle="PivotStyleLight16">
    <tableStyle name="Slicer Style 1" pivot="0" table="0" count="1" xr9:uid="{BEE5B83E-9C1A-4FA0-9DE4-15C158CA81AC}"/>
  </tableStyles>
  <colors>
    <mruColors>
      <color rgb="FF002060"/>
      <color rgb="FFFFE699"/>
      <color rgb="FF0070C0"/>
      <color rgb="FF758983"/>
      <color rgb="FFE2F0D9"/>
      <color rgb="FF9DC3E6"/>
    </mruColors>
  </colors>
  <extLst>
    <ext xmlns:x14="http://schemas.microsoft.com/office/spreadsheetml/2009/9/main" uri="{46F421CA-312F-682f-3DD2-61675219B42D}">
      <x14:dxfs count="1">
        <dxf>
          <fill>
            <patternFill>
              <bgColor rgb="FF002060"/>
            </patternFill>
          </fill>
        </dxf>
      </x14:dxfs>
    </ext>
    <ext xmlns:x14="http://schemas.microsoft.com/office/spreadsheetml/2009/9/main" uri="{EB79DEF2-80B8-43e5-95BD-54CBDDF9020C}">
      <x14:slicerStyles defaultSlicerStyle="SlicerStyleLight1">
        <x14:slicerStyle name="Slicer Style 1">
          <x14:slicerStyleElements>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DISTRIBUTION DATA .xlsx]pivot2!PivotTable9</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bg1">
                <a:lumMod val="65000"/>
              </a:schemeClr>
            </a:solidFill>
          </a:ln>
          <a:effectLst>
            <a:outerShdw blurRad="50800" dist="38100" dir="5400000" algn="t" rotWithShape="0">
              <a:prstClr val="black">
                <a:alpha val="40000"/>
              </a:prstClr>
            </a:outerShdw>
          </a:effectLst>
        </c:spPr>
        <c:marker>
          <c:symbol val="none"/>
        </c:marker>
        <c:dLbl>
          <c:idx val="0"/>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extLst>
        </c:dLbl>
      </c:pivotFmt>
      <c:pivotFmt>
        <c:idx val="9"/>
        <c:spPr>
          <a:solidFill>
            <a:srgbClr val="E2F0D9"/>
          </a:solidFill>
          <a:ln w="19050">
            <a:solidFill>
              <a:schemeClr val="bg1">
                <a:lumMod val="65000"/>
              </a:schemeClr>
            </a:solidFill>
          </a:ln>
          <a:effectLst>
            <a:outerShdw blurRad="50800" dist="38100" dir="5400000" algn="t" rotWithShape="0">
              <a:prstClr val="black">
                <a:alpha val="40000"/>
              </a:prstClr>
            </a:outerShdw>
          </a:effectLst>
        </c:spPr>
      </c:pivotFmt>
      <c:pivotFmt>
        <c:idx val="10"/>
        <c:spPr>
          <a:solidFill>
            <a:srgbClr val="FFE699"/>
          </a:solidFill>
          <a:ln w="19050">
            <a:solidFill>
              <a:schemeClr val="bg1">
                <a:lumMod val="65000"/>
              </a:schemeClr>
            </a:solidFill>
          </a:ln>
          <a:effectLst>
            <a:outerShdw blurRad="50800" dist="38100" dir="5400000" algn="t" rotWithShape="0">
              <a:prstClr val="black">
                <a:alpha val="40000"/>
              </a:prstClr>
            </a:outerShdw>
          </a:effectLst>
        </c:spPr>
      </c:pivotFmt>
      <c:pivotFmt>
        <c:idx val="11"/>
        <c:spPr>
          <a:solidFill>
            <a:schemeClr val="bg1">
              <a:lumMod val="75000"/>
            </a:schemeClr>
          </a:solidFill>
          <a:ln w="19050">
            <a:solidFill>
              <a:schemeClr val="bg1">
                <a:lumMod val="65000"/>
              </a:schemeClr>
            </a:solidFill>
          </a:ln>
          <a:effectLst>
            <a:outerShdw blurRad="50800" dist="38100" dir="5400000" algn="t" rotWithShape="0">
              <a:prstClr val="black">
                <a:alpha val="40000"/>
              </a:prstClr>
            </a:outerShdw>
          </a:effectLst>
        </c:spPr>
      </c:pivotFmt>
      <c:pivotFmt>
        <c:idx val="12"/>
        <c:spPr>
          <a:solidFill>
            <a:schemeClr val="bg1">
              <a:lumMod val="65000"/>
            </a:schemeClr>
          </a:solidFill>
          <a:ln w="19050">
            <a:solidFill>
              <a:schemeClr val="bg1">
                <a:lumMod val="65000"/>
              </a:schemeClr>
            </a:solidFill>
          </a:ln>
          <a:effectLst>
            <a:outerShdw blurRad="50800" dist="38100" dir="5400000" algn="t" rotWithShape="0">
              <a:prstClr val="black">
                <a:alpha val="40000"/>
              </a:prstClr>
            </a:outerShdw>
          </a:effectLst>
        </c:spPr>
      </c:pivotFmt>
      <c:pivotFmt>
        <c:idx val="13"/>
        <c:spPr>
          <a:solidFill>
            <a:schemeClr val="bg1">
              <a:lumMod val="75000"/>
            </a:schemeClr>
          </a:solidFill>
          <a:ln w="19050">
            <a:solidFill>
              <a:schemeClr val="bg1">
                <a:lumMod val="65000"/>
              </a:schemeClr>
            </a:solidFill>
          </a:ln>
          <a:effectLst>
            <a:outerShdw blurRad="50800" dist="38100" dir="5400000" algn="t" rotWithShape="0">
              <a:prstClr val="black">
                <a:alpha val="40000"/>
              </a:prstClr>
            </a:outerShdw>
          </a:effectLst>
        </c:spPr>
        <c:dLbl>
          <c:idx val="0"/>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15:layout>
                <c:manualLayout>
                  <c:w val="0.13126899275205278"/>
                  <c:h val="0.17676940639269403"/>
                </c:manualLayout>
              </c15:layout>
            </c:ext>
          </c:extLst>
        </c:dLbl>
      </c:pivotFmt>
      <c:pivotFmt>
        <c:idx val="14"/>
        <c:spPr>
          <a:solidFill>
            <a:schemeClr val="bg1">
              <a:lumMod val="85000"/>
            </a:schemeClr>
          </a:solidFill>
          <a:ln w="19050">
            <a:solidFill>
              <a:schemeClr val="bg1">
                <a:lumMod val="65000"/>
              </a:schemeClr>
            </a:solidFill>
          </a:ln>
          <a:effectLst>
            <a:outerShdw blurRad="50800" dist="38100" dir="5400000" algn="t" rotWithShape="0">
              <a:prstClr val="black">
                <a:alpha val="40000"/>
              </a:prstClr>
            </a:outerShdw>
          </a:effectLst>
        </c:spPr>
      </c:pivotFmt>
    </c:pivotFmts>
    <c:plotArea>
      <c:layout>
        <c:manualLayout>
          <c:layoutTarget val="inner"/>
          <c:xMode val="edge"/>
          <c:yMode val="edge"/>
          <c:x val="0.26501601290664356"/>
          <c:y val="0.16305684392190703"/>
          <c:w val="0.42167481041154442"/>
          <c:h val="0.75394860094784977"/>
        </c:manualLayout>
      </c:layout>
      <c:doughnutChart>
        <c:varyColors val="1"/>
        <c:ser>
          <c:idx val="0"/>
          <c:order val="0"/>
          <c:tx>
            <c:strRef>
              <c:f>pivot2!$E$4</c:f>
              <c:strCache>
                <c:ptCount val="1"/>
                <c:pt idx="0">
                  <c:v>Total</c:v>
                </c:pt>
              </c:strCache>
            </c:strRef>
          </c:tx>
          <c:spPr>
            <a:ln>
              <a:solidFill>
                <a:schemeClr val="bg1">
                  <a:lumMod val="65000"/>
                </a:schemeClr>
              </a:solidFill>
            </a:ln>
            <a:effectLst>
              <a:outerShdw blurRad="50800" dist="38100" dir="5400000" algn="t" rotWithShape="0">
                <a:prstClr val="black">
                  <a:alpha val="40000"/>
                </a:prstClr>
              </a:outerShdw>
            </a:effectLst>
          </c:spPr>
          <c:dPt>
            <c:idx val="0"/>
            <c:bubble3D val="0"/>
            <c:explosion val="2"/>
            <c:spPr>
              <a:solidFill>
                <a:srgbClr val="E2F0D9"/>
              </a:solidFill>
              <a:ln w="19050">
                <a:solidFill>
                  <a:schemeClr val="bg1">
                    <a:lumMod val="65000"/>
                  </a:schemeClr>
                </a:solidFill>
              </a:ln>
              <a:effectLst>
                <a:outerShdw blurRad="50800" dist="38100" dir="5400000" algn="t" rotWithShape="0">
                  <a:prstClr val="black">
                    <a:alpha val="40000"/>
                  </a:prstClr>
                </a:outerShdw>
              </a:effectLst>
            </c:spPr>
            <c:extLst>
              <c:ext xmlns:c16="http://schemas.microsoft.com/office/drawing/2014/chart" uri="{C3380CC4-5D6E-409C-BE32-E72D297353CC}">
                <c16:uniqueId val="{00000001-43DE-43FD-8835-8A3333F0B21A}"/>
              </c:ext>
            </c:extLst>
          </c:dPt>
          <c:dPt>
            <c:idx val="1"/>
            <c:bubble3D val="0"/>
            <c:spPr>
              <a:solidFill>
                <a:srgbClr val="FFE699"/>
              </a:solidFill>
              <a:ln w="19050">
                <a:solidFill>
                  <a:schemeClr val="bg1">
                    <a:lumMod val="65000"/>
                  </a:schemeClr>
                </a:solidFill>
              </a:ln>
              <a:effectLst>
                <a:outerShdw blurRad="50800" dist="38100" dir="5400000" algn="t" rotWithShape="0">
                  <a:prstClr val="black">
                    <a:alpha val="40000"/>
                  </a:prstClr>
                </a:outerShdw>
              </a:effectLst>
            </c:spPr>
            <c:extLst>
              <c:ext xmlns:c16="http://schemas.microsoft.com/office/drawing/2014/chart" uri="{C3380CC4-5D6E-409C-BE32-E72D297353CC}">
                <c16:uniqueId val="{00000003-43DE-43FD-8835-8A3333F0B21A}"/>
              </c:ext>
            </c:extLst>
          </c:dPt>
          <c:dPt>
            <c:idx val="2"/>
            <c:bubble3D val="0"/>
            <c:spPr>
              <a:solidFill>
                <a:schemeClr val="bg1">
                  <a:lumMod val="75000"/>
                </a:schemeClr>
              </a:solidFill>
              <a:ln w="19050">
                <a:solidFill>
                  <a:schemeClr val="bg1">
                    <a:lumMod val="65000"/>
                  </a:schemeClr>
                </a:solidFill>
              </a:ln>
              <a:effectLst>
                <a:outerShdw blurRad="50800" dist="38100" dir="5400000" algn="t" rotWithShape="0">
                  <a:prstClr val="black">
                    <a:alpha val="40000"/>
                  </a:prstClr>
                </a:outerShdw>
              </a:effectLst>
            </c:spPr>
            <c:extLst>
              <c:ext xmlns:c16="http://schemas.microsoft.com/office/drawing/2014/chart" uri="{C3380CC4-5D6E-409C-BE32-E72D297353CC}">
                <c16:uniqueId val="{00000005-43DE-43FD-8835-8A3333F0B21A}"/>
              </c:ext>
            </c:extLst>
          </c:dPt>
          <c:dPt>
            <c:idx val="3"/>
            <c:bubble3D val="0"/>
            <c:spPr>
              <a:solidFill>
                <a:schemeClr val="bg1">
                  <a:lumMod val="65000"/>
                </a:schemeClr>
              </a:solidFill>
              <a:ln w="19050">
                <a:solidFill>
                  <a:schemeClr val="bg1">
                    <a:lumMod val="65000"/>
                  </a:schemeClr>
                </a:solidFill>
              </a:ln>
              <a:effectLst>
                <a:outerShdw blurRad="50800" dist="38100" dir="5400000" algn="t" rotWithShape="0">
                  <a:prstClr val="black">
                    <a:alpha val="40000"/>
                  </a:prstClr>
                </a:outerShdw>
              </a:effectLst>
            </c:spPr>
            <c:extLst>
              <c:ext xmlns:c16="http://schemas.microsoft.com/office/drawing/2014/chart" uri="{C3380CC4-5D6E-409C-BE32-E72D297353CC}">
                <c16:uniqueId val="{00000007-43DE-43FD-8835-8A3333F0B21A}"/>
              </c:ext>
            </c:extLst>
          </c:dPt>
          <c:dPt>
            <c:idx val="4"/>
            <c:bubble3D val="0"/>
            <c:spPr>
              <a:solidFill>
                <a:schemeClr val="bg1">
                  <a:lumMod val="75000"/>
                </a:schemeClr>
              </a:solidFill>
              <a:ln w="19050">
                <a:solidFill>
                  <a:schemeClr val="bg1">
                    <a:lumMod val="65000"/>
                  </a:schemeClr>
                </a:solidFill>
              </a:ln>
              <a:effectLst>
                <a:outerShdw blurRad="50800" dist="38100" dir="5400000" algn="t" rotWithShape="0">
                  <a:prstClr val="black">
                    <a:alpha val="40000"/>
                  </a:prstClr>
                </a:outerShdw>
              </a:effectLst>
            </c:spPr>
            <c:extLst>
              <c:ext xmlns:c16="http://schemas.microsoft.com/office/drawing/2014/chart" uri="{C3380CC4-5D6E-409C-BE32-E72D297353CC}">
                <c16:uniqueId val="{00000009-43DE-43FD-8835-8A3333F0B21A}"/>
              </c:ext>
            </c:extLst>
          </c:dPt>
          <c:dPt>
            <c:idx val="5"/>
            <c:bubble3D val="0"/>
            <c:spPr>
              <a:solidFill>
                <a:schemeClr val="bg1">
                  <a:lumMod val="85000"/>
                </a:schemeClr>
              </a:solidFill>
              <a:ln w="19050">
                <a:solidFill>
                  <a:schemeClr val="bg1">
                    <a:lumMod val="65000"/>
                  </a:schemeClr>
                </a:solidFill>
              </a:ln>
              <a:effectLst>
                <a:outerShdw blurRad="50800" dist="38100" dir="5400000" algn="t" rotWithShape="0">
                  <a:prstClr val="black">
                    <a:alpha val="40000"/>
                  </a:prstClr>
                </a:outerShdw>
              </a:effectLst>
            </c:spPr>
            <c:extLst>
              <c:ext xmlns:c16="http://schemas.microsoft.com/office/drawing/2014/chart" uri="{C3380CC4-5D6E-409C-BE32-E72D297353CC}">
                <c16:uniqueId val="{0000000B-43DE-43FD-8835-8A3333F0B21A}"/>
              </c:ext>
            </c:extLst>
          </c:dPt>
          <c:dLbls>
            <c:dLbl>
              <c:idx val="4"/>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15:layout>
                    <c:manualLayout>
                      <c:w val="0.13126899275205278"/>
                      <c:h val="0.17676940639269403"/>
                    </c:manualLayout>
                  </c15:layout>
                </c:ext>
                <c:ext xmlns:c16="http://schemas.microsoft.com/office/drawing/2014/chart" uri="{C3380CC4-5D6E-409C-BE32-E72D297353CC}">
                  <c16:uniqueId val="{00000009-43DE-43FD-8835-8A3333F0B21A}"/>
                </c:ext>
              </c:extLst>
            </c:dLbl>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pivot2!$D$5:$D$11</c:f>
              <c:strCache>
                <c:ptCount val="6"/>
                <c:pt idx="0">
                  <c:v>South</c:v>
                </c:pt>
                <c:pt idx="1">
                  <c:v>East</c:v>
                </c:pt>
                <c:pt idx="2">
                  <c:v>Central</c:v>
                </c:pt>
                <c:pt idx="3">
                  <c:v>North</c:v>
                </c:pt>
                <c:pt idx="4">
                  <c:v>Northeast</c:v>
                </c:pt>
                <c:pt idx="5">
                  <c:v>Western</c:v>
                </c:pt>
              </c:strCache>
            </c:strRef>
          </c:cat>
          <c:val>
            <c:numRef>
              <c:f>pivot2!$E$5:$E$11</c:f>
              <c:numCache>
                <c:formatCode>0,"k"</c:formatCode>
                <c:ptCount val="6"/>
                <c:pt idx="0">
                  <c:v>129393.44</c:v>
                </c:pt>
                <c:pt idx="1">
                  <c:v>139833.65999999997</c:v>
                </c:pt>
                <c:pt idx="2">
                  <c:v>139883.24999999997</c:v>
                </c:pt>
                <c:pt idx="3">
                  <c:v>144618.04000000004</c:v>
                </c:pt>
                <c:pt idx="4">
                  <c:v>208383.88</c:v>
                </c:pt>
                <c:pt idx="5">
                  <c:v>222458.78999999998</c:v>
                </c:pt>
              </c:numCache>
            </c:numRef>
          </c:val>
          <c:extLst>
            <c:ext xmlns:c16="http://schemas.microsoft.com/office/drawing/2014/chart" uri="{C3380CC4-5D6E-409C-BE32-E72D297353CC}">
              <c16:uniqueId val="{0000000C-43DE-43FD-8835-8A3333F0B21A}"/>
            </c:ext>
          </c:extLst>
        </c:ser>
        <c:dLbls>
          <c:showLegendKey val="0"/>
          <c:showVal val="1"/>
          <c:showCatName val="0"/>
          <c:showSerName val="0"/>
          <c:showPercent val="0"/>
          <c:showBubbleSize val="0"/>
          <c:showLeaderLines val="1"/>
        </c:dLbls>
        <c:firstSliceAng val="0"/>
        <c:holeSize val="63"/>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0070C0"/>
    </a:solidFill>
    <a:ln w="9525" cap="flat" cmpd="sng" algn="ctr">
      <a:solidFill>
        <a:srgbClr val="0070C0"/>
      </a:solidFill>
      <a:round/>
    </a:ln>
    <a:effectLst/>
    <a:scene3d>
      <a:camera prst="orthographicFront"/>
      <a:lightRig rig="threePt" dir="t"/>
    </a:scene3d>
    <a:sp3d prstMaterial="matte">
      <a:bevelT w="127000" h="63500"/>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DISTRIBUTION DATA .xlsx]pivot2!PivotTable8</c:name>
    <c:fmtId val="2"/>
  </c:pivotSource>
  <c:chart>
    <c:autoTitleDeleted val="1"/>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clip" horzOverflow="clip" vert="horz" wrap="square" lIns="0" anchor="ctr" anchorCtr="1"/>
            <a:lstStyle/>
            <a:p>
              <a:pPr>
                <a:defRPr sz="1100" b="1" i="0" u="none" strike="noStrike" kern="1200" baseline="0">
                  <a:solidFill>
                    <a:schemeClr val="tx1">
                      <a:lumMod val="75000"/>
                      <a:lumOff val="2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ct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3"/>
        <c:spPr>
          <a:solidFill>
            <a:srgbClr val="758983"/>
          </a:solidFill>
          <a:ln>
            <a:noFill/>
          </a:ln>
          <a:effectLst/>
        </c:spPr>
      </c:pivotFmt>
      <c:pivotFmt>
        <c:idx val="4"/>
        <c:spPr>
          <a:solidFill>
            <a:schemeClr val="bg1">
              <a:lumMod val="65000"/>
            </a:schemeClr>
          </a:solidFill>
          <a:ln>
            <a:noFill/>
          </a:ln>
          <a:effectLst/>
        </c:spPr>
      </c:pivotFmt>
      <c:pivotFmt>
        <c:idx val="5"/>
        <c:spPr>
          <a:solidFill>
            <a:schemeClr val="bg1">
              <a:lumMod val="85000"/>
            </a:schemeClr>
          </a:solidFill>
          <a:ln>
            <a:noFill/>
          </a:ln>
          <a:effectLst/>
        </c:spPr>
      </c:pivotFmt>
      <c:pivotFmt>
        <c:idx val="6"/>
        <c:spPr>
          <a:solidFill>
            <a:schemeClr val="bg1">
              <a:lumMod val="65000"/>
            </a:schemeClr>
          </a:solidFill>
          <a:ln>
            <a:noFill/>
          </a:ln>
          <a:effectLst/>
        </c:spPr>
      </c:pivotFmt>
      <c:pivotFmt>
        <c:idx val="7"/>
        <c:spPr>
          <a:solidFill>
            <a:schemeClr val="bg2">
              <a:lumMod val="90000"/>
            </a:schemeClr>
          </a:solidFill>
          <a:ln>
            <a:noFill/>
          </a:ln>
          <a:effectLst/>
        </c:spPr>
      </c:pivotFmt>
    </c:pivotFmts>
    <c:plotArea>
      <c:layout>
        <c:manualLayout>
          <c:layoutTarget val="inner"/>
          <c:xMode val="edge"/>
          <c:yMode val="edge"/>
          <c:x val="0.10112147015824979"/>
          <c:y val="0.11815727335158374"/>
          <c:w val="0.64948430136903923"/>
          <c:h val="0.67755199954844358"/>
        </c:manualLayout>
      </c:layout>
      <c:barChart>
        <c:barDir val="bar"/>
        <c:grouping val="clustered"/>
        <c:varyColors val="0"/>
        <c:ser>
          <c:idx val="0"/>
          <c:order val="0"/>
          <c:tx>
            <c:strRef>
              <c:f>pivot2!$B$3</c:f>
              <c:strCache>
                <c:ptCount val="1"/>
                <c:pt idx="0">
                  <c:v>Total</c:v>
                </c:pt>
              </c:strCache>
            </c:strRef>
          </c:tx>
          <c:spPr>
            <a:solidFill>
              <a:schemeClr val="accent1"/>
            </a:solidFill>
            <a:ln>
              <a:noFill/>
            </a:ln>
            <a:effectLst/>
          </c:spPr>
          <c:invertIfNegative val="0"/>
          <c:dPt>
            <c:idx val="0"/>
            <c:invertIfNegative val="0"/>
            <c:bubble3D val="0"/>
            <c:spPr>
              <a:solidFill>
                <a:srgbClr val="758983"/>
              </a:solidFill>
              <a:ln>
                <a:noFill/>
              </a:ln>
              <a:effectLst/>
            </c:spPr>
            <c:extLst>
              <c:ext xmlns:c16="http://schemas.microsoft.com/office/drawing/2014/chart" uri="{C3380CC4-5D6E-409C-BE32-E72D297353CC}">
                <c16:uniqueId val="{00000002-BC64-4D88-8377-180C0B9BAF06}"/>
              </c:ext>
            </c:extLst>
          </c:dPt>
          <c:dPt>
            <c:idx val="1"/>
            <c:invertIfNegative val="0"/>
            <c:bubble3D val="0"/>
            <c:spPr>
              <a:solidFill>
                <a:schemeClr val="bg1">
                  <a:lumMod val="65000"/>
                </a:schemeClr>
              </a:solidFill>
              <a:ln>
                <a:noFill/>
              </a:ln>
              <a:effectLst/>
            </c:spPr>
            <c:extLst>
              <c:ext xmlns:c16="http://schemas.microsoft.com/office/drawing/2014/chart" uri="{C3380CC4-5D6E-409C-BE32-E72D297353CC}">
                <c16:uniqueId val="{00000003-BC64-4D88-8377-180C0B9BAF06}"/>
              </c:ext>
            </c:extLst>
          </c:dPt>
          <c:dPt>
            <c:idx val="2"/>
            <c:invertIfNegative val="0"/>
            <c:bubble3D val="0"/>
            <c:spPr>
              <a:solidFill>
                <a:schemeClr val="bg1">
                  <a:lumMod val="85000"/>
                </a:schemeClr>
              </a:solidFill>
              <a:ln>
                <a:noFill/>
              </a:ln>
              <a:effectLst/>
            </c:spPr>
            <c:extLst>
              <c:ext xmlns:c16="http://schemas.microsoft.com/office/drawing/2014/chart" uri="{C3380CC4-5D6E-409C-BE32-E72D297353CC}">
                <c16:uniqueId val="{00000004-BC64-4D88-8377-180C0B9BAF06}"/>
              </c:ext>
            </c:extLst>
          </c:dPt>
          <c:dPt>
            <c:idx val="3"/>
            <c:invertIfNegative val="0"/>
            <c:bubble3D val="0"/>
            <c:spPr>
              <a:solidFill>
                <a:schemeClr val="bg1">
                  <a:lumMod val="65000"/>
                </a:schemeClr>
              </a:solidFill>
              <a:ln>
                <a:noFill/>
              </a:ln>
              <a:effectLst/>
            </c:spPr>
            <c:extLst>
              <c:ext xmlns:c16="http://schemas.microsoft.com/office/drawing/2014/chart" uri="{C3380CC4-5D6E-409C-BE32-E72D297353CC}">
                <c16:uniqueId val="{00000005-BC64-4D88-8377-180C0B9BAF06}"/>
              </c:ext>
            </c:extLst>
          </c:dPt>
          <c:dPt>
            <c:idx val="4"/>
            <c:invertIfNegative val="0"/>
            <c:bubble3D val="0"/>
            <c:spPr>
              <a:solidFill>
                <a:schemeClr val="bg2">
                  <a:lumMod val="90000"/>
                </a:schemeClr>
              </a:solidFill>
              <a:ln>
                <a:noFill/>
              </a:ln>
              <a:effectLst/>
            </c:spPr>
            <c:extLst>
              <c:ext xmlns:c16="http://schemas.microsoft.com/office/drawing/2014/chart" uri="{C3380CC4-5D6E-409C-BE32-E72D297353CC}">
                <c16:uniqueId val="{00000006-BC64-4D88-8377-180C0B9BAF06}"/>
              </c:ext>
            </c:extLst>
          </c:dPt>
          <c:dLbls>
            <c:spPr>
              <a:noFill/>
              <a:ln>
                <a:noFill/>
              </a:ln>
              <a:effectLst/>
            </c:spPr>
            <c:txPr>
              <a:bodyPr rot="0" spcFirstLastPara="1" vertOverflow="clip" horzOverflow="clip" vert="horz" wrap="square" lIns="0" anchor="ctr" anchorCtr="1"/>
              <a:lstStyle/>
              <a:p>
                <a:pPr>
                  <a:defRPr sz="1100" b="1" i="0" u="none" strike="noStrike" kern="1200" baseline="0">
                    <a:solidFill>
                      <a:schemeClr val="tx1">
                        <a:lumMod val="75000"/>
                        <a:lumOff val="2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ct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strRef>
              <c:f>pivot2!$A$4:$A$9</c:f>
              <c:strCache>
                <c:ptCount val="5"/>
                <c:pt idx="0">
                  <c:v>PlushBear</c:v>
                </c:pt>
                <c:pt idx="1">
                  <c:v>GlidePen</c:v>
                </c:pt>
                <c:pt idx="2">
                  <c:v>AromaCan</c:v>
                </c:pt>
                <c:pt idx="3">
                  <c:v>ChocoBite</c:v>
                </c:pt>
                <c:pt idx="4">
                  <c:v>SilkCare</c:v>
                </c:pt>
              </c:strCache>
            </c:strRef>
          </c:cat>
          <c:val>
            <c:numRef>
              <c:f>pivot2!$B$4:$B$9</c:f>
              <c:numCache>
                <c:formatCode>0,"k"</c:formatCode>
                <c:ptCount val="5"/>
                <c:pt idx="0">
                  <c:v>57968.639999999992</c:v>
                </c:pt>
                <c:pt idx="1">
                  <c:v>57554.28</c:v>
                </c:pt>
                <c:pt idx="2">
                  <c:v>49599.360000000008</c:v>
                </c:pt>
                <c:pt idx="3">
                  <c:v>41580</c:v>
                </c:pt>
                <c:pt idx="4">
                  <c:v>41055.299999999996</c:v>
                </c:pt>
              </c:numCache>
            </c:numRef>
          </c:val>
          <c:extLst>
            <c:ext xmlns:c16="http://schemas.microsoft.com/office/drawing/2014/chart" uri="{C3380CC4-5D6E-409C-BE32-E72D297353CC}">
              <c16:uniqueId val="{00000000-BC64-4D88-8377-180C0B9BAF06}"/>
            </c:ext>
          </c:extLst>
        </c:ser>
        <c:dLbls>
          <c:showLegendKey val="0"/>
          <c:showVal val="1"/>
          <c:showCatName val="0"/>
          <c:showSerName val="0"/>
          <c:showPercent val="0"/>
          <c:showBubbleSize val="0"/>
        </c:dLbls>
        <c:gapWidth val="28"/>
        <c:overlap val="3"/>
        <c:axId val="694410224"/>
        <c:axId val="694410640"/>
      </c:barChart>
      <c:catAx>
        <c:axId val="694410224"/>
        <c:scaling>
          <c:orientation val="minMax"/>
        </c:scaling>
        <c:delete val="1"/>
        <c:axPos val="l"/>
        <c:numFmt formatCode="General" sourceLinked="1"/>
        <c:majorTickMark val="out"/>
        <c:minorTickMark val="none"/>
        <c:tickLblPos val="nextTo"/>
        <c:crossAx val="694410640"/>
        <c:crosses val="autoZero"/>
        <c:auto val="1"/>
        <c:lblAlgn val="ctr"/>
        <c:lblOffset val="100"/>
        <c:noMultiLvlLbl val="0"/>
      </c:catAx>
      <c:valAx>
        <c:axId val="694410640"/>
        <c:scaling>
          <c:orientation val="minMax"/>
        </c:scaling>
        <c:delete val="1"/>
        <c:axPos val="b"/>
        <c:numFmt formatCode="0,&quot;k&quot;" sourceLinked="1"/>
        <c:majorTickMark val="out"/>
        <c:minorTickMark val="none"/>
        <c:tickLblPos val="nextTo"/>
        <c:crossAx val="6944102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0070C0"/>
    </a:solidFill>
    <a:ln w="9525" cap="flat" cmpd="sng" algn="ctr">
      <a:noFill/>
      <a:round/>
    </a:ln>
    <a:effectLst/>
  </c:spPr>
  <c:txPr>
    <a:bodyPr/>
    <a:lstStyle/>
    <a:p>
      <a:pPr>
        <a:defRPr>
          <a:solidFill>
            <a:schemeClr val="tx1">
              <a:lumMod val="75000"/>
              <a:lumOff val="25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DISTRIBUTION DATA .xlsx]Pivot!PivotTable1</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bg1"/>
            </a:solidFill>
            <a:round/>
          </a:ln>
          <a:effectLst/>
        </c:spPr>
        <c:marker>
          <c:symbol val="circle"/>
          <c:size val="5"/>
          <c:spPr>
            <a:solidFill>
              <a:srgbClr val="0070C0"/>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50000"/>
            </a:schemeClr>
          </a:solidFill>
          <a:ln>
            <a:noFill/>
          </a:ln>
          <a:effectLst/>
        </c:spPr>
      </c:pivotFmt>
      <c:pivotFmt>
        <c:idx val="10"/>
        <c:spPr>
          <a:solidFill>
            <a:schemeClr val="bg1">
              <a:lumMod val="95000"/>
            </a:schemeClr>
          </a:solidFill>
          <a:ln>
            <a:noFill/>
          </a:ln>
          <a:effectLst/>
        </c:spPr>
      </c:pivotFmt>
      <c:pivotFmt>
        <c:idx val="11"/>
        <c:spPr>
          <a:solidFill>
            <a:schemeClr val="bg1">
              <a:lumMod val="50000"/>
            </a:schemeClr>
          </a:solidFill>
          <a:ln>
            <a:noFill/>
          </a:ln>
          <a:effectLst/>
        </c:spPr>
      </c:pivotFmt>
      <c:pivotFmt>
        <c:idx val="12"/>
        <c:spPr>
          <a:solidFill>
            <a:schemeClr val="bg1">
              <a:lumMod val="65000"/>
            </a:schemeClr>
          </a:solidFill>
          <a:ln>
            <a:noFill/>
          </a:ln>
          <a:effectLst/>
        </c:spPr>
      </c:pivotFmt>
      <c:pivotFmt>
        <c:idx val="13"/>
        <c:spPr>
          <a:solidFill>
            <a:schemeClr val="bg1">
              <a:lumMod val="95000"/>
            </a:schemeClr>
          </a:solidFill>
          <a:ln>
            <a:noFill/>
          </a:ln>
          <a:effectLst/>
        </c:spPr>
      </c:pivotFmt>
      <c:pivotFmt>
        <c:idx val="14"/>
        <c:spPr>
          <a:solidFill>
            <a:schemeClr val="bg1">
              <a:lumMod val="95000"/>
            </a:schemeClr>
          </a:solidFill>
          <a:ln>
            <a:noFill/>
          </a:ln>
          <a:effectLst/>
        </c:spPr>
      </c:pivotFmt>
      <c:pivotFmt>
        <c:idx val="15"/>
        <c:spPr>
          <a:solidFill>
            <a:schemeClr val="bg1">
              <a:lumMod val="95000"/>
            </a:schemeClr>
          </a:solidFill>
          <a:ln>
            <a:noFill/>
          </a:ln>
          <a:effectLst/>
        </c:spPr>
      </c:pivotFmt>
      <c:pivotFmt>
        <c:idx val="16"/>
        <c:spPr>
          <a:solidFill>
            <a:schemeClr val="bg1">
              <a:lumMod val="50000"/>
            </a:schemeClr>
          </a:solidFill>
          <a:ln>
            <a:noFill/>
          </a:ln>
          <a:effectLst/>
        </c:spPr>
      </c:pivotFmt>
      <c:pivotFmt>
        <c:idx val="17"/>
        <c:spPr>
          <a:solidFill>
            <a:schemeClr val="bg1">
              <a:lumMod val="50000"/>
            </a:schemeClr>
          </a:solidFill>
          <a:ln>
            <a:noFill/>
          </a:ln>
          <a:effectLst/>
        </c:spPr>
      </c:pivotFmt>
    </c:pivotFmts>
    <c:plotArea>
      <c:layout>
        <c:manualLayout>
          <c:layoutTarget val="inner"/>
          <c:xMode val="edge"/>
          <c:yMode val="edge"/>
          <c:x val="1.1264182528365056E-2"/>
          <c:y val="9.2033680025071507E-2"/>
          <c:w val="0.93888888888888888"/>
          <c:h val="0.72274570100803948"/>
        </c:manualLayout>
      </c:layout>
      <c:barChart>
        <c:barDir val="col"/>
        <c:grouping val="clustered"/>
        <c:varyColors val="0"/>
        <c:ser>
          <c:idx val="1"/>
          <c:order val="1"/>
          <c:tx>
            <c:strRef>
              <c:f>Pivot!$C$3</c:f>
              <c:strCache>
                <c:ptCount val="1"/>
                <c:pt idx="0">
                  <c:v>Sum of Target</c:v>
                </c:pt>
              </c:strCache>
            </c:strRef>
          </c:tx>
          <c:spPr>
            <a:solidFill>
              <a:schemeClr val="bg1">
                <a:lumMod val="95000"/>
              </a:schemeClr>
            </a:solidFill>
            <a:ln>
              <a:noFill/>
            </a:ln>
            <a:effectLst/>
          </c:spPr>
          <c:invertIfNegative val="0"/>
          <c:dPt>
            <c:idx val="0"/>
            <c:invertIfNegative val="0"/>
            <c:bubble3D val="0"/>
            <c:spPr>
              <a:solidFill>
                <a:schemeClr val="bg1">
                  <a:lumMod val="50000"/>
                </a:schemeClr>
              </a:solidFill>
              <a:ln>
                <a:noFill/>
              </a:ln>
              <a:effectLst/>
            </c:spPr>
            <c:extLst>
              <c:ext xmlns:c16="http://schemas.microsoft.com/office/drawing/2014/chart" uri="{C3380CC4-5D6E-409C-BE32-E72D297353CC}">
                <c16:uniqueId val="{00000004-495F-4CE8-83DF-596E35BA3B0A}"/>
              </c:ext>
            </c:extLst>
          </c:dPt>
          <c:dPt>
            <c:idx val="4"/>
            <c:invertIfNegative val="0"/>
            <c:bubble3D val="0"/>
            <c:spPr>
              <a:solidFill>
                <a:schemeClr val="bg1">
                  <a:lumMod val="50000"/>
                </a:schemeClr>
              </a:solidFill>
              <a:ln>
                <a:noFill/>
              </a:ln>
              <a:effectLst/>
            </c:spPr>
            <c:extLst>
              <c:ext xmlns:c16="http://schemas.microsoft.com/office/drawing/2014/chart" uri="{C3380CC4-5D6E-409C-BE32-E72D297353CC}">
                <c16:uniqueId val="{0000000B-495F-4CE8-83DF-596E35BA3B0A}"/>
              </c:ext>
            </c:extLst>
          </c:dPt>
          <c:dPt>
            <c:idx val="7"/>
            <c:invertIfNegative val="0"/>
            <c:bubble3D val="0"/>
            <c:spPr>
              <a:solidFill>
                <a:schemeClr val="bg1">
                  <a:lumMod val="50000"/>
                </a:schemeClr>
              </a:solidFill>
              <a:ln>
                <a:noFill/>
              </a:ln>
              <a:effectLst/>
            </c:spPr>
            <c:extLst>
              <c:ext xmlns:c16="http://schemas.microsoft.com/office/drawing/2014/chart" uri="{C3380CC4-5D6E-409C-BE32-E72D297353CC}">
                <c16:uniqueId val="{0000000C-495F-4CE8-83DF-596E35BA3B0A}"/>
              </c:ext>
            </c:extLst>
          </c:dPt>
          <c:dPt>
            <c:idx val="9"/>
            <c:invertIfNegative val="0"/>
            <c:bubble3D val="0"/>
            <c:spPr>
              <a:solidFill>
                <a:schemeClr val="bg1">
                  <a:lumMod val="50000"/>
                </a:schemeClr>
              </a:solidFill>
              <a:ln>
                <a:noFill/>
              </a:ln>
              <a:effectLst/>
            </c:spPr>
            <c:extLst>
              <c:ext xmlns:c16="http://schemas.microsoft.com/office/drawing/2014/chart" uri="{C3380CC4-5D6E-409C-BE32-E72D297353CC}">
                <c16:uniqueId val="{00000006-495F-4CE8-83DF-596E35BA3B0A}"/>
              </c:ext>
            </c:extLst>
          </c:dPt>
          <c:dPt>
            <c:idx val="11"/>
            <c:invertIfNegative val="0"/>
            <c:bubble3D val="0"/>
            <c:spPr>
              <a:solidFill>
                <a:schemeClr val="bg1">
                  <a:lumMod val="65000"/>
                </a:schemeClr>
              </a:solidFill>
              <a:ln>
                <a:noFill/>
              </a:ln>
              <a:effectLst/>
            </c:spPr>
            <c:extLst>
              <c:ext xmlns:c16="http://schemas.microsoft.com/office/drawing/2014/chart" uri="{C3380CC4-5D6E-409C-BE32-E72D297353CC}">
                <c16:uniqueId val="{00000007-495F-4CE8-83DF-596E35BA3B0A}"/>
              </c:ext>
            </c:extLst>
          </c:dPt>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Pivot!$A$4:$A$16</c:f>
              <c:strCache>
                <c:ptCount val="12"/>
                <c:pt idx="0">
                  <c:v>Feb</c:v>
                </c:pt>
                <c:pt idx="1">
                  <c:v>Mar</c:v>
                </c:pt>
                <c:pt idx="2">
                  <c:v>Apr</c:v>
                </c:pt>
                <c:pt idx="3">
                  <c:v>May</c:v>
                </c:pt>
                <c:pt idx="4">
                  <c:v>Jun</c:v>
                </c:pt>
                <c:pt idx="5">
                  <c:v>Jul</c:v>
                </c:pt>
                <c:pt idx="6">
                  <c:v>Aug</c:v>
                </c:pt>
                <c:pt idx="7">
                  <c:v>Sep</c:v>
                </c:pt>
                <c:pt idx="8">
                  <c:v>Oct</c:v>
                </c:pt>
                <c:pt idx="9">
                  <c:v>Nov</c:v>
                </c:pt>
                <c:pt idx="10">
                  <c:v>Dec</c:v>
                </c:pt>
                <c:pt idx="11">
                  <c:v>Jan</c:v>
                </c:pt>
              </c:strCache>
            </c:strRef>
          </c:cat>
          <c:val>
            <c:numRef>
              <c:f>Pivot!$C$4:$C$16</c:f>
              <c:numCache>
                <c:formatCode>0,"k"</c:formatCode>
                <c:ptCount val="12"/>
                <c:pt idx="0">
                  <c:v>99214.481172975007</c:v>
                </c:pt>
                <c:pt idx="1">
                  <c:v>99956.765946815969</c:v>
                </c:pt>
                <c:pt idx="2">
                  <c:v>92338.668696078996</c:v>
                </c:pt>
                <c:pt idx="3">
                  <c:v>85780.09446336003</c:v>
                </c:pt>
                <c:pt idx="4">
                  <c:v>83982.067658222266</c:v>
                </c:pt>
                <c:pt idx="5">
                  <c:v>89921.290573305552</c:v>
                </c:pt>
                <c:pt idx="6">
                  <c:v>85158.507632638895</c:v>
                </c:pt>
                <c:pt idx="7">
                  <c:v>88466.89380599001</c:v>
                </c:pt>
                <c:pt idx="8">
                  <c:v>79363.402790288761</c:v>
                </c:pt>
                <c:pt idx="9">
                  <c:v>79764.539809754977</c:v>
                </c:pt>
                <c:pt idx="10">
                  <c:v>78488.217664848766</c:v>
                </c:pt>
                <c:pt idx="11">
                  <c:v>89950.119210398901</c:v>
                </c:pt>
              </c:numCache>
            </c:numRef>
          </c:val>
          <c:extLst>
            <c:ext xmlns:c16="http://schemas.microsoft.com/office/drawing/2014/chart" uri="{C3380CC4-5D6E-409C-BE32-E72D297353CC}">
              <c16:uniqueId val="{00000001-495F-4CE8-83DF-596E35BA3B0A}"/>
            </c:ext>
          </c:extLst>
        </c:ser>
        <c:ser>
          <c:idx val="2"/>
          <c:order val="2"/>
          <c:tx>
            <c:strRef>
              <c:f>Pivot!$D$3</c:f>
              <c:strCache>
                <c:ptCount val="1"/>
                <c:pt idx="0">
                  <c:v>Sum of QUANTITY</c:v>
                </c:pt>
              </c:strCache>
            </c:strRef>
          </c:tx>
          <c:spPr>
            <a:solidFill>
              <a:schemeClr val="accent3"/>
            </a:solidFill>
            <a:ln>
              <a:noFill/>
            </a:ln>
            <a:effectLst/>
          </c:spPr>
          <c:invertIfNegative val="0"/>
          <c:cat>
            <c:strRef>
              <c:f>Pivot!$A$4:$A$16</c:f>
              <c:strCache>
                <c:ptCount val="12"/>
                <c:pt idx="0">
                  <c:v>Feb</c:v>
                </c:pt>
                <c:pt idx="1">
                  <c:v>Mar</c:v>
                </c:pt>
                <c:pt idx="2">
                  <c:v>Apr</c:v>
                </c:pt>
                <c:pt idx="3">
                  <c:v>May</c:v>
                </c:pt>
                <c:pt idx="4">
                  <c:v>Jun</c:v>
                </c:pt>
                <c:pt idx="5">
                  <c:v>Jul</c:v>
                </c:pt>
                <c:pt idx="6">
                  <c:v>Aug</c:v>
                </c:pt>
                <c:pt idx="7">
                  <c:v>Sep</c:v>
                </c:pt>
                <c:pt idx="8">
                  <c:v>Oct</c:v>
                </c:pt>
                <c:pt idx="9">
                  <c:v>Nov</c:v>
                </c:pt>
                <c:pt idx="10">
                  <c:v>Dec</c:v>
                </c:pt>
                <c:pt idx="11">
                  <c:v>Jan</c:v>
                </c:pt>
              </c:strCache>
            </c:strRef>
          </c:cat>
          <c:val>
            <c:numRef>
              <c:f>Pivot!$D$4:$D$16</c:f>
              <c:numCache>
                <c:formatCode>General</c:formatCode>
                <c:ptCount val="12"/>
                <c:pt idx="0">
                  <c:v>957</c:v>
                </c:pt>
                <c:pt idx="1">
                  <c:v>998</c:v>
                </c:pt>
                <c:pt idx="2">
                  <c:v>795</c:v>
                </c:pt>
                <c:pt idx="3">
                  <c:v>872</c:v>
                </c:pt>
                <c:pt idx="4">
                  <c:v>834</c:v>
                </c:pt>
                <c:pt idx="5">
                  <c:v>863</c:v>
                </c:pt>
                <c:pt idx="6">
                  <c:v>809</c:v>
                </c:pt>
                <c:pt idx="7">
                  <c:v>866</c:v>
                </c:pt>
                <c:pt idx="8">
                  <c:v>866</c:v>
                </c:pt>
                <c:pt idx="9">
                  <c:v>805</c:v>
                </c:pt>
                <c:pt idx="10">
                  <c:v>943</c:v>
                </c:pt>
                <c:pt idx="11">
                  <c:v>888</c:v>
                </c:pt>
              </c:numCache>
            </c:numRef>
          </c:val>
          <c:extLst>
            <c:ext xmlns:c16="http://schemas.microsoft.com/office/drawing/2014/chart" uri="{C3380CC4-5D6E-409C-BE32-E72D297353CC}">
              <c16:uniqueId val="{00000002-495F-4CE8-83DF-596E35BA3B0A}"/>
            </c:ext>
          </c:extLst>
        </c:ser>
        <c:dLbls>
          <c:showLegendKey val="0"/>
          <c:showVal val="0"/>
          <c:showCatName val="0"/>
          <c:showSerName val="0"/>
          <c:showPercent val="0"/>
          <c:showBubbleSize val="0"/>
        </c:dLbls>
        <c:gapWidth val="29"/>
        <c:overlap val="100"/>
        <c:axId val="693853248"/>
        <c:axId val="693853664"/>
      </c:barChart>
      <c:lineChart>
        <c:grouping val="standard"/>
        <c:varyColors val="0"/>
        <c:ser>
          <c:idx val="0"/>
          <c:order val="0"/>
          <c:tx>
            <c:strRef>
              <c:f>Pivot!$B$3</c:f>
              <c:strCache>
                <c:ptCount val="1"/>
                <c:pt idx="0">
                  <c:v>Sum of SALES</c:v>
                </c:pt>
              </c:strCache>
            </c:strRef>
          </c:tx>
          <c:spPr>
            <a:ln w="28575" cap="rnd">
              <a:solidFill>
                <a:schemeClr val="bg1"/>
              </a:solidFill>
              <a:round/>
            </a:ln>
            <a:effectLst/>
          </c:spPr>
          <c:marker>
            <c:symbol val="circle"/>
            <c:size val="5"/>
            <c:spPr>
              <a:solidFill>
                <a:srgbClr val="0070C0"/>
              </a:solidFill>
              <a:ln w="9525">
                <a:noFill/>
              </a:ln>
              <a:effectLst/>
            </c:spPr>
          </c:marker>
          <c:cat>
            <c:strRef>
              <c:f>Pivot!$A$4:$A$16</c:f>
              <c:strCache>
                <c:ptCount val="12"/>
                <c:pt idx="0">
                  <c:v>Feb</c:v>
                </c:pt>
                <c:pt idx="1">
                  <c:v>Mar</c:v>
                </c:pt>
                <c:pt idx="2">
                  <c:v>Apr</c:v>
                </c:pt>
                <c:pt idx="3">
                  <c:v>May</c:v>
                </c:pt>
                <c:pt idx="4">
                  <c:v>Jun</c:v>
                </c:pt>
                <c:pt idx="5">
                  <c:v>Jul</c:v>
                </c:pt>
                <c:pt idx="6">
                  <c:v>Aug</c:v>
                </c:pt>
                <c:pt idx="7">
                  <c:v>Sep</c:v>
                </c:pt>
                <c:pt idx="8">
                  <c:v>Oct</c:v>
                </c:pt>
                <c:pt idx="9">
                  <c:v>Nov</c:v>
                </c:pt>
                <c:pt idx="10">
                  <c:v>Dec</c:v>
                </c:pt>
                <c:pt idx="11">
                  <c:v>Jan</c:v>
                </c:pt>
              </c:strCache>
            </c:strRef>
          </c:cat>
          <c:val>
            <c:numRef>
              <c:f>Pivot!$B$4:$B$16</c:f>
              <c:numCache>
                <c:formatCode>0,"k"</c:formatCode>
                <c:ptCount val="12"/>
                <c:pt idx="0">
                  <c:v>91137.049999999988</c:v>
                </c:pt>
                <c:pt idx="1">
                  <c:v>97920.72</c:v>
                </c:pt>
                <c:pt idx="2">
                  <c:v>72320.89</c:v>
                </c:pt>
                <c:pt idx="3">
                  <c:v>70511.75999999998</c:v>
                </c:pt>
                <c:pt idx="4">
                  <c:v>66727.399999999994</c:v>
                </c:pt>
                <c:pt idx="5">
                  <c:v>92661.550000000017</c:v>
                </c:pt>
                <c:pt idx="6">
                  <c:v>69125.749999999985</c:v>
                </c:pt>
                <c:pt idx="7">
                  <c:v>78253.529999999984</c:v>
                </c:pt>
                <c:pt idx="8">
                  <c:v>87136.37</c:v>
                </c:pt>
                <c:pt idx="9">
                  <c:v>75659.86</c:v>
                </c:pt>
                <c:pt idx="10">
                  <c:v>90997.389999999985</c:v>
                </c:pt>
                <c:pt idx="11">
                  <c:v>92118.789999999964</c:v>
                </c:pt>
              </c:numCache>
            </c:numRef>
          </c:val>
          <c:smooth val="0"/>
          <c:extLst>
            <c:ext xmlns:c16="http://schemas.microsoft.com/office/drawing/2014/chart" uri="{C3380CC4-5D6E-409C-BE32-E72D297353CC}">
              <c16:uniqueId val="{00000000-495F-4CE8-83DF-596E35BA3B0A}"/>
            </c:ext>
          </c:extLst>
        </c:ser>
        <c:dLbls>
          <c:showLegendKey val="0"/>
          <c:showVal val="0"/>
          <c:showCatName val="0"/>
          <c:showSerName val="0"/>
          <c:showPercent val="0"/>
          <c:showBubbleSize val="0"/>
        </c:dLbls>
        <c:marker val="1"/>
        <c:smooth val="0"/>
        <c:axId val="693853248"/>
        <c:axId val="693853664"/>
      </c:lineChart>
      <c:catAx>
        <c:axId val="69385324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en-US"/>
          </a:p>
        </c:txPr>
        <c:crossAx val="693853664"/>
        <c:crosses val="autoZero"/>
        <c:auto val="1"/>
        <c:lblAlgn val="ctr"/>
        <c:lblOffset val="100"/>
        <c:noMultiLvlLbl val="0"/>
      </c:catAx>
      <c:valAx>
        <c:axId val="693853664"/>
        <c:scaling>
          <c:orientation val="minMax"/>
        </c:scaling>
        <c:delete val="1"/>
        <c:axPos val="l"/>
        <c:numFmt formatCode="0,&quot;k&quot;" sourceLinked="1"/>
        <c:majorTickMark val="out"/>
        <c:minorTickMark val="none"/>
        <c:tickLblPos val="nextTo"/>
        <c:crossAx val="693853248"/>
        <c:crosses val="autoZero"/>
        <c:crossBetween val="between"/>
      </c:valAx>
      <c:spPr>
        <a:solidFill>
          <a:srgbClr val="0070C0"/>
        </a:solidFill>
        <a:ln>
          <a:solidFill>
            <a:srgbClr val="0070C0"/>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0070C0"/>
    </a:solidFill>
    <a:ln w="9525" cap="flat" cmpd="sng" algn="ctr">
      <a:solidFill>
        <a:srgbClr val="0070C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DISTRIBUTION DATA .xlsx]Pivot!PivotTable3</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70000">
                <a:schemeClr val="accent1">
                  <a:lumMod val="40000"/>
                  <a:lumOff val="60000"/>
                </a:schemeClr>
              </a:gs>
              <a:gs pos="57000">
                <a:schemeClr val="bg1">
                  <a:lumMod val="65000"/>
                </a:schemeClr>
              </a:gs>
              <a:gs pos="94000">
                <a:schemeClr val="tx1">
                  <a:lumMod val="85000"/>
                  <a:lumOff val="15000"/>
                </a:schemeClr>
              </a:gs>
              <a:gs pos="21000">
                <a:schemeClr val="accent1">
                  <a:lumMod val="60000"/>
                </a:schemeClr>
              </a:gs>
            </a:gsLst>
            <a:lin ang="5400000" scaled="0"/>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Pivot!$G$4</c:f>
              <c:strCache>
                <c:ptCount val="1"/>
                <c:pt idx="0">
                  <c:v>Total</c:v>
                </c:pt>
              </c:strCache>
            </c:strRef>
          </c:tx>
          <c:spPr>
            <a:gradFill flip="none" rotWithShape="1">
              <a:gsLst>
                <a:gs pos="70000">
                  <a:schemeClr val="accent1">
                    <a:lumMod val="40000"/>
                    <a:lumOff val="60000"/>
                  </a:schemeClr>
                </a:gs>
                <a:gs pos="57000">
                  <a:schemeClr val="bg1">
                    <a:lumMod val="65000"/>
                  </a:schemeClr>
                </a:gs>
                <a:gs pos="94000">
                  <a:schemeClr val="tx1">
                    <a:lumMod val="85000"/>
                    <a:lumOff val="15000"/>
                  </a:schemeClr>
                </a:gs>
                <a:gs pos="21000">
                  <a:schemeClr val="accent1">
                    <a:lumMod val="60000"/>
                  </a:schemeClr>
                </a:gs>
              </a:gsLst>
              <a:lin ang="5400000" scaled="0"/>
              <a:tileRect/>
            </a:gradFill>
            <a:ln>
              <a:noFill/>
            </a:ln>
            <a:effectLst/>
          </c:spPr>
          <c:cat>
            <c:strRef>
              <c:f>Pivot!$F$5:$F$58</c:f>
              <c:strCach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strCache>
            </c:strRef>
          </c:cat>
          <c:val>
            <c:numRef>
              <c:f>Pivot!$G$5:$G$58</c:f>
              <c:numCache>
                <c:formatCode>0,"k"</c:formatCode>
                <c:ptCount val="53"/>
                <c:pt idx="0">
                  <c:v>5179.59</c:v>
                </c:pt>
                <c:pt idx="1">
                  <c:v>21116.729999999996</c:v>
                </c:pt>
                <c:pt idx="2">
                  <c:v>14261.190000000004</c:v>
                </c:pt>
                <c:pt idx="3">
                  <c:v>11433.2</c:v>
                </c:pt>
                <c:pt idx="4">
                  <c:v>33727.55000000001</c:v>
                </c:pt>
                <c:pt idx="5">
                  <c:v>34794.820000000007</c:v>
                </c:pt>
                <c:pt idx="6">
                  <c:v>32107.100000000006</c:v>
                </c:pt>
                <c:pt idx="7">
                  <c:v>11777.67</c:v>
                </c:pt>
                <c:pt idx="8">
                  <c:v>17571.589999999997</c:v>
                </c:pt>
                <c:pt idx="9">
                  <c:v>17413.299999999996</c:v>
                </c:pt>
                <c:pt idx="10">
                  <c:v>18811.389999999996</c:v>
                </c:pt>
                <c:pt idx="11">
                  <c:v>29446.460000000003</c:v>
                </c:pt>
                <c:pt idx="12">
                  <c:v>22723.600000000002</c:v>
                </c:pt>
                <c:pt idx="13">
                  <c:v>13729.810000000001</c:v>
                </c:pt>
                <c:pt idx="14">
                  <c:v>27820.09</c:v>
                </c:pt>
                <c:pt idx="15">
                  <c:v>9407.51</c:v>
                </c:pt>
                <c:pt idx="16">
                  <c:v>22127.300000000003</c:v>
                </c:pt>
                <c:pt idx="17">
                  <c:v>11809.4</c:v>
                </c:pt>
                <c:pt idx="18">
                  <c:v>12750.539999999997</c:v>
                </c:pt>
                <c:pt idx="19">
                  <c:v>19691.759999999998</c:v>
                </c:pt>
                <c:pt idx="20">
                  <c:v>19171.71</c:v>
                </c:pt>
                <c:pt idx="21">
                  <c:v>11617.86</c:v>
                </c:pt>
                <c:pt idx="22">
                  <c:v>17000.620000000003</c:v>
                </c:pt>
                <c:pt idx="23">
                  <c:v>15273.349999999999</c:v>
                </c:pt>
                <c:pt idx="24">
                  <c:v>23043.470000000005</c:v>
                </c:pt>
                <c:pt idx="25">
                  <c:v>13593.79</c:v>
                </c:pt>
                <c:pt idx="26">
                  <c:v>13197.89</c:v>
                </c:pt>
                <c:pt idx="27">
                  <c:v>13311.339999999998</c:v>
                </c:pt>
                <c:pt idx="28">
                  <c:v>26662.809999999998</c:v>
                </c:pt>
                <c:pt idx="29">
                  <c:v>15652.32</c:v>
                </c:pt>
                <c:pt idx="30">
                  <c:v>27172.400000000001</c:v>
                </c:pt>
                <c:pt idx="31">
                  <c:v>6991.1000000000013</c:v>
                </c:pt>
                <c:pt idx="32">
                  <c:v>17406.18</c:v>
                </c:pt>
                <c:pt idx="33">
                  <c:v>10403.35</c:v>
                </c:pt>
                <c:pt idx="34">
                  <c:v>29524.29</c:v>
                </c:pt>
                <c:pt idx="35">
                  <c:v>14336.82</c:v>
                </c:pt>
                <c:pt idx="36">
                  <c:v>15584.3</c:v>
                </c:pt>
                <c:pt idx="37">
                  <c:v>13437.32</c:v>
                </c:pt>
                <c:pt idx="38">
                  <c:v>30057.11</c:v>
                </c:pt>
                <c:pt idx="39">
                  <c:v>17799.129999999997</c:v>
                </c:pt>
                <c:pt idx="40">
                  <c:v>25449.57</c:v>
                </c:pt>
                <c:pt idx="41">
                  <c:v>14658.500000000002</c:v>
                </c:pt>
                <c:pt idx="42">
                  <c:v>19795.28</c:v>
                </c:pt>
                <c:pt idx="43">
                  <c:v>17458.100000000002</c:v>
                </c:pt>
                <c:pt idx="44">
                  <c:v>17068.960000000003</c:v>
                </c:pt>
                <c:pt idx="45">
                  <c:v>16104.110000000002</c:v>
                </c:pt>
                <c:pt idx="46">
                  <c:v>16390.38</c:v>
                </c:pt>
                <c:pt idx="47">
                  <c:v>25601.349999999995</c:v>
                </c:pt>
                <c:pt idx="48">
                  <c:v>7322.39</c:v>
                </c:pt>
                <c:pt idx="49">
                  <c:v>18755.54</c:v>
                </c:pt>
                <c:pt idx="50">
                  <c:v>15496.2</c:v>
                </c:pt>
                <c:pt idx="51">
                  <c:v>24337.019999999997</c:v>
                </c:pt>
                <c:pt idx="52">
                  <c:v>27195.9</c:v>
                </c:pt>
              </c:numCache>
            </c:numRef>
          </c:val>
          <c:extLst>
            <c:ext xmlns:c16="http://schemas.microsoft.com/office/drawing/2014/chart" uri="{C3380CC4-5D6E-409C-BE32-E72D297353CC}">
              <c16:uniqueId val="{00000000-DBDF-48A8-A65D-F0AE3D23B402}"/>
            </c:ext>
          </c:extLst>
        </c:ser>
        <c:dLbls>
          <c:showLegendKey val="0"/>
          <c:showVal val="0"/>
          <c:showCatName val="0"/>
          <c:showSerName val="0"/>
          <c:showPercent val="0"/>
          <c:showBubbleSize val="0"/>
        </c:dLbls>
        <c:axId val="863605696"/>
        <c:axId val="863607360"/>
      </c:areaChart>
      <c:catAx>
        <c:axId val="86360569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en-US"/>
          </a:p>
        </c:txPr>
        <c:crossAx val="863607360"/>
        <c:crosses val="autoZero"/>
        <c:auto val="1"/>
        <c:lblAlgn val="ctr"/>
        <c:lblOffset val="100"/>
        <c:noMultiLvlLbl val="0"/>
      </c:catAx>
      <c:valAx>
        <c:axId val="863607360"/>
        <c:scaling>
          <c:orientation val="minMax"/>
        </c:scaling>
        <c:delete val="0"/>
        <c:axPos val="l"/>
        <c:numFmt formatCode="0,&quot;k&quot;" sourceLinked="1"/>
        <c:majorTickMark val="none"/>
        <c:minorTickMark val="none"/>
        <c:tickLblPos val="nextTo"/>
        <c:spPr>
          <a:noFill/>
          <a:ln>
            <a:noFill/>
          </a:ln>
          <a:effectLst/>
        </c:spPr>
        <c:txPr>
          <a:bodyPr rot="-60000000" spcFirstLastPara="1" vertOverflow="ellipsis" vert="horz" wrap="square" anchor="ctr" anchorCtr="1"/>
          <a:lstStyle/>
          <a:p>
            <a:pPr>
              <a:defRPr sz="1400" b="1" i="0" u="none" strike="noStrike" kern="1200" baseline="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en-US"/>
          </a:p>
        </c:txPr>
        <c:crossAx val="863605696"/>
        <c:crosses val="autoZero"/>
        <c:crossBetween val="midCat"/>
      </c:valAx>
      <c:spPr>
        <a:noFill/>
        <a:ln>
          <a:solidFill>
            <a:srgbClr val="0070C0"/>
          </a:solid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rgbClr val="0070C0"/>
    </a:solidFill>
    <a:ln w="9525" cap="flat" cmpd="sng" algn="ctr">
      <a:solidFill>
        <a:srgbClr val="0070C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DISTRIBUTION DATA .xlsx]pivot2!PivotTable10</c:name>
    <c:fmtId val="2"/>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radarChart>
        <c:radarStyle val="marker"/>
        <c:varyColors val="0"/>
        <c:ser>
          <c:idx val="0"/>
          <c:order val="0"/>
          <c:tx>
            <c:strRef>
              <c:f>pivot2!$H$4</c:f>
              <c:strCache>
                <c:ptCount val="1"/>
                <c:pt idx="0">
                  <c:v>Total</c:v>
                </c:pt>
              </c:strCache>
            </c:strRef>
          </c:tx>
          <c:spPr>
            <a:ln w="28575" cap="rnd">
              <a:solidFill>
                <a:schemeClr val="accent1"/>
              </a:solidFill>
              <a:round/>
            </a:ln>
            <a:effectLst/>
          </c:spPr>
          <c:marker>
            <c:symbol val="none"/>
          </c:marker>
          <c:cat>
            <c:strRef>
              <c:f>pivot2!$G$5:$G$20</c:f>
              <c:strCache>
                <c:ptCount val="15"/>
                <c:pt idx="0">
                  <c:v>Bangladesh</c:v>
                </c:pt>
                <c:pt idx="1">
                  <c:v>Brazil</c:v>
                </c:pt>
                <c:pt idx="2">
                  <c:v>Ethiopia</c:v>
                </c:pt>
                <c:pt idx="3">
                  <c:v>France</c:v>
                </c:pt>
                <c:pt idx="4">
                  <c:v>Germany</c:v>
                </c:pt>
                <c:pt idx="5">
                  <c:v>India</c:v>
                </c:pt>
                <c:pt idx="6">
                  <c:v>Indonesia</c:v>
                </c:pt>
                <c:pt idx="7">
                  <c:v>Mexico</c:v>
                </c:pt>
                <c:pt idx="8">
                  <c:v>Nigeria</c:v>
                </c:pt>
                <c:pt idx="9">
                  <c:v>Pakistan</c:v>
                </c:pt>
                <c:pt idx="10">
                  <c:v>Russia</c:v>
                </c:pt>
                <c:pt idx="11">
                  <c:v>Saudi Arabia</c:v>
                </c:pt>
                <c:pt idx="12">
                  <c:v>South Africa</c:v>
                </c:pt>
                <c:pt idx="13">
                  <c:v>United Kingdom</c:v>
                </c:pt>
                <c:pt idx="14">
                  <c:v>United States of America</c:v>
                </c:pt>
              </c:strCache>
            </c:strRef>
          </c:cat>
          <c:val>
            <c:numRef>
              <c:f>pivot2!$H$5:$H$20</c:f>
              <c:numCache>
                <c:formatCode>0,"k"</c:formatCode>
                <c:ptCount val="15"/>
                <c:pt idx="0">
                  <c:v>31336.229999999992</c:v>
                </c:pt>
                <c:pt idx="1">
                  <c:v>39438.44000000001</c:v>
                </c:pt>
                <c:pt idx="2">
                  <c:v>39653.929999999993</c:v>
                </c:pt>
                <c:pt idx="3">
                  <c:v>14337.400000000003</c:v>
                </c:pt>
                <c:pt idx="4">
                  <c:v>16810.719999999998</c:v>
                </c:pt>
                <c:pt idx="5">
                  <c:v>452995.44000000024</c:v>
                </c:pt>
                <c:pt idx="6">
                  <c:v>8394.32</c:v>
                </c:pt>
                <c:pt idx="7">
                  <c:v>65776.760000000009</c:v>
                </c:pt>
                <c:pt idx="8">
                  <c:v>39993.270000000004</c:v>
                </c:pt>
                <c:pt idx="9">
                  <c:v>77523.280000000028</c:v>
                </c:pt>
                <c:pt idx="10">
                  <c:v>63344.339999999989</c:v>
                </c:pt>
                <c:pt idx="11">
                  <c:v>38317.789999999994</c:v>
                </c:pt>
                <c:pt idx="12">
                  <c:v>32808.019999999997</c:v>
                </c:pt>
                <c:pt idx="13">
                  <c:v>50749.039999999994</c:v>
                </c:pt>
                <c:pt idx="14">
                  <c:v>13092.080000000002</c:v>
                </c:pt>
              </c:numCache>
            </c:numRef>
          </c:val>
          <c:extLst>
            <c:ext xmlns:c16="http://schemas.microsoft.com/office/drawing/2014/chart" uri="{C3380CC4-5D6E-409C-BE32-E72D297353CC}">
              <c16:uniqueId val="{00000000-DC05-4B8E-9A98-BCAE9EE4D3F9}"/>
            </c:ext>
          </c:extLst>
        </c:ser>
        <c:dLbls>
          <c:showLegendKey val="0"/>
          <c:showVal val="0"/>
          <c:showCatName val="0"/>
          <c:showSerName val="0"/>
          <c:showPercent val="0"/>
          <c:showBubbleSize val="0"/>
        </c:dLbls>
        <c:axId val="1063898928"/>
        <c:axId val="1063896848"/>
      </c:radarChart>
      <c:catAx>
        <c:axId val="10638989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en-US"/>
          </a:p>
        </c:txPr>
        <c:crossAx val="1063896848"/>
        <c:crosses val="autoZero"/>
        <c:auto val="1"/>
        <c:lblAlgn val="ctr"/>
        <c:lblOffset val="100"/>
        <c:noMultiLvlLbl val="0"/>
      </c:catAx>
      <c:valAx>
        <c:axId val="1063896848"/>
        <c:scaling>
          <c:orientation val="minMax"/>
        </c:scaling>
        <c:delete val="0"/>
        <c:axPos val="l"/>
        <c:majorGridlines>
          <c:spPr>
            <a:ln w="19050" cap="flat" cmpd="sng" algn="ctr">
              <a:solidFill>
                <a:srgbClr val="FFE699"/>
              </a:solidFill>
              <a:round/>
            </a:ln>
            <a:effectLst/>
          </c:spPr>
        </c:majorGridlines>
        <c:numFmt formatCode="0,&quot;k&quot;" sourceLinked="1"/>
        <c:majorTickMark val="none"/>
        <c:minorTickMark val="none"/>
        <c:tickLblPos val="nextTo"/>
        <c:spPr>
          <a:noFill/>
          <a:ln>
            <a:noFill/>
          </a:ln>
          <a:effectLst/>
        </c:spPr>
        <c:txPr>
          <a:bodyPr rot="-60000000" spcFirstLastPara="1" vertOverflow="ellipsis" vert="horz" wrap="square" anchor="ctr" anchorCtr="1"/>
          <a:lstStyle/>
          <a:p>
            <a:pPr>
              <a:defRPr sz="1400" b="1" i="0" u="none" strike="noStrike" kern="1200" baseline="0">
                <a:solidFill>
                  <a:schemeClr val="bg1"/>
                </a:solidFill>
                <a:latin typeface="+mn-lt"/>
                <a:ea typeface="+mn-ea"/>
                <a:cs typeface="+mn-cs"/>
              </a:defRPr>
            </a:pPr>
            <a:endParaRPr lang="en-US"/>
          </a:p>
        </c:txPr>
        <c:crossAx val="10638989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0070C0"/>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22860</xdr:colOff>
      <xdr:row>0</xdr:row>
      <xdr:rowOff>0</xdr:rowOff>
    </xdr:from>
    <xdr:to>
      <xdr:col>24</xdr:col>
      <xdr:colOff>647700</xdr:colOff>
      <xdr:row>52</xdr:row>
      <xdr:rowOff>68580</xdr:rowOff>
    </xdr:to>
    <xdr:sp macro="" textlink="Pivot!B34">
      <xdr:nvSpPr>
        <xdr:cNvPr id="2" name="Rectangle: Rounded Corners 1">
          <a:extLst>
            <a:ext uri="{FF2B5EF4-FFF2-40B4-BE49-F238E27FC236}">
              <a16:creationId xmlns:a16="http://schemas.microsoft.com/office/drawing/2014/main" id="{0E902961-1BBB-483F-8194-4AFB14074E0D}"/>
            </a:ext>
          </a:extLst>
        </xdr:cNvPr>
        <xdr:cNvSpPr/>
      </xdr:nvSpPr>
      <xdr:spPr>
        <a:xfrm>
          <a:off x="22860" y="0"/>
          <a:ext cx="16718280" cy="9182100"/>
        </a:xfrm>
        <a:prstGeom prst="roundRect">
          <a:avLst>
            <a:gd name="adj" fmla="val 0"/>
          </a:avLst>
        </a:prstGeom>
        <a:solidFill>
          <a:srgbClr val="9DC3E6"/>
        </a:solidFill>
        <a:ln>
          <a:noFill/>
        </a:ln>
        <a:effectLst>
          <a:outerShdw blurRad="50800" dist="38100" algn="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30480</xdr:colOff>
      <xdr:row>0</xdr:row>
      <xdr:rowOff>0</xdr:rowOff>
    </xdr:from>
    <xdr:to>
      <xdr:col>3</xdr:col>
      <xdr:colOff>312420</xdr:colOff>
      <xdr:row>4</xdr:row>
      <xdr:rowOff>83820</xdr:rowOff>
    </xdr:to>
    <xdr:sp macro="" textlink="">
      <xdr:nvSpPr>
        <xdr:cNvPr id="3" name="Rectangle: Rounded Corners 2">
          <a:extLst>
            <a:ext uri="{FF2B5EF4-FFF2-40B4-BE49-F238E27FC236}">
              <a16:creationId xmlns:a16="http://schemas.microsoft.com/office/drawing/2014/main" id="{B50969E3-E0C4-46C6-BE32-8DC36039E2D9}"/>
            </a:ext>
          </a:extLst>
        </xdr:cNvPr>
        <xdr:cNvSpPr/>
      </xdr:nvSpPr>
      <xdr:spPr>
        <a:xfrm>
          <a:off x="30480" y="0"/>
          <a:ext cx="2293620" cy="784860"/>
        </a:xfrm>
        <a:prstGeom prst="roundRect">
          <a:avLst>
            <a:gd name="adj" fmla="val 1133"/>
          </a:avLst>
        </a:prstGeom>
        <a:solidFill>
          <a:srgbClr val="00206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365760</xdr:colOff>
      <xdr:row>0</xdr:row>
      <xdr:rowOff>15240</xdr:rowOff>
    </xdr:from>
    <xdr:to>
      <xdr:col>4</xdr:col>
      <xdr:colOff>198120</xdr:colOff>
      <xdr:row>6</xdr:row>
      <xdr:rowOff>60</xdr:rowOff>
    </xdr:to>
    <xdr:sp macro="" textlink="">
      <xdr:nvSpPr>
        <xdr:cNvPr id="4" name="Parallelogram 3">
          <a:extLst>
            <a:ext uri="{FF2B5EF4-FFF2-40B4-BE49-F238E27FC236}">
              <a16:creationId xmlns:a16="http://schemas.microsoft.com/office/drawing/2014/main" id="{DE3EF7A3-D67E-4C7D-9B7A-622606E84AEF}"/>
            </a:ext>
          </a:extLst>
        </xdr:cNvPr>
        <xdr:cNvSpPr/>
      </xdr:nvSpPr>
      <xdr:spPr>
        <a:xfrm>
          <a:off x="1706880" y="15240"/>
          <a:ext cx="1173480" cy="1036380"/>
        </a:xfrm>
        <a:prstGeom prst="parallelogram">
          <a:avLst>
            <a:gd name="adj" fmla="val 49118"/>
          </a:avLst>
        </a:prstGeom>
        <a:solidFill>
          <a:srgbClr val="002060"/>
        </a:solidFill>
        <a:ln>
          <a:solidFill>
            <a:srgbClr val="00206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365760</xdr:colOff>
      <xdr:row>6</xdr:row>
      <xdr:rowOff>15240</xdr:rowOff>
    </xdr:from>
    <xdr:to>
      <xdr:col>24</xdr:col>
      <xdr:colOff>601980</xdr:colOff>
      <xdr:row>7</xdr:row>
      <xdr:rowOff>167640</xdr:rowOff>
    </xdr:to>
    <xdr:sp macro="" textlink="">
      <xdr:nvSpPr>
        <xdr:cNvPr id="5" name="Rectangle 4">
          <a:extLst>
            <a:ext uri="{FF2B5EF4-FFF2-40B4-BE49-F238E27FC236}">
              <a16:creationId xmlns:a16="http://schemas.microsoft.com/office/drawing/2014/main" id="{B8766E58-62D2-43E6-9A06-24128270475D}"/>
            </a:ext>
          </a:extLst>
        </xdr:cNvPr>
        <xdr:cNvSpPr/>
      </xdr:nvSpPr>
      <xdr:spPr>
        <a:xfrm>
          <a:off x="1706880" y="1066800"/>
          <a:ext cx="14988540" cy="327660"/>
        </a:xfrm>
        <a:prstGeom prst="rect">
          <a:avLst/>
        </a:prstGeom>
        <a:solidFill>
          <a:srgbClr val="002060"/>
        </a:solidFill>
        <a:ln>
          <a:solidFill>
            <a:srgbClr val="00206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381000</xdr:colOff>
      <xdr:row>0</xdr:row>
      <xdr:rowOff>167640</xdr:rowOff>
    </xdr:from>
    <xdr:to>
      <xdr:col>20</xdr:col>
      <xdr:colOff>274320</xdr:colOff>
      <xdr:row>6</xdr:row>
      <xdr:rowOff>7620</xdr:rowOff>
    </xdr:to>
    <xdr:sp macro="" textlink="">
      <xdr:nvSpPr>
        <xdr:cNvPr id="6" name="Rectangle 5">
          <a:extLst>
            <a:ext uri="{FF2B5EF4-FFF2-40B4-BE49-F238E27FC236}">
              <a16:creationId xmlns:a16="http://schemas.microsoft.com/office/drawing/2014/main" id="{84762954-11FC-4D8C-B421-52E189BB9E17}"/>
            </a:ext>
          </a:extLst>
        </xdr:cNvPr>
        <xdr:cNvSpPr/>
      </xdr:nvSpPr>
      <xdr:spPr>
        <a:xfrm>
          <a:off x="3063240" y="167640"/>
          <a:ext cx="10622280" cy="891540"/>
        </a:xfrm>
        <a:prstGeom prst="rect">
          <a:avLst/>
        </a:prstGeom>
        <a:solidFill>
          <a:srgbClr val="9DC3E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r"/>
          <a:r>
            <a:rPr lang="en-IN" sz="4400" b="1" u="none">
              <a:solidFill>
                <a:srgbClr val="002060"/>
              </a:solidFill>
              <a:latin typeface="Calibri" panose="020F0502020204030204" pitchFamily="34" charset="0"/>
              <a:ea typeface="Calibri" panose="020F0502020204030204" pitchFamily="34" charset="0"/>
              <a:cs typeface="Calibri" panose="020F0502020204030204" pitchFamily="34" charset="0"/>
            </a:rPr>
            <a:t>SALES</a:t>
          </a:r>
          <a:r>
            <a:rPr lang="en-IN" sz="4400" b="1" u="none" baseline="0">
              <a:solidFill>
                <a:srgbClr val="002060"/>
              </a:solidFill>
              <a:latin typeface="Calibri" panose="020F0502020204030204" pitchFamily="34" charset="0"/>
              <a:ea typeface="Calibri" panose="020F0502020204030204" pitchFamily="34" charset="0"/>
              <a:cs typeface="Calibri" panose="020F0502020204030204" pitchFamily="34" charset="0"/>
            </a:rPr>
            <a:t>   DISTIBUTION DASHBOARD</a:t>
          </a:r>
          <a:endParaRPr lang="en-IN" sz="4400" b="1" u="none">
            <a:solidFill>
              <a:srgbClr val="002060"/>
            </a:solidFill>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xdr:from>
      <xdr:col>0</xdr:col>
      <xdr:colOff>38100</xdr:colOff>
      <xdr:row>4</xdr:row>
      <xdr:rowOff>99060</xdr:rowOff>
    </xdr:from>
    <xdr:to>
      <xdr:col>2</xdr:col>
      <xdr:colOff>10980</xdr:colOff>
      <xdr:row>52</xdr:row>
      <xdr:rowOff>15240</xdr:rowOff>
    </xdr:to>
    <xdr:sp macro="" textlink="">
      <xdr:nvSpPr>
        <xdr:cNvPr id="7" name="Rectangle 6">
          <a:extLst>
            <a:ext uri="{FF2B5EF4-FFF2-40B4-BE49-F238E27FC236}">
              <a16:creationId xmlns:a16="http://schemas.microsoft.com/office/drawing/2014/main" id="{D4F309B0-29FA-4691-A5F1-EAEDF2E10304}"/>
            </a:ext>
          </a:extLst>
        </xdr:cNvPr>
        <xdr:cNvSpPr/>
      </xdr:nvSpPr>
      <xdr:spPr>
        <a:xfrm>
          <a:off x="38100" y="800100"/>
          <a:ext cx="1314000" cy="8328660"/>
        </a:xfrm>
        <a:prstGeom prst="rect">
          <a:avLst/>
        </a:prstGeom>
        <a:solidFill>
          <a:srgbClr val="00206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 </a:t>
          </a:r>
        </a:p>
      </xdr:txBody>
    </xdr:sp>
    <xdr:clientData/>
  </xdr:twoCellAnchor>
  <xdr:twoCellAnchor>
    <xdr:from>
      <xdr:col>2</xdr:col>
      <xdr:colOff>129540</xdr:colOff>
      <xdr:row>8</xdr:row>
      <xdr:rowOff>91440</xdr:rowOff>
    </xdr:from>
    <xdr:to>
      <xdr:col>5</xdr:col>
      <xdr:colOff>563880</xdr:colOff>
      <xdr:row>15</xdr:row>
      <xdr:rowOff>114300</xdr:rowOff>
    </xdr:to>
    <xdr:sp macro="" textlink="Pivot!B34">
      <xdr:nvSpPr>
        <xdr:cNvPr id="8" name="Rectangle: Rounded Corners 7">
          <a:extLst>
            <a:ext uri="{FF2B5EF4-FFF2-40B4-BE49-F238E27FC236}">
              <a16:creationId xmlns:a16="http://schemas.microsoft.com/office/drawing/2014/main" id="{DBBDBAE6-BCA8-4B3C-876C-DE29EE3A95A9}"/>
            </a:ext>
          </a:extLst>
        </xdr:cNvPr>
        <xdr:cNvSpPr/>
      </xdr:nvSpPr>
      <xdr:spPr>
        <a:xfrm>
          <a:off x="1470660" y="1493520"/>
          <a:ext cx="2446020" cy="1249680"/>
        </a:xfrm>
        <a:prstGeom prst="roundRect">
          <a:avLst>
            <a:gd name="adj" fmla="val 2033"/>
          </a:avLst>
        </a:prstGeom>
        <a:solidFill>
          <a:srgbClr val="0070C0"/>
        </a:solidFill>
        <a:ln>
          <a:solidFill>
            <a:srgbClr val="0070C0"/>
          </a:solid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fld id="{F497D61A-7F33-4483-814C-A8B07F560C03}" type="TxLink">
            <a:rPr lang="en-US" sz="1100" b="0" i="0" u="none" strike="noStrike">
              <a:solidFill>
                <a:srgbClr val="000000"/>
              </a:solidFill>
              <a:latin typeface="Aptos Narrow"/>
            </a:rPr>
            <a:pPr algn="l"/>
            <a:t>$9,84,571</a:t>
          </a:fld>
          <a:endParaRPr lang="en-IN" sz="1100"/>
        </a:p>
      </xdr:txBody>
    </xdr:sp>
    <xdr:clientData/>
  </xdr:twoCellAnchor>
  <xdr:twoCellAnchor>
    <xdr:from>
      <xdr:col>2</xdr:col>
      <xdr:colOff>129540</xdr:colOff>
      <xdr:row>8</xdr:row>
      <xdr:rowOff>60960</xdr:rowOff>
    </xdr:from>
    <xdr:to>
      <xdr:col>5</xdr:col>
      <xdr:colOff>594360</xdr:colOff>
      <xdr:row>11</xdr:row>
      <xdr:rowOff>76200</xdr:rowOff>
    </xdr:to>
    <xdr:sp macro="" textlink="">
      <xdr:nvSpPr>
        <xdr:cNvPr id="9" name="Rectangle 8">
          <a:extLst>
            <a:ext uri="{FF2B5EF4-FFF2-40B4-BE49-F238E27FC236}">
              <a16:creationId xmlns:a16="http://schemas.microsoft.com/office/drawing/2014/main" id="{5AB8AD59-A5C7-489A-B604-025714D19389}"/>
            </a:ext>
          </a:extLst>
        </xdr:cNvPr>
        <xdr:cNvSpPr/>
      </xdr:nvSpPr>
      <xdr:spPr>
        <a:xfrm>
          <a:off x="1470660" y="1463040"/>
          <a:ext cx="2476500" cy="541020"/>
        </a:xfrm>
        <a:prstGeom prst="rect">
          <a:avLst/>
        </a:prstGeom>
        <a:solidFill>
          <a:srgbClr val="0070C0"/>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ctr"/>
          <a:r>
            <a:rPr lang="en-IN" sz="2000" b="1">
              <a:latin typeface="Calibri" panose="020F0502020204030204" pitchFamily="34" charset="0"/>
              <a:ea typeface="Calibri" panose="020F0502020204030204" pitchFamily="34" charset="0"/>
              <a:cs typeface="Calibri" panose="020F0502020204030204" pitchFamily="34" charset="0"/>
            </a:rPr>
            <a:t>Total sales</a:t>
          </a:r>
        </a:p>
      </xdr:txBody>
    </xdr:sp>
    <xdr:clientData/>
  </xdr:twoCellAnchor>
  <xdr:twoCellAnchor>
    <xdr:from>
      <xdr:col>2</xdr:col>
      <xdr:colOff>175260</xdr:colOff>
      <xdr:row>16</xdr:row>
      <xdr:rowOff>38100</xdr:rowOff>
    </xdr:from>
    <xdr:to>
      <xdr:col>5</xdr:col>
      <xdr:colOff>609600</xdr:colOff>
      <xdr:row>23</xdr:row>
      <xdr:rowOff>60960</xdr:rowOff>
    </xdr:to>
    <xdr:sp macro="" textlink="Pivot!B34">
      <xdr:nvSpPr>
        <xdr:cNvPr id="10" name="Rectangle: Rounded Corners 9">
          <a:extLst>
            <a:ext uri="{FF2B5EF4-FFF2-40B4-BE49-F238E27FC236}">
              <a16:creationId xmlns:a16="http://schemas.microsoft.com/office/drawing/2014/main" id="{0311D9B4-9B74-41D6-8517-39A858FAEA23}"/>
            </a:ext>
          </a:extLst>
        </xdr:cNvPr>
        <xdr:cNvSpPr/>
      </xdr:nvSpPr>
      <xdr:spPr>
        <a:xfrm>
          <a:off x="1516380" y="2842260"/>
          <a:ext cx="2446020" cy="1249680"/>
        </a:xfrm>
        <a:prstGeom prst="roundRect">
          <a:avLst>
            <a:gd name="adj" fmla="val 2033"/>
          </a:avLst>
        </a:prstGeom>
        <a:solidFill>
          <a:srgbClr val="0070C0"/>
        </a:solidFill>
        <a:ln>
          <a:solidFill>
            <a:srgbClr val="0070C0"/>
          </a:solid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fld id="{F497D61A-7F33-4483-814C-A8B07F560C03}" type="TxLink">
            <a:rPr lang="en-US" sz="1100" b="0" i="0" u="none" strike="noStrike">
              <a:solidFill>
                <a:srgbClr val="000000"/>
              </a:solidFill>
              <a:latin typeface="Aptos Narrow"/>
            </a:rPr>
            <a:pPr algn="l"/>
            <a:t>$9,84,571</a:t>
          </a:fld>
          <a:endParaRPr lang="en-IN" sz="1100"/>
        </a:p>
      </xdr:txBody>
    </xdr:sp>
    <xdr:clientData/>
  </xdr:twoCellAnchor>
  <xdr:twoCellAnchor>
    <xdr:from>
      <xdr:col>2</xdr:col>
      <xdr:colOff>129540</xdr:colOff>
      <xdr:row>11</xdr:row>
      <xdr:rowOff>91440</xdr:rowOff>
    </xdr:from>
    <xdr:to>
      <xdr:col>5</xdr:col>
      <xdr:colOff>563880</xdr:colOff>
      <xdr:row>15</xdr:row>
      <xdr:rowOff>91440</xdr:rowOff>
    </xdr:to>
    <xdr:sp macro="" textlink="Pivot!B34">
      <xdr:nvSpPr>
        <xdr:cNvPr id="11" name="Rectangle 10">
          <a:extLst>
            <a:ext uri="{FF2B5EF4-FFF2-40B4-BE49-F238E27FC236}">
              <a16:creationId xmlns:a16="http://schemas.microsoft.com/office/drawing/2014/main" id="{15EB676B-223E-4A1A-8B60-27AF2A9505B1}"/>
            </a:ext>
          </a:extLst>
        </xdr:cNvPr>
        <xdr:cNvSpPr/>
      </xdr:nvSpPr>
      <xdr:spPr>
        <a:xfrm>
          <a:off x="1470660" y="2019300"/>
          <a:ext cx="2446020" cy="701040"/>
        </a:xfrm>
        <a:prstGeom prst="rect">
          <a:avLst/>
        </a:prstGeom>
        <a:solidFill>
          <a:srgbClr val="0070C0"/>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ctr"/>
          <a:fld id="{A5A6DBE2-7D60-4D79-AA6F-5D0DDF3A304C}" type="TxLink">
            <a:rPr lang="en-US" sz="2800" b="1" i="0" u="none" strike="noStrike">
              <a:solidFill>
                <a:schemeClr val="bg1"/>
              </a:solidFill>
              <a:latin typeface="Calibri" panose="020F0502020204030204" pitchFamily="34" charset="0"/>
              <a:ea typeface="Calibri" panose="020F0502020204030204" pitchFamily="34" charset="0"/>
              <a:cs typeface="Calibri" panose="020F0502020204030204" pitchFamily="34" charset="0"/>
            </a:rPr>
            <a:pPr algn="ctr"/>
            <a:t>$9,84,571</a:t>
          </a:fld>
          <a:endParaRPr lang="en-IN" sz="2800" b="1">
            <a:solidFill>
              <a:schemeClr val="bg1"/>
            </a:solidFill>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xdr:from>
      <xdr:col>2</xdr:col>
      <xdr:colOff>152400</xdr:colOff>
      <xdr:row>16</xdr:row>
      <xdr:rowOff>38100</xdr:rowOff>
    </xdr:from>
    <xdr:to>
      <xdr:col>5</xdr:col>
      <xdr:colOff>617220</xdr:colOff>
      <xdr:row>19</xdr:row>
      <xdr:rowOff>53340</xdr:rowOff>
    </xdr:to>
    <xdr:sp macro="" textlink="">
      <xdr:nvSpPr>
        <xdr:cNvPr id="12" name="Rectangle 11">
          <a:extLst>
            <a:ext uri="{FF2B5EF4-FFF2-40B4-BE49-F238E27FC236}">
              <a16:creationId xmlns:a16="http://schemas.microsoft.com/office/drawing/2014/main" id="{3F2C277A-E53A-4CED-B7A9-C15E1D0F802E}"/>
            </a:ext>
          </a:extLst>
        </xdr:cNvPr>
        <xdr:cNvSpPr/>
      </xdr:nvSpPr>
      <xdr:spPr>
        <a:xfrm>
          <a:off x="1493520" y="2842260"/>
          <a:ext cx="2476500" cy="541020"/>
        </a:xfrm>
        <a:prstGeom prst="rect">
          <a:avLst/>
        </a:prstGeom>
        <a:solidFill>
          <a:srgbClr val="0070C0"/>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ctr"/>
          <a:r>
            <a:rPr lang="en-IN" sz="2000" b="1">
              <a:latin typeface="Calibri" panose="020F0502020204030204" pitchFamily="34" charset="0"/>
              <a:ea typeface="Calibri" panose="020F0502020204030204" pitchFamily="34" charset="0"/>
              <a:cs typeface="Calibri" panose="020F0502020204030204" pitchFamily="34" charset="0"/>
            </a:rPr>
            <a:t>Total </a:t>
          </a:r>
          <a:r>
            <a:rPr lang="en-IN" sz="2000" b="1" baseline="0">
              <a:latin typeface="Calibri" panose="020F0502020204030204" pitchFamily="34" charset="0"/>
              <a:ea typeface="Calibri" panose="020F0502020204030204" pitchFamily="34" charset="0"/>
              <a:cs typeface="Calibri" panose="020F0502020204030204" pitchFamily="34" charset="0"/>
            </a:rPr>
            <a:t> QTY Sold</a:t>
          </a:r>
          <a:endParaRPr lang="en-IN" sz="2000" b="1">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xdr:from>
      <xdr:col>6</xdr:col>
      <xdr:colOff>175260</xdr:colOff>
      <xdr:row>8</xdr:row>
      <xdr:rowOff>106680</xdr:rowOff>
    </xdr:from>
    <xdr:to>
      <xdr:col>11</xdr:col>
      <xdr:colOff>381000</xdr:colOff>
      <xdr:row>23</xdr:row>
      <xdr:rowOff>99060</xdr:rowOff>
    </xdr:to>
    <xdr:sp macro="" textlink="Pivot!B34">
      <xdr:nvSpPr>
        <xdr:cNvPr id="13" name="Rectangle: Rounded Corners 12">
          <a:extLst>
            <a:ext uri="{FF2B5EF4-FFF2-40B4-BE49-F238E27FC236}">
              <a16:creationId xmlns:a16="http://schemas.microsoft.com/office/drawing/2014/main" id="{465665D5-171E-45CB-B67A-F86CFE709459}"/>
            </a:ext>
          </a:extLst>
        </xdr:cNvPr>
        <xdr:cNvSpPr/>
      </xdr:nvSpPr>
      <xdr:spPr>
        <a:xfrm>
          <a:off x="4198620" y="1508760"/>
          <a:ext cx="3558540" cy="2621280"/>
        </a:xfrm>
        <a:prstGeom prst="roundRect">
          <a:avLst>
            <a:gd name="adj" fmla="val 2033"/>
          </a:avLst>
        </a:prstGeom>
        <a:solidFill>
          <a:srgbClr val="0070C0"/>
        </a:solidFill>
        <a:ln>
          <a:solidFill>
            <a:srgbClr val="0070C0"/>
          </a:solid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18</xdr:col>
      <xdr:colOff>243840</xdr:colOff>
      <xdr:row>9</xdr:row>
      <xdr:rowOff>15240</xdr:rowOff>
    </xdr:from>
    <xdr:to>
      <xdr:col>24</xdr:col>
      <xdr:colOff>609600</xdr:colOff>
      <xdr:row>24</xdr:row>
      <xdr:rowOff>7620</xdr:rowOff>
    </xdr:to>
    <xdr:sp macro="" textlink="Pivot!B34">
      <xdr:nvSpPr>
        <xdr:cNvPr id="16" name="Rectangle: Rounded Corners 15">
          <a:extLst>
            <a:ext uri="{FF2B5EF4-FFF2-40B4-BE49-F238E27FC236}">
              <a16:creationId xmlns:a16="http://schemas.microsoft.com/office/drawing/2014/main" id="{361C9734-E0E7-4098-B20A-CBEFC6C149EF}"/>
            </a:ext>
          </a:extLst>
        </xdr:cNvPr>
        <xdr:cNvSpPr/>
      </xdr:nvSpPr>
      <xdr:spPr>
        <a:xfrm>
          <a:off x="12214167" y="1636222"/>
          <a:ext cx="4355869" cy="2694016"/>
        </a:xfrm>
        <a:prstGeom prst="roundRect">
          <a:avLst>
            <a:gd name="adj" fmla="val 2033"/>
          </a:avLst>
        </a:prstGeom>
        <a:solidFill>
          <a:srgbClr val="0070C0"/>
        </a:solidFill>
        <a:ln>
          <a:solidFill>
            <a:srgbClr val="0070C0"/>
          </a:solid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18</xdr:col>
      <xdr:colOff>175260</xdr:colOff>
      <xdr:row>8</xdr:row>
      <xdr:rowOff>137160</xdr:rowOff>
    </xdr:from>
    <xdr:to>
      <xdr:col>25</xdr:col>
      <xdr:colOff>0</xdr:colOff>
      <xdr:row>11</xdr:row>
      <xdr:rowOff>83127</xdr:rowOff>
    </xdr:to>
    <xdr:sp macro="" textlink="Pivot!B34">
      <xdr:nvSpPr>
        <xdr:cNvPr id="17" name="Rectangle: Rounded Corners 16">
          <a:extLst>
            <a:ext uri="{FF2B5EF4-FFF2-40B4-BE49-F238E27FC236}">
              <a16:creationId xmlns:a16="http://schemas.microsoft.com/office/drawing/2014/main" id="{B38A5D01-7C7F-4C15-B167-63C8B9329008}"/>
            </a:ext>
          </a:extLst>
        </xdr:cNvPr>
        <xdr:cNvSpPr/>
      </xdr:nvSpPr>
      <xdr:spPr>
        <a:xfrm>
          <a:off x="12145587" y="1578033"/>
          <a:ext cx="4479868" cy="486294"/>
        </a:xfrm>
        <a:prstGeom prst="roundRect">
          <a:avLst>
            <a:gd name="adj" fmla="val 2033"/>
          </a:avLst>
        </a:prstGeom>
        <a:solidFill>
          <a:srgbClr val="0070C0"/>
        </a:solidFill>
        <a:ln>
          <a:solidFill>
            <a:srgbClr val="0070C0"/>
          </a:solid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2000" b="1"/>
            <a:t>Top 5 Products Sales</a:t>
          </a:r>
        </a:p>
      </xdr:txBody>
    </xdr:sp>
    <xdr:clientData/>
  </xdr:twoCellAnchor>
  <xdr:twoCellAnchor>
    <xdr:from>
      <xdr:col>11</xdr:col>
      <xdr:colOff>579120</xdr:colOff>
      <xdr:row>8</xdr:row>
      <xdr:rowOff>121920</xdr:rowOff>
    </xdr:from>
    <xdr:to>
      <xdr:col>18</xdr:col>
      <xdr:colOff>22860</xdr:colOff>
      <xdr:row>23</xdr:row>
      <xdr:rowOff>121920</xdr:rowOff>
    </xdr:to>
    <xdr:sp macro="" textlink="Pivot!B34">
      <xdr:nvSpPr>
        <xdr:cNvPr id="18" name="Rectangle: Rounded Corners 17">
          <a:extLst>
            <a:ext uri="{FF2B5EF4-FFF2-40B4-BE49-F238E27FC236}">
              <a16:creationId xmlns:a16="http://schemas.microsoft.com/office/drawing/2014/main" id="{766BB26E-5E6E-4F67-9C53-EADE7DCF9D4D}"/>
            </a:ext>
          </a:extLst>
        </xdr:cNvPr>
        <xdr:cNvSpPr/>
      </xdr:nvSpPr>
      <xdr:spPr>
        <a:xfrm>
          <a:off x="7955280" y="1524000"/>
          <a:ext cx="4137660" cy="2628900"/>
        </a:xfrm>
        <a:prstGeom prst="roundRect">
          <a:avLst>
            <a:gd name="adj" fmla="val 2033"/>
          </a:avLst>
        </a:prstGeom>
        <a:solidFill>
          <a:srgbClr val="0070C0"/>
        </a:solidFill>
        <a:ln>
          <a:solidFill>
            <a:srgbClr val="0070C0"/>
          </a:solid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617220</xdr:colOff>
      <xdr:row>8</xdr:row>
      <xdr:rowOff>160020</xdr:rowOff>
    </xdr:from>
    <xdr:to>
      <xdr:col>17</xdr:col>
      <xdr:colOff>640080</xdr:colOff>
      <xdr:row>11</xdr:row>
      <xdr:rowOff>22860</xdr:rowOff>
    </xdr:to>
    <xdr:sp macro="" textlink="Pivot!B34">
      <xdr:nvSpPr>
        <xdr:cNvPr id="19" name="Rectangle: Rounded Corners 18">
          <a:extLst>
            <a:ext uri="{FF2B5EF4-FFF2-40B4-BE49-F238E27FC236}">
              <a16:creationId xmlns:a16="http://schemas.microsoft.com/office/drawing/2014/main" id="{4E4AEA45-67E4-4113-8DB9-AD3CD38CB079}"/>
            </a:ext>
          </a:extLst>
        </xdr:cNvPr>
        <xdr:cNvSpPr/>
      </xdr:nvSpPr>
      <xdr:spPr>
        <a:xfrm>
          <a:off x="7993380" y="1562100"/>
          <a:ext cx="4046220" cy="388620"/>
        </a:xfrm>
        <a:prstGeom prst="roundRect">
          <a:avLst>
            <a:gd name="adj" fmla="val 2033"/>
          </a:avLst>
        </a:prstGeom>
        <a:solidFill>
          <a:srgbClr val="0070C0"/>
        </a:solidFill>
        <a:ln>
          <a:solidFill>
            <a:srgbClr val="0070C0"/>
          </a:solid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r>
            <a:rPr lang="en-IN" sz="2000" b="1"/>
            <a:t>Sales by Region</a:t>
          </a:r>
        </a:p>
      </xdr:txBody>
    </xdr:sp>
    <xdr:clientData/>
  </xdr:twoCellAnchor>
  <xdr:twoCellAnchor>
    <xdr:from>
      <xdr:col>6</xdr:col>
      <xdr:colOff>175260</xdr:colOff>
      <xdr:row>8</xdr:row>
      <xdr:rowOff>137160</xdr:rowOff>
    </xdr:from>
    <xdr:to>
      <xdr:col>11</xdr:col>
      <xdr:colOff>289560</xdr:colOff>
      <xdr:row>11</xdr:row>
      <xdr:rowOff>15240</xdr:rowOff>
    </xdr:to>
    <xdr:sp macro="" textlink="Pivot!B34">
      <xdr:nvSpPr>
        <xdr:cNvPr id="30" name="Rectangle: Rounded Corners 29">
          <a:extLst>
            <a:ext uri="{FF2B5EF4-FFF2-40B4-BE49-F238E27FC236}">
              <a16:creationId xmlns:a16="http://schemas.microsoft.com/office/drawing/2014/main" id="{67E4BDFB-DC37-4556-BEA6-C6710E1FB43B}"/>
            </a:ext>
          </a:extLst>
        </xdr:cNvPr>
        <xdr:cNvSpPr/>
      </xdr:nvSpPr>
      <xdr:spPr>
        <a:xfrm>
          <a:off x="4198620" y="1539240"/>
          <a:ext cx="3467100" cy="403860"/>
        </a:xfrm>
        <a:prstGeom prst="roundRect">
          <a:avLst>
            <a:gd name="adj" fmla="val 2033"/>
          </a:avLst>
        </a:prstGeom>
        <a:solidFill>
          <a:srgbClr val="0070C0"/>
        </a:solidFill>
        <a:ln>
          <a:solidFill>
            <a:srgbClr val="0070C0"/>
          </a:solid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2000" b="1">
              <a:latin typeface="Calibri" panose="020F0502020204030204" pitchFamily="34" charset="0"/>
              <a:ea typeface="Calibri" panose="020F0502020204030204" pitchFamily="34" charset="0"/>
              <a:cs typeface="Calibri" panose="020F0502020204030204" pitchFamily="34" charset="0"/>
            </a:rPr>
            <a:t>Top 3 Customer</a:t>
          </a:r>
          <a:r>
            <a:rPr lang="en-IN" sz="2000" b="1" baseline="0">
              <a:latin typeface="Calibri" panose="020F0502020204030204" pitchFamily="34" charset="0"/>
              <a:ea typeface="Calibri" panose="020F0502020204030204" pitchFamily="34" charset="0"/>
              <a:cs typeface="Calibri" panose="020F0502020204030204" pitchFamily="34" charset="0"/>
            </a:rPr>
            <a:t> sales</a:t>
          </a:r>
          <a:endParaRPr lang="en-IN" sz="2000" b="1">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xdr:from>
      <xdr:col>2</xdr:col>
      <xdr:colOff>213360</xdr:colOff>
      <xdr:row>19</xdr:row>
      <xdr:rowOff>83820</xdr:rowOff>
    </xdr:from>
    <xdr:to>
      <xdr:col>5</xdr:col>
      <xdr:colOff>594360</xdr:colOff>
      <xdr:row>23</xdr:row>
      <xdr:rowOff>60960</xdr:rowOff>
    </xdr:to>
    <xdr:sp macro="" textlink="Pivot!B35">
      <xdr:nvSpPr>
        <xdr:cNvPr id="31" name="Rectangle: Rounded Corners 30">
          <a:extLst>
            <a:ext uri="{FF2B5EF4-FFF2-40B4-BE49-F238E27FC236}">
              <a16:creationId xmlns:a16="http://schemas.microsoft.com/office/drawing/2014/main" id="{15AC1109-B83D-4369-80B2-193758AE39B2}"/>
            </a:ext>
          </a:extLst>
        </xdr:cNvPr>
        <xdr:cNvSpPr/>
      </xdr:nvSpPr>
      <xdr:spPr>
        <a:xfrm>
          <a:off x="1554480" y="3413760"/>
          <a:ext cx="2392680" cy="678180"/>
        </a:xfrm>
        <a:prstGeom prst="roundRect">
          <a:avLst>
            <a:gd name="adj" fmla="val 2033"/>
          </a:avLst>
        </a:prstGeom>
        <a:solidFill>
          <a:srgbClr val="0070C0"/>
        </a:solidFill>
        <a:ln>
          <a:solidFill>
            <a:srgbClr val="0070C0"/>
          </a:solid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fld id="{DB3A0B26-E84E-4EA2-84D1-72DAFC99BC1F}" type="TxLink">
            <a:rPr lang="en-US" sz="3200" b="1" i="0" u="none" strike="noStrike">
              <a:solidFill>
                <a:schemeClr val="bg1"/>
              </a:solidFill>
              <a:latin typeface="Calibri" panose="020F0502020204030204" pitchFamily="34" charset="0"/>
              <a:ea typeface="Calibri" panose="020F0502020204030204" pitchFamily="34" charset="0"/>
              <a:cs typeface="Calibri" panose="020F0502020204030204" pitchFamily="34" charset="0"/>
            </a:rPr>
            <a:pPr algn="ctr"/>
            <a:t>10496</a:t>
          </a:fld>
          <a:endParaRPr lang="en-IN" sz="3200" b="1">
            <a:solidFill>
              <a:schemeClr val="bg1"/>
            </a:solidFill>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xdr:from>
      <xdr:col>17</xdr:col>
      <xdr:colOff>190500</xdr:colOff>
      <xdr:row>24</xdr:row>
      <xdr:rowOff>0</xdr:rowOff>
    </xdr:from>
    <xdr:to>
      <xdr:col>25</xdr:col>
      <xdr:colOff>91440</xdr:colOff>
      <xdr:row>52</xdr:row>
      <xdr:rowOff>0</xdr:rowOff>
    </xdr:to>
    <xdr:sp macro="" textlink="Pivot!B34">
      <xdr:nvSpPr>
        <xdr:cNvPr id="32" name="Rectangle: Rounded Corners 31">
          <a:extLst>
            <a:ext uri="{FF2B5EF4-FFF2-40B4-BE49-F238E27FC236}">
              <a16:creationId xmlns:a16="http://schemas.microsoft.com/office/drawing/2014/main" id="{679FE509-076C-4020-873D-EEE3AC798575}"/>
            </a:ext>
          </a:extLst>
        </xdr:cNvPr>
        <xdr:cNvSpPr/>
      </xdr:nvSpPr>
      <xdr:spPr>
        <a:xfrm>
          <a:off x="11590020" y="4206240"/>
          <a:ext cx="5265420" cy="4907280"/>
        </a:xfrm>
        <a:prstGeom prst="roundRect">
          <a:avLst>
            <a:gd name="adj" fmla="val 2033"/>
          </a:avLst>
        </a:prstGeom>
        <a:solidFill>
          <a:srgbClr val="0070C0"/>
        </a:solidFill>
        <a:ln>
          <a:solidFill>
            <a:srgbClr val="0070C0"/>
          </a:solid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609600</xdr:colOff>
      <xdr:row>24</xdr:row>
      <xdr:rowOff>22860</xdr:rowOff>
    </xdr:from>
    <xdr:to>
      <xdr:col>16</xdr:col>
      <xdr:colOff>655320</xdr:colOff>
      <xdr:row>52</xdr:row>
      <xdr:rowOff>30480</xdr:rowOff>
    </xdr:to>
    <xdr:sp macro="" textlink="Pivot!B34">
      <xdr:nvSpPr>
        <xdr:cNvPr id="33" name="Rectangle: Rounded Corners 32">
          <a:extLst>
            <a:ext uri="{FF2B5EF4-FFF2-40B4-BE49-F238E27FC236}">
              <a16:creationId xmlns:a16="http://schemas.microsoft.com/office/drawing/2014/main" id="{F18C1B73-AD91-40F8-A155-292D8153F3EC}"/>
            </a:ext>
          </a:extLst>
        </xdr:cNvPr>
        <xdr:cNvSpPr/>
      </xdr:nvSpPr>
      <xdr:spPr>
        <a:xfrm>
          <a:off x="6644640" y="4229100"/>
          <a:ext cx="4739640" cy="4914900"/>
        </a:xfrm>
        <a:prstGeom prst="roundRect">
          <a:avLst>
            <a:gd name="adj" fmla="val 2033"/>
          </a:avLst>
        </a:prstGeom>
        <a:solidFill>
          <a:srgbClr val="0070C0"/>
        </a:solidFill>
        <a:ln>
          <a:solidFill>
            <a:srgbClr val="0070C0"/>
          </a:solid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17</xdr:col>
      <xdr:colOff>259080</xdr:colOff>
      <xdr:row>24</xdr:row>
      <xdr:rowOff>22860</xdr:rowOff>
    </xdr:from>
    <xdr:to>
      <xdr:col>25</xdr:col>
      <xdr:colOff>83820</xdr:colOff>
      <xdr:row>27</xdr:row>
      <xdr:rowOff>7620</xdr:rowOff>
    </xdr:to>
    <xdr:sp macro="" textlink="Pivot!B34">
      <xdr:nvSpPr>
        <xdr:cNvPr id="38" name="Rectangle: Rounded Corners 37">
          <a:extLst>
            <a:ext uri="{FF2B5EF4-FFF2-40B4-BE49-F238E27FC236}">
              <a16:creationId xmlns:a16="http://schemas.microsoft.com/office/drawing/2014/main" id="{B1A7E23E-3CF9-42CC-BA48-208E195ED3F2}"/>
            </a:ext>
          </a:extLst>
        </xdr:cNvPr>
        <xdr:cNvSpPr/>
      </xdr:nvSpPr>
      <xdr:spPr>
        <a:xfrm>
          <a:off x="11658600" y="4229100"/>
          <a:ext cx="5189220" cy="510540"/>
        </a:xfrm>
        <a:prstGeom prst="roundRect">
          <a:avLst>
            <a:gd name="adj" fmla="val 2033"/>
          </a:avLst>
        </a:prstGeom>
        <a:solidFill>
          <a:srgbClr val="0070C0"/>
        </a:solidFill>
        <a:ln>
          <a:solidFill>
            <a:srgbClr val="0070C0"/>
          </a:solid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800" b="1">
              <a:latin typeface="Calibri" panose="020F0502020204030204" pitchFamily="34" charset="0"/>
              <a:ea typeface="Calibri" panose="020F0502020204030204" pitchFamily="34" charset="0"/>
              <a:cs typeface="Calibri" panose="020F0502020204030204" pitchFamily="34" charset="0"/>
            </a:rPr>
            <a:t>Sales by country</a:t>
          </a:r>
        </a:p>
      </xdr:txBody>
    </xdr:sp>
    <xdr:clientData/>
  </xdr:twoCellAnchor>
  <xdr:twoCellAnchor>
    <xdr:from>
      <xdr:col>9</xdr:col>
      <xdr:colOff>632460</xdr:colOff>
      <xdr:row>24</xdr:row>
      <xdr:rowOff>30480</xdr:rowOff>
    </xdr:from>
    <xdr:to>
      <xdr:col>16</xdr:col>
      <xdr:colOff>662940</xdr:colOff>
      <xdr:row>26</xdr:row>
      <xdr:rowOff>144780</xdr:rowOff>
    </xdr:to>
    <xdr:sp macro="" textlink="Pivot!B34">
      <xdr:nvSpPr>
        <xdr:cNvPr id="39" name="Rectangle: Rounded Corners 38">
          <a:extLst>
            <a:ext uri="{FF2B5EF4-FFF2-40B4-BE49-F238E27FC236}">
              <a16:creationId xmlns:a16="http://schemas.microsoft.com/office/drawing/2014/main" id="{10D72AD5-4AAE-4F8A-BDC5-561956E7F61D}"/>
            </a:ext>
          </a:extLst>
        </xdr:cNvPr>
        <xdr:cNvSpPr/>
      </xdr:nvSpPr>
      <xdr:spPr>
        <a:xfrm>
          <a:off x="6667500" y="4236720"/>
          <a:ext cx="4724400" cy="464820"/>
        </a:xfrm>
        <a:prstGeom prst="roundRect">
          <a:avLst>
            <a:gd name="adj" fmla="val 2033"/>
          </a:avLst>
        </a:prstGeom>
        <a:solidFill>
          <a:srgbClr val="0070C0"/>
        </a:solidFill>
        <a:ln>
          <a:solidFill>
            <a:srgbClr val="0070C0"/>
          </a:solid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2000" b="1">
              <a:latin typeface="Calibri" panose="020F0502020204030204" pitchFamily="34" charset="0"/>
              <a:ea typeface="Calibri" panose="020F0502020204030204" pitchFamily="34" charset="0"/>
              <a:cs typeface="Calibri" panose="020F0502020204030204" pitchFamily="34" charset="0"/>
            </a:rPr>
            <a:t>Weekly Sales</a:t>
          </a:r>
        </a:p>
      </xdr:txBody>
    </xdr:sp>
    <xdr:clientData/>
  </xdr:twoCellAnchor>
  <xdr:twoCellAnchor>
    <xdr:from>
      <xdr:col>2</xdr:col>
      <xdr:colOff>152400</xdr:colOff>
      <xdr:row>23</xdr:row>
      <xdr:rowOff>160020</xdr:rowOff>
    </xdr:from>
    <xdr:to>
      <xdr:col>9</xdr:col>
      <xdr:colOff>350520</xdr:colOff>
      <xdr:row>52</xdr:row>
      <xdr:rowOff>53340</xdr:rowOff>
    </xdr:to>
    <xdr:sp macro="" textlink="Pivot!B34">
      <xdr:nvSpPr>
        <xdr:cNvPr id="40" name="Rectangle: Rounded Corners 39">
          <a:extLst>
            <a:ext uri="{FF2B5EF4-FFF2-40B4-BE49-F238E27FC236}">
              <a16:creationId xmlns:a16="http://schemas.microsoft.com/office/drawing/2014/main" id="{2512DDA4-E95D-48F8-B13E-05E7F44C6D39}"/>
            </a:ext>
          </a:extLst>
        </xdr:cNvPr>
        <xdr:cNvSpPr/>
      </xdr:nvSpPr>
      <xdr:spPr>
        <a:xfrm>
          <a:off x="1493520" y="4191000"/>
          <a:ext cx="4892040" cy="4975860"/>
        </a:xfrm>
        <a:prstGeom prst="roundRect">
          <a:avLst>
            <a:gd name="adj" fmla="val 2033"/>
          </a:avLst>
        </a:prstGeom>
        <a:solidFill>
          <a:srgbClr val="0070C0"/>
        </a:solidFill>
        <a:ln>
          <a:solidFill>
            <a:srgbClr val="0070C0"/>
          </a:solid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198120</xdr:colOff>
      <xdr:row>24</xdr:row>
      <xdr:rowOff>15240</xdr:rowOff>
    </xdr:from>
    <xdr:to>
      <xdr:col>9</xdr:col>
      <xdr:colOff>320040</xdr:colOff>
      <xdr:row>26</xdr:row>
      <xdr:rowOff>160020</xdr:rowOff>
    </xdr:to>
    <xdr:sp macro="" textlink="Pivot!B34">
      <xdr:nvSpPr>
        <xdr:cNvPr id="41" name="Rectangle: Rounded Corners 40">
          <a:extLst>
            <a:ext uri="{FF2B5EF4-FFF2-40B4-BE49-F238E27FC236}">
              <a16:creationId xmlns:a16="http://schemas.microsoft.com/office/drawing/2014/main" id="{EDDF63F5-9FA9-4D59-BA9C-D55C3A09642B}"/>
            </a:ext>
          </a:extLst>
        </xdr:cNvPr>
        <xdr:cNvSpPr/>
      </xdr:nvSpPr>
      <xdr:spPr>
        <a:xfrm>
          <a:off x="1539240" y="4221480"/>
          <a:ext cx="4815840" cy="495300"/>
        </a:xfrm>
        <a:prstGeom prst="roundRect">
          <a:avLst>
            <a:gd name="adj" fmla="val 2033"/>
          </a:avLst>
        </a:prstGeom>
        <a:solidFill>
          <a:srgbClr val="0070C0"/>
        </a:solidFill>
        <a:ln>
          <a:solidFill>
            <a:srgbClr val="0070C0"/>
          </a:solid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2000" b="1">
              <a:latin typeface="Calibri" panose="020F0502020204030204" pitchFamily="34" charset="0"/>
              <a:ea typeface="Calibri" panose="020F0502020204030204" pitchFamily="34" charset="0"/>
              <a:cs typeface="Calibri" panose="020F0502020204030204" pitchFamily="34" charset="0"/>
            </a:rPr>
            <a:t>Mothly (Sales Vs  Target)</a:t>
          </a:r>
        </a:p>
      </xdr:txBody>
    </xdr:sp>
    <xdr:clientData/>
  </xdr:twoCellAnchor>
  <xdr:twoCellAnchor>
    <xdr:from>
      <xdr:col>6</xdr:col>
      <xdr:colOff>198120</xdr:colOff>
      <xdr:row>11</xdr:row>
      <xdr:rowOff>38100</xdr:rowOff>
    </xdr:from>
    <xdr:to>
      <xdr:col>6</xdr:col>
      <xdr:colOff>563880</xdr:colOff>
      <xdr:row>13</xdr:row>
      <xdr:rowOff>99060</xdr:rowOff>
    </xdr:to>
    <xdr:sp macro="" textlink="">
      <xdr:nvSpPr>
        <xdr:cNvPr id="42" name="Oval 41">
          <a:extLst>
            <a:ext uri="{FF2B5EF4-FFF2-40B4-BE49-F238E27FC236}">
              <a16:creationId xmlns:a16="http://schemas.microsoft.com/office/drawing/2014/main" id="{0658C28D-7CA5-41E8-95F7-C89346EADCCB}"/>
            </a:ext>
          </a:extLst>
        </xdr:cNvPr>
        <xdr:cNvSpPr/>
      </xdr:nvSpPr>
      <xdr:spPr>
        <a:xfrm>
          <a:off x="4221480" y="1965960"/>
          <a:ext cx="365760" cy="411480"/>
        </a:xfrm>
        <a:prstGeom prst="ellipse">
          <a:avLst/>
        </a:prstGeom>
        <a:solidFill>
          <a:srgbClr val="0070C0"/>
        </a:solidFill>
        <a:ln>
          <a:solidFill>
            <a:srgbClr val="0070C0"/>
          </a:solid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a:t>1</a:t>
          </a:r>
        </a:p>
      </xdr:txBody>
    </xdr:sp>
    <xdr:clientData/>
  </xdr:twoCellAnchor>
  <xdr:twoCellAnchor>
    <xdr:from>
      <xdr:col>6</xdr:col>
      <xdr:colOff>601980</xdr:colOff>
      <xdr:row>11</xdr:row>
      <xdr:rowOff>91440</xdr:rowOff>
    </xdr:from>
    <xdr:to>
      <xdr:col>8</xdr:col>
      <xdr:colOff>152400</xdr:colOff>
      <xdr:row>13</xdr:row>
      <xdr:rowOff>22860</xdr:rowOff>
    </xdr:to>
    <xdr:sp macro="" textlink="Pivot!H6:I6">
      <xdr:nvSpPr>
        <xdr:cNvPr id="43" name="Rectangle: Rounded Corners 42">
          <a:extLst>
            <a:ext uri="{FF2B5EF4-FFF2-40B4-BE49-F238E27FC236}">
              <a16:creationId xmlns:a16="http://schemas.microsoft.com/office/drawing/2014/main" id="{07E5B601-E5B1-4A73-8340-0687EF847186}"/>
            </a:ext>
          </a:extLst>
        </xdr:cNvPr>
        <xdr:cNvSpPr/>
      </xdr:nvSpPr>
      <xdr:spPr>
        <a:xfrm>
          <a:off x="4625340" y="2019300"/>
          <a:ext cx="891540" cy="281940"/>
        </a:xfrm>
        <a:prstGeom prst="roundRect">
          <a:avLst>
            <a:gd name="adj" fmla="val 2033"/>
          </a:avLst>
        </a:prstGeom>
        <a:solidFill>
          <a:srgbClr val="0070C0"/>
        </a:solidFill>
        <a:ln>
          <a:solidFill>
            <a:srgbClr val="0070C0"/>
          </a:solid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fld id="{254A8120-370C-4E85-A984-9542A11951BF}" type="TxLink">
            <a:rPr lang="en-US" sz="1800" b="1" i="0" u="none" strike="noStrike">
              <a:solidFill>
                <a:schemeClr val="bg1"/>
              </a:solidFill>
              <a:latin typeface="Calibri" panose="020F0502020204030204" pitchFamily="34" charset="0"/>
              <a:ea typeface="Calibri" panose="020F0502020204030204" pitchFamily="34" charset="0"/>
              <a:cs typeface="Calibri" panose="020F0502020204030204" pitchFamily="34" charset="0"/>
            </a:rPr>
            <a:pPr algn="l"/>
            <a:t>Mira</a:t>
          </a:fld>
          <a:endParaRPr lang="en-IN" sz="1800" b="1">
            <a:solidFill>
              <a:schemeClr val="bg1"/>
            </a:solidFill>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xdr:from>
      <xdr:col>6</xdr:col>
      <xdr:colOff>632460</xdr:colOff>
      <xdr:row>15</xdr:row>
      <xdr:rowOff>106680</xdr:rowOff>
    </xdr:from>
    <xdr:to>
      <xdr:col>8</xdr:col>
      <xdr:colOff>99060</xdr:colOff>
      <xdr:row>17</xdr:row>
      <xdr:rowOff>15240</xdr:rowOff>
    </xdr:to>
    <xdr:sp macro="" textlink="Pivot!H7">
      <xdr:nvSpPr>
        <xdr:cNvPr id="44" name="Rectangle: Rounded Corners 43">
          <a:extLst>
            <a:ext uri="{FF2B5EF4-FFF2-40B4-BE49-F238E27FC236}">
              <a16:creationId xmlns:a16="http://schemas.microsoft.com/office/drawing/2014/main" id="{514DACF6-4A5A-4340-BB94-06A57F68AA75}"/>
            </a:ext>
          </a:extLst>
        </xdr:cNvPr>
        <xdr:cNvSpPr/>
      </xdr:nvSpPr>
      <xdr:spPr>
        <a:xfrm>
          <a:off x="4655820" y="2735580"/>
          <a:ext cx="807720" cy="259080"/>
        </a:xfrm>
        <a:prstGeom prst="roundRect">
          <a:avLst>
            <a:gd name="adj" fmla="val 2033"/>
          </a:avLst>
        </a:prstGeom>
        <a:solidFill>
          <a:srgbClr val="0070C0"/>
        </a:solidFill>
        <a:ln>
          <a:solidFill>
            <a:srgbClr val="0070C0"/>
          </a:solid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fld id="{B75FA4F5-5E12-4EBB-9B41-ADCAAD6F2154}" type="TxLink">
            <a:rPr lang="en-US" sz="1800" b="1" i="0" u="none" strike="noStrike">
              <a:solidFill>
                <a:schemeClr val="bg1"/>
              </a:solidFill>
              <a:latin typeface="Calibri" panose="020F0502020204030204" pitchFamily="34" charset="0"/>
              <a:ea typeface="Calibri" panose="020F0502020204030204" pitchFamily="34" charset="0"/>
              <a:cs typeface="Calibri" panose="020F0502020204030204" pitchFamily="34" charset="0"/>
            </a:rPr>
            <a:pPr algn="l"/>
            <a:t>Bianca</a:t>
          </a:fld>
          <a:endParaRPr lang="en-IN" sz="1800" b="1">
            <a:solidFill>
              <a:schemeClr val="bg1"/>
            </a:solidFill>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xdr:from>
      <xdr:col>6</xdr:col>
      <xdr:colOff>617220</xdr:colOff>
      <xdr:row>19</xdr:row>
      <xdr:rowOff>7620</xdr:rowOff>
    </xdr:from>
    <xdr:to>
      <xdr:col>7</xdr:col>
      <xdr:colOff>640080</xdr:colOff>
      <xdr:row>21</xdr:row>
      <xdr:rowOff>15240</xdr:rowOff>
    </xdr:to>
    <xdr:sp macro="" textlink="Pivot!H8">
      <xdr:nvSpPr>
        <xdr:cNvPr id="46" name="Rectangle: Rounded Corners 45">
          <a:extLst>
            <a:ext uri="{FF2B5EF4-FFF2-40B4-BE49-F238E27FC236}">
              <a16:creationId xmlns:a16="http://schemas.microsoft.com/office/drawing/2014/main" id="{D41999A0-EACF-4571-A399-5EBDC24F881F}"/>
            </a:ext>
          </a:extLst>
        </xdr:cNvPr>
        <xdr:cNvSpPr/>
      </xdr:nvSpPr>
      <xdr:spPr>
        <a:xfrm>
          <a:off x="4640580" y="3337560"/>
          <a:ext cx="693420" cy="358140"/>
        </a:xfrm>
        <a:prstGeom prst="roundRect">
          <a:avLst>
            <a:gd name="adj" fmla="val 2033"/>
          </a:avLst>
        </a:prstGeom>
        <a:solidFill>
          <a:srgbClr val="0070C0"/>
        </a:solidFill>
        <a:ln>
          <a:solidFill>
            <a:srgbClr val="0070C0"/>
          </a:solid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fld id="{F298C392-6758-4D74-BF60-D707F6101197}" type="TxLink">
            <a:rPr lang="en-US" sz="1800" b="1" i="0" u="none" strike="noStrike">
              <a:solidFill>
                <a:schemeClr val="bg1"/>
              </a:solidFill>
              <a:latin typeface="Calibri" panose="020F0502020204030204" pitchFamily="34" charset="0"/>
              <a:ea typeface="Calibri" panose="020F0502020204030204" pitchFamily="34" charset="0"/>
              <a:cs typeface="Calibri" panose="020F0502020204030204" pitchFamily="34" charset="0"/>
            </a:rPr>
            <a:pPr algn="l"/>
            <a:t>Celeste</a:t>
          </a:fld>
          <a:endParaRPr lang="en-IN" sz="1800" b="1">
            <a:solidFill>
              <a:schemeClr val="bg1"/>
            </a:solidFill>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xdr:from>
      <xdr:col>6</xdr:col>
      <xdr:colOff>160020</xdr:colOff>
      <xdr:row>14</xdr:row>
      <xdr:rowOff>129540</xdr:rowOff>
    </xdr:from>
    <xdr:to>
      <xdr:col>6</xdr:col>
      <xdr:colOff>525780</xdr:colOff>
      <xdr:row>17</xdr:row>
      <xdr:rowOff>15240</xdr:rowOff>
    </xdr:to>
    <xdr:sp macro="" textlink="">
      <xdr:nvSpPr>
        <xdr:cNvPr id="47" name="Oval 46">
          <a:extLst>
            <a:ext uri="{FF2B5EF4-FFF2-40B4-BE49-F238E27FC236}">
              <a16:creationId xmlns:a16="http://schemas.microsoft.com/office/drawing/2014/main" id="{FFC1AADF-503E-4619-836D-B76822B4B489}"/>
            </a:ext>
          </a:extLst>
        </xdr:cNvPr>
        <xdr:cNvSpPr/>
      </xdr:nvSpPr>
      <xdr:spPr>
        <a:xfrm>
          <a:off x="4183380" y="2583180"/>
          <a:ext cx="365760" cy="411480"/>
        </a:xfrm>
        <a:prstGeom prst="ellipse">
          <a:avLst/>
        </a:prstGeom>
        <a:solidFill>
          <a:srgbClr val="0070C0"/>
        </a:solidFill>
        <a:ln>
          <a:solidFill>
            <a:srgbClr val="0070C0"/>
          </a:solid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600"/>
            <a:t>2cc</a:t>
          </a:r>
        </a:p>
      </xdr:txBody>
    </xdr:sp>
    <xdr:clientData/>
  </xdr:twoCellAnchor>
  <xdr:twoCellAnchor>
    <xdr:from>
      <xdr:col>6</xdr:col>
      <xdr:colOff>205740</xdr:colOff>
      <xdr:row>18</xdr:row>
      <xdr:rowOff>129540</xdr:rowOff>
    </xdr:from>
    <xdr:to>
      <xdr:col>6</xdr:col>
      <xdr:colOff>571500</xdr:colOff>
      <xdr:row>21</xdr:row>
      <xdr:rowOff>15240</xdr:rowOff>
    </xdr:to>
    <xdr:sp macro="" textlink="">
      <xdr:nvSpPr>
        <xdr:cNvPr id="48" name="Oval 47">
          <a:extLst>
            <a:ext uri="{FF2B5EF4-FFF2-40B4-BE49-F238E27FC236}">
              <a16:creationId xmlns:a16="http://schemas.microsoft.com/office/drawing/2014/main" id="{8DE308C3-BEA7-4ECD-9392-C89632A9DD59}"/>
            </a:ext>
          </a:extLst>
        </xdr:cNvPr>
        <xdr:cNvSpPr/>
      </xdr:nvSpPr>
      <xdr:spPr>
        <a:xfrm>
          <a:off x="4229100" y="3284220"/>
          <a:ext cx="365760" cy="411480"/>
        </a:xfrm>
        <a:prstGeom prst="ellipse">
          <a:avLst/>
        </a:prstGeom>
        <a:solidFill>
          <a:srgbClr val="0070C0"/>
        </a:solidFill>
        <a:ln>
          <a:solidFill>
            <a:srgbClr val="0070C0"/>
          </a:solid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a:t>3</a:t>
          </a:r>
        </a:p>
      </xdr:txBody>
    </xdr:sp>
    <xdr:clientData/>
  </xdr:twoCellAnchor>
  <xdr:twoCellAnchor>
    <xdr:from>
      <xdr:col>8</xdr:col>
      <xdr:colOff>45720</xdr:colOff>
      <xdr:row>17</xdr:row>
      <xdr:rowOff>76200</xdr:rowOff>
    </xdr:from>
    <xdr:to>
      <xdr:col>10</xdr:col>
      <xdr:colOff>243840</xdr:colOff>
      <xdr:row>19</xdr:row>
      <xdr:rowOff>7620</xdr:rowOff>
    </xdr:to>
    <xdr:sp macro="" textlink="Pivot!B34">
      <xdr:nvSpPr>
        <xdr:cNvPr id="51" name="Rectangle: Rounded Corners 50">
          <a:extLst>
            <a:ext uri="{FF2B5EF4-FFF2-40B4-BE49-F238E27FC236}">
              <a16:creationId xmlns:a16="http://schemas.microsoft.com/office/drawing/2014/main" id="{D74DFDF2-1BAE-419E-980D-A0358CBC0EE3}"/>
            </a:ext>
          </a:extLst>
        </xdr:cNvPr>
        <xdr:cNvSpPr/>
      </xdr:nvSpPr>
      <xdr:spPr>
        <a:xfrm>
          <a:off x="5410200" y="3055620"/>
          <a:ext cx="1539240" cy="281940"/>
        </a:xfrm>
        <a:prstGeom prst="roundRect">
          <a:avLst>
            <a:gd name="adj" fmla="val 2033"/>
          </a:avLst>
        </a:prstGeom>
        <a:solidFill>
          <a:srgbClr val="0070C0"/>
        </a:solidFill>
        <a:ln>
          <a:solidFill>
            <a:srgbClr val="0070C0"/>
          </a:solid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800" b="1" i="0" u="none" strike="noStrike">
              <a:solidFill>
                <a:schemeClr val="lt1"/>
              </a:solidFill>
              <a:effectLst/>
              <a:latin typeface="Calibri" panose="020F0502020204030204" pitchFamily="34" charset="0"/>
              <a:ea typeface="Calibri" panose="020F0502020204030204" pitchFamily="34" charset="0"/>
              <a:cs typeface="Calibri" panose="020F0502020204030204" pitchFamily="34" charset="0"/>
            </a:rPr>
            <a:t> $    45,112.95 </a:t>
          </a:r>
          <a:endParaRPr lang="en-IN" sz="1800" b="1">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xdr:from>
      <xdr:col>8</xdr:col>
      <xdr:colOff>38100</xdr:colOff>
      <xdr:row>13</xdr:row>
      <xdr:rowOff>76200</xdr:rowOff>
    </xdr:from>
    <xdr:to>
      <xdr:col>10</xdr:col>
      <xdr:colOff>266700</xdr:colOff>
      <xdr:row>15</xdr:row>
      <xdr:rowOff>60960</xdr:rowOff>
    </xdr:to>
    <xdr:sp macro="" textlink="">
      <xdr:nvSpPr>
        <xdr:cNvPr id="52" name="Rectangle: Rounded Corners 51">
          <a:extLst>
            <a:ext uri="{FF2B5EF4-FFF2-40B4-BE49-F238E27FC236}">
              <a16:creationId xmlns:a16="http://schemas.microsoft.com/office/drawing/2014/main" id="{FDEB7D37-FB88-4559-8683-AB59412EE6F9}"/>
            </a:ext>
          </a:extLst>
        </xdr:cNvPr>
        <xdr:cNvSpPr/>
      </xdr:nvSpPr>
      <xdr:spPr>
        <a:xfrm>
          <a:off x="5402580" y="2354580"/>
          <a:ext cx="1569720" cy="335280"/>
        </a:xfrm>
        <a:prstGeom prst="roundRect">
          <a:avLst>
            <a:gd name="adj" fmla="val 2033"/>
          </a:avLst>
        </a:prstGeom>
        <a:solidFill>
          <a:srgbClr val="0070C0"/>
        </a:solidFill>
        <a:ln>
          <a:solidFill>
            <a:srgbClr val="0070C0"/>
          </a:solid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800" b="1"/>
            <a:t> </a:t>
          </a:r>
          <a:r>
            <a:rPr lang="en-IN" sz="1800" b="1" i="0" u="none" strike="noStrike">
              <a:solidFill>
                <a:schemeClr val="lt1"/>
              </a:solidFill>
              <a:effectLst/>
              <a:latin typeface="+mn-lt"/>
              <a:ea typeface="+mn-ea"/>
              <a:cs typeface="+mn-cs"/>
            </a:rPr>
            <a:t> $    60,929.15 </a:t>
          </a:r>
          <a:endParaRPr lang="en-IN" sz="1800" b="1"/>
        </a:p>
      </xdr:txBody>
    </xdr:sp>
    <xdr:clientData/>
  </xdr:twoCellAnchor>
  <xdr:twoCellAnchor>
    <xdr:from>
      <xdr:col>8</xdr:col>
      <xdr:colOff>22860</xdr:colOff>
      <xdr:row>20</xdr:row>
      <xdr:rowOff>83820</xdr:rowOff>
    </xdr:from>
    <xdr:to>
      <xdr:col>10</xdr:col>
      <xdr:colOff>274320</xdr:colOff>
      <xdr:row>22</xdr:row>
      <xdr:rowOff>60960</xdr:rowOff>
    </xdr:to>
    <xdr:sp macro="" textlink="Pivot!B34">
      <xdr:nvSpPr>
        <xdr:cNvPr id="55" name="Rectangle: Rounded Corners 54">
          <a:extLst>
            <a:ext uri="{FF2B5EF4-FFF2-40B4-BE49-F238E27FC236}">
              <a16:creationId xmlns:a16="http://schemas.microsoft.com/office/drawing/2014/main" id="{D01D6C71-DFCE-4E2D-B62E-3AE585849C6C}"/>
            </a:ext>
          </a:extLst>
        </xdr:cNvPr>
        <xdr:cNvSpPr/>
      </xdr:nvSpPr>
      <xdr:spPr>
        <a:xfrm>
          <a:off x="5387340" y="3589020"/>
          <a:ext cx="1592580" cy="327660"/>
        </a:xfrm>
        <a:prstGeom prst="roundRect">
          <a:avLst>
            <a:gd name="adj" fmla="val 2033"/>
          </a:avLst>
        </a:prstGeom>
        <a:solidFill>
          <a:srgbClr val="0070C0"/>
        </a:solidFill>
        <a:ln>
          <a:solidFill>
            <a:srgbClr val="0070C0"/>
          </a:solid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800" b="1" i="0" u="none" strike="noStrike">
              <a:solidFill>
                <a:schemeClr val="lt1"/>
              </a:solidFill>
              <a:effectLst/>
              <a:latin typeface="Calibri" panose="020F0502020204030204" pitchFamily="34" charset="0"/>
              <a:ea typeface="Calibri" panose="020F0502020204030204" pitchFamily="34" charset="0"/>
              <a:cs typeface="Calibri" panose="020F0502020204030204" pitchFamily="34" charset="0"/>
            </a:rPr>
            <a:t> $    43,062.83 </a:t>
          </a:r>
          <a:endParaRPr lang="en-IN" sz="1800" b="1">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xdr:from>
      <xdr:col>11</xdr:col>
      <xdr:colOff>563880</xdr:colOff>
      <xdr:row>11</xdr:row>
      <xdr:rowOff>15240</xdr:rowOff>
    </xdr:from>
    <xdr:to>
      <xdr:col>18</xdr:col>
      <xdr:colOff>22860</xdr:colOff>
      <xdr:row>23</xdr:row>
      <xdr:rowOff>137160</xdr:rowOff>
    </xdr:to>
    <xdr:graphicFrame macro="">
      <xdr:nvGraphicFramePr>
        <xdr:cNvPr id="45" name="Chart 44">
          <a:extLst>
            <a:ext uri="{FF2B5EF4-FFF2-40B4-BE49-F238E27FC236}">
              <a16:creationId xmlns:a16="http://schemas.microsoft.com/office/drawing/2014/main" id="{D81D5B27-E03C-4861-8B4D-3C0050B8BA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236220</xdr:colOff>
      <xdr:row>11</xdr:row>
      <xdr:rowOff>99060</xdr:rowOff>
    </xdr:from>
    <xdr:to>
      <xdr:col>25</xdr:col>
      <xdr:colOff>15240</xdr:colOff>
      <xdr:row>23</xdr:row>
      <xdr:rowOff>121920</xdr:rowOff>
    </xdr:to>
    <xdr:graphicFrame macro="">
      <xdr:nvGraphicFramePr>
        <xdr:cNvPr id="49" name="Chart 48">
          <a:extLst>
            <a:ext uri="{FF2B5EF4-FFF2-40B4-BE49-F238E27FC236}">
              <a16:creationId xmlns:a16="http://schemas.microsoft.com/office/drawing/2014/main" id="{9AB22FF9-AE79-4DE8-8CE0-F80E6C8426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fPrintsWithSheet="0"/>
  </xdr:twoCellAnchor>
  <xdr:twoCellAnchor>
    <xdr:from>
      <xdr:col>2</xdr:col>
      <xdr:colOff>175260</xdr:colOff>
      <xdr:row>27</xdr:row>
      <xdr:rowOff>30480</xdr:rowOff>
    </xdr:from>
    <xdr:to>
      <xdr:col>9</xdr:col>
      <xdr:colOff>320040</xdr:colOff>
      <xdr:row>51</xdr:row>
      <xdr:rowOff>68580</xdr:rowOff>
    </xdr:to>
    <xdr:graphicFrame macro="">
      <xdr:nvGraphicFramePr>
        <xdr:cNvPr id="50" name="Chart 49">
          <a:extLst>
            <a:ext uri="{FF2B5EF4-FFF2-40B4-BE49-F238E27FC236}">
              <a16:creationId xmlns:a16="http://schemas.microsoft.com/office/drawing/2014/main" id="{DC9E1629-AC83-4086-8E18-130C72F8F4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640080</xdr:colOff>
      <xdr:row>27</xdr:row>
      <xdr:rowOff>45720</xdr:rowOff>
    </xdr:from>
    <xdr:to>
      <xdr:col>17</xdr:col>
      <xdr:colOff>7620</xdr:colOff>
      <xdr:row>52</xdr:row>
      <xdr:rowOff>7620</xdr:rowOff>
    </xdr:to>
    <xdr:graphicFrame macro="">
      <xdr:nvGraphicFramePr>
        <xdr:cNvPr id="58" name="Chart 57">
          <a:extLst>
            <a:ext uri="{FF2B5EF4-FFF2-40B4-BE49-F238E27FC236}">
              <a16:creationId xmlns:a16="http://schemas.microsoft.com/office/drawing/2014/main" id="{650CE589-5320-4BAD-8EEF-ED45C3C69D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17</xdr:col>
      <xdr:colOff>213360</xdr:colOff>
      <xdr:row>27</xdr:row>
      <xdr:rowOff>121920</xdr:rowOff>
    </xdr:from>
    <xdr:to>
      <xdr:col>25</xdr:col>
      <xdr:colOff>83127</xdr:colOff>
      <xdr:row>51</xdr:row>
      <xdr:rowOff>166254</xdr:rowOff>
    </xdr:to>
    <xdr:graphicFrame macro="">
      <xdr:nvGraphicFramePr>
        <xdr:cNvPr id="59" name="Chart 58">
          <a:extLst>
            <a:ext uri="{FF2B5EF4-FFF2-40B4-BE49-F238E27FC236}">
              <a16:creationId xmlns:a16="http://schemas.microsoft.com/office/drawing/2014/main" id="{2DCE20FE-119C-4CC8-AD90-5F64E63DDF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60960</xdr:colOff>
      <xdr:row>4</xdr:row>
      <xdr:rowOff>144780</xdr:rowOff>
    </xdr:from>
    <xdr:to>
      <xdr:col>2</xdr:col>
      <xdr:colOff>840</xdr:colOff>
      <xdr:row>23</xdr:row>
      <xdr:rowOff>22860</xdr:rowOff>
    </xdr:to>
    <mc:AlternateContent xmlns:mc="http://schemas.openxmlformats.org/markup-compatibility/2006" xmlns:a14="http://schemas.microsoft.com/office/drawing/2010/main">
      <mc:Choice Requires="a14">
        <xdr:graphicFrame macro="">
          <xdr:nvGraphicFramePr>
            <xdr:cNvPr id="60" name="REGION">
              <a:extLst>
                <a:ext uri="{FF2B5EF4-FFF2-40B4-BE49-F238E27FC236}">
                  <a16:creationId xmlns:a16="http://schemas.microsoft.com/office/drawing/2014/main" id="{4BF7EDEC-5B57-4F2F-97C8-C8E93B466DF3}"/>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60960" y="845820"/>
              <a:ext cx="1281000" cy="32080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15240</xdr:colOff>
      <xdr:row>23</xdr:row>
      <xdr:rowOff>38100</xdr:rowOff>
    </xdr:from>
    <xdr:to>
      <xdr:col>1</xdr:col>
      <xdr:colOff>662940</xdr:colOff>
      <xdr:row>51</xdr:row>
      <xdr:rowOff>106680</xdr:rowOff>
    </xdr:to>
    <mc:AlternateContent xmlns:mc="http://schemas.openxmlformats.org/markup-compatibility/2006" xmlns:a14="http://schemas.microsoft.com/office/drawing/2010/main">
      <mc:Choice Requires="a14">
        <xdr:graphicFrame macro="">
          <xdr:nvGraphicFramePr>
            <xdr:cNvPr id="61" name="Months">
              <a:extLst>
                <a:ext uri="{FF2B5EF4-FFF2-40B4-BE49-F238E27FC236}">
                  <a16:creationId xmlns:a16="http://schemas.microsoft.com/office/drawing/2014/main" id="{05F29A31-69FE-4E14-AAAC-381714FC3184}"/>
                </a:ext>
              </a:extLst>
            </xdr:cNvPr>
            <xdr:cNvGraphicFramePr/>
          </xdr:nvGraphicFramePr>
          <xdr:xfrm>
            <a:off x="0" y="0"/>
            <a:ext cx="0" cy="0"/>
          </xdr:xfrm>
          <a:graphic>
            <a:graphicData uri="http://schemas.microsoft.com/office/drawing/2010/slicer">
              <sle:slicer xmlns:sle="http://schemas.microsoft.com/office/drawing/2010/slicer" name="Months"/>
            </a:graphicData>
          </a:graphic>
        </xdr:graphicFrame>
      </mc:Choice>
      <mc:Fallback xmlns="">
        <xdr:sp macro="" textlink="">
          <xdr:nvSpPr>
            <xdr:cNvPr id="0" name=""/>
            <xdr:cNvSpPr>
              <a:spLocks noTextEdit="1"/>
            </xdr:cNvSpPr>
          </xdr:nvSpPr>
          <xdr:spPr>
            <a:xfrm>
              <a:off x="15240" y="4069080"/>
              <a:ext cx="1318260" cy="49758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23</xdr:col>
      <xdr:colOff>274320</xdr:colOff>
      <xdr:row>3</xdr:row>
      <xdr:rowOff>152400</xdr:rowOff>
    </xdr:from>
    <xdr:to>
      <xdr:col>24</xdr:col>
      <xdr:colOff>502920</xdr:colOff>
      <xdr:row>6</xdr:row>
      <xdr:rowOff>15240</xdr:rowOff>
    </xdr:to>
    <xdr:sp macro="" textlink="">
      <xdr:nvSpPr>
        <xdr:cNvPr id="14" name="Rectangle: Rounded Corners 13">
          <a:extLst>
            <a:ext uri="{FF2B5EF4-FFF2-40B4-BE49-F238E27FC236}">
              <a16:creationId xmlns:a16="http://schemas.microsoft.com/office/drawing/2014/main" id="{F59CA86C-76AD-476E-82BF-9B19E06B7A5E}"/>
            </a:ext>
          </a:extLst>
        </xdr:cNvPr>
        <xdr:cNvSpPr/>
      </xdr:nvSpPr>
      <xdr:spPr>
        <a:xfrm>
          <a:off x="15697200" y="678180"/>
          <a:ext cx="899160" cy="388620"/>
        </a:xfrm>
        <a:prstGeom prst="roundRect">
          <a:avLst/>
        </a:prstGeom>
        <a:solidFill>
          <a:srgbClr val="00206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b="1">
              <a:latin typeface="Calibri" panose="020F0502020204030204" pitchFamily="34" charset="0"/>
              <a:ea typeface="Calibri" panose="020F0502020204030204" pitchFamily="34" charset="0"/>
              <a:cs typeface="Calibri" panose="020F0502020204030204" pitchFamily="34" charset="0"/>
            </a:rPr>
            <a:t>shamna</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amna shamna" refreshedDate="45713.5393630787" createdVersion="7" refreshedVersion="7" minRefreshableVersion="3" recordCount="832" xr:uid="{1CC347B3-A23B-4AEF-9F76-600DB344148E}">
  <cacheSource type="worksheet">
    <worksheetSource name="Table1"/>
  </cacheSource>
  <cacheFields count="11">
    <cacheField name="DATE" numFmtId="14">
      <sharedItems containsSemiMixedTypes="0" containsNonDate="0" containsDate="1" containsString="0" minDate="2021-01-01T00:00:00" maxDate="2022-01-01T00:00:00"/>
    </cacheField>
    <cacheField name="CUSTOMER NAME" numFmtId="0">
      <sharedItems count="40">
        <s v="Mira"/>
        <s v="Ivy"/>
        <s v="Kiara"/>
        <s v="Caleb"/>
        <s v="Elias"/>
        <s v="Ophelia"/>
        <s v="Serena"/>
        <s v="Talia"/>
        <s v="Naomi"/>
        <s v="Raphael"/>
        <s v="Tobias"/>
        <s v="Rosalie"/>
        <s v="Liana"/>
        <s v="Ivan"/>
        <s v="Fiona"/>
        <s v="Fabian"/>
        <s v="Adrian"/>
        <s v="Phoenix"/>
        <s v="Silas"/>
        <s v="Penelope"/>
        <s v="Amara"/>
        <s v="Kendrick"/>
        <s v="Quentin"/>
        <s v="Nolan"/>
        <s v="Heath"/>
        <s v="Dahlia"/>
        <s v="Elise"/>
        <s v="Giselle"/>
        <s v="Orion"/>
        <s v="Bianca"/>
        <s v="Juliet"/>
        <s v="Dorian"/>
        <s v="Leon"/>
        <s v="Bennett"/>
        <s v="Celeste"/>
        <s v="Helena"/>
        <s v="Julian"/>
        <s v="Gideon"/>
        <s v="Matteo"/>
        <s v="Vivienne"/>
      </sharedItems>
    </cacheField>
    <cacheField name="PRODUCT" numFmtId="0">
      <sharedItems count="44">
        <s v="AromaCan"/>
        <s v="SilkCare"/>
        <s v="TimePro"/>
        <s v="TrailBoot"/>
        <s v="ShineKit"/>
        <s v="HarmScarf"/>
        <s v="NestMat"/>
        <s v="UltraMix"/>
        <s v="SpeedCart"/>
        <s v="PixelCam"/>
        <s v="CraftBox"/>
        <s v="AquaBot"/>
        <s v="StormBrol"/>
        <s v="AeroSkate"/>
        <s v="ChocoBite"/>
        <s v="LuxeJak"/>
        <s v="FlexBand"/>
        <s v="NatureOil"/>
        <s v="PowerGen"/>
        <s v="Lumix"/>
        <s v="VoltGo"/>
        <s v="SplashKit"/>
        <s v="BookLite"/>
        <s v="EcoAir"/>
        <s v="FreshZap"/>
        <s v="NutriBar"/>
        <s v="ZenPant"/>
        <s v="VitalWash"/>
        <s v="EcoBag"/>
        <s v="FrostIce"/>
        <s v="GlowSerum"/>
        <s v="SonicPods"/>
        <s v="PlushBear"/>
        <s v="FlavBox"/>
        <s v="CloudHood"/>
        <s v="Quantum"/>
        <s v="HLand"/>
        <s v="ZoomToy"/>
        <s v="GlidePen"/>
        <s v="TravelBag"/>
        <s v="BrewBeans"/>
        <s v="VibraKicks"/>
        <s v="WPlay"/>
        <s v="DeskSet"/>
      </sharedItems>
    </cacheField>
    <cacheField name="UNIT PRICE ($)" numFmtId="0">
      <sharedItems containsSemiMixedTypes="0" containsString="0" containsNumber="1" minValue="6.7" maxValue="210"/>
    </cacheField>
    <cacheField name="QUANTITY" numFmtId="0">
      <sharedItems containsSemiMixedTypes="0" containsString="0" containsNumber="1" containsInteger="1" minValue="1" maxValue="39"/>
    </cacheField>
    <cacheField name="Target" numFmtId="0">
      <sharedItems containsSemiMixedTypes="0" containsString="0" containsNumber="1" minValue="6.1023290125000003" maxValue="8915.8756050000011"/>
    </cacheField>
    <cacheField name="SALES" numFmtId="0">
      <sharedItems containsSemiMixedTypes="0" containsString="0" containsNumber="1" minValue="6.7" maxValue="8190"/>
    </cacheField>
    <cacheField name="COUNTRY" numFmtId="0">
      <sharedItems count="15">
        <s v="India"/>
        <s v="Germany"/>
        <s v="United Kingdom"/>
        <s v="United States of America"/>
        <s v="Pakistan"/>
        <s v="Russia"/>
        <s v="Nigeria"/>
        <s v="South Africa"/>
        <s v="Mexico"/>
        <s v="Saudi Arabia"/>
        <s v="Ethiopia"/>
        <s v="Brazil"/>
        <s v="Bangladesh"/>
        <s v="France"/>
        <s v="Indonesia"/>
      </sharedItems>
    </cacheField>
    <cacheField name="REGION" numFmtId="0">
      <sharedItems count="6">
        <s v="Western"/>
        <s v="South"/>
        <s v="North"/>
        <s v="Northeast"/>
        <s v="Central"/>
        <s v="East"/>
      </sharedItems>
    </cacheField>
    <cacheField name="Months" numFmtId="0">
      <sharedItems count="12">
        <s v="Jan"/>
        <s v="Feb"/>
        <s v="Mar"/>
        <s v="Apr"/>
        <s v="May"/>
        <s v="Jun"/>
        <s v="Jul"/>
        <s v="Aug"/>
        <s v="Sep"/>
        <s v="Oct"/>
        <s v="Nov"/>
        <s v="Dec"/>
      </sharedItems>
    </cacheField>
    <cacheField name="Week" numFmtId="0">
      <sharedItems containsSemiMixedTypes="0" containsString="0" containsNumber="1" containsInteger="1" minValue="1" maxValue="53" count="53">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sharedItems>
    </cacheField>
  </cacheFields>
  <extLst>
    <ext xmlns:x14="http://schemas.microsoft.com/office/spreadsheetml/2009/9/main" uri="{725AE2AE-9491-48be-B2B4-4EB974FC3084}">
      <x14:pivotCacheDefinition pivotCacheId="207896733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32">
  <r>
    <d v="2021-01-01T00:00:00"/>
    <x v="0"/>
    <x v="0"/>
    <n v="156.96"/>
    <n v="9"/>
    <n v="1379.3834721600006"/>
    <n v="1412.64"/>
    <x v="0"/>
    <x v="0"/>
    <x v="0"/>
    <x v="0"/>
  </r>
  <r>
    <d v="2021-01-01T00:00:00"/>
    <x v="1"/>
    <x v="1"/>
    <n v="141.57"/>
    <n v="1"/>
    <n v="138.23714333000004"/>
    <n v="141.57"/>
    <x v="0"/>
    <x v="1"/>
    <x v="0"/>
    <x v="0"/>
  </r>
  <r>
    <d v="2021-01-02T00:00:00"/>
    <x v="2"/>
    <x v="2"/>
    <n v="79.92"/>
    <n v="15"/>
    <n v="1170.5777172000005"/>
    <n v="1198.8"/>
    <x v="0"/>
    <x v="2"/>
    <x v="0"/>
    <x v="0"/>
  </r>
  <r>
    <d v="2021-01-02T00:00:00"/>
    <x v="3"/>
    <x v="3"/>
    <n v="119.7"/>
    <n v="1"/>
    <n v="116.88200930000005"/>
    <n v="119.7"/>
    <x v="0"/>
    <x v="3"/>
    <x v="0"/>
    <x v="0"/>
  </r>
  <r>
    <d v="2021-01-02T00:00:00"/>
    <x v="4"/>
    <x v="4"/>
    <n v="15.719999999999999"/>
    <n v="2"/>
    <n v="30.699836026666677"/>
    <n v="31.439999999999998"/>
    <x v="0"/>
    <x v="3"/>
    <x v="0"/>
    <x v="0"/>
  </r>
  <r>
    <d v="2021-01-02T00:00:00"/>
    <x v="5"/>
    <x v="5"/>
    <n v="164.28"/>
    <n v="7"/>
    <n v="1122.8875139066672"/>
    <n v="1149.96"/>
    <x v="0"/>
    <x v="2"/>
    <x v="0"/>
    <x v="0"/>
  </r>
  <r>
    <d v="2021-01-02T00:00:00"/>
    <x v="6"/>
    <x v="6"/>
    <n v="122.08"/>
    <n v="6"/>
    <n v="715.23587445333362"/>
    <n v="732.48"/>
    <x v="0"/>
    <x v="3"/>
    <x v="0"/>
    <x v="0"/>
  </r>
  <r>
    <d v="2021-01-02T00:00:00"/>
    <x v="7"/>
    <x v="4"/>
    <n v="15.719999999999999"/>
    <n v="25"/>
    <n v="383.74795033333351"/>
    <n v="393"/>
    <x v="1"/>
    <x v="2"/>
    <x v="0"/>
    <x v="0"/>
  </r>
  <r>
    <d v="2021-01-03T00:00:00"/>
    <x v="8"/>
    <x v="7"/>
    <n v="146.72"/>
    <n v="21"/>
    <n v="3008.5839306133344"/>
    <n v="3081.12"/>
    <x v="0"/>
    <x v="3"/>
    <x v="0"/>
    <x v="1"/>
  </r>
  <r>
    <d v="2021-01-03T00:00:00"/>
    <x v="9"/>
    <x v="8"/>
    <n v="83.08"/>
    <n v="9"/>
    <n v="730.11709268000027"/>
    <n v="747.72"/>
    <x v="0"/>
    <x v="0"/>
    <x v="0"/>
    <x v="1"/>
  </r>
  <r>
    <d v="2021-01-03T00:00:00"/>
    <x v="10"/>
    <x v="2"/>
    <n v="79.92"/>
    <n v="31"/>
    <n v="2419.1939488800008"/>
    <n v="2477.52"/>
    <x v="2"/>
    <x v="2"/>
    <x v="0"/>
    <x v="1"/>
  </r>
  <r>
    <d v="2021-01-03T00:00:00"/>
    <x v="11"/>
    <x v="9"/>
    <n v="48.84"/>
    <n v="5"/>
    <n v="238.45101646666677"/>
    <n v="244.20000000000002"/>
    <x v="3"/>
    <x v="2"/>
    <x v="0"/>
    <x v="1"/>
  </r>
  <r>
    <d v="2021-01-04T00:00:00"/>
    <x v="12"/>
    <x v="10"/>
    <n v="53.11"/>
    <n v="1"/>
    <n v="51.85967847888891"/>
    <n v="53.11"/>
    <x v="4"/>
    <x v="2"/>
    <x v="0"/>
    <x v="1"/>
  </r>
  <r>
    <d v="2021-01-04T00:00:00"/>
    <x v="13"/>
    <x v="11"/>
    <n v="94.17"/>
    <n v="8"/>
    <n v="735.62431517333368"/>
    <n v="753.36"/>
    <x v="5"/>
    <x v="2"/>
    <x v="0"/>
    <x v="1"/>
  </r>
  <r>
    <d v="2021-01-04T00:00:00"/>
    <x v="14"/>
    <x v="12"/>
    <n v="6.7"/>
    <n v="12"/>
    <n v="78.507214266666708"/>
    <n v="80.400000000000006"/>
    <x v="0"/>
    <x v="3"/>
    <x v="0"/>
    <x v="1"/>
  </r>
  <r>
    <d v="2021-01-06T00:00:00"/>
    <x v="15"/>
    <x v="13"/>
    <n v="117.48"/>
    <n v="9"/>
    <n v="1032.4284550800003"/>
    <n v="1057.32"/>
    <x v="4"/>
    <x v="2"/>
    <x v="0"/>
    <x v="1"/>
  </r>
  <r>
    <d v="2021-01-08T00:00:00"/>
    <x v="13"/>
    <x v="14"/>
    <n v="210"/>
    <n v="14"/>
    <n v="2870.7861933333343"/>
    <n v="2940"/>
    <x v="5"/>
    <x v="2"/>
    <x v="0"/>
    <x v="1"/>
  </r>
  <r>
    <d v="2021-01-09T00:00:00"/>
    <x v="16"/>
    <x v="15"/>
    <n v="47.730000000000004"/>
    <n v="26"/>
    <n v="1211.7647109533339"/>
    <n v="1240.98"/>
    <x v="6"/>
    <x v="2"/>
    <x v="0"/>
    <x v="1"/>
  </r>
  <r>
    <d v="2021-01-09T00:00:00"/>
    <x v="4"/>
    <x v="16"/>
    <n v="104.16"/>
    <n v="1"/>
    <n v="101.70785370666671"/>
    <n v="104.16"/>
    <x v="0"/>
    <x v="3"/>
    <x v="0"/>
    <x v="1"/>
  </r>
  <r>
    <d v="2021-01-09T00:00:00"/>
    <x v="8"/>
    <x v="17"/>
    <n v="8.33"/>
    <n v="4"/>
    <n v="32.535576857777791"/>
    <n v="33.32"/>
    <x v="0"/>
    <x v="3"/>
    <x v="0"/>
    <x v="1"/>
  </r>
  <r>
    <d v="2021-01-09T00:00:00"/>
    <x v="17"/>
    <x v="16"/>
    <n v="104.16"/>
    <n v="29"/>
    <n v="2949.5277574933343"/>
    <n v="3020.64"/>
    <x v="5"/>
    <x v="2"/>
    <x v="0"/>
    <x v="1"/>
  </r>
  <r>
    <d v="2021-01-09T00:00:00"/>
    <x v="18"/>
    <x v="18"/>
    <n v="115.2"/>
    <n v="28"/>
    <n v="3149.6625664000012"/>
    <n v="3225.6"/>
    <x v="0"/>
    <x v="4"/>
    <x v="0"/>
    <x v="1"/>
  </r>
  <r>
    <d v="2021-01-09T00:00:00"/>
    <x v="10"/>
    <x v="19"/>
    <n v="80.94"/>
    <n v="8"/>
    <n v="632.27601221333362"/>
    <n v="647.52"/>
    <x v="2"/>
    <x v="2"/>
    <x v="0"/>
    <x v="1"/>
  </r>
  <r>
    <d v="2021-01-09T00:00:00"/>
    <x v="19"/>
    <x v="13"/>
    <n v="117.48"/>
    <n v="12"/>
    <n v="1376.5712734400006"/>
    <n v="1409.76"/>
    <x v="4"/>
    <x v="2"/>
    <x v="0"/>
    <x v="1"/>
  </r>
  <r>
    <d v="2021-01-10T00:00:00"/>
    <x v="3"/>
    <x v="20"/>
    <n v="142.80000000000001"/>
    <n v="24"/>
    <n v="3346.5164768000018"/>
    <n v="3427.2000000000003"/>
    <x v="0"/>
    <x v="3"/>
    <x v="0"/>
    <x v="2"/>
  </r>
  <r>
    <d v="2021-01-10T00:00:00"/>
    <x v="20"/>
    <x v="21"/>
    <n v="58.3"/>
    <n v="14"/>
    <n v="796.98492891111141"/>
    <n v="816.19999999999993"/>
    <x v="7"/>
    <x v="2"/>
    <x v="0"/>
    <x v="2"/>
  </r>
  <r>
    <d v="2021-01-10T00:00:00"/>
    <x v="19"/>
    <x v="12"/>
    <n v="6.7"/>
    <n v="9"/>
    <n v="58.880410700000027"/>
    <n v="60.300000000000004"/>
    <x v="4"/>
    <x v="2"/>
    <x v="0"/>
    <x v="2"/>
  </r>
  <r>
    <d v="2021-01-11T00:00:00"/>
    <x v="3"/>
    <x v="22"/>
    <n v="85.76"/>
    <n v="3"/>
    <n v="251.22308565333347"/>
    <n v="257.28000000000003"/>
    <x v="0"/>
    <x v="3"/>
    <x v="0"/>
    <x v="2"/>
  </r>
  <r>
    <d v="2021-01-11T00:00:00"/>
    <x v="21"/>
    <x v="7"/>
    <n v="146.72"/>
    <n v="4"/>
    <n v="573.06360583111132"/>
    <n v="586.88"/>
    <x v="8"/>
    <x v="2"/>
    <x v="0"/>
    <x v="2"/>
  </r>
  <r>
    <d v="2021-01-11T00:00:00"/>
    <x v="8"/>
    <x v="23"/>
    <n v="48.4"/>
    <n v="14"/>
    <n v="661.64786551111138"/>
    <n v="677.6"/>
    <x v="0"/>
    <x v="3"/>
    <x v="0"/>
    <x v="2"/>
  </r>
  <r>
    <d v="2021-01-11T00:00:00"/>
    <x v="22"/>
    <x v="24"/>
    <n v="162"/>
    <n v="4"/>
    <n v="632.74471200000028"/>
    <n v="648"/>
    <x v="9"/>
    <x v="2"/>
    <x v="0"/>
    <x v="2"/>
  </r>
  <r>
    <d v="2021-01-11T00:00:00"/>
    <x v="10"/>
    <x v="13"/>
    <n v="117.48"/>
    <n v="2"/>
    <n v="229.42854557333342"/>
    <n v="234.96"/>
    <x v="2"/>
    <x v="2"/>
    <x v="0"/>
    <x v="2"/>
  </r>
  <r>
    <d v="2021-01-12T00:00:00"/>
    <x v="4"/>
    <x v="24"/>
    <n v="162"/>
    <n v="10"/>
    <n v="1581.8617800000006"/>
    <n v="1620"/>
    <x v="0"/>
    <x v="3"/>
    <x v="0"/>
    <x v="2"/>
  </r>
  <r>
    <d v="2021-01-13T00:00:00"/>
    <x v="2"/>
    <x v="25"/>
    <n v="16.64"/>
    <n v="15"/>
    <n v="243.7238890666668"/>
    <n v="249.60000000000002"/>
    <x v="0"/>
    <x v="2"/>
    <x v="0"/>
    <x v="2"/>
  </r>
  <r>
    <d v="2021-01-13T00:00:00"/>
    <x v="15"/>
    <x v="14"/>
    <n v="210"/>
    <n v="6"/>
    <n v="1230.3369400000006"/>
    <n v="1260"/>
    <x v="4"/>
    <x v="2"/>
    <x v="0"/>
    <x v="2"/>
  </r>
  <r>
    <d v="2021-01-14T00:00:00"/>
    <x v="6"/>
    <x v="23"/>
    <n v="48.4"/>
    <n v="14"/>
    <n v="661.64786551111138"/>
    <n v="677.6"/>
    <x v="0"/>
    <x v="3"/>
    <x v="0"/>
    <x v="2"/>
  </r>
  <r>
    <d v="2021-01-15T00:00:00"/>
    <x v="23"/>
    <x v="15"/>
    <n v="47.730000000000004"/>
    <n v="15"/>
    <n v="699.09502555000029"/>
    <n v="715.95"/>
    <x v="0"/>
    <x v="5"/>
    <x v="0"/>
    <x v="2"/>
  </r>
  <r>
    <d v="2021-01-15T00:00:00"/>
    <x v="10"/>
    <x v="1"/>
    <n v="141.57"/>
    <n v="10"/>
    <n v="1382.3714333000005"/>
    <n v="1415.6999999999998"/>
    <x v="2"/>
    <x v="2"/>
    <x v="0"/>
    <x v="2"/>
  </r>
  <r>
    <d v="2021-01-16T00:00:00"/>
    <x v="12"/>
    <x v="7"/>
    <n v="146.72"/>
    <n v="11"/>
    <n v="1575.9249160355562"/>
    <n v="1613.92"/>
    <x v="4"/>
    <x v="2"/>
    <x v="0"/>
    <x v="2"/>
  </r>
  <r>
    <d v="2021-01-17T00:00:00"/>
    <x v="24"/>
    <x v="18"/>
    <n v="115.2"/>
    <n v="4"/>
    <n v="449.95179520000022"/>
    <n v="460.8"/>
    <x v="2"/>
    <x v="2"/>
    <x v="0"/>
    <x v="3"/>
  </r>
  <r>
    <d v="2021-01-18T00:00:00"/>
    <x v="15"/>
    <x v="26"/>
    <n v="94.62"/>
    <n v="9"/>
    <n v="831.53200902000037"/>
    <n v="851.58"/>
    <x v="4"/>
    <x v="2"/>
    <x v="0"/>
    <x v="3"/>
  </r>
  <r>
    <d v="2021-01-18T00:00:00"/>
    <x v="18"/>
    <x v="27"/>
    <n v="149.46"/>
    <n v="3"/>
    <n v="437.82418822000017"/>
    <n v="448.38"/>
    <x v="0"/>
    <x v="4"/>
    <x v="0"/>
    <x v="3"/>
  </r>
  <r>
    <d v="2021-01-18T00:00:00"/>
    <x v="25"/>
    <x v="28"/>
    <n v="82.08"/>
    <n v="13"/>
    <n v="1041.9196257600004"/>
    <n v="1067.04"/>
    <x v="0"/>
    <x v="2"/>
    <x v="0"/>
    <x v="3"/>
  </r>
  <r>
    <d v="2021-01-19T00:00:00"/>
    <x v="10"/>
    <x v="12"/>
    <n v="6.7"/>
    <n v="6"/>
    <n v="39.253607133333354"/>
    <n v="40.200000000000003"/>
    <x v="2"/>
    <x v="2"/>
    <x v="0"/>
    <x v="3"/>
  </r>
  <r>
    <d v="2021-01-20T00:00:00"/>
    <x v="13"/>
    <x v="21"/>
    <n v="58.3"/>
    <n v="4"/>
    <n v="227.70997968888898"/>
    <n v="233.2"/>
    <x v="5"/>
    <x v="2"/>
    <x v="0"/>
    <x v="3"/>
  </r>
  <r>
    <d v="2021-01-20T00:00:00"/>
    <x v="5"/>
    <x v="29"/>
    <n v="76.25"/>
    <n v="4"/>
    <n v="297.81965611111121"/>
    <n v="305"/>
    <x v="0"/>
    <x v="2"/>
    <x v="0"/>
    <x v="3"/>
  </r>
  <r>
    <d v="2021-01-20T00:00:00"/>
    <x v="9"/>
    <x v="30"/>
    <n v="162.54"/>
    <n v="2"/>
    <n v="317.4269305200001"/>
    <n v="325.08"/>
    <x v="0"/>
    <x v="0"/>
    <x v="0"/>
    <x v="3"/>
  </r>
  <r>
    <d v="2021-01-20T00:00:00"/>
    <x v="26"/>
    <x v="7"/>
    <n v="146.72"/>
    <n v="7"/>
    <n v="1002.8613102044449"/>
    <n v="1027.04"/>
    <x v="10"/>
    <x v="2"/>
    <x v="0"/>
    <x v="3"/>
  </r>
  <r>
    <d v="2021-01-21T00:00:00"/>
    <x v="19"/>
    <x v="9"/>
    <n v="48.84"/>
    <n v="15"/>
    <n v="715.35304940000026"/>
    <n v="732.6"/>
    <x v="4"/>
    <x v="2"/>
    <x v="0"/>
    <x v="3"/>
  </r>
  <r>
    <d v="2021-01-21T00:00:00"/>
    <x v="6"/>
    <x v="24"/>
    <n v="162"/>
    <n v="6"/>
    <n v="949.11706800000036"/>
    <n v="972"/>
    <x v="0"/>
    <x v="3"/>
    <x v="0"/>
    <x v="3"/>
  </r>
  <r>
    <d v="2021-01-21T00:00:00"/>
    <x v="1"/>
    <x v="19"/>
    <n v="80.94"/>
    <n v="9"/>
    <n v="711.31051374000037"/>
    <n v="728.46"/>
    <x v="0"/>
    <x v="1"/>
    <x v="0"/>
    <x v="3"/>
  </r>
  <r>
    <d v="2021-01-22T00:00:00"/>
    <x v="27"/>
    <x v="31"/>
    <n v="103.88"/>
    <n v="6"/>
    <n v="608.60667298666692"/>
    <n v="623.28"/>
    <x v="0"/>
    <x v="1"/>
    <x v="0"/>
    <x v="3"/>
  </r>
  <r>
    <d v="2021-01-23T00:00:00"/>
    <x v="21"/>
    <x v="20"/>
    <n v="142.80000000000001"/>
    <n v="5"/>
    <n v="697.19093266666698"/>
    <n v="714"/>
    <x v="8"/>
    <x v="2"/>
    <x v="0"/>
    <x v="3"/>
  </r>
  <r>
    <d v="2021-01-23T00:00:00"/>
    <x v="9"/>
    <x v="26"/>
    <n v="94.62"/>
    <n v="17"/>
    <n v="1570.6715725933338"/>
    <n v="1608.54"/>
    <x v="0"/>
    <x v="0"/>
    <x v="0"/>
    <x v="3"/>
  </r>
  <r>
    <d v="2021-01-23T00:00:00"/>
    <x v="18"/>
    <x v="24"/>
    <n v="162"/>
    <n v="8"/>
    <n v="1265.4894240000006"/>
    <n v="1296"/>
    <x v="0"/>
    <x v="4"/>
    <x v="0"/>
    <x v="3"/>
  </r>
  <r>
    <d v="2021-01-24T00:00:00"/>
    <x v="14"/>
    <x v="32"/>
    <n v="201.28"/>
    <n v="15"/>
    <n v="2948.1216581333342"/>
    <n v="3019.2"/>
    <x v="0"/>
    <x v="3"/>
    <x v="0"/>
    <x v="4"/>
  </r>
  <r>
    <d v="2021-01-25T00:00:00"/>
    <x v="16"/>
    <x v="16"/>
    <n v="104.16"/>
    <n v="14"/>
    <n v="1423.909951893334"/>
    <n v="1458.24"/>
    <x v="6"/>
    <x v="2"/>
    <x v="0"/>
    <x v="4"/>
  </r>
  <r>
    <d v="2021-01-25T00:00:00"/>
    <x v="2"/>
    <x v="12"/>
    <n v="6.7"/>
    <n v="7"/>
    <n v="45.795874988888905"/>
    <n v="46.9"/>
    <x v="0"/>
    <x v="2"/>
    <x v="0"/>
    <x v="4"/>
  </r>
  <r>
    <d v="2021-01-25T00:00:00"/>
    <x v="24"/>
    <x v="21"/>
    <n v="58.3"/>
    <n v="6"/>
    <n v="341.56496953333345"/>
    <n v="349.79999999999995"/>
    <x v="2"/>
    <x v="2"/>
    <x v="0"/>
    <x v="4"/>
  </r>
  <r>
    <d v="2021-01-25T00:00:00"/>
    <x v="20"/>
    <x v="33"/>
    <n v="156.78"/>
    <n v="14"/>
    <n v="2143.2469494800011"/>
    <n v="2194.92"/>
    <x v="7"/>
    <x v="2"/>
    <x v="0"/>
    <x v="4"/>
  </r>
  <r>
    <d v="2021-01-26T00:00:00"/>
    <x v="2"/>
    <x v="0"/>
    <n v="156.96"/>
    <n v="29"/>
    <n v="4444.6800769600022"/>
    <n v="4551.84"/>
    <x v="0"/>
    <x v="2"/>
    <x v="0"/>
    <x v="4"/>
  </r>
  <r>
    <d v="2021-01-26T00:00:00"/>
    <x v="15"/>
    <x v="28"/>
    <n v="82.08"/>
    <n v="9"/>
    <n v="721.32897168000034"/>
    <n v="738.72"/>
    <x v="4"/>
    <x v="2"/>
    <x v="0"/>
    <x v="4"/>
  </r>
  <r>
    <d v="2021-01-26T00:00:00"/>
    <x v="8"/>
    <x v="31"/>
    <n v="103.88"/>
    <n v="7"/>
    <n v="710.04111848444472"/>
    <n v="727.16"/>
    <x v="0"/>
    <x v="3"/>
    <x v="0"/>
    <x v="4"/>
  </r>
  <r>
    <d v="2021-01-26T00:00:00"/>
    <x v="22"/>
    <x v="34"/>
    <n v="85.5"/>
    <n v="7"/>
    <n v="584.41004650000025"/>
    <n v="598.5"/>
    <x v="9"/>
    <x v="2"/>
    <x v="0"/>
    <x v="4"/>
  </r>
  <r>
    <d v="2021-01-26T00:00:00"/>
    <x v="9"/>
    <x v="5"/>
    <n v="164.28"/>
    <n v="1"/>
    <n v="160.41250198666674"/>
    <n v="164.28"/>
    <x v="0"/>
    <x v="0"/>
    <x v="0"/>
    <x v="4"/>
  </r>
  <r>
    <d v="2021-01-27T00:00:00"/>
    <x v="24"/>
    <x v="13"/>
    <n v="117.48"/>
    <n v="3"/>
    <n v="344.14281836000015"/>
    <n v="352.44"/>
    <x v="2"/>
    <x v="2"/>
    <x v="0"/>
    <x v="4"/>
  </r>
  <r>
    <d v="2021-01-27T00:00:00"/>
    <x v="28"/>
    <x v="18"/>
    <n v="115.2"/>
    <n v="7"/>
    <n v="787.4156416000003"/>
    <n v="806.4"/>
    <x v="11"/>
    <x v="2"/>
    <x v="0"/>
    <x v="4"/>
  </r>
  <r>
    <d v="2021-01-27T00:00:00"/>
    <x v="17"/>
    <x v="35"/>
    <n v="155.61000000000001"/>
    <n v="37"/>
    <n v="5622.0246473300031"/>
    <n v="5757.5700000000006"/>
    <x v="5"/>
    <x v="2"/>
    <x v="0"/>
    <x v="4"/>
  </r>
  <r>
    <d v="2021-01-27T00:00:00"/>
    <x v="26"/>
    <x v="14"/>
    <n v="210"/>
    <n v="21"/>
    <n v="4306.1792900000019"/>
    <n v="4410"/>
    <x v="10"/>
    <x v="2"/>
    <x v="0"/>
    <x v="4"/>
  </r>
  <r>
    <d v="2021-01-28T00:00:00"/>
    <x v="2"/>
    <x v="25"/>
    <n v="16.64"/>
    <n v="11"/>
    <n v="178.7308519822223"/>
    <n v="183.04000000000002"/>
    <x v="0"/>
    <x v="2"/>
    <x v="0"/>
    <x v="4"/>
  </r>
  <r>
    <d v="2021-01-28T00:00:00"/>
    <x v="3"/>
    <x v="10"/>
    <n v="53.11"/>
    <n v="2"/>
    <n v="103.71935695777782"/>
    <n v="106.22"/>
    <x v="0"/>
    <x v="3"/>
    <x v="0"/>
    <x v="4"/>
  </r>
  <r>
    <d v="2021-01-28T00:00:00"/>
    <x v="7"/>
    <x v="9"/>
    <n v="48.84"/>
    <n v="10"/>
    <n v="476.90203293333354"/>
    <n v="488.40000000000003"/>
    <x v="1"/>
    <x v="2"/>
    <x v="0"/>
    <x v="4"/>
  </r>
  <r>
    <d v="2021-01-29T00:00:00"/>
    <x v="0"/>
    <x v="9"/>
    <n v="48.84"/>
    <n v="10"/>
    <n v="476.90203293333354"/>
    <n v="488.40000000000003"/>
    <x v="0"/>
    <x v="0"/>
    <x v="0"/>
    <x v="4"/>
  </r>
  <r>
    <d v="2021-01-29T00:00:00"/>
    <x v="18"/>
    <x v="0"/>
    <n v="156.96"/>
    <n v="25"/>
    <n v="3831.6207560000016"/>
    <n v="3924"/>
    <x v="0"/>
    <x v="4"/>
    <x v="0"/>
    <x v="4"/>
  </r>
  <r>
    <d v="2021-01-29T00:00:00"/>
    <x v="19"/>
    <x v="7"/>
    <n v="146.72"/>
    <n v="21"/>
    <n v="3008.5839306133344"/>
    <n v="3081.12"/>
    <x v="4"/>
    <x v="2"/>
    <x v="0"/>
    <x v="4"/>
  </r>
  <r>
    <d v="2021-01-30T00:00:00"/>
    <x v="5"/>
    <x v="8"/>
    <n v="83.08"/>
    <n v="2"/>
    <n v="162.24824281777785"/>
    <n v="166.16"/>
    <x v="0"/>
    <x v="2"/>
    <x v="0"/>
    <x v="4"/>
  </r>
  <r>
    <d v="2021-01-30T00:00:00"/>
    <x v="20"/>
    <x v="36"/>
    <n v="57.120000000000005"/>
    <n v="2"/>
    <n v="111.55054922666672"/>
    <n v="114.24000000000001"/>
    <x v="7"/>
    <x v="2"/>
    <x v="0"/>
    <x v="4"/>
  </r>
  <r>
    <d v="2021-01-31T00:00:00"/>
    <x v="0"/>
    <x v="36"/>
    <n v="57.120000000000005"/>
    <n v="20"/>
    <n v="1115.5054922666673"/>
    <n v="1142.4000000000001"/>
    <x v="0"/>
    <x v="0"/>
    <x v="0"/>
    <x v="5"/>
  </r>
  <r>
    <d v="2021-01-31T00:00:00"/>
    <x v="0"/>
    <x v="37"/>
    <n v="41.81"/>
    <n v="3"/>
    <n v="122.47711300333339"/>
    <n v="125.43"/>
    <x v="0"/>
    <x v="0"/>
    <x v="0"/>
    <x v="5"/>
  </r>
  <r>
    <d v="2021-01-31T00:00:00"/>
    <x v="29"/>
    <x v="38"/>
    <n v="173.88"/>
    <n v="9"/>
    <n v="1528.0784794800006"/>
    <n v="1564.92"/>
    <x v="0"/>
    <x v="5"/>
    <x v="0"/>
    <x v="5"/>
  </r>
  <r>
    <d v="2021-01-31T00:00:00"/>
    <x v="7"/>
    <x v="19"/>
    <n v="80.94"/>
    <n v="33"/>
    <n v="2608.1385503800011"/>
    <n v="2671.02"/>
    <x v="1"/>
    <x v="2"/>
    <x v="0"/>
    <x v="5"/>
  </r>
  <r>
    <d v="2021-01-31T00:00:00"/>
    <x v="30"/>
    <x v="27"/>
    <n v="149.46"/>
    <n v="6"/>
    <n v="875.64837644000033"/>
    <n v="896.76"/>
    <x v="8"/>
    <x v="2"/>
    <x v="0"/>
    <x v="5"/>
  </r>
  <r>
    <d v="2021-02-01T00:00:00"/>
    <x v="16"/>
    <x v="35"/>
    <n v="155.61000000000001"/>
    <n v="9"/>
    <n v="1524.6147284550004"/>
    <n v="1400.4900000000002"/>
    <x v="6"/>
    <x v="2"/>
    <x v="1"/>
    <x v="5"/>
  </r>
  <r>
    <d v="2021-02-02T00:00:00"/>
    <x v="5"/>
    <x v="5"/>
    <n v="164.28"/>
    <n v="7"/>
    <n v="1251.8803798200001"/>
    <n v="1149.96"/>
    <x v="0"/>
    <x v="2"/>
    <x v="1"/>
    <x v="5"/>
  </r>
  <r>
    <d v="2021-02-03T00:00:00"/>
    <x v="2"/>
    <x v="1"/>
    <n v="141.57"/>
    <n v="2"/>
    <n v="308.23455663000004"/>
    <n v="283.14"/>
    <x v="0"/>
    <x v="2"/>
    <x v="1"/>
    <x v="5"/>
  </r>
  <r>
    <d v="2021-02-03T00:00:00"/>
    <x v="0"/>
    <x v="14"/>
    <n v="210"/>
    <n v="39"/>
    <n v="8915.8756050000011"/>
    <n v="8190"/>
    <x v="0"/>
    <x v="0"/>
    <x v="1"/>
    <x v="5"/>
  </r>
  <r>
    <d v="2021-02-03T00:00:00"/>
    <x v="26"/>
    <x v="2"/>
    <n v="79.92"/>
    <n v="27"/>
    <n v="2349.0882802800006"/>
    <n v="2157.84"/>
    <x v="10"/>
    <x v="5"/>
    <x v="1"/>
    <x v="5"/>
  </r>
  <r>
    <d v="2021-02-03T00:00:00"/>
    <x v="27"/>
    <x v="7"/>
    <n v="146.72"/>
    <n v="8"/>
    <n v="1277.78976192"/>
    <n v="1173.76"/>
    <x v="0"/>
    <x v="1"/>
    <x v="1"/>
    <x v="5"/>
  </r>
  <r>
    <d v="2021-02-03T00:00:00"/>
    <x v="1"/>
    <x v="25"/>
    <n v="16.64"/>
    <n v="13"/>
    <n v="235.49233344000001"/>
    <n v="216.32"/>
    <x v="0"/>
    <x v="1"/>
    <x v="1"/>
    <x v="5"/>
  </r>
  <r>
    <d v="2021-02-04T00:00:00"/>
    <x v="19"/>
    <x v="28"/>
    <n v="82.08"/>
    <n v="39"/>
    <n v="3484.8336650400001"/>
    <n v="3201.12"/>
    <x v="4"/>
    <x v="5"/>
    <x v="1"/>
    <x v="5"/>
  </r>
  <r>
    <d v="2021-02-04T00:00:00"/>
    <x v="26"/>
    <x v="22"/>
    <n v="85.76"/>
    <n v="4"/>
    <n v="373.44346368000004"/>
    <n v="343.04"/>
    <x v="10"/>
    <x v="5"/>
    <x v="1"/>
    <x v="5"/>
  </r>
  <r>
    <d v="2021-02-04T00:00:00"/>
    <x v="14"/>
    <x v="7"/>
    <n v="146.72"/>
    <n v="26"/>
    <n v="4152.8167262400002"/>
    <n v="3814.72"/>
    <x v="0"/>
    <x v="3"/>
    <x v="1"/>
    <x v="5"/>
  </r>
  <r>
    <d v="2021-02-04T00:00:00"/>
    <x v="27"/>
    <x v="17"/>
    <n v="8.33"/>
    <n v="3"/>
    <n v="27.204851205000004"/>
    <n v="24.990000000000002"/>
    <x v="0"/>
    <x v="1"/>
    <x v="1"/>
    <x v="5"/>
  </r>
  <r>
    <d v="2021-02-05T00:00:00"/>
    <x v="16"/>
    <x v="19"/>
    <n v="80.94"/>
    <n v="24"/>
    <n v="2114.7281215200001"/>
    <n v="1942.56"/>
    <x v="6"/>
    <x v="5"/>
    <x v="1"/>
    <x v="5"/>
  </r>
  <r>
    <d v="2021-02-05T00:00:00"/>
    <x v="12"/>
    <x v="39"/>
    <n v="42.55"/>
    <n v="38"/>
    <n v="1760.2050385500002"/>
    <n v="1616.8999999999999"/>
    <x v="4"/>
    <x v="5"/>
    <x v="1"/>
    <x v="5"/>
  </r>
  <r>
    <d v="2021-02-05T00:00:00"/>
    <x v="21"/>
    <x v="35"/>
    <n v="155.61000000000001"/>
    <n v="1"/>
    <n v="169.40163649500002"/>
    <n v="155.61000000000001"/>
    <x v="8"/>
    <x v="5"/>
    <x v="1"/>
    <x v="5"/>
  </r>
  <r>
    <d v="2021-02-05T00:00:00"/>
    <x v="17"/>
    <x v="8"/>
    <n v="83.08"/>
    <n v="7"/>
    <n v="633.10337202000005"/>
    <n v="581.55999999999995"/>
    <x v="5"/>
    <x v="5"/>
    <x v="1"/>
    <x v="5"/>
  </r>
  <r>
    <d v="2021-02-05T00:00:00"/>
    <x v="10"/>
    <x v="8"/>
    <n v="83.08"/>
    <n v="9"/>
    <n v="813.99004974000013"/>
    <n v="747.72"/>
    <x v="2"/>
    <x v="5"/>
    <x v="1"/>
    <x v="5"/>
  </r>
  <r>
    <d v="2021-02-05T00:00:00"/>
    <x v="30"/>
    <x v="40"/>
    <n v="49.21"/>
    <n v="6"/>
    <n v="321.42874617000001"/>
    <n v="295.26"/>
    <x v="8"/>
    <x v="5"/>
    <x v="1"/>
    <x v="5"/>
  </r>
  <r>
    <d v="2021-02-06T00:00:00"/>
    <x v="2"/>
    <x v="41"/>
    <n v="7.8599999999999994"/>
    <n v="30"/>
    <n v="256.69883609999999"/>
    <n v="235.79999999999998"/>
    <x v="0"/>
    <x v="2"/>
    <x v="1"/>
    <x v="5"/>
  </r>
  <r>
    <d v="2021-02-06T00:00:00"/>
    <x v="29"/>
    <x v="20"/>
    <n v="142.80000000000001"/>
    <n v="6"/>
    <n v="932.73775560000013"/>
    <n v="856.80000000000007"/>
    <x v="0"/>
    <x v="5"/>
    <x v="1"/>
    <x v="5"/>
  </r>
  <r>
    <d v="2021-02-06T00:00:00"/>
    <x v="1"/>
    <x v="12"/>
    <n v="6.7"/>
    <n v="1"/>
    <n v="7.2938176500000012"/>
    <n v="6.7"/>
    <x v="0"/>
    <x v="1"/>
    <x v="1"/>
    <x v="5"/>
  </r>
  <r>
    <d v="2021-02-07T00:00:00"/>
    <x v="24"/>
    <x v="12"/>
    <n v="6.7"/>
    <n v="29"/>
    <n v="211.52071185000003"/>
    <n v="194.3"/>
    <x v="2"/>
    <x v="5"/>
    <x v="1"/>
    <x v="6"/>
  </r>
  <r>
    <d v="2021-02-07T00:00:00"/>
    <x v="26"/>
    <x v="25"/>
    <n v="16.64"/>
    <n v="5"/>
    <n v="90.573974400000012"/>
    <n v="83.2"/>
    <x v="10"/>
    <x v="5"/>
    <x v="1"/>
    <x v="6"/>
  </r>
  <r>
    <d v="2021-02-08T00:00:00"/>
    <x v="3"/>
    <x v="9"/>
    <n v="48.84"/>
    <n v="3"/>
    <n v="159.50599434000003"/>
    <n v="146.52000000000001"/>
    <x v="0"/>
    <x v="3"/>
    <x v="1"/>
    <x v="6"/>
  </r>
  <r>
    <d v="2021-02-08T00:00:00"/>
    <x v="12"/>
    <x v="35"/>
    <n v="155.61000000000001"/>
    <n v="11"/>
    <n v="1863.4180014450003"/>
    <n v="1711.71"/>
    <x v="4"/>
    <x v="5"/>
    <x v="1"/>
    <x v="6"/>
  </r>
  <r>
    <d v="2021-02-08T00:00:00"/>
    <x v="15"/>
    <x v="18"/>
    <n v="115.2"/>
    <n v="39"/>
    <n v="4890.9946176000003"/>
    <n v="4492.8"/>
    <x v="4"/>
    <x v="5"/>
    <x v="1"/>
    <x v="6"/>
  </r>
  <r>
    <d v="2021-02-08T00:00:00"/>
    <x v="15"/>
    <x v="32"/>
    <n v="201.28"/>
    <n v="12"/>
    <n v="2629.4321491200003"/>
    <n v="2415.36"/>
    <x v="4"/>
    <x v="5"/>
    <x v="1"/>
    <x v="6"/>
  </r>
  <r>
    <d v="2021-02-09T00:00:00"/>
    <x v="17"/>
    <x v="21"/>
    <n v="58.3"/>
    <n v="14"/>
    <n v="888.53939790000004"/>
    <n v="816.19999999999993"/>
    <x v="5"/>
    <x v="5"/>
    <x v="1"/>
    <x v="6"/>
  </r>
  <r>
    <d v="2021-02-09T00:00:00"/>
    <x v="17"/>
    <x v="30"/>
    <n v="162.54"/>
    <n v="32"/>
    <n v="5662.2668457600003"/>
    <n v="5201.28"/>
    <x v="5"/>
    <x v="5"/>
    <x v="1"/>
    <x v="6"/>
  </r>
  <r>
    <d v="2021-02-09T00:00:00"/>
    <x v="30"/>
    <x v="13"/>
    <n v="117.48"/>
    <n v="14"/>
    <n v="1790.4907112400001"/>
    <n v="1644.72"/>
    <x v="8"/>
    <x v="5"/>
    <x v="1"/>
    <x v="6"/>
  </r>
  <r>
    <d v="2021-02-10T00:00:00"/>
    <x v="31"/>
    <x v="14"/>
    <n v="210"/>
    <n v="4"/>
    <n v="914.44878000000006"/>
    <n v="840"/>
    <x v="9"/>
    <x v="5"/>
    <x v="1"/>
    <x v="6"/>
  </r>
  <r>
    <d v="2021-02-10T00:00:00"/>
    <x v="18"/>
    <x v="26"/>
    <n v="94.62"/>
    <n v="38"/>
    <n v="3914.2326850200006"/>
    <n v="3595.5600000000004"/>
    <x v="0"/>
    <x v="4"/>
    <x v="1"/>
    <x v="6"/>
  </r>
  <r>
    <d v="2021-02-12T00:00:00"/>
    <x v="16"/>
    <x v="27"/>
    <n v="149.46"/>
    <n v="9"/>
    <n v="1464.3590856300002"/>
    <n v="1345.14"/>
    <x v="6"/>
    <x v="5"/>
    <x v="1"/>
    <x v="6"/>
  </r>
  <r>
    <d v="2021-02-12T00:00:00"/>
    <x v="0"/>
    <x v="5"/>
    <n v="164.28"/>
    <n v="13"/>
    <n v="2324.9207053800001"/>
    <n v="2135.64"/>
    <x v="0"/>
    <x v="0"/>
    <x v="1"/>
    <x v="6"/>
  </r>
  <r>
    <d v="2021-02-12T00:00:00"/>
    <x v="28"/>
    <x v="26"/>
    <n v="94.62"/>
    <n v="7"/>
    <n v="721.04286303000015"/>
    <n v="662.34"/>
    <x v="11"/>
    <x v="5"/>
    <x v="1"/>
    <x v="6"/>
  </r>
  <r>
    <d v="2021-02-13T00:00:00"/>
    <x v="0"/>
    <x v="19"/>
    <n v="80.94"/>
    <n v="17"/>
    <n v="1497.9324194100002"/>
    <n v="1375.98"/>
    <x v="0"/>
    <x v="0"/>
    <x v="1"/>
    <x v="6"/>
  </r>
  <r>
    <d v="2021-02-13T00:00:00"/>
    <x v="19"/>
    <x v="35"/>
    <n v="155.61000000000001"/>
    <n v="35"/>
    <n v="5929.0572773250005"/>
    <n v="5446.35"/>
    <x v="4"/>
    <x v="5"/>
    <x v="1"/>
    <x v="6"/>
  </r>
  <r>
    <d v="2021-02-14T00:00:00"/>
    <x v="16"/>
    <x v="37"/>
    <n v="41.81"/>
    <n v="3"/>
    <n v="136.54679818500003"/>
    <n v="125.43"/>
    <x v="6"/>
    <x v="5"/>
    <x v="1"/>
    <x v="7"/>
  </r>
  <r>
    <d v="2021-02-14T00:00:00"/>
    <x v="20"/>
    <x v="21"/>
    <n v="58.3"/>
    <n v="8"/>
    <n v="507.73679880000003"/>
    <n v="466.4"/>
    <x v="7"/>
    <x v="5"/>
    <x v="1"/>
    <x v="7"/>
  </r>
  <r>
    <d v="2021-02-14T00:00:00"/>
    <x v="30"/>
    <x v="42"/>
    <n v="24.66"/>
    <n v="8"/>
    <n v="214.76482776000003"/>
    <n v="197.28"/>
    <x v="8"/>
    <x v="5"/>
    <x v="1"/>
    <x v="7"/>
  </r>
  <r>
    <d v="2021-02-15T00:00:00"/>
    <x v="16"/>
    <x v="10"/>
    <n v="53.11"/>
    <n v="28"/>
    <n v="1618.87915686"/>
    <n v="1487.08"/>
    <x v="6"/>
    <x v="5"/>
    <x v="1"/>
    <x v="7"/>
  </r>
  <r>
    <d v="2021-02-15T00:00:00"/>
    <x v="15"/>
    <x v="36"/>
    <n v="57.120000000000005"/>
    <n v="4"/>
    <n v="248.73006816000003"/>
    <n v="228.48000000000002"/>
    <x v="4"/>
    <x v="5"/>
    <x v="1"/>
    <x v="7"/>
  </r>
  <r>
    <d v="2021-02-16T00:00:00"/>
    <x v="0"/>
    <x v="4"/>
    <n v="15.719999999999999"/>
    <n v="26"/>
    <n v="444.94464923999999"/>
    <n v="408.71999999999997"/>
    <x v="0"/>
    <x v="0"/>
    <x v="1"/>
    <x v="7"/>
  </r>
  <r>
    <d v="2021-02-16T00:00:00"/>
    <x v="7"/>
    <x v="13"/>
    <n v="117.48"/>
    <n v="1"/>
    <n v="127.89219366000002"/>
    <n v="117.48"/>
    <x v="1"/>
    <x v="5"/>
    <x v="1"/>
    <x v="7"/>
  </r>
  <r>
    <d v="2021-02-17T00:00:00"/>
    <x v="28"/>
    <x v="8"/>
    <n v="83.08"/>
    <n v="19"/>
    <n v="1718.4234383400001"/>
    <n v="1578.52"/>
    <x v="11"/>
    <x v="5"/>
    <x v="1"/>
    <x v="7"/>
  </r>
  <r>
    <d v="2021-02-17T00:00:00"/>
    <x v="28"/>
    <x v="3"/>
    <n v="119.7"/>
    <n v="19"/>
    <n v="2475.8700718500004"/>
    <n v="2274.3000000000002"/>
    <x v="11"/>
    <x v="5"/>
    <x v="1"/>
    <x v="7"/>
  </r>
  <r>
    <d v="2021-02-17T00:00:00"/>
    <x v="25"/>
    <x v="28"/>
    <n v="82.08"/>
    <n v="2"/>
    <n v="178.70941872"/>
    <n v="164.16"/>
    <x v="0"/>
    <x v="2"/>
    <x v="1"/>
    <x v="7"/>
  </r>
  <r>
    <d v="2021-02-18T00:00:00"/>
    <x v="28"/>
    <x v="4"/>
    <n v="15.719999999999999"/>
    <n v="6"/>
    <n v="102.67953444"/>
    <n v="94.32"/>
    <x v="11"/>
    <x v="5"/>
    <x v="1"/>
    <x v="7"/>
  </r>
  <r>
    <d v="2021-02-19T00:00:00"/>
    <x v="0"/>
    <x v="20"/>
    <n v="142.80000000000001"/>
    <n v="13"/>
    <n v="2020.9318038000004"/>
    <n v="1856.4"/>
    <x v="0"/>
    <x v="0"/>
    <x v="1"/>
    <x v="7"/>
  </r>
  <r>
    <d v="2021-02-20T00:00:00"/>
    <x v="29"/>
    <x v="11"/>
    <n v="94.17"/>
    <n v="6"/>
    <n v="615.09744009000008"/>
    <n v="565.02"/>
    <x v="0"/>
    <x v="5"/>
    <x v="1"/>
    <x v="7"/>
  </r>
  <r>
    <d v="2021-02-20T00:00:00"/>
    <x v="19"/>
    <x v="32"/>
    <n v="201.28"/>
    <n v="11"/>
    <n v="2410.3128033600001"/>
    <n v="2214.08"/>
    <x v="4"/>
    <x v="5"/>
    <x v="1"/>
    <x v="7"/>
  </r>
  <r>
    <d v="2021-02-21T00:00:00"/>
    <x v="31"/>
    <x v="40"/>
    <n v="49.21"/>
    <n v="30"/>
    <n v="1607.1437308500001"/>
    <n v="1476.3"/>
    <x v="9"/>
    <x v="5"/>
    <x v="1"/>
    <x v="8"/>
  </r>
  <r>
    <d v="2021-02-22T00:00:00"/>
    <x v="10"/>
    <x v="6"/>
    <n v="122.08"/>
    <n v="5"/>
    <n v="664.49944679999999"/>
    <n v="610.4"/>
    <x v="2"/>
    <x v="5"/>
    <x v="1"/>
    <x v="8"/>
  </r>
  <r>
    <d v="2021-02-23T00:00:00"/>
    <x v="16"/>
    <x v="6"/>
    <n v="122.08"/>
    <n v="6"/>
    <n v="797.39933616000008"/>
    <n v="732.48"/>
    <x v="6"/>
    <x v="5"/>
    <x v="1"/>
    <x v="8"/>
  </r>
  <r>
    <d v="2021-02-23T00:00:00"/>
    <x v="13"/>
    <x v="17"/>
    <n v="8.33"/>
    <n v="3"/>
    <n v="27.204851205000004"/>
    <n v="24.990000000000002"/>
    <x v="5"/>
    <x v="5"/>
    <x v="1"/>
    <x v="8"/>
  </r>
  <r>
    <d v="2021-02-23T00:00:00"/>
    <x v="5"/>
    <x v="25"/>
    <n v="16.64"/>
    <n v="15"/>
    <n v="271.72192320000005"/>
    <n v="249.60000000000002"/>
    <x v="0"/>
    <x v="2"/>
    <x v="1"/>
    <x v="8"/>
  </r>
  <r>
    <d v="2021-02-23T00:00:00"/>
    <x v="23"/>
    <x v="35"/>
    <n v="155.61000000000001"/>
    <n v="2"/>
    <n v="338.80327299000004"/>
    <n v="311.22000000000003"/>
    <x v="0"/>
    <x v="5"/>
    <x v="1"/>
    <x v="8"/>
  </r>
  <r>
    <d v="2021-02-23T00:00:00"/>
    <x v="19"/>
    <x v="43"/>
    <n v="96.3"/>
    <n v="8"/>
    <n v="838.68016680000005"/>
    <n v="770.4"/>
    <x v="4"/>
    <x v="5"/>
    <x v="1"/>
    <x v="8"/>
  </r>
  <r>
    <d v="2021-02-25T00:00:00"/>
    <x v="23"/>
    <x v="6"/>
    <n v="122.08"/>
    <n v="10"/>
    <n v="1328.9988936"/>
    <n v="1220.8"/>
    <x v="0"/>
    <x v="5"/>
    <x v="1"/>
    <x v="8"/>
  </r>
  <r>
    <d v="2021-02-25T00:00:00"/>
    <x v="29"/>
    <x v="39"/>
    <n v="42.55"/>
    <n v="38"/>
    <n v="1760.2050385500002"/>
    <n v="1616.8999999999999"/>
    <x v="0"/>
    <x v="5"/>
    <x v="1"/>
    <x v="8"/>
  </r>
  <r>
    <d v="2021-02-25T00:00:00"/>
    <x v="26"/>
    <x v="13"/>
    <n v="117.48"/>
    <n v="11"/>
    <n v="1406.8141302600002"/>
    <n v="1292.28"/>
    <x v="10"/>
    <x v="5"/>
    <x v="1"/>
    <x v="8"/>
  </r>
  <r>
    <d v="2021-02-25T00:00:00"/>
    <x v="27"/>
    <x v="32"/>
    <n v="201.28"/>
    <n v="2"/>
    <n v="438.23869152000003"/>
    <n v="402.56"/>
    <x v="0"/>
    <x v="1"/>
    <x v="1"/>
    <x v="8"/>
  </r>
  <r>
    <d v="2021-02-25T00:00:00"/>
    <x v="1"/>
    <x v="20"/>
    <n v="142.80000000000001"/>
    <n v="4"/>
    <n v="621.82517040000016"/>
    <n v="571.20000000000005"/>
    <x v="0"/>
    <x v="1"/>
    <x v="1"/>
    <x v="8"/>
  </r>
  <r>
    <d v="2021-02-26T00:00:00"/>
    <x v="28"/>
    <x v="0"/>
    <n v="156.96"/>
    <n v="28"/>
    <n v="4784.3960169600005"/>
    <n v="4394.88"/>
    <x v="11"/>
    <x v="5"/>
    <x v="1"/>
    <x v="8"/>
  </r>
  <r>
    <d v="2021-02-26T00:00:00"/>
    <x v="10"/>
    <x v="41"/>
    <n v="7.8599999999999994"/>
    <n v="2"/>
    <n v="17.11325574"/>
    <n v="15.719999999999999"/>
    <x v="2"/>
    <x v="5"/>
    <x v="1"/>
    <x v="8"/>
  </r>
  <r>
    <d v="2021-02-27T00:00:00"/>
    <x v="32"/>
    <x v="17"/>
    <n v="8.33"/>
    <n v="7"/>
    <n v="63.47798614500001"/>
    <n v="58.31"/>
    <x v="0"/>
    <x v="4"/>
    <x v="1"/>
    <x v="8"/>
  </r>
  <r>
    <d v="2021-02-27T00:00:00"/>
    <x v="5"/>
    <x v="43"/>
    <n v="96.3"/>
    <n v="3"/>
    <n v="314.50506254999999"/>
    <n v="288.89999999999998"/>
    <x v="0"/>
    <x v="2"/>
    <x v="1"/>
    <x v="8"/>
  </r>
  <r>
    <d v="2021-02-27T00:00:00"/>
    <x v="29"/>
    <x v="40"/>
    <n v="49.21"/>
    <n v="11"/>
    <n v="589.28603464500009"/>
    <n v="541.31000000000006"/>
    <x v="0"/>
    <x v="5"/>
    <x v="1"/>
    <x v="8"/>
  </r>
  <r>
    <d v="2021-02-27T00:00:00"/>
    <x v="19"/>
    <x v="35"/>
    <n v="155.61000000000001"/>
    <n v="15"/>
    <n v="2541.0245474250005"/>
    <n v="2334.15"/>
    <x v="4"/>
    <x v="5"/>
    <x v="1"/>
    <x v="8"/>
  </r>
  <r>
    <d v="2021-02-27T00:00:00"/>
    <x v="30"/>
    <x v="11"/>
    <n v="94.17"/>
    <n v="7"/>
    <n v="717.61368010500018"/>
    <n v="659.19"/>
    <x v="8"/>
    <x v="5"/>
    <x v="1"/>
    <x v="8"/>
  </r>
  <r>
    <d v="2021-02-28T00:00:00"/>
    <x v="7"/>
    <x v="22"/>
    <n v="85.76"/>
    <n v="15"/>
    <n v="1400.4129888000002"/>
    <n v="1286.4000000000001"/>
    <x v="1"/>
    <x v="5"/>
    <x v="1"/>
    <x v="9"/>
  </r>
  <r>
    <d v="2021-03-01T00:00:00"/>
    <x v="25"/>
    <x v="37"/>
    <n v="41.81"/>
    <n v="28"/>
    <n v="1195.0217151040001"/>
    <n v="1170.68"/>
    <x v="0"/>
    <x v="2"/>
    <x v="2"/>
    <x v="9"/>
  </r>
  <r>
    <d v="2021-03-02T00:00:00"/>
    <x v="28"/>
    <x v="0"/>
    <n v="156.96"/>
    <n v="21"/>
    <n v="3364.6963956480004"/>
    <n v="3296.1600000000003"/>
    <x v="11"/>
    <x v="5"/>
    <x v="2"/>
    <x v="9"/>
  </r>
  <r>
    <d v="2021-03-02T00:00:00"/>
    <x v="9"/>
    <x v="20"/>
    <n v="142.80000000000001"/>
    <n v="1"/>
    <n v="145.76921184"/>
    <n v="142.80000000000001"/>
    <x v="0"/>
    <x v="0"/>
    <x v="2"/>
    <x v="9"/>
  </r>
  <r>
    <d v="2021-03-02T00:00:00"/>
    <x v="29"/>
    <x v="31"/>
    <n v="103.88"/>
    <n v="30"/>
    <n v="3181.1986819199997"/>
    <n v="3116.3999999999996"/>
    <x v="0"/>
    <x v="5"/>
    <x v="2"/>
    <x v="9"/>
  </r>
  <r>
    <d v="2021-03-03T00:00:00"/>
    <x v="13"/>
    <x v="23"/>
    <n v="48.4"/>
    <n v="1"/>
    <n v="49.40637152"/>
    <n v="48.4"/>
    <x v="5"/>
    <x v="5"/>
    <x v="2"/>
    <x v="9"/>
  </r>
  <r>
    <d v="2021-03-03T00:00:00"/>
    <x v="32"/>
    <x v="43"/>
    <n v="96.3"/>
    <n v="29"/>
    <n v="2850.7680525599999"/>
    <n v="2792.7"/>
    <x v="0"/>
    <x v="4"/>
    <x v="2"/>
    <x v="9"/>
  </r>
  <r>
    <d v="2021-03-04T00:00:00"/>
    <x v="9"/>
    <x v="42"/>
    <n v="24.66"/>
    <n v="13"/>
    <n v="327.24575582399996"/>
    <n v="320.58"/>
    <x v="0"/>
    <x v="0"/>
    <x v="2"/>
    <x v="9"/>
  </r>
  <r>
    <d v="2021-03-04T00:00:00"/>
    <x v="25"/>
    <x v="9"/>
    <n v="48.84"/>
    <n v="23"/>
    <n v="1146.6769680960001"/>
    <n v="1123.3200000000002"/>
    <x v="0"/>
    <x v="2"/>
    <x v="2"/>
    <x v="9"/>
  </r>
  <r>
    <d v="2021-03-04T00:00:00"/>
    <x v="26"/>
    <x v="17"/>
    <n v="8.33"/>
    <n v="26"/>
    <n v="221.08330462400002"/>
    <n v="216.58"/>
    <x v="10"/>
    <x v="5"/>
    <x v="2"/>
    <x v="9"/>
  </r>
  <r>
    <d v="2021-03-05T00:00:00"/>
    <x v="29"/>
    <x v="18"/>
    <n v="115.2"/>
    <n v="33"/>
    <n v="3880.6459084799999"/>
    <n v="3801.6"/>
    <x v="0"/>
    <x v="5"/>
    <x v="2"/>
    <x v="9"/>
  </r>
  <r>
    <d v="2021-03-06T00:00:00"/>
    <x v="9"/>
    <x v="9"/>
    <n v="48.84"/>
    <n v="2"/>
    <n v="99.711040704000013"/>
    <n v="97.68"/>
    <x v="0"/>
    <x v="0"/>
    <x v="2"/>
    <x v="9"/>
  </r>
  <r>
    <d v="2021-03-07T00:00:00"/>
    <x v="16"/>
    <x v="19"/>
    <n v="80.94"/>
    <n v="1"/>
    <n v="82.622969232000003"/>
    <n v="80.94"/>
    <x v="6"/>
    <x v="5"/>
    <x v="2"/>
    <x v="10"/>
  </r>
  <r>
    <d v="2021-03-07T00:00:00"/>
    <x v="0"/>
    <x v="30"/>
    <n v="162.54"/>
    <n v="9"/>
    <n v="1493.2769554079998"/>
    <n v="1462.86"/>
    <x v="0"/>
    <x v="0"/>
    <x v="2"/>
    <x v="10"/>
  </r>
  <r>
    <d v="2021-03-07T00:00:00"/>
    <x v="32"/>
    <x v="33"/>
    <n v="156.78"/>
    <n v="25"/>
    <n v="4000.9973795999999"/>
    <n v="3919.5"/>
    <x v="0"/>
    <x v="4"/>
    <x v="2"/>
    <x v="10"/>
  </r>
  <r>
    <d v="2021-03-08T00:00:00"/>
    <x v="2"/>
    <x v="1"/>
    <n v="141.57"/>
    <n v="22"/>
    <n v="3179.3000073120002"/>
    <n v="3114.54"/>
    <x v="0"/>
    <x v="2"/>
    <x v="2"/>
    <x v="10"/>
  </r>
  <r>
    <d v="2021-03-08T00:00:00"/>
    <x v="9"/>
    <x v="28"/>
    <n v="82.08"/>
    <n v="9"/>
    <n v="754.080057216"/>
    <n v="738.72"/>
    <x v="0"/>
    <x v="0"/>
    <x v="2"/>
    <x v="10"/>
  </r>
  <r>
    <d v="2021-03-08T00:00:00"/>
    <x v="26"/>
    <x v="36"/>
    <n v="57.120000000000005"/>
    <n v="6"/>
    <n v="349.84610841600005"/>
    <n v="342.72"/>
    <x v="10"/>
    <x v="5"/>
    <x v="2"/>
    <x v="10"/>
  </r>
  <r>
    <d v="2021-03-08T00:00:00"/>
    <x v="30"/>
    <x v="28"/>
    <n v="82.08"/>
    <n v="6"/>
    <n v="502.720038144"/>
    <n v="492.48"/>
    <x v="8"/>
    <x v="5"/>
    <x v="2"/>
    <x v="10"/>
  </r>
  <r>
    <d v="2021-03-09T00:00:00"/>
    <x v="31"/>
    <x v="32"/>
    <n v="201.28"/>
    <n v="3"/>
    <n v="616.39552435200005"/>
    <n v="603.84"/>
    <x v="9"/>
    <x v="5"/>
    <x v="2"/>
    <x v="10"/>
  </r>
  <r>
    <d v="2021-03-09T00:00:00"/>
    <x v="17"/>
    <x v="9"/>
    <n v="48.84"/>
    <n v="11"/>
    <n v="548.41072387199995"/>
    <n v="537.24"/>
    <x v="5"/>
    <x v="5"/>
    <x v="2"/>
    <x v="10"/>
  </r>
  <r>
    <d v="2021-03-09T00:00:00"/>
    <x v="9"/>
    <x v="10"/>
    <n v="53.11"/>
    <n v="6"/>
    <n v="325.28583364799994"/>
    <n v="318.65999999999997"/>
    <x v="0"/>
    <x v="0"/>
    <x v="2"/>
    <x v="10"/>
  </r>
  <r>
    <d v="2021-03-10T00:00:00"/>
    <x v="33"/>
    <x v="3"/>
    <n v="119.7"/>
    <n v="12"/>
    <n v="1466.2667779200001"/>
    <n v="1436.4"/>
    <x v="12"/>
    <x v="4"/>
    <x v="2"/>
    <x v="10"/>
  </r>
  <r>
    <d v="2021-03-10T00:00:00"/>
    <x v="17"/>
    <x v="20"/>
    <n v="142.80000000000001"/>
    <n v="6"/>
    <n v="874.61527104000004"/>
    <n v="856.80000000000007"/>
    <x v="5"/>
    <x v="4"/>
    <x v="2"/>
    <x v="10"/>
  </r>
  <r>
    <d v="2021-03-11T00:00:00"/>
    <x v="22"/>
    <x v="13"/>
    <n v="117.48"/>
    <n v="8"/>
    <n v="959.38190515200006"/>
    <n v="939.84"/>
    <x v="9"/>
    <x v="4"/>
    <x v="2"/>
    <x v="10"/>
  </r>
  <r>
    <d v="2021-03-11T00:00:00"/>
    <x v="9"/>
    <x v="17"/>
    <n v="8.33"/>
    <n v="11"/>
    <n v="93.535244263999999"/>
    <n v="91.63"/>
    <x v="0"/>
    <x v="0"/>
    <x v="2"/>
    <x v="10"/>
  </r>
  <r>
    <d v="2021-03-11T00:00:00"/>
    <x v="1"/>
    <x v="11"/>
    <n v="94.17"/>
    <n v="36"/>
    <n v="3460.6100871359999"/>
    <n v="3390.12"/>
    <x v="0"/>
    <x v="1"/>
    <x v="2"/>
    <x v="10"/>
  </r>
  <r>
    <d v="2021-03-13T00:00:00"/>
    <x v="13"/>
    <x v="12"/>
    <n v="6.7"/>
    <n v="10"/>
    <n v="68.393117599999997"/>
    <n v="67"/>
    <x v="5"/>
    <x v="4"/>
    <x v="2"/>
    <x v="10"/>
  </r>
  <r>
    <d v="2021-03-13T00:00:00"/>
    <x v="23"/>
    <x v="37"/>
    <n v="41.81"/>
    <n v="10"/>
    <n v="426.79346968000004"/>
    <n v="418.1"/>
    <x v="0"/>
    <x v="5"/>
    <x v="2"/>
    <x v="10"/>
  </r>
  <r>
    <d v="2021-03-14T00:00:00"/>
    <x v="31"/>
    <x v="1"/>
    <n v="141.57"/>
    <n v="15"/>
    <n v="2167.7045504399998"/>
    <n v="2123.5499999999997"/>
    <x v="9"/>
    <x v="4"/>
    <x v="2"/>
    <x v="11"/>
  </r>
  <r>
    <d v="2021-03-14T00:00:00"/>
    <x v="28"/>
    <x v="25"/>
    <n v="16.64"/>
    <n v="2"/>
    <n v="33.971984384000002"/>
    <n v="33.28"/>
    <x v="11"/>
    <x v="4"/>
    <x v="2"/>
    <x v="11"/>
  </r>
  <r>
    <d v="2021-03-14T00:00:00"/>
    <x v="10"/>
    <x v="24"/>
    <n v="162"/>
    <n v="32"/>
    <n v="5291.7898752000001"/>
    <n v="5184"/>
    <x v="2"/>
    <x v="4"/>
    <x v="2"/>
    <x v="11"/>
  </r>
  <r>
    <d v="2021-03-14T00:00:00"/>
    <x v="7"/>
    <x v="42"/>
    <n v="24.66"/>
    <n v="13"/>
    <n v="327.24575582399996"/>
    <n v="320.58"/>
    <x v="1"/>
    <x v="4"/>
    <x v="2"/>
    <x v="11"/>
  </r>
  <r>
    <d v="2021-03-15T00:00:00"/>
    <x v="23"/>
    <x v="43"/>
    <n v="96.3"/>
    <n v="9"/>
    <n v="884.72111975999997"/>
    <n v="866.69999999999993"/>
    <x v="0"/>
    <x v="5"/>
    <x v="2"/>
    <x v="11"/>
  </r>
  <r>
    <d v="2021-03-15T00:00:00"/>
    <x v="29"/>
    <x v="39"/>
    <n v="42.55"/>
    <n v="11"/>
    <n v="477.78207003999995"/>
    <n v="468.04999999999995"/>
    <x v="0"/>
    <x v="5"/>
    <x v="2"/>
    <x v="11"/>
  </r>
  <r>
    <d v="2021-03-16T00:00:00"/>
    <x v="31"/>
    <x v="11"/>
    <n v="94.17"/>
    <n v="14"/>
    <n v="1345.7928116640001"/>
    <n v="1318.38"/>
    <x v="9"/>
    <x v="4"/>
    <x v="2"/>
    <x v="11"/>
  </r>
  <r>
    <d v="2021-03-16T00:00:00"/>
    <x v="30"/>
    <x v="1"/>
    <n v="141.57"/>
    <n v="29"/>
    <n v="4190.895464184"/>
    <n v="4105.53"/>
    <x v="8"/>
    <x v="4"/>
    <x v="2"/>
    <x v="11"/>
  </r>
  <r>
    <d v="2021-03-18T00:00:00"/>
    <x v="31"/>
    <x v="24"/>
    <n v="162"/>
    <n v="8"/>
    <n v="1322.9474688"/>
    <n v="1296"/>
    <x v="9"/>
    <x v="4"/>
    <x v="2"/>
    <x v="11"/>
  </r>
  <r>
    <d v="2021-03-18T00:00:00"/>
    <x v="24"/>
    <x v="14"/>
    <n v="210"/>
    <n v="2"/>
    <n v="428.73297600000001"/>
    <n v="420"/>
    <x v="2"/>
    <x v="4"/>
    <x v="2"/>
    <x v="11"/>
  </r>
  <r>
    <d v="2021-03-18T00:00:00"/>
    <x v="13"/>
    <x v="36"/>
    <n v="57.120000000000005"/>
    <n v="10"/>
    <n v="583.07684735999999"/>
    <n v="571.20000000000005"/>
    <x v="5"/>
    <x v="4"/>
    <x v="2"/>
    <x v="11"/>
  </r>
  <r>
    <d v="2021-03-19T00:00:00"/>
    <x v="15"/>
    <x v="39"/>
    <n v="42.55"/>
    <n v="18"/>
    <n v="781.82520551999994"/>
    <n v="765.9"/>
    <x v="4"/>
    <x v="4"/>
    <x v="2"/>
    <x v="11"/>
  </r>
  <r>
    <d v="2021-03-19T00:00:00"/>
    <x v="28"/>
    <x v="34"/>
    <n v="85.5"/>
    <n v="17"/>
    <n v="1483.7223348"/>
    <n v="1453.5"/>
    <x v="11"/>
    <x v="4"/>
    <x v="2"/>
    <x v="11"/>
  </r>
  <r>
    <d v="2021-03-19T00:00:00"/>
    <x v="20"/>
    <x v="37"/>
    <n v="41.81"/>
    <n v="9"/>
    <n v="384.11412271200004"/>
    <n v="376.29"/>
    <x v="7"/>
    <x v="4"/>
    <x v="2"/>
    <x v="11"/>
  </r>
  <r>
    <d v="2021-03-19T00:00:00"/>
    <x v="25"/>
    <x v="34"/>
    <n v="85.5"/>
    <n v="17"/>
    <n v="1483.7223348"/>
    <n v="1453.5"/>
    <x v="0"/>
    <x v="2"/>
    <x v="2"/>
    <x v="11"/>
  </r>
  <r>
    <d v="2021-03-19T00:00:00"/>
    <x v="14"/>
    <x v="20"/>
    <n v="142.80000000000001"/>
    <n v="15"/>
    <n v="2186.5381775999999"/>
    <n v="2142"/>
    <x v="0"/>
    <x v="3"/>
    <x v="2"/>
    <x v="11"/>
  </r>
  <r>
    <d v="2021-03-19T00:00:00"/>
    <x v="27"/>
    <x v="38"/>
    <n v="173.88"/>
    <n v="6"/>
    <n v="1064.972712384"/>
    <n v="1043.28"/>
    <x v="0"/>
    <x v="1"/>
    <x v="2"/>
    <x v="11"/>
  </r>
  <r>
    <d v="2021-03-20T00:00:00"/>
    <x v="33"/>
    <x v="0"/>
    <n v="156.96"/>
    <n v="23"/>
    <n v="3685.1436714240003"/>
    <n v="3610.0800000000004"/>
    <x v="12"/>
    <x v="4"/>
    <x v="2"/>
    <x v="11"/>
  </r>
  <r>
    <d v="2021-03-20T00:00:00"/>
    <x v="4"/>
    <x v="2"/>
    <n v="79.92"/>
    <n v="21"/>
    <n v="1713.2169720959998"/>
    <n v="1678.32"/>
    <x v="0"/>
    <x v="3"/>
    <x v="2"/>
    <x v="11"/>
  </r>
  <r>
    <d v="2021-03-20T00:00:00"/>
    <x v="5"/>
    <x v="25"/>
    <n v="16.64"/>
    <n v="13"/>
    <n v="220.817898496"/>
    <n v="216.32"/>
    <x v="0"/>
    <x v="2"/>
    <x v="2"/>
    <x v="11"/>
  </r>
  <r>
    <d v="2021-03-21T00:00:00"/>
    <x v="13"/>
    <x v="39"/>
    <n v="42.55"/>
    <n v="7"/>
    <n v="304.04313547999999"/>
    <n v="297.84999999999997"/>
    <x v="5"/>
    <x v="4"/>
    <x v="2"/>
    <x v="12"/>
  </r>
  <r>
    <d v="2021-03-21T00:00:00"/>
    <x v="32"/>
    <x v="31"/>
    <n v="103.88"/>
    <n v="18"/>
    <n v="1908.7192091519998"/>
    <n v="1869.84"/>
    <x v="0"/>
    <x v="4"/>
    <x v="2"/>
    <x v="12"/>
  </r>
  <r>
    <d v="2021-03-21T00:00:00"/>
    <x v="5"/>
    <x v="29"/>
    <n v="76.25"/>
    <n v="13"/>
    <n v="1011.860863"/>
    <n v="991.25"/>
    <x v="0"/>
    <x v="2"/>
    <x v="2"/>
    <x v="12"/>
  </r>
  <r>
    <d v="2021-03-22T00:00:00"/>
    <x v="32"/>
    <x v="20"/>
    <n v="142.80000000000001"/>
    <n v="8"/>
    <n v="1166.15369472"/>
    <n v="1142.4000000000001"/>
    <x v="0"/>
    <x v="4"/>
    <x v="2"/>
    <x v="12"/>
  </r>
  <r>
    <d v="2021-03-22T00:00:00"/>
    <x v="23"/>
    <x v="11"/>
    <n v="94.17"/>
    <n v="4"/>
    <n v="384.51223190399998"/>
    <n v="376.68"/>
    <x v="0"/>
    <x v="5"/>
    <x v="2"/>
    <x v="12"/>
  </r>
  <r>
    <d v="2021-03-22T00:00:00"/>
    <x v="26"/>
    <x v="36"/>
    <n v="57.120000000000005"/>
    <n v="30"/>
    <n v="1749.2305420800001"/>
    <n v="1713.6000000000001"/>
    <x v="10"/>
    <x v="4"/>
    <x v="2"/>
    <x v="12"/>
  </r>
  <r>
    <d v="2021-03-23T00:00:00"/>
    <x v="27"/>
    <x v="13"/>
    <n v="117.48"/>
    <n v="9"/>
    <n v="1079.304643296"/>
    <n v="1057.32"/>
    <x v="0"/>
    <x v="1"/>
    <x v="2"/>
    <x v="12"/>
  </r>
  <r>
    <d v="2021-03-25T00:00:00"/>
    <x v="3"/>
    <x v="10"/>
    <n v="53.11"/>
    <n v="8"/>
    <n v="433.71444486399997"/>
    <n v="424.88"/>
    <x v="0"/>
    <x v="3"/>
    <x v="2"/>
    <x v="12"/>
  </r>
  <r>
    <d v="2021-03-25T00:00:00"/>
    <x v="31"/>
    <x v="31"/>
    <n v="103.88"/>
    <n v="2"/>
    <n v="212.07991212799999"/>
    <n v="207.76"/>
    <x v="9"/>
    <x v="4"/>
    <x v="2"/>
    <x v="12"/>
  </r>
  <r>
    <d v="2021-03-25T00:00:00"/>
    <x v="31"/>
    <x v="33"/>
    <n v="156.78"/>
    <n v="26"/>
    <n v="4161.0372747840001"/>
    <n v="4076.28"/>
    <x v="9"/>
    <x v="4"/>
    <x v="2"/>
    <x v="12"/>
  </r>
  <r>
    <d v="2021-03-25T00:00:00"/>
    <x v="13"/>
    <x v="32"/>
    <n v="201.28"/>
    <n v="11"/>
    <n v="2260.1169226239999"/>
    <n v="2214.08"/>
    <x v="5"/>
    <x v="4"/>
    <x v="2"/>
    <x v="12"/>
  </r>
  <r>
    <d v="2021-03-25T00:00:00"/>
    <x v="23"/>
    <x v="0"/>
    <n v="156.96"/>
    <n v="14"/>
    <n v="2243.1309304320002"/>
    <n v="2197.44"/>
    <x v="0"/>
    <x v="5"/>
    <x v="2"/>
    <x v="12"/>
  </r>
  <r>
    <d v="2021-03-25T00:00:00"/>
    <x v="28"/>
    <x v="34"/>
    <n v="85.5"/>
    <n v="4"/>
    <n v="349.11113760000001"/>
    <n v="342"/>
    <x v="11"/>
    <x v="4"/>
    <x v="2"/>
    <x v="12"/>
  </r>
  <r>
    <d v="2021-03-25T00:00:00"/>
    <x v="29"/>
    <x v="2"/>
    <n v="79.92"/>
    <n v="2"/>
    <n v="163.16352115200002"/>
    <n v="159.84"/>
    <x v="0"/>
    <x v="5"/>
    <x v="2"/>
    <x v="12"/>
  </r>
  <r>
    <d v="2021-03-26T00:00:00"/>
    <x v="15"/>
    <x v="5"/>
    <n v="164.28"/>
    <n v="9"/>
    <n v="1509.262570656"/>
    <n v="1478.52"/>
    <x v="4"/>
    <x v="4"/>
    <x v="2"/>
    <x v="12"/>
  </r>
  <r>
    <d v="2021-03-26T00:00:00"/>
    <x v="0"/>
    <x v="31"/>
    <n v="103.88"/>
    <n v="4"/>
    <n v="424.15982425599998"/>
    <n v="415.52"/>
    <x v="0"/>
    <x v="0"/>
    <x v="2"/>
    <x v="12"/>
  </r>
  <r>
    <d v="2021-03-26T00:00:00"/>
    <x v="5"/>
    <x v="24"/>
    <n v="162"/>
    <n v="1"/>
    <n v="165.3684336"/>
    <n v="162"/>
    <x v="0"/>
    <x v="2"/>
    <x v="2"/>
    <x v="12"/>
  </r>
  <r>
    <d v="2021-03-26T00:00:00"/>
    <x v="30"/>
    <x v="3"/>
    <n v="119.7"/>
    <n v="25"/>
    <n v="3054.7224539999997"/>
    <n v="2992.5"/>
    <x v="8"/>
    <x v="4"/>
    <x v="2"/>
    <x v="12"/>
  </r>
  <r>
    <d v="2021-03-27T00:00:00"/>
    <x v="19"/>
    <x v="32"/>
    <n v="201.28"/>
    <n v="3"/>
    <n v="616.39552435200005"/>
    <n v="603.84"/>
    <x v="4"/>
    <x v="4"/>
    <x v="2"/>
    <x v="12"/>
  </r>
  <r>
    <d v="2021-03-28T00:00:00"/>
    <x v="16"/>
    <x v="18"/>
    <n v="115.2"/>
    <n v="13"/>
    <n v="1528.7392972800001"/>
    <n v="1497.6000000000001"/>
    <x v="6"/>
    <x v="4"/>
    <x v="2"/>
    <x v="13"/>
  </r>
  <r>
    <d v="2021-03-28T00:00:00"/>
    <x v="33"/>
    <x v="22"/>
    <n v="85.76"/>
    <n v="3"/>
    <n v="262.62957158400002"/>
    <n v="257.28000000000003"/>
    <x v="12"/>
    <x v="4"/>
    <x v="2"/>
    <x v="13"/>
  </r>
  <r>
    <d v="2021-03-28T00:00:00"/>
    <x v="14"/>
    <x v="15"/>
    <n v="47.730000000000004"/>
    <n v="8"/>
    <n v="389.77952275200005"/>
    <n v="381.84000000000003"/>
    <x v="0"/>
    <x v="3"/>
    <x v="2"/>
    <x v="13"/>
  </r>
  <r>
    <d v="2021-03-29T00:00:00"/>
    <x v="33"/>
    <x v="13"/>
    <n v="117.48"/>
    <n v="12"/>
    <n v="1439.0728577279999"/>
    <n v="1409.76"/>
    <x v="12"/>
    <x v="4"/>
    <x v="2"/>
    <x v="13"/>
  </r>
  <r>
    <d v="2021-03-29T00:00:00"/>
    <x v="26"/>
    <x v="12"/>
    <n v="6.7"/>
    <n v="32"/>
    <n v="218.85797632000001"/>
    <n v="214.4"/>
    <x v="10"/>
    <x v="4"/>
    <x v="2"/>
    <x v="13"/>
  </r>
  <r>
    <d v="2021-03-30T00:00:00"/>
    <x v="31"/>
    <x v="2"/>
    <n v="79.92"/>
    <n v="1"/>
    <n v="81.581760576000008"/>
    <n v="79.92"/>
    <x v="9"/>
    <x v="4"/>
    <x v="2"/>
    <x v="13"/>
  </r>
  <r>
    <d v="2021-03-30T00:00:00"/>
    <x v="23"/>
    <x v="31"/>
    <n v="103.88"/>
    <n v="13"/>
    <n v="1378.5194288320001"/>
    <n v="1350.44"/>
    <x v="0"/>
    <x v="5"/>
    <x v="2"/>
    <x v="13"/>
  </r>
  <r>
    <d v="2021-03-31T00:00:00"/>
    <x v="9"/>
    <x v="24"/>
    <n v="162"/>
    <n v="3"/>
    <n v="496.10530080000001"/>
    <n v="486"/>
    <x v="0"/>
    <x v="0"/>
    <x v="2"/>
    <x v="13"/>
  </r>
  <r>
    <d v="2021-03-31T00:00:00"/>
    <x v="30"/>
    <x v="35"/>
    <n v="155.61000000000001"/>
    <n v="33"/>
    <n v="5241.9037310639997"/>
    <n v="5135.13"/>
    <x v="8"/>
    <x v="4"/>
    <x v="2"/>
    <x v="13"/>
  </r>
  <r>
    <d v="2021-04-01T00:00:00"/>
    <x v="24"/>
    <x v="23"/>
    <n v="48.4"/>
    <n v="3"/>
    <n v="185.39006771999999"/>
    <n v="145.19999999999999"/>
    <x v="2"/>
    <x v="4"/>
    <x v="3"/>
    <x v="13"/>
  </r>
  <r>
    <d v="2021-04-01T00:00:00"/>
    <x v="1"/>
    <x v="20"/>
    <n v="142.80000000000001"/>
    <n v="2"/>
    <n v="364.65153816000003"/>
    <n v="285.60000000000002"/>
    <x v="0"/>
    <x v="1"/>
    <x v="3"/>
    <x v="13"/>
  </r>
  <r>
    <d v="2021-04-02T00:00:00"/>
    <x v="33"/>
    <x v="22"/>
    <n v="85.76"/>
    <n v="24"/>
    <n v="2627.9425136640002"/>
    <n v="2058.2400000000002"/>
    <x v="12"/>
    <x v="4"/>
    <x v="3"/>
    <x v="13"/>
  </r>
  <r>
    <d v="2021-04-02T00:00:00"/>
    <x v="32"/>
    <x v="20"/>
    <n v="142.80000000000001"/>
    <n v="3"/>
    <n v="546.97730724000007"/>
    <n v="428.40000000000003"/>
    <x v="0"/>
    <x v="4"/>
    <x v="3"/>
    <x v="13"/>
  </r>
  <r>
    <d v="2021-04-04T00:00:00"/>
    <x v="33"/>
    <x v="41"/>
    <n v="7.8599999999999994"/>
    <n v="9"/>
    <n v="90.320202413999993"/>
    <n v="70.739999999999995"/>
    <x v="12"/>
    <x v="4"/>
    <x v="3"/>
    <x v="14"/>
  </r>
  <r>
    <d v="2021-04-04T00:00:00"/>
    <x v="31"/>
    <x v="21"/>
    <n v="58.3"/>
    <n v="20"/>
    <n v="1488.7384225999999"/>
    <n v="1166"/>
    <x v="9"/>
    <x v="4"/>
    <x v="3"/>
    <x v="14"/>
  </r>
  <r>
    <d v="2021-04-04T00:00:00"/>
    <x v="19"/>
    <x v="18"/>
    <n v="115.2"/>
    <n v="4"/>
    <n v="588.34533887999999"/>
    <n v="460.8"/>
    <x v="4"/>
    <x v="4"/>
    <x v="3"/>
    <x v="14"/>
  </r>
  <r>
    <d v="2021-04-05T00:00:00"/>
    <x v="0"/>
    <x v="31"/>
    <n v="103.88"/>
    <n v="34"/>
    <n v="4509.5240219120005"/>
    <n v="3531.92"/>
    <x v="0"/>
    <x v="0"/>
    <x v="3"/>
    <x v="14"/>
  </r>
  <r>
    <d v="2021-04-05T00:00:00"/>
    <x v="20"/>
    <x v="16"/>
    <n v="104.16"/>
    <n v="15"/>
    <n v="1994.8584146399999"/>
    <n v="1562.3999999999999"/>
    <x v="7"/>
    <x v="4"/>
    <x v="3"/>
    <x v="14"/>
  </r>
  <r>
    <d v="2021-04-05T00:00:00"/>
    <x v="19"/>
    <x v="26"/>
    <n v="94.62"/>
    <n v="29"/>
    <n v="3503.4892425779999"/>
    <n v="2743.98"/>
    <x v="4"/>
    <x v="4"/>
    <x v="3"/>
    <x v="14"/>
  </r>
  <r>
    <d v="2021-04-06T00:00:00"/>
    <x v="0"/>
    <x v="30"/>
    <n v="162.54"/>
    <n v="39"/>
    <n v="8093.6553903659997"/>
    <n v="6339.0599999999995"/>
    <x v="0"/>
    <x v="0"/>
    <x v="3"/>
    <x v="14"/>
  </r>
  <r>
    <d v="2021-04-06T00:00:00"/>
    <x v="22"/>
    <x v="18"/>
    <n v="115.2"/>
    <n v="2"/>
    <n v="294.17266943999999"/>
    <n v="230.4"/>
    <x v="9"/>
    <x v="4"/>
    <x v="3"/>
    <x v="14"/>
  </r>
  <r>
    <d v="2021-04-07T00:00:00"/>
    <x v="23"/>
    <x v="42"/>
    <n v="24.66"/>
    <n v="7"/>
    <n v="220.399679682"/>
    <n v="172.62"/>
    <x v="0"/>
    <x v="5"/>
    <x v="3"/>
    <x v="14"/>
  </r>
  <r>
    <d v="2021-04-09T00:00:00"/>
    <x v="24"/>
    <x v="20"/>
    <n v="142.80000000000001"/>
    <n v="9"/>
    <n v="1640.93192172"/>
    <n v="1285.2"/>
    <x v="2"/>
    <x v="4"/>
    <x v="3"/>
    <x v="14"/>
  </r>
  <r>
    <d v="2021-04-09T00:00:00"/>
    <x v="22"/>
    <x v="35"/>
    <n v="155.61000000000001"/>
    <n v="3"/>
    <n v="596.04438921300004"/>
    <n v="466.83000000000004"/>
    <x v="9"/>
    <x v="4"/>
    <x v="3"/>
    <x v="14"/>
  </r>
  <r>
    <d v="2021-04-09T00:00:00"/>
    <x v="22"/>
    <x v="39"/>
    <n v="42.55"/>
    <n v="12"/>
    <n v="651.92953565999994"/>
    <n v="510.59999999999997"/>
    <x v="9"/>
    <x v="4"/>
    <x v="3"/>
    <x v="14"/>
  </r>
  <r>
    <d v="2021-04-09T00:00:00"/>
    <x v="34"/>
    <x v="33"/>
    <n v="156.78"/>
    <n v="8"/>
    <n v="1601.402469264"/>
    <n v="1254.24"/>
    <x v="0"/>
    <x v="0"/>
    <x v="3"/>
    <x v="14"/>
  </r>
  <r>
    <d v="2021-04-10T00:00:00"/>
    <x v="0"/>
    <x v="1"/>
    <n v="141.57"/>
    <n v="14"/>
    <n v="2530.574424378"/>
    <n v="1981.98"/>
    <x v="0"/>
    <x v="0"/>
    <x v="3"/>
    <x v="14"/>
  </r>
  <r>
    <d v="2021-04-10T00:00:00"/>
    <x v="32"/>
    <x v="38"/>
    <n v="173.88"/>
    <n v="17"/>
    <n v="3774.1434199559999"/>
    <n v="2955.96"/>
    <x v="0"/>
    <x v="4"/>
    <x v="3"/>
    <x v="14"/>
  </r>
  <r>
    <d v="2021-04-10T00:00:00"/>
    <x v="10"/>
    <x v="22"/>
    <n v="85.76"/>
    <n v="36"/>
    <n v="3941.9137704960003"/>
    <n v="3087.36"/>
    <x v="2"/>
    <x v="4"/>
    <x v="3"/>
    <x v="14"/>
  </r>
  <r>
    <d v="2021-04-11T00:00:00"/>
    <x v="35"/>
    <x v="41"/>
    <n v="7.8599999999999994"/>
    <n v="8"/>
    <n v="80.284624367999996"/>
    <n v="62.879999999999995"/>
    <x v="13"/>
    <x v="4"/>
    <x v="3"/>
    <x v="15"/>
  </r>
  <r>
    <d v="2021-04-12T00:00:00"/>
    <x v="31"/>
    <x v="36"/>
    <n v="57.120000000000005"/>
    <n v="9"/>
    <n v="656.37276868800006"/>
    <n v="514.08000000000004"/>
    <x v="9"/>
    <x v="4"/>
    <x v="3"/>
    <x v="15"/>
  </r>
  <r>
    <d v="2021-04-12T00:00:00"/>
    <x v="4"/>
    <x v="4"/>
    <n v="15.719999999999999"/>
    <n v="14"/>
    <n v="280.99618528799999"/>
    <n v="220.07999999999998"/>
    <x v="0"/>
    <x v="3"/>
    <x v="3"/>
    <x v="15"/>
  </r>
  <r>
    <d v="2021-04-12T00:00:00"/>
    <x v="24"/>
    <x v="22"/>
    <n v="85.76"/>
    <n v="3"/>
    <n v="328.49281420800003"/>
    <n v="257.28000000000003"/>
    <x v="2"/>
    <x v="4"/>
    <x v="3"/>
    <x v="15"/>
  </r>
  <r>
    <d v="2021-04-12T00:00:00"/>
    <x v="23"/>
    <x v="3"/>
    <n v="119.7"/>
    <n v="13"/>
    <n v="1986.8146307100001"/>
    <n v="1556.1000000000001"/>
    <x v="0"/>
    <x v="5"/>
    <x v="3"/>
    <x v="15"/>
  </r>
  <r>
    <d v="2021-04-12T00:00:00"/>
    <x v="29"/>
    <x v="10"/>
    <n v="53.11"/>
    <n v="4"/>
    <n v="271.24150128399998"/>
    <n v="212.44"/>
    <x v="0"/>
    <x v="5"/>
    <x v="3"/>
    <x v="15"/>
  </r>
  <r>
    <d v="2021-04-13T00:00:00"/>
    <x v="3"/>
    <x v="9"/>
    <n v="48.84"/>
    <n v="8"/>
    <n v="498.86781859200005"/>
    <n v="390.72"/>
    <x v="0"/>
    <x v="3"/>
    <x v="3"/>
    <x v="15"/>
  </r>
  <r>
    <d v="2021-04-13T00:00:00"/>
    <x v="15"/>
    <x v="25"/>
    <n v="16.64"/>
    <n v="14"/>
    <n v="297.44125465600001"/>
    <n v="232.96"/>
    <x v="4"/>
    <x v="4"/>
    <x v="3"/>
    <x v="15"/>
  </r>
  <r>
    <d v="2021-04-13T00:00:00"/>
    <x v="21"/>
    <x v="43"/>
    <n v="96.3"/>
    <n v="35"/>
    <n v="4303.4244025500002"/>
    <n v="3370.5"/>
    <x v="8"/>
    <x v="4"/>
    <x v="3"/>
    <x v="15"/>
  </r>
  <r>
    <d v="2021-04-14T00:00:00"/>
    <x v="20"/>
    <x v="22"/>
    <n v="85.76"/>
    <n v="7"/>
    <n v="766.48323315200014"/>
    <n v="600.32000000000005"/>
    <x v="7"/>
    <x v="4"/>
    <x v="3"/>
    <x v="15"/>
  </r>
  <r>
    <d v="2021-04-15T00:00:00"/>
    <x v="27"/>
    <x v="33"/>
    <n v="156.78"/>
    <n v="3"/>
    <n v="600.52592597400007"/>
    <n v="470.34000000000003"/>
    <x v="0"/>
    <x v="1"/>
    <x v="3"/>
    <x v="15"/>
  </r>
  <r>
    <d v="2021-04-16T00:00:00"/>
    <x v="5"/>
    <x v="25"/>
    <n v="16.64"/>
    <n v="38"/>
    <n v="807.34054835200004"/>
    <n v="632.32000000000005"/>
    <x v="0"/>
    <x v="2"/>
    <x v="3"/>
    <x v="15"/>
  </r>
  <r>
    <d v="2021-04-16T00:00:00"/>
    <x v="30"/>
    <x v="40"/>
    <n v="49.21"/>
    <n v="15"/>
    <n v="942.46335046499996"/>
    <n v="738.15"/>
    <x v="8"/>
    <x v="4"/>
    <x v="3"/>
    <x v="15"/>
  </r>
  <r>
    <d v="2021-04-17T00:00:00"/>
    <x v="17"/>
    <x v="41"/>
    <n v="7.8599999999999994"/>
    <n v="19"/>
    <n v="190.67598287399997"/>
    <n v="149.33999999999997"/>
    <x v="5"/>
    <x v="2"/>
    <x v="3"/>
    <x v="15"/>
  </r>
  <r>
    <d v="2021-04-18T00:00:00"/>
    <x v="0"/>
    <x v="38"/>
    <n v="173.88"/>
    <n v="9"/>
    <n v="1998.0759282120002"/>
    <n v="1564.92"/>
    <x v="0"/>
    <x v="0"/>
    <x v="3"/>
    <x v="16"/>
  </r>
  <r>
    <d v="2021-04-18T00:00:00"/>
    <x v="28"/>
    <x v="14"/>
    <n v="210"/>
    <n v="13"/>
    <n v="3485.6397029999998"/>
    <n v="2730"/>
    <x v="11"/>
    <x v="2"/>
    <x v="3"/>
    <x v="16"/>
  </r>
  <r>
    <d v="2021-04-18T00:00:00"/>
    <x v="35"/>
    <x v="23"/>
    <n v="48.4"/>
    <n v="2"/>
    <n v="123.59337848"/>
    <n v="96.8"/>
    <x v="13"/>
    <x v="2"/>
    <x v="3"/>
    <x v="16"/>
  </r>
  <r>
    <d v="2021-04-18T00:00:00"/>
    <x v="1"/>
    <x v="2"/>
    <n v="79.92"/>
    <n v="9"/>
    <n v="918.37030240800004"/>
    <n v="719.28"/>
    <x v="0"/>
    <x v="1"/>
    <x v="3"/>
    <x v="16"/>
  </r>
  <r>
    <d v="2021-04-19T00:00:00"/>
    <x v="35"/>
    <x v="23"/>
    <n v="48.4"/>
    <n v="17"/>
    <n v="1050.5437170800001"/>
    <n v="822.8"/>
    <x v="13"/>
    <x v="2"/>
    <x v="3"/>
    <x v="16"/>
  </r>
  <r>
    <d v="2021-04-20T00:00:00"/>
    <x v="0"/>
    <x v="40"/>
    <n v="49.21"/>
    <n v="2"/>
    <n v="125.66178006200001"/>
    <n v="98.42"/>
    <x v="0"/>
    <x v="0"/>
    <x v="3"/>
    <x v="16"/>
  </r>
  <r>
    <d v="2021-04-20T00:00:00"/>
    <x v="9"/>
    <x v="11"/>
    <n v="94.17"/>
    <n v="4"/>
    <n v="480.94167154800004"/>
    <n v="376.68"/>
    <x v="0"/>
    <x v="0"/>
    <x v="3"/>
    <x v="16"/>
  </r>
  <r>
    <d v="2021-04-21T00:00:00"/>
    <x v="34"/>
    <x v="32"/>
    <n v="201.28"/>
    <n v="2"/>
    <n v="513.98502521600005"/>
    <n v="402.56"/>
    <x v="0"/>
    <x v="0"/>
    <x v="3"/>
    <x v="16"/>
  </r>
  <r>
    <d v="2021-04-21T00:00:00"/>
    <x v="25"/>
    <x v="42"/>
    <n v="24.66"/>
    <n v="14"/>
    <n v="440.799359364"/>
    <n v="345.24"/>
    <x v="0"/>
    <x v="2"/>
    <x v="3"/>
    <x v="16"/>
  </r>
  <r>
    <d v="2021-04-22T00:00:00"/>
    <x v="4"/>
    <x v="8"/>
    <n v="83.08"/>
    <n v="22"/>
    <n v="2333.6677009360001"/>
    <n v="1827.76"/>
    <x v="0"/>
    <x v="3"/>
    <x v="3"/>
    <x v="16"/>
  </r>
  <r>
    <d v="2021-04-22T00:00:00"/>
    <x v="20"/>
    <x v="43"/>
    <n v="96.3"/>
    <n v="36"/>
    <n v="4426.3793854799997"/>
    <n v="3466.7999999999997"/>
    <x v="7"/>
    <x v="2"/>
    <x v="3"/>
    <x v="16"/>
  </r>
  <r>
    <d v="2021-04-23T00:00:00"/>
    <x v="3"/>
    <x v="37"/>
    <n v="41.81"/>
    <n v="10"/>
    <n v="533.82635891000007"/>
    <n v="418.1"/>
    <x v="0"/>
    <x v="3"/>
    <x v="3"/>
    <x v="16"/>
  </r>
  <r>
    <d v="2021-04-23T00:00:00"/>
    <x v="20"/>
    <x v="28"/>
    <n v="82.08"/>
    <n v="15"/>
    <n v="1571.9852023200001"/>
    <n v="1231.2"/>
    <x v="7"/>
    <x v="2"/>
    <x v="3"/>
    <x v="16"/>
  </r>
  <r>
    <d v="2021-04-23T00:00:00"/>
    <x v="1"/>
    <x v="24"/>
    <n v="162"/>
    <n v="6"/>
    <n v="1241.0409491999999"/>
    <n v="972"/>
    <x v="0"/>
    <x v="1"/>
    <x v="3"/>
    <x v="16"/>
  </r>
  <r>
    <d v="2021-04-24T00:00:00"/>
    <x v="3"/>
    <x v="21"/>
    <n v="58.3"/>
    <n v="4"/>
    <n v="297.74768452000001"/>
    <n v="233.2"/>
    <x v="0"/>
    <x v="3"/>
    <x v="3"/>
    <x v="16"/>
  </r>
  <r>
    <d v="2021-04-24T00:00:00"/>
    <x v="21"/>
    <x v="2"/>
    <n v="79.92"/>
    <n v="1"/>
    <n v="102.041144712"/>
    <n v="79.92"/>
    <x v="8"/>
    <x v="2"/>
    <x v="3"/>
    <x v="16"/>
  </r>
  <r>
    <d v="2021-04-24T00:00:00"/>
    <x v="35"/>
    <x v="32"/>
    <n v="201.28"/>
    <n v="2"/>
    <n v="513.98502521600005"/>
    <n v="402.56"/>
    <x v="13"/>
    <x v="2"/>
    <x v="3"/>
    <x v="16"/>
  </r>
  <r>
    <d v="2021-04-24T00:00:00"/>
    <x v="1"/>
    <x v="30"/>
    <n v="162.54"/>
    <n v="39"/>
    <n v="8093.6553903659997"/>
    <n v="6339.0599999999995"/>
    <x v="0"/>
    <x v="1"/>
    <x v="3"/>
    <x v="16"/>
  </r>
  <r>
    <d v="2021-04-25T00:00:00"/>
    <x v="3"/>
    <x v="19"/>
    <n v="80.94"/>
    <n v="8"/>
    <n v="826.74777307199997"/>
    <n v="647.52"/>
    <x v="0"/>
    <x v="3"/>
    <x v="3"/>
    <x v="17"/>
  </r>
  <r>
    <d v="2021-04-25T00:00:00"/>
    <x v="34"/>
    <x v="9"/>
    <n v="48.84"/>
    <n v="9"/>
    <n v="561.22629591600003"/>
    <n v="439.56000000000006"/>
    <x v="0"/>
    <x v="0"/>
    <x v="3"/>
    <x v="17"/>
  </r>
  <r>
    <d v="2021-04-26T00:00:00"/>
    <x v="23"/>
    <x v="22"/>
    <n v="85.76"/>
    <n v="3"/>
    <n v="328.49281420800003"/>
    <n v="257.28000000000003"/>
    <x v="0"/>
    <x v="5"/>
    <x v="3"/>
    <x v="17"/>
  </r>
  <r>
    <d v="2021-04-26T00:00:00"/>
    <x v="14"/>
    <x v="36"/>
    <n v="57.120000000000005"/>
    <n v="2"/>
    <n v="145.86061526400002"/>
    <n v="114.24000000000001"/>
    <x v="0"/>
    <x v="3"/>
    <x v="3"/>
    <x v="17"/>
  </r>
  <r>
    <d v="2021-04-28T00:00:00"/>
    <x v="33"/>
    <x v="7"/>
    <n v="146.72"/>
    <n v="14"/>
    <n v="2622.6310626879999"/>
    <n v="2054.08"/>
    <x v="12"/>
    <x v="2"/>
    <x v="3"/>
    <x v="17"/>
  </r>
  <r>
    <d v="2021-04-28T00:00:00"/>
    <x v="30"/>
    <x v="29"/>
    <n v="76.25"/>
    <n v="30"/>
    <n v="2920.6596412500003"/>
    <n v="2287.5"/>
    <x v="8"/>
    <x v="2"/>
    <x v="3"/>
    <x v="17"/>
  </r>
  <r>
    <d v="2021-04-29T00:00:00"/>
    <x v="32"/>
    <x v="30"/>
    <n v="162.54"/>
    <n v="13"/>
    <n v="2697.8851301220002"/>
    <n v="2113.02"/>
    <x v="0"/>
    <x v="4"/>
    <x v="3"/>
    <x v="17"/>
  </r>
  <r>
    <d v="2021-04-29T00:00:00"/>
    <x v="1"/>
    <x v="32"/>
    <n v="201.28"/>
    <n v="7"/>
    <n v="1798.947588256"/>
    <n v="1408.96"/>
    <x v="0"/>
    <x v="1"/>
    <x v="3"/>
    <x v="17"/>
  </r>
  <r>
    <d v="2021-04-30T00:00:00"/>
    <x v="5"/>
    <x v="25"/>
    <n v="16.64"/>
    <n v="13"/>
    <n v="276.195450752"/>
    <n v="216.32"/>
    <x v="0"/>
    <x v="2"/>
    <x v="3"/>
    <x v="17"/>
  </r>
  <r>
    <d v="2021-04-30T00:00:00"/>
    <x v="28"/>
    <x v="10"/>
    <n v="53.11"/>
    <n v="1"/>
    <n v="67.810375320999995"/>
    <n v="53.11"/>
    <x v="11"/>
    <x v="2"/>
    <x v="3"/>
    <x v="17"/>
  </r>
  <r>
    <d v="2021-04-30T00:00:00"/>
    <x v="20"/>
    <x v="36"/>
    <n v="57.120000000000005"/>
    <n v="8"/>
    <n v="583.44246105600007"/>
    <n v="456.96000000000004"/>
    <x v="7"/>
    <x v="2"/>
    <x v="3"/>
    <x v="17"/>
  </r>
  <r>
    <d v="2021-05-01T00:00:00"/>
    <x v="13"/>
    <x v="16"/>
    <n v="104.16"/>
    <n v="2"/>
    <n v="253.42877952000003"/>
    <n v="208.32"/>
    <x v="5"/>
    <x v="2"/>
    <x v="4"/>
    <x v="17"/>
  </r>
  <r>
    <d v="2021-05-01T00:00:00"/>
    <x v="32"/>
    <x v="21"/>
    <n v="58.3"/>
    <n v="9"/>
    <n v="638.31643919999999"/>
    <n v="524.69999999999993"/>
    <x v="0"/>
    <x v="4"/>
    <x v="4"/>
    <x v="17"/>
  </r>
  <r>
    <d v="2021-05-01T00:00:00"/>
    <x v="5"/>
    <x v="3"/>
    <n v="119.7"/>
    <n v="6"/>
    <n v="873.71615520000023"/>
    <n v="718.2"/>
    <x v="0"/>
    <x v="2"/>
    <x v="4"/>
    <x v="17"/>
  </r>
  <r>
    <d v="2021-05-01T00:00:00"/>
    <x v="29"/>
    <x v="24"/>
    <n v="162"/>
    <n v="1"/>
    <n v="197.07883200000003"/>
    <n v="162"/>
    <x v="0"/>
    <x v="5"/>
    <x v="4"/>
    <x v="17"/>
  </r>
  <r>
    <d v="2021-05-01T00:00:00"/>
    <x v="25"/>
    <x v="40"/>
    <n v="49.21"/>
    <n v="3"/>
    <n v="179.59720968000002"/>
    <n v="147.63"/>
    <x v="0"/>
    <x v="2"/>
    <x v="4"/>
    <x v="17"/>
  </r>
  <r>
    <d v="2021-05-02T00:00:00"/>
    <x v="23"/>
    <x v="6"/>
    <n v="122.08"/>
    <n v="4"/>
    <n v="594.05885952000006"/>
    <n v="488.32"/>
    <x v="0"/>
    <x v="5"/>
    <x v="4"/>
    <x v="18"/>
  </r>
  <r>
    <d v="2021-05-03T00:00:00"/>
    <x v="16"/>
    <x v="21"/>
    <n v="58.3"/>
    <n v="3"/>
    <n v="212.7721464"/>
    <n v="174.89999999999998"/>
    <x v="6"/>
    <x v="2"/>
    <x v="4"/>
    <x v="18"/>
  </r>
  <r>
    <d v="2021-05-03T00:00:00"/>
    <x v="27"/>
    <x v="6"/>
    <n v="122.08"/>
    <n v="13"/>
    <n v="1930.6912934400002"/>
    <n v="1587.04"/>
    <x v="0"/>
    <x v="1"/>
    <x v="4"/>
    <x v="18"/>
  </r>
  <r>
    <d v="2021-05-04T00:00:00"/>
    <x v="32"/>
    <x v="7"/>
    <n v="146.72"/>
    <n v="4"/>
    <n v="713.96064768000008"/>
    <n v="586.88"/>
    <x v="0"/>
    <x v="4"/>
    <x v="4"/>
    <x v="18"/>
  </r>
  <r>
    <d v="2021-05-04T00:00:00"/>
    <x v="28"/>
    <x v="4"/>
    <n v="15.719999999999999"/>
    <n v="13"/>
    <n v="248.61129696000003"/>
    <n v="204.35999999999999"/>
    <x v="11"/>
    <x v="2"/>
    <x v="4"/>
    <x v="18"/>
  </r>
  <r>
    <d v="2021-05-04T00:00:00"/>
    <x v="27"/>
    <x v="29"/>
    <n v="76.25"/>
    <n v="10"/>
    <n v="927.60870000000023"/>
    <n v="762.5"/>
    <x v="0"/>
    <x v="1"/>
    <x v="4"/>
    <x v="18"/>
  </r>
  <r>
    <d v="2021-05-05T00:00:00"/>
    <x v="31"/>
    <x v="41"/>
    <n v="7.8599999999999994"/>
    <n v="13"/>
    <n v="124.30564848000002"/>
    <n v="102.17999999999999"/>
    <x v="9"/>
    <x v="2"/>
    <x v="4"/>
    <x v="18"/>
  </r>
  <r>
    <d v="2021-05-05T00:00:00"/>
    <x v="26"/>
    <x v="13"/>
    <n v="117.48"/>
    <n v="22"/>
    <n v="3144.2102841600004"/>
    <n v="2584.56"/>
    <x v="10"/>
    <x v="2"/>
    <x v="4"/>
    <x v="18"/>
  </r>
  <r>
    <d v="2021-05-06T00:00:00"/>
    <x v="0"/>
    <x v="41"/>
    <n v="7.8599999999999994"/>
    <n v="6"/>
    <n v="57.371837760000005"/>
    <n v="47.16"/>
    <x v="0"/>
    <x v="0"/>
    <x v="4"/>
    <x v="18"/>
  </r>
  <r>
    <d v="2021-05-06T00:00:00"/>
    <x v="0"/>
    <x v="21"/>
    <n v="58.3"/>
    <n v="7"/>
    <n v="496.46834160000003"/>
    <n v="408.09999999999997"/>
    <x v="0"/>
    <x v="0"/>
    <x v="4"/>
    <x v="18"/>
  </r>
  <r>
    <d v="2021-05-06T00:00:00"/>
    <x v="14"/>
    <x v="26"/>
    <n v="94.62"/>
    <n v="15"/>
    <n v="1726.6295448000005"/>
    <n v="1419.3000000000002"/>
    <x v="0"/>
    <x v="3"/>
    <x v="4"/>
    <x v="18"/>
  </r>
  <r>
    <d v="2021-05-07T00:00:00"/>
    <x v="16"/>
    <x v="4"/>
    <n v="15.719999999999999"/>
    <n v="4"/>
    <n v="76.495783680000017"/>
    <n v="62.879999999999995"/>
    <x v="6"/>
    <x v="2"/>
    <x v="4"/>
    <x v="18"/>
  </r>
  <r>
    <d v="2021-05-07T00:00:00"/>
    <x v="15"/>
    <x v="40"/>
    <n v="49.21"/>
    <n v="1"/>
    <n v="59.865736560000016"/>
    <n v="49.21"/>
    <x v="4"/>
    <x v="2"/>
    <x v="4"/>
    <x v="18"/>
  </r>
  <r>
    <d v="2021-05-07T00:00:00"/>
    <x v="32"/>
    <x v="36"/>
    <n v="57.120000000000005"/>
    <n v="1"/>
    <n v="69.488536320000023"/>
    <n v="57.120000000000005"/>
    <x v="0"/>
    <x v="4"/>
    <x v="4"/>
    <x v="18"/>
  </r>
  <r>
    <d v="2021-05-07T00:00:00"/>
    <x v="20"/>
    <x v="25"/>
    <n v="16.64"/>
    <n v="39"/>
    <n v="789.48320256000022"/>
    <n v="648.96"/>
    <x v="7"/>
    <x v="2"/>
    <x v="4"/>
    <x v="18"/>
  </r>
  <r>
    <d v="2021-05-07T00:00:00"/>
    <x v="29"/>
    <x v="36"/>
    <n v="57.120000000000005"/>
    <n v="29"/>
    <n v="2015.1675532800004"/>
    <n v="1656.48"/>
    <x v="0"/>
    <x v="5"/>
    <x v="4"/>
    <x v="18"/>
  </r>
  <r>
    <d v="2021-05-08T00:00:00"/>
    <x v="0"/>
    <x v="23"/>
    <n v="48.4"/>
    <n v="19"/>
    <n v="1118.7265056000003"/>
    <n v="919.6"/>
    <x v="0"/>
    <x v="0"/>
    <x v="4"/>
    <x v="18"/>
  </r>
  <r>
    <d v="2021-05-08T00:00:00"/>
    <x v="25"/>
    <x v="1"/>
    <n v="141.57"/>
    <n v="7"/>
    <n v="1205.5750106400003"/>
    <n v="990.99"/>
    <x v="0"/>
    <x v="2"/>
    <x v="4"/>
    <x v="18"/>
  </r>
  <r>
    <d v="2021-05-09T00:00:00"/>
    <x v="16"/>
    <x v="37"/>
    <n v="41.81"/>
    <n v="8"/>
    <n v="406.90696128000013"/>
    <n v="334.48"/>
    <x v="6"/>
    <x v="2"/>
    <x v="4"/>
    <x v="19"/>
  </r>
  <r>
    <d v="2021-05-09T00:00:00"/>
    <x v="21"/>
    <x v="25"/>
    <n v="16.64"/>
    <n v="6"/>
    <n v="121.45895424000003"/>
    <n v="99.84"/>
    <x v="8"/>
    <x v="2"/>
    <x v="4"/>
    <x v="19"/>
  </r>
  <r>
    <d v="2021-05-09T00:00:00"/>
    <x v="32"/>
    <x v="33"/>
    <n v="156.78"/>
    <n v="12"/>
    <n v="2288.7421689600005"/>
    <n v="1881.3600000000001"/>
    <x v="0"/>
    <x v="4"/>
    <x v="4"/>
    <x v="19"/>
  </r>
  <r>
    <d v="2021-05-09T00:00:00"/>
    <x v="34"/>
    <x v="0"/>
    <n v="156.96"/>
    <n v="37"/>
    <n v="7065.057150720002"/>
    <n v="5807.52"/>
    <x v="0"/>
    <x v="0"/>
    <x v="4"/>
    <x v="19"/>
  </r>
  <r>
    <d v="2021-05-09T00:00:00"/>
    <x v="1"/>
    <x v="37"/>
    <n v="41.81"/>
    <n v="4"/>
    <n v="203.45348064000007"/>
    <n v="167.24"/>
    <x v="0"/>
    <x v="1"/>
    <x v="4"/>
    <x v="19"/>
  </r>
  <r>
    <d v="2021-05-10T00:00:00"/>
    <x v="0"/>
    <x v="41"/>
    <n v="7.8599999999999994"/>
    <n v="6"/>
    <n v="57.371837760000005"/>
    <n v="47.16"/>
    <x v="0"/>
    <x v="0"/>
    <x v="4"/>
    <x v="19"/>
  </r>
  <r>
    <d v="2021-05-10T00:00:00"/>
    <x v="22"/>
    <x v="42"/>
    <n v="24.66"/>
    <n v="9"/>
    <n v="269.99799984000003"/>
    <n v="221.94"/>
    <x v="9"/>
    <x v="2"/>
    <x v="4"/>
    <x v="19"/>
  </r>
  <r>
    <d v="2021-05-12T00:00:00"/>
    <x v="33"/>
    <x v="43"/>
    <n v="96.3"/>
    <n v="3"/>
    <n v="351.45725040000002"/>
    <n v="288.89999999999998"/>
    <x v="12"/>
    <x v="2"/>
    <x v="4"/>
    <x v="19"/>
  </r>
  <r>
    <d v="2021-05-12T00:00:00"/>
    <x v="23"/>
    <x v="23"/>
    <n v="48.4"/>
    <n v="7"/>
    <n v="412.16239680000012"/>
    <n v="338.8"/>
    <x v="0"/>
    <x v="5"/>
    <x v="4"/>
    <x v="19"/>
  </r>
  <r>
    <d v="2021-05-12T00:00:00"/>
    <x v="26"/>
    <x v="5"/>
    <n v="164.28"/>
    <n v="30"/>
    <n v="5995.5760224000005"/>
    <n v="4928.3999999999996"/>
    <x v="10"/>
    <x v="2"/>
    <x v="4"/>
    <x v="19"/>
  </r>
  <r>
    <d v="2021-05-12T00:00:00"/>
    <x v="14"/>
    <x v="25"/>
    <n v="16.64"/>
    <n v="3"/>
    <n v="60.729477120000013"/>
    <n v="49.92"/>
    <x v="0"/>
    <x v="3"/>
    <x v="4"/>
    <x v="19"/>
  </r>
  <r>
    <d v="2021-05-12T00:00:00"/>
    <x v="1"/>
    <x v="12"/>
    <n v="6.7"/>
    <n v="15"/>
    <n v="122.26186800000002"/>
    <n v="100.5"/>
    <x v="0"/>
    <x v="1"/>
    <x v="4"/>
    <x v="19"/>
  </r>
  <r>
    <d v="2021-05-13T00:00:00"/>
    <x v="21"/>
    <x v="10"/>
    <n v="53.11"/>
    <n v="4"/>
    <n v="258.44090784000002"/>
    <n v="212.44"/>
    <x v="8"/>
    <x v="2"/>
    <x v="4"/>
    <x v="19"/>
  </r>
  <r>
    <d v="2021-05-13T00:00:00"/>
    <x v="27"/>
    <x v="11"/>
    <n v="94.17"/>
    <n v="5"/>
    <n v="572.80597560000012"/>
    <n v="470.85"/>
    <x v="0"/>
    <x v="1"/>
    <x v="4"/>
    <x v="19"/>
  </r>
  <r>
    <d v="2021-05-14T00:00:00"/>
    <x v="4"/>
    <x v="18"/>
    <n v="115.2"/>
    <n v="20"/>
    <n v="2802.8989440000005"/>
    <n v="2304"/>
    <x v="0"/>
    <x v="3"/>
    <x v="4"/>
    <x v="19"/>
  </r>
  <r>
    <d v="2021-05-14T00:00:00"/>
    <x v="17"/>
    <x v="26"/>
    <n v="94.62"/>
    <n v="14"/>
    <n v="1611.5209084800003"/>
    <n v="1324.68"/>
    <x v="5"/>
    <x v="2"/>
    <x v="4"/>
    <x v="19"/>
  </r>
  <r>
    <d v="2021-05-15T00:00:00"/>
    <x v="15"/>
    <x v="6"/>
    <n v="122.08"/>
    <n v="6"/>
    <n v="891.08828928000025"/>
    <n v="732.48"/>
    <x v="4"/>
    <x v="2"/>
    <x v="4"/>
    <x v="19"/>
  </r>
  <r>
    <d v="2021-05-15T00:00:00"/>
    <x v="21"/>
    <x v="29"/>
    <n v="76.25"/>
    <n v="5"/>
    <n v="463.80435000000011"/>
    <n v="381.25"/>
    <x v="8"/>
    <x v="2"/>
    <x v="4"/>
    <x v="19"/>
  </r>
  <r>
    <d v="2021-05-16T00:00:00"/>
    <x v="13"/>
    <x v="5"/>
    <n v="164.28"/>
    <n v="13"/>
    <n v="2598.0829430400004"/>
    <n v="2135.64"/>
    <x v="5"/>
    <x v="2"/>
    <x v="4"/>
    <x v="20"/>
  </r>
  <r>
    <d v="2021-05-16T00:00:00"/>
    <x v="27"/>
    <x v="16"/>
    <n v="104.16"/>
    <n v="13"/>
    <n v="1647.2870668800001"/>
    <n v="1354.08"/>
    <x v="0"/>
    <x v="1"/>
    <x v="4"/>
    <x v="20"/>
  </r>
  <r>
    <d v="2021-05-17T00:00:00"/>
    <x v="29"/>
    <x v="13"/>
    <n v="117.48"/>
    <n v="34"/>
    <n v="4859.2340755200012"/>
    <n v="3994.32"/>
    <x v="0"/>
    <x v="5"/>
    <x v="4"/>
    <x v="20"/>
  </r>
  <r>
    <d v="2021-05-17T00:00:00"/>
    <x v="30"/>
    <x v="36"/>
    <n v="57.120000000000005"/>
    <n v="8"/>
    <n v="555.90829056000018"/>
    <n v="456.96000000000004"/>
    <x v="8"/>
    <x v="2"/>
    <x v="4"/>
    <x v="20"/>
  </r>
  <r>
    <d v="2021-05-18T00:00:00"/>
    <x v="15"/>
    <x v="36"/>
    <n v="57.120000000000005"/>
    <n v="4"/>
    <n v="277.95414528000009"/>
    <n v="228.48000000000002"/>
    <x v="4"/>
    <x v="2"/>
    <x v="4"/>
    <x v="20"/>
  </r>
  <r>
    <d v="2021-05-18T00:00:00"/>
    <x v="21"/>
    <x v="2"/>
    <n v="79.92"/>
    <n v="8"/>
    <n v="777.80445696000015"/>
    <n v="639.36"/>
    <x v="8"/>
    <x v="2"/>
    <x v="4"/>
    <x v="20"/>
  </r>
  <r>
    <d v="2021-05-18T00:00:00"/>
    <x v="10"/>
    <x v="34"/>
    <n v="85.5"/>
    <n v="1"/>
    <n v="104.01382800000002"/>
    <n v="85.5"/>
    <x v="2"/>
    <x v="2"/>
    <x v="4"/>
    <x v="20"/>
  </r>
  <r>
    <d v="2021-05-19T00:00:00"/>
    <x v="9"/>
    <x v="39"/>
    <n v="42.55"/>
    <n v="9"/>
    <n v="465.87246120000009"/>
    <n v="382.95"/>
    <x v="0"/>
    <x v="0"/>
    <x v="4"/>
    <x v="20"/>
  </r>
  <r>
    <d v="2021-05-20T00:00:00"/>
    <x v="0"/>
    <x v="6"/>
    <n v="122.08"/>
    <n v="11"/>
    <n v="1633.6618636800001"/>
    <n v="1342.8799999999999"/>
    <x v="0"/>
    <x v="0"/>
    <x v="4"/>
    <x v="20"/>
  </r>
  <r>
    <d v="2021-05-20T00:00:00"/>
    <x v="29"/>
    <x v="28"/>
    <n v="82.08"/>
    <n v="15"/>
    <n v="1497.7991232000004"/>
    <n v="1231.2"/>
    <x v="0"/>
    <x v="5"/>
    <x v="4"/>
    <x v="20"/>
  </r>
  <r>
    <d v="2021-05-20T00:00:00"/>
    <x v="27"/>
    <x v="24"/>
    <n v="162"/>
    <n v="2"/>
    <n v="394.15766400000007"/>
    <n v="324"/>
    <x v="0"/>
    <x v="1"/>
    <x v="4"/>
    <x v="20"/>
  </r>
  <r>
    <d v="2021-05-21T00:00:00"/>
    <x v="0"/>
    <x v="2"/>
    <n v="79.92"/>
    <n v="21"/>
    <n v="2041.7366995200002"/>
    <n v="1678.32"/>
    <x v="0"/>
    <x v="0"/>
    <x v="4"/>
    <x v="20"/>
  </r>
  <r>
    <d v="2021-05-21T00:00:00"/>
    <x v="18"/>
    <x v="12"/>
    <n v="6.7"/>
    <n v="16"/>
    <n v="130.41265920000004"/>
    <n v="107.2"/>
    <x v="0"/>
    <x v="4"/>
    <x v="4"/>
    <x v="20"/>
  </r>
  <r>
    <d v="2021-05-22T00:00:00"/>
    <x v="3"/>
    <x v="4"/>
    <n v="15.719999999999999"/>
    <n v="12"/>
    <n v="229.48735104000002"/>
    <n v="188.64"/>
    <x v="0"/>
    <x v="3"/>
    <x v="4"/>
    <x v="20"/>
  </r>
  <r>
    <d v="2021-05-22T00:00:00"/>
    <x v="13"/>
    <x v="1"/>
    <n v="141.57"/>
    <n v="24"/>
    <n v="4133.4000364800004"/>
    <n v="3397.68"/>
    <x v="5"/>
    <x v="2"/>
    <x v="4"/>
    <x v="20"/>
  </r>
  <r>
    <d v="2021-05-22T00:00:00"/>
    <x v="18"/>
    <x v="34"/>
    <n v="85.5"/>
    <n v="19"/>
    <n v="1976.2627320000004"/>
    <n v="1624.5"/>
    <x v="0"/>
    <x v="4"/>
    <x v="4"/>
    <x v="20"/>
  </r>
  <r>
    <d v="2021-05-23T00:00:00"/>
    <x v="9"/>
    <x v="18"/>
    <n v="115.2"/>
    <n v="11"/>
    <n v="1541.5944192000004"/>
    <n v="1267.2"/>
    <x v="0"/>
    <x v="0"/>
    <x v="4"/>
    <x v="21"/>
  </r>
  <r>
    <d v="2021-05-23T00:00:00"/>
    <x v="35"/>
    <x v="25"/>
    <n v="16.64"/>
    <n v="27"/>
    <n v="546.56529408000017"/>
    <n v="449.28000000000003"/>
    <x v="13"/>
    <x v="2"/>
    <x v="4"/>
    <x v="21"/>
  </r>
  <r>
    <d v="2021-05-24T00:00:00"/>
    <x v="5"/>
    <x v="42"/>
    <n v="24.66"/>
    <n v="21"/>
    <n v="629.99533296000016"/>
    <n v="517.86"/>
    <x v="0"/>
    <x v="2"/>
    <x v="4"/>
    <x v="21"/>
  </r>
  <r>
    <d v="2021-05-25T00:00:00"/>
    <x v="10"/>
    <x v="20"/>
    <n v="142.80000000000001"/>
    <n v="7"/>
    <n v="1216.0493856000003"/>
    <n v="999.60000000000014"/>
    <x v="2"/>
    <x v="2"/>
    <x v="4"/>
    <x v="21"/>
  </r>
  <r>
    <d v="2021-05-25T00:00:00"/>
    <x v="30"/>
    <x v="40"/>
    <n v="49.21"/>
    <n v="37"/>
    <n v="2215.0322527200005"/>
    <n v="1820.77"/>
    <x v="8"/>
    <x v="2"/>
    <x v="4"/>
    <x v="21"/>
  </r>
  <r>
    <d v="2021-05-26T00:00:00"/>
    <x v="3"/>
    <x v="36"/>
    <n v="57.120000000000005"/>
    <n v="2"/>
    <n v="138.97707264000005"/>
    <n v="114.24000000000001"/>
    <x v="0"/>
    <x v="3"/>
    <x v="4"/>
    <x v="21"/>
  </r>
  <r>
    <d v="2021-05-26T00:00:00"/>
    <x v="4"/>
    <x v="37"/>
    <n v="41.81"/>
    <n v="2"/>
    <n v="101.72674032000003"/>
    <n v="83.62"/>
    <x v="0"/>
    <x v="3"/>
    <x v="4"/>
    <x v="21"/>
  </r>
  <r>
    <d v="2021-05-26T00:00:00"/>
    <x v="23"/>
    <x v="34"/>
    <n v="85.5"/>
    <n v="1"/>
    <n v="104.01382800000002"/>
    <n v="85.5"/>
    <x v="0"/>
    <x v="5"/>
    <x v="4"/>
    <x v="21"/>
  </r>
  <r>
    <d v="2021-05-28T00:00:00"/>
    <x v="3"/>
    <x v="29"/>
    <n v="76.25"/>
    <n v="14"/>
    <n v="1298.6521800000003"/>
    <n v="1067.5"/>
    <x v="0"/>
    <x v="3"/>
    <x v="4"/>
    <x v="21"/>
  </r>
  <r>
    <d v="2021-05-28T00:00:00"/>
    <x v="24"/>
    <x v="10"/>
    <n v="53.11"/>
    <n v="4"/>
    <n v="258.44090784000002"/>
    <n v="212.44"/>
    <x v="2"/>
    <x v="2"/>
    <x v="4"/>
    <x v="21"/>
  </r>
  <r>
    <d v="2021-05-28T00:00:00"/>
    <x v="24"/>
    <x v="5"/>
    <n v="164.28"/>
    <n v="9"/>
    <n v="1798.6728067200004"/>
    <n v="1478.52"/>
    <x v="2"/>
    <x v="2"/>
    <x v="4"/>
    <x v="21"/>
  </r>
  <r>
    <d v="2021-05-28T00:00:00"/>
    <x v="13"/>
    <x v="9"/>
    <n v="48.84"/>
    <n v="12"/>
    <n v="712.98741888000018"/>
    <n v="586.08000000000004"/>
    <x v="5"/>
    <x v="2"/>
    <x v="4"/>
    <x v="21"/>
  </r>
  <r>
    <d v="2021-05-28T00:00:00"/>
    <x v="27"/>
    <x v="26"/>
    <n v="94.62"/>
    <n v="5"/>
    <n v="575.54318160000014"/>
    <n v="473.1"/>
    <x v="0"/>
    <x v="1"/>
    <x v="4"/>
    <x v="21"/>
  </r>
  <r>
    <d v="2021-05-28T00:00:00"/>
    <x v="30"/>
    <x v="38"/>
    <n v="173.88"/>
    <n v="10"/>
    <n v="2115.3127968000003"/>
    <n v="1738.8"/>
    <x v="8"/>
    <x v="2"/>
    <x v="4"/>
    <x v="21"/>
  </r>
  <r>
    <d v="2021-05-28T00:00:00"/>
    <x v="30"/>
    <x v="39"/>
    <n v="42.55"/>
    <n v="17"/>
    <n v="879.98131560000002"/>
    <n v="723.34999999999991"/>
    <x v="8"/>
    <x v="2"/>
    <x v="4"/>
    <x v="21"/>
  </r>
  <r>
    <d v="2021-05-30T00:00:00"/>
    <x v="15"/>
    <x v="35"/>
    <n v="155.61000000000001"/>
    <n v="4"/>
    <n v="757.22066784000026"/>
    <n v="622.44000000000005"/>
    <x v="4"/>
    <x v="2"/>
    <x v="4"/>
    <x v="22"/>
  </r>
  <r>
    <d v="2021-05-30T00:00:00"/>
    <x v="5"/>
    <x v="27"/>
    <n v="149.46"/>
    <n v="13"/>
    <n v="2363.7051172800006"/>
    <n v="1942.98"/>
    <x v="0"/>
    <x v="2"/>
    <x v="4"/>
    <x v="22"/>
  </r>
  <r>
    <d v="2021-05-30T00:00:00"/>
    <x v="10"/>
    <x v="9"/>
    <n v="48.84"/>
    <n v="23"/>
    <n v="1366.5592195200004"/>
    <n v="1123.3200000000002"/>
    <x v="2"/>
    <x v="2"/>
    <x v="4"/>
    <x v="22"/>
  </r>
  <r>
    <d v="2021-05-30T00:00:00"/>
    <x v="29"/>
    <x v="6"/>
    <n v="122.08"/>
    <n v="6"/>
    <n v="891.08828928000025"/>
    <n v="732.48"/>
    <x v="0"/>
    <x v="5"/>
    <x v="4"/>
    <x v="22"/>
  </r>
  <r>
    <d v="2021-05-30T00:00:00"/>
    <x v="27"/>
    <x v="28"/>
    <n v="82.08"/>
    <n v="9"/>
    <n v="898.67947392000019"/>
    <n v="738.72"/>
    <x v="0"/>
    <x v="1"/>
    <x v="4"/>
    <x v="22"/>
  </r>
  <r>
    <d v="2021-05-30T00:00:00"/>
    <x v="35"/>
    <x v="3"/>
    <n v="119.7"/>
    <n v="3"/>
    <n v="436.85807760000012"/>
    <n v="359.1"/>
    <x v="13"/>
    <x v="2"/>
    <x v="4"/>
    <x v="22"/>
  </r>
  <r>
    <d v="2021-06-02T00:00:00"/>
    <x v="4"/>
    <x v="36"/>
    <n v="57.120000000000005"/>
    <n v="15"/>
    <n v="1078.3551520000001"/>
    <n v="856.80000000000007"/>
    <x v="0"/>
    <x v="3"/>
    <x v="5"/>
    <x v="22"/>
  </r>
  <r>
    <d v="2021-06-03T00:00:00"/>
    <x v="24"/>
    <x v="39"/>
    <n v="42.55"/>
    <n v="32"/>
    <n v="1713.6885795555554"/>
    <n v="1361.6"/>
    <x v="2"/>
    <x v="2"/>
    <x v="5"/>
    <x v="22"/>
  </r>
  <r>
    <d v="2021-06-03T00:00:00"/>
    <x v="28"/>
    <x v="26"/>
    <n v="94.62"/>
    <n v="14"/>
    <n v="1667.2216418666667"/>
    <n v="1324.68"/>
    <x v="11"/>
    <x v="2"/>
    <x v="5"/>
    <x v="22"/>
  </r>
  <r>
    <d v="2021-06-03T00:00:00"/>
    <x v="10"/>
    <x v="30"/>
    <n v="162.54"/>
    <n v="10"/>
    <n v="2045.703156"/>
    <n v="1625.3999999999999"/>
    <x v="2"/>
    <x v="2"/>
    <x v="5"/>
    <x v="22"/>
  </r>
  <r>
    <d v="2021-06-04T00:00:00"/>
    <x v="15"/>
    <x v="29"/>
    <n v="76.25"/>
    <n v="8"/>
    <n v="767.73651111111121"/>
    <n v="610"/>
    <x v="4"/>
    <x v="2"/>
    <x v="5"/>
    <x v="22"/>
  </r>
  <r>
    <d v="2021-06-04T00:00:00"/>
    <x v="21"/>
    <x v="29"/>
    <n v="76.25"/>
    <n v="12"/>
    <n v="1151.6047666666668"/>
    <n v="915"/>
    <x v="8"/>
    <x v="2"/>
    <x v="5"/>
    <x v="22"/>
  </r>
  <r>
    <d v="2021-06-04T00:00:00"/>
    <x v="22"/>
    <x v="25"/>
    <n v="16.64"/>
    <n v="30"/>
    <n v="628.28535466666676"/>
    <n v="499.20000000000005"/>
    <x v="9"/>
    <x v="3"/>
    <x v="5"/>
    <x v="22"/>
  </r>
  <r>
    <d v="2021-06-05T00:00:00"/>
    <x v="24"/>
    <x v="1"/>
    <n v="141.57"/>
    <n v="15"/>
    <n v="2672.6669969999998"/>
    <n v="2123.5499999999997"/>
    <x v="2"/>
    <x v="3"/>
    <x v="5"/>
    <x v="22"/>
  </r>
  <r>
    <d v="2021-06-05T00:00:00"/>
    <x v="24"/>
    <x v="11"/>
    <n v="94.17"/>
    <n v="5"/>
    <n v="592.60448566666673"/>
    <n v="470.85"/>
    <x v="2"/>
    <x v="3"/>
    <x v="5"/>
    <x v="22"/>
  </r>
  <r>
    <d v="2021-06-05T00:00:00"/>
    <x v="17"/>
    <x v="19"/>
    <n v="80.94"/>
    <n v="17"/>
    <n v="1731.7870238666669"/>
    <n v="1375.98"/>
    <x v="5"/>
    <x v="3"/>
    <x v="5"/>
    <x v="22"/>
  </r>
  <r>
    <d v="2021-06-05T00:00:00"/>
    <x v="10"/>
    <x v="41"/>
    <n v="7.8599999999999994"/>
    <n v="32"/>
    <n v="316.55915946666664"/>
    <n v="251.51999999999998"/>
    <x v="2"/>
    <x v="3"/>
    <x v="5"/>
    <x v="22"/>
  </r>
  <r>
    <d v="2021-06-05T00:00:00"/>
    <x v="30"/>
    <x v="12"/>
    <n v="6.7"/>
    <n v="10"/>
    <n v="84.325157777777775"/>
    <n v="67"/>
    <x v="8"/>
    <x v="3"/>
    <x v="5"/>
    <x v="22"/>
  </r>
  <r>
    <d v="2021-06-06T00:00:00"/>
    <x v="22"/>
    <x v="3"/>
    <n v="119.7"/>
    <n v="6"/>
    <n v="903.91534800000011"/>
    <n v="718.2"/>
    <x v="9"/>
    <x v="3"/>
    <x v="5"/>
    <x v="23"/>
  </r>
  <r>
    <d v="2021-06-06T00:00:00"/>
    <x v="35"/>
    <x v="31"/>
    <n v="103.88"/>
    <n v="33"/>
    <n v="4314.4778189333338"/>
    <n v="3428.04"/>
    <x v="13"/>
    <x v="3"/>
    <x v="5"/>
    <x v="23"/>
  </r>
  <r>
    <d v="2021-06-08T00:00:00"/>
    <x v="32"/>
    <x v="37"/>
    <n v="41.81"/>
    <n v="11"/>
    <n v="578.83557184444453"/>
    <n v="459.91"/>
    <x v="0"/>
    <x v="4"/>
    <x v="5"/>
    <x v="23"/>
  </r>
  <r>
    <d v="2021-06-08T00:00:00"/>
    <x v="34"/>
    <x v="9"/>
    <n v="48.84"/>
    <n v="11"/>
    <n v="676.1619069333334"/>
    <n v="537.24"/>
    <x v="0"/>
    <x v="0"/>
    <x v="5"/>
    <x v="23"/>
  </r>
  <r>
    <d v="2021-06-09T00:00:00"/>
    <x v="20"/>
    <x v="31"/>
    <n v="103.88"/>
    <n v="7"/>
    <n v="915.19226462222218"/>
    <n v="727.16"/>
    <x v="7"/>
    <x v="3"/>
    <x v="5"/>
    <x v="23"/>
  </r>
  <r>
    <d v="2021-06-09T00:00:00"/>
    <x v="27"/>
    <x v="18"/>
    <n v="115.2"/>
    <n v="32"/>
    <n v="4639.6456960000005"/>
    <n v="3686.4"/>
    <x v="0"/>
    <x v="1"/>
    <x v="5"/>
    <x v="23"/>
  </r>
  <r>
    <d v="2021-06-10T00:00:00"/>
    <x v="33"/>
    <x v="37"/>
    <n v="41.81"/>
    <n v="8"/>
    <n v="420.97132497777784"/>
    <n v="334.48"/>
    <x v="12"/>
    <x v="3"/>
    <x v="5"/>
    <x v="23"/>
  </r>
  <r>
    <d v="2021-06-11T00:00:00"/>
    <x v="0"/>
    <x v="13"/>
    <n v="117.48"/>
    <n v="12"/>
    <n v="1774.3020064000002"/>
    <n v="1409.76"/>
    <x v="0"/>
    <x v="0"/>
    <x v="5"/>
    <x v="23"/>
  </r>
  <r>
    <d v="2021-06-11T00:00:00"/>
    <x v="0"/>
    <x v="35"/>
    <n v="155.61000000000001"/>
    <n v="9"/>
    <n v="1762.6349286000004"/>
    <n v="1400.4900000000002"/>
    <x v="0"/>
    <x v="0"/>
    <x v="5"/>
    <x v="23"/>
  </r>
  <r>
    <d v="2021-06-11T00:00:00"/>
    <x v="28"/>
    <x v="39"/>
    <n v="42.55"/>
    <n v="13"/>
    <n v="696.18598544444444"/>
    <n v="553.15"/>
    <x v="11"/>
    <x v="3"/>
    <x v="5"/>
    <x v="23"/>
  </r>
  <r>
    <d v="2021-06-11T00:00:00"/>
    <x v="14"/>
    <x v="30"/>
    <n v="162.54"/>
    <n v="6"/>
    <n v="1227.4218936"/>
    <n v="975.24"/>
    <x v="0"/>
    <x v="3"/>
    <x v="5"/>
    <x v="23"/>
  </r>
  <r>
    <d v="2021-06-12T00:00:00"/>
    <x v="22"/>
    <x v="38"/>
    <n v="173.88"/>
    <n v="6"/>
    <n v="1313.0559791999999"/>
    <n v="1043.28"/>
    <x v="9"/>
    <x v="3"/>
    <x v="5"/>
    <x v="23"/>
  </r>
  <r>
    <d v="2021-06-13T00:00:00"/>
    <x v="15"/>
    <x v="42"/>
    <n v="24.66"/>
    <n v="6"/>
    <n v="186.22015440000001"/>
    <n v="147.96"/>
    <x v="4"/>
    <x v="3"/>
    <x v="5"/>
    <x v="24"/>
  </r>
  <r>
    <d v="2021-06-13T00:00:00"/>
    <x v="36"/>
    <x v="4"/>
    <n v="15.719999999999999"/>
    <n v="3"/>
    <n v="59.354842399999995"/>
    <n v="47.16"/>
    <x v="0"/>
    <x v="1"/>
    <x v="5"/>
    <x v="24"/>
  </r>
  <r>
    <d v="2021-06-13T00:00:00"/>
    <x v="17"/>
    <x v="1"/>
    <n v="141.57"/>
    <n v="20"/>
    <n v="3563.5559959999996"/>
    <n v="2831.3999999999996"/>
    <x v="5"/>
    <x v="3"/>
    <x v="5"/>
    <x v="24"/>
  </r>
  <r>
    <d v="2021-06-13T00:00:00"/>
    <x v="26"/>
    <x v="12"/>
    <n v="6.7"/>
    <n v="2"/>
    <n v="16.865031555555557"/>
    <n v="13.4"/>
    <x v="10"/>
    <x v="3"/>
    <x v="5"/>
    <x v="24"/>
  </r>
  <r>
    <d v="2021-06-14T00:00:00"/>
    <x v="15"/>
    <x v="17"/>
    <n v="8.33"/>
    <n v="10"/>
    <n v="104.84008422222223"/>
    <n v="83.3"/>
    <x v="4"/>
    <x v="3"/>
    <x v="5"/>
    <x v="24"/>
  </r>
  <r>
    <d v="2021-06-15T00:00:00"/>
    <x v="30"/>
    <x v="24"/>
    <n v="162"/>
    <n v="15"/>
    <n v="3058.3602000000001"/>
    <n v="2430"/>
    <x v="8"/>
    <x v="3"/>
    <x v="5"/>
    <x v="24"/>
  </r>
  <r>
    <d v="2021-06-16T00:00:00"/>
    <x v="32"/>
    <x v="14"/>
    <n v="210"/>
    <n v="5"/>
    <n v="1321.5136666666667"/>
    <n v="1050"/>
    <x v="0"/>
    <x v="4"/>
    <x v="5"/>
    <x v="24"/>
  </r>
  <r>
    <d v="2021-06-16T00:00:00"/>
    <x v="20"/>
    <x v="39"/>
    <n v="42.55"/>
    <n v="11"/>
    <n v="589.08044922222223"/>
    <n v="468.04999999999995"/>
    <x v="7"/>
    <x v="3"/>
    <x v="5"/>
    <x v="24"/>
  </r>
  <r>
    <d v="2021-06-16T00:00:00"/>
    <x v="29"/>
    <x v="4"/>
    <n v="15.719999999999999"/>
    <n v="12"/>
    <n v="237.41936959999998"/>
    <n v="188.64"/>
    <x v="0"/>
    <x v="5"/>
    <x v="5"/>
    <x v="24"/>
  </r>
  <r>
    <d v="2021-06-16T00:00:00"/>
    <x v="7"/>
    <x v="10"/>
    <n v="53.11"/>
    <n v="15"/>
    <n v="1002.6512976666667"/>
    <n v="796.65"/>
    <x v="1"/>
    <x v="3"/>
    <x v="5"/>
    <x v="24"/>
  </r>
  <r>
    <d v="2021-06-16T00:00:00"/>
    <x v="30"/>
    <x v="31"/>
    <n v="103.88"/>
    <n v="26"/>
    <n v="3399.2855543111114"/>
    <n v="2700.88"/>
    <x v="8"/>
    <x v="3"/>
    <x v="5"/>
    <x v="24"/>
  </r>
  <r>
    <d v="2021-06-17T00:00:00"/>
    <x v="32"/>
    <x v="25"/>
    <n v="16.64"/>
    <n v="38"/>
    <n v="795.82811591111124"/>
    <n v="632.32000000000005"/>
    <x v="0"/>
    <x v="4"/>
    <x v="5"/>
    <x v="24"/>
  </r>
  <r>
    <d v="2021-06-17T00:00:00"/>
    <x v="7"/>
    <x v="14"/>
    <n v="210"/>
    <n v="24"/>
    <n v="6343.2656000000006"/>
    <n v="5040"/>
    <x v="1"/>
    <x v="3"/>
    <x v="5"/>
    <x v="24"/>
  </r>
  <r>
    <d v="2021-06-18T00:00:00"/>
    <x v="0"/>
    <x v="21"/>
    <n v="58.3"/>
    <n v="35"/>
    <n v="2568.141558888889"/>
    <n v="2040.5"/>
    <x v="0"/>
    <x v="0"/>
    <x v="5"/>
    <x v="24"/>
  </r>
  <r>
    <d v="2021-06-18T00:00:00"/>
    <x v="21"/>
    <x v="17"/>
    <n v="8.33"/>
    <n v="13"/>
    <n v="136.29210948888891"/>
    <n v="108.29"/>
    <x v="8"/>
    <x v="3"/>
    <x v="5"/>
    <x v="24"/>
  </r>
  <r>
    <d v="2021-06-18T00:00:00"/>
    <x v="10"/>
    <x v="6"/>
    <n v="122.08"/>
    <n v="5"/>
    <n v="768.23994488888889"/>
    <n v="610.4"/>
    <x v="2"/>
    <x v="3"/>
    <x v="5"/>
    <x v="24"/>
  </r>
  <r>
    <d v="2021-06-18T00:00:00"/>
    <x v="20"/>
    <x v="13"/>
    <n v="117.48"/>
    <n v="8"/>
    <n v="1182.8680042666667"/>
    <n v="939.84"/>
    <x v="7"/>
    <x v="3"/>
    <x v="5"/>
    <x v="24"/>
  </r>
  <r>
    <d v="2021-06-19T00:00:00"/>
    <x v="13"/>
    <x v="28"/>
    <n v="82.08"/>
    <n v="11"/>
    <n v="1136.3507232000002"/>
    <n v="902.88"/>
    <x v="5"/>
    <x v="3"/>
    <x v="5"/>
    <x v="24"/>
  </r>
  <r>
    <d v="2021-06-19T00:00:00"/>
    <x v="23"/>
    <x v="20"/>
    <n v="142.80000000000001"/>
    <n v="8"/>
    <n v="1437.8068693333335"/>
    <n v="1142.4000000000001"/>
    <x v="0"/>
    <x v="5"/>
    <x v="5"/>
    <x v="24"/>
  </r>
  <r>
    <d v="2021-06-19T00:00:00"/>
    <x v="22"/>
    <x v="38"/>
    <n v="173.88"/>
    <n v="5"/>
    <n v="1094.2133160000001"/>
    <n v="869.4"/>
    <x v="9"/>
    <x v="3"/>
    <x v="5"/>
    <x v="24"/>
  </r>
  <r>
    <d v="2021-06-20T00:00:00"/>
    <x v="15"/>
    <x v="25"/>
    <n v="16.64"/>
    <n v="1"/>
    <n v="20.942845155555556"/>
    <n v="16.64"/>
    <x v="4"/>
    <x v="3"/>
    <x v="5"/>
    <x v="25"/>
  </r>
  <r>
    <d v="2021-06-20T00:00:00"/>
    <x v="30"/>
    <x v="23"/>
    <n v="48.4"/>
    <n v="30"/>
    <n v="1827.4646133333335"/>
    <n v="1452"/>
    <x v="8"/>
    <x v="3"/>
    <x v="5"/>
    <x v="25"/>
  </r>
  <r>
    <d v="2021-06-21T00:00:00"/>
    <x v="0"/>
    <x v="33"/>
    <n v="156.78"/>
    <n v="14"/>
    <n v="2762.4921688000004"/>
    <n v="2194.92"/>
    <x v="0"/>
    <x v="0"/>
    <x v="5"/>
    <x v="25"/>
  </r>
  <r>
    <d v="2021-06-22T00:00:00"/>
    <x v="16"/>
    <x v="31"/>
    <n v="103.88"/>
    <n v="4"/>
    <n v="522.96700835555555"/>
    <n v="415.52"/>
    <x v="6"/>
    <x v="3"/>
    <x v="5"/>
    <x v="25"/>
  </r>
  <r>
    <d v="2021-06-22T00:00:00"/>
    <x v="24"/>
    <x v="18"/>
    <n v="115.2"/>
    <n v="10"/>
    <n v="1449.8892800000001"/>
    <n v="1152"/>
    <x v="2"/>
    <x v="3"/>
    <x v="5"/>
    <x v="25"/>
  </r>
  <r>
    <d v="2021-06-23T00:00:00"/>
    <x v="28"/>
    <x v="25"/>
    <n v="16.64"/>
    <n v="4"/>
    <n v="83.771380622222225"/>
    <n v="66.56"/>
    <x v="11"/>
    <x v="3"/>
    <x v="5"/>
    <x v="25"/>
  </r>
  <r>
    <d v="2021-06-23T00:00:00"/>
    <x v="26"/>
    <x v="26"/>
    <n v="94.62"/>
    <n v="22"/>
    <n v="2619.919722933334"/>
    <n v="2081.6400000000003"/>
    <x v="10"/>
    <x v="3"/>
    <x v="5"/>
    <x v="25"/>
  </r>
  <r>
    <d v="2021-06-23T00:00:00"/>
    <x v="30"/>
    <x v="9"/>
    <n v="48.84"/>
    <n v="8"/>
    <n v="491.75411413333336"/>
    <n v="390.72"/>
    <x v="8"/>
    <x v="3"/>
    <x v="5"/>
    <x v="25"/>
  </r>
  <r>
    <d v="2021-06-24T00:00:00"/>
    <x v="21"/>
    <x v="18"/>
    <n v="115.2"/>
    <n v="10"/>
    <n v="1449.8892800000001"/>
    <n v="1152"/>
    <x v="8"/>
    <x v="3"/>
    <x v="5"/>
    <x v="25"/>
  </r>
  <r>
    <d v="2021-06-24T00:00:00"/>
    <x v="32"/>
    <x v="23"/>
    <n v="48.4"/>
    <n v="13"/>
    <n v="791.90133244444439"/>
    <n v="629.19999999999993"/>
    <x v="0"/>
    <x v="4"/>
    <x v="5"/>
    <x v="25"/>
  </r>
  <r>
    <d v="2021-06-24T00:00:00"/>
    <x v="29"/>
    <x v="29"/>
    <n v="76.25"/>
    <n v="23"/>
    <n v="2207.2424694444444"/>
    <n v="1753.75"/>
    <x v="0"/>
    <x v="5"/>
    <x v="5"/>
    <x v="25"/>
  </r>
  <r>
    <d v="2021-06-24T00:00:00"/>
    <x v="35"/>
    <x v="40"/>
    <n v="49.21"/>
    <n v="7"/>
    <n v="433.54458357777781"/>
    <n v="344.47"/>
    <x v="13"/>
    <x v="3"/>
    <x v="5"/>
    <x v="25"/>
  </r>
  <r>
    <d v="2021-06-25T00:00:00"/>
    <x v="32"/>
    <x v="11"/>
    <n v="94.17"/>
    <n v="7"/>
    <n v="829.6462799333334"/>
    <n v="659.19"/>
    <x v="0"/>
    <x v="4"/>
    <x v="5"/>
    <x v="25"/>
  </r>
  <r>
    <d v="2021-06-26T00:00:00"/>
    <x v="15"/>
    <x v="8"/>
    <n v="83.08"/>
    <n v="12"/>
    <n v="1254.7583477333335"/>
    <n v="996.96"/>
    <x v="4"/>
    <x v="3"/>
    <x v="5"/>
    <x v="25"/>
  </r>
  <r>
    <d v="2021-06-26T00:00:00"/>
    <x v="14"/>
    <x v="41"/>
    <n v="7.8599999999999994"/>
    <n v="7"/>
    <n v="69.247316133333328"/>
    <n v="55.019999999999996"/>
    <x v="0"/>
    <x v="3"/>
    <x v="5"/>
    <x v="25"/>
  </r>
  <r>
    <d v="2021-06-26T00:00:00"/>
    <x v="30"/>
    <x v="21"/>
    <n v="58.3"/>
    <n v="4"/>
    <n v="293.50189244444442"/>
    <n v="233.2"/>
    <x v="8"/>
    <x v="3"/>
    <x v="5"/>
    <x v="25"/>
  </r>
  <r>
    <d v="2021-06-27T00:00:00"/>
    <x v="35"/>
    <x v="35"/>
    <n v="155.61000000000001"/>
    <n v="11"/>
    <n v="2154.3315794"/>
    <n v="1711.71"/>
    <x v="13"/>
    <x v="3"/>
    <x v="5"/>
    <x v="26"/>
  </r>
  <r>
    <d v="2021-06-28T00:00:00"/>
    <x v="15"/>
    <x v="30"/>
    <n v="162.54"/>
    <n v="2"/>
    <n v="409.14063120000003"/>
    <n v="325.08"/>
    <x v="4"/>
    <x v="3"/>
    <x v="5"/>
    <x v="26"/>
  </r>
  <r>
    <d v="2021-06-28T00:00:00"/>
    <x v="18"/>
    <x v="12"/>
    <n v="6.7"/>
    <n v="7"/>
    <n v="59.027610444444448"/>
    <n v="46.9"/>
    <x v="0"/>
    <x v="4"/>
    <x v="5"/>
    <x v="26"/>
  </r>
  <r>
    <d v="2021-06-29T00:00:00"/>
    <x v="22"/>
    <x v="7"/>
    <n v="146.72"/>
    <n v="4"/>
    <n v="738.63803875555561"/>
    <n v="586.88"/>
    <x v="9"/>
    <x v="3"/>
    <x v="5"/>
    <x v="26"/>
  </r>
  <r>
    <d v="2021-06-30T00:00:00"/>
    <x v="23"/>
    <x v="8"/>
    <n v="83.08"/>
    <n v="8"/>
    <n v="836.50556515555559"/>
    <n v="664.64"/>
    <x v="0"/>
    <x v="5"/>
    <x v="5"/>
    <x v="26"/>
  </r>
  <r>
    <d v="2021-07-01T00:00:00"/>
    <x v="16"/>
    <x v="35"/>
    <n v="155.61000000000001"/>
    <n v="11"/>
    <n v="1661.0899805499996"/>
    <n v="1711.71"/>
    <x v="6"/>
    <x v="3"/>
    <x v="6"/>
    <x v="26"/>
  </r>
  <r>
    <d v="2021-07-01T00:00:00"/>
    <x v="30"/>
    <x v="18"/>
    <n v="115.2"/>
    <n v="22"/>
    <n v="2459.4507519999997"/>
    <n v="2534.4"/>
    <x v="8"/>
    <x v="3"/>
    <x v="6"/>
    <x v="26"/>
  </r>
  <r>
    <d v="2021-07-02T00:00:00"/>
    <x v="13"/>
    <x v="5"/>
    <n v="164.28"/>
    <n v="11"/>
    <n v="1753.639624733333"/>
    <n v="1807.08"/>
    <x v="5"/>
    <x v="3"/>
    <x v="6"/>
    <x v="26"/>
  </r>
  <r>
    <d v="2021-07-02T00:00:00"/>
    <x v="5"/>
    <x v="17"/>
    <n v="8.33"/>
    <n v="21"/>
    <n v="169.75683398333331"/>
    <n v="174.93"/>
    <x v="0"/>
    <x v="2"/>
    <x v="6"/>
    <x v="26"/>
  </r>
  <r>
    <d v="2021-07-02T00:00:00"/>
    <x v="29"/>
    <x v="36"/>
    <n v="57.120000000000005"/>
    <n v="2"/>
    <n v="110.86160586666665"/>
    <n v="114.24000000000001"/>
    <x v="0"/>
    <x v="5"/>
    <x v="6"/>
    <x v="26"/>
  </r>
  <r>
    <d v="2021-07-03T00:00:00"/>
    <x v="33"/>
    <x v="19"/>
    <n v="80.94"/>
    <n v="8"/>
    <n v="628.37103493333314"/>
    <n v="647.52"/>
    <x v="12"/>
    <x v="3"/>
    <x v="6"/>
    <x v="26"/>
  </r>
  <r>
    <d v="2021-07-03T00:00:00"/>
    <x v="28"/>
    <x v="3"/>
    <n v="119.7"/>
    <n v="15"/>
    <n v="1742.4020774999997"/>
    <n v="1795.5"/>
    <x v="11"/>
    <x v="3"/>
    <x v="6"/>
    <x v="26"/>
  </r>
  <r>
    <d v="2021-07-03T00:00:00"/>
    <x v="20"/>
    <x v="3"/>
    <n v="119.7"/>
    <n v="9"/>
    <n v="1045.4412464999998"/>
    <n v="1077.3"/>
    <x v="7"/>
    <x v="3"/>
    <x v="6"/>
    <x v="26"/>
  </r>
  <r>
    <d v="2021-07-04T00:00:00"/>
    <x v="29"/>
    <x v="15"/>
    <n v="47.730000000000004"/>
    <n v="7"/>
    <n v="324.22943921666661"/>
    <n v="334.11"/>
    <x v="0"/>
    <x v="5"/>
    <x v="6"/>
    <x v="27"/>
  </r>
  <r>
    <d v="2021-07-04T00:00:00"/>
    <x v="26"/>
    <x v="38"/>
    <n v="173.88"/>
    <n v="7"/>
    <n v="1181.1651977999995"/>
    <n v="1217.1599999999999"/>
    <x v="10"/>
    <x v="3"/>
    <x v="6"/>
    <x v="27"/>
  </r>
  <r>
    <d v="2021-07-05T00:00:00"/>
    <x v="4"/>
    <x v="17"/>
    <n v="8.33"/>
    <n v="7"/>
    <n v="56.585611327777769"/>
    <n v="58.31"/>
    <x v="0"/>
    <x v="3"/>
    <x v="6"/>
    <x v="27"/>
  </r>
  <r>
    <d v="2021-07-05T00:00:00"/>
    <x v="22"/>
    <x v="4"/>
    <n v="15.719999999999999"/>
    <n v="8"/>
    <n v="122.04092746666663"/>
    <n v="125.75999999999999"/>
    <x v="9"/>
    <x v="3"/>
    <x v="6"/>
    <x v="27"/>
  </r>
  <r>
    <d v="2021-07-05T00:00:00"/>
    <x v="20"/>
    <x v="20"/>
    <n v="142.80000000000001"/>
    <n v="8"/>
    <n v="1108.6160586666665"/>
    <n v="1142.4000000000001"/>
    <x v="7"/>
    <x v="3"/>
    <x v="6"/>
    <x v="27"/>
  </r>
  <r>
    <d v="2021-07-06T00:00:00"/>
    <x v="4"/>
    <x v="0"/>
    <n v="156.96"/>
    <n v="11"/>
    <n v="1675.5008247999999"/>
    <n v="1726.5600000000002"/>
    <x v="0"/>
    <x v="3"/>
    <x v="6"/>
    <x v="27"/>
  </r>
  <r>
    <d v="2021-07-06T00:00:00"/>
    <x v="17"/>
    <x v="38"/>
    <n v="173.88"/>
    <n v="15"/>
    <n v="2531.0682809999994"/>
    <n v="2608.1999999999998"/>
    <x v="5"/>
    <x v="3"/>
    <x v="6"/>
    <x v="27"/>
  </r>
  <r>
    <d v="2021-07-06T00:00:00"/>
    <x v="22"/>
    <x v="38"/>
    <n v="173.88"/>
    <n v="2"/>
    <n v="337.47577079999991"/>
    <n v="347.76"/>
    <x v="9"/>
    <x v="3"/>
    <x v="6"/>
    <x v="27"/>
  </r>
  <r>
    <d v="2021-07-08T00:00:00"/>
    <x v="29"/>
    <x v="40"/>
    <n v="49.21"/>
    <n v="2"/>
    <n v="95.509447211111095"/>
    <n v="98.42"/>
    <x v="0"/>
    <x v="5"/>
    <x v="6"/>
    <x v="27"/>
  </r>
  <r>
    <d v="2021-07-08T00:00:00"/>
    <x v="35"/>
    <x v="9"/>
    <n v="48.84"/>
    <n v="10"/>
    <n v="473.95665533333329"/>
    <n v="488.40000000000003"/>
    <x v="13"/>
    <x v="3"/>
    <x v="6"/>
    <x v="27"/>
  </r>
  <r>
    <d v="2021-07-09T00:00:00"/>
    <x v="17"/>
    <x v="34"/>
    <n v="85.5"/>
    <n v="11"/>
    <n v="912.68680249999977"/>
    <n v="940.5"/>
    <x v="5"/>
    <x v="3"/>
    <x v="6"/>
    <x v="27"/>
  </r>
  <r>
    <d v="2021-07-10T00:00:00"/>
    <x v="37"/>
    <x v="5"/>
    <n v="164.28"/>
    <n v="15"/>
    <n v="2391.3267609999994"/>
    <n v="2464.1999999999998"/>
    <x v="14"/>
    <x v="3"/>
    <x v="6"/>
    <x v="27"/>
  </r>
  <r>
    <d v="2021-07-10T00:00:00"/>
    <x v="29"/>
    <x v="13"/>
    <n v="117.48"/>
    <n v="12"/>
    <n v="1368.0694807999996"/>
    <n v="1409.76"/>
    <x v="0"/>
    <x v="5"/>
    <x v="6"/>
    <x v="27"/>
  </r>
  <r>
    <d v="2021-07-10T00:00:00"/>
    <x v="35"/>
    <x v="21"/>
    <n v="58.3"/>
    <n v="6"/>
    <n v="339.45544233333322"/>
    <n v="349.79999999999995"/>
    <x v="13"/>
    <x v="3"/>
    <x v="6"/>
    <x v="27"/>
  </r>
  <r>
    <d v="2021-07-11T00:00:00"/>
    <x v="30"/>
    <x v="41"/>
    <n v="7.8599999999999994"/>
    <n v="4"/>
    <n v="30.510231866666658"/>
    <n v="31.439999999999998"/>
    <x v="8"/>
    <x v="3"/>
    <x v="6"/>
    <x v="28"/>
  </r>
  <r>
    <d v="2021-07-12T00:00:00"/>
    <x v="15"/>
    <x v="37"/>
    <n v="41.81"/>
    <n v="12"/>
    <n v="486.88274593333324"/>
    <n v="501.72"/>
    <x v="4"/>
    <x v="3"/>
    <x v="6"/>
    <x v="28"/>
  </r>
  <r>
    <d v="2021-07-12T00:00:00"/>
    <x v="22"/>
    <x v="39"/>
    <n v="42.55"/>
    <n v="4"/>
    <n v="165.16671322222217"/>
    <n v="170.2"/>
    <x v="9"/>
    <x v="3"/>
    <x v="6"/>
    <x v="28"/>
  </r>
  <r>
    <d v="2021-07-13T00:00:00"/>
    <x v="16"/>
    <x v="14"/>
    <n v="210"/>
    <n v="1"/>
    <n v="203.78971666666664"/>
    <n v="210"/>
    <x v="6"/>
    <x v="3"/>
    <x v="6"/>
    <x v="28"/>
  </r>
  <r>
    <d v="2021-07-13T00:00:00"/>
    <x v="20"/>
    <x v="17"/>
    <n v="8.33"/>
    <n v="7"/>
    <n v="56.585611327777769"/>
    <n v="58.31"/>
    <x v="7"/>
    <x v="3"/>
    <x v="6"/>
    <x v="28"/>
  </r>
  <r>
    <d v="2021-07-13T00:00:00"/>
    <x v="1"/>
    <x v="1"/>
    <n v="141.57"/>
    <n v="5"/>
    <n v="686.91690924999978"/>
    <n v="707.84999999999991"/>
    <x v="0"/>
    <x v="1"/>
    <x v="6"/>
    <x v="28"/>
  </r>
  <r>
    <d v="2021-07-14T00:00:00"/>
    <x v="33"/>
    <x v="3"/>
    <n v="119.7"/>
    <n v="9"/>
    <n v="1045.4412464999998"/>
    <n v="1077.3"/>
    <x v="12"/>
    <x v="3"/>
    <x v="6"/>
    <x v="28"/>
  </r>
  <r>
    <d v="2021-07-14T00:00:00"/>
    <x v="20"/>
    <x v="11"/>
    <n v="94.17"/>
    <n v="13"/>
    <n v="1188.0067097166664"/>
    <n v="1224.21"/>
    <x v="7"/>
    <x v="3"/>
    <x v="6"/>
    <x v="28"/>
  </r>
  <r>
    <d v="2021-07-15T00:00:00"/>
    <x v="17"/>
    <x v="8"/>
    <n v="83.08"/>
    <n v="18"/>
    <n v="1451.2156851999998"/>
    <n v="1495.44"/>
    <x v="5"/>
    <x v="3"/>
    <x v="6"/>
    <x v="28"/>
  </r>
  <r>
    <d v="2021-07-15T00:00:00"/>
    <x v="30"/>
    <x v="9"/>
    <n v="48.84"/>
    <n v="2"/>
    <n v="94.791331066666658"/>
    <n v="97.68"/>
    <x v="8"/>
    <x v="3"/>
    <x v="6"/>
    <x v="28"/>
  </r>
  <r>
    <d v="2021-07-16T00:00:00"/>
    <x v="15"/>
    <x v="13"/>
    <n v="117.48"/>
    <n v="33"/>
    <n v="3762.1910721999993"/>
    <n v="3876.84"/>
    <x v="4"/>
    <x v="3"/>
    <x v="6"/>
    <x v="28"/>
  </r>
  <r>
    <d v="2021-07-16T00:00:00"/>
    <x v="36"/>
    <x v="27"/>
    <n v="149.46"/>
    <n v="8"/>
    <n v="1160.3204210666665"/>
    <n v="1195.68"/>
    <x v="0"/>
    <x v="1"/>
    <x v="6"/>
    <x v="28"/>
  </r>
  <r>
    <d v="2021-07-16T00:00:00"/>
    <x v="21"/>
    <x v="16"/>
    <n v="104.16"/>
    <n v="35"/>
    <n v="3537.7894813333323"/>
    <n v="3645.6"/>
    <x v="8"/>
    <x v="3"/>
    <x v="6"/>
    <x v="28"/>
  </r>
  <r>
    <d v="2021-07-17T00:00:00"/>
    <x v="24"/>
    <x v="31"/>
    <n v="103.88"/>
    <n v="38"/>
    <n v="3830.7032340888877"/>
    <n v="3947.4399999999996"/>
    <x v="2"/>
    <x v="3"/>
    <x v="6"/>
    <x v="28"/>
  </r>
  <r>
    <d v="2021-07-17T00:00:00"/>
    <x v="17"/>
    <x v="1"/>
    <n v="141.57"/>
    <n v="18"/>
    <n v="2472.9008732999991"/>
    <n v="2548.2599999999998"/>
    <x v="5"/>
    <x v="3"/>
    <x v="6"/>
    <x v="28"/>
  </r>
  <r>
    <d v="2021-07-17T00:00:00"/>
    <x v="34"/>
    <x v="27"/>
    <n v="149.46"/>
    <n v="30"/>
    <n v="4351.2015789999996"/>
    <n v="4483.8"/>
    <x v="0"/>
    <x v="0"/>
    <x v="6"/>
    <x v="28"/>
  </r>
  <r>
    <d v="2021-07-17T00:00:00"/>
    <x v="25"/>
    <x v="38"/>
    <n v="173.88"/>
    <n v="8"/>
    <n v="1349.9030831999996"/>
    <n v="1391.04"/>
    <x v="0"/>
    <x v="2"/>
    <x v="6"/>
    <x v="28"/>
  </r>
  <r>
    <d v="2021-07-18T00:00:00"/>
    <x v="10"/>
    <x v="36"/>
    <n v="57.120000000000005"/>
    <n v="14"/>
    <n v="776.03124106666655"/>
    <n v="799.68000000000006"/>
    <x v="2"/>
    <x v="3"/>
    <x v="6"/>
    <x v="29"/>
  </r>
  <r>
    <d v="2021-07-18T00:00:00"/>
    <x v="34"/>
    <x v="5"/>
    <n v="164.28"/>
    <n v="12"/>
    <n v="1913.0614087999998"/>
    <n v="1971.3600000000001"/>
    <x v="0"/>
    <x v="0"/>
    <x v="6"/>
    <x v="29"/>
  </r>
  <r>
    <d v="2021-07-20T00:00:00"/>
    <x v="5"/>
    <x v="2"/>
    <n v="79.92"/>
    <n v="11"/>
    <n v="853.1219795999998"/>
    <n v="879.12"/>
    <x v="0"/>
    <x v="2"/>
    <x v="6"/>
    <x v="29"/>
  </r>
  <r>
    <d v="2021-07-20T00:00:00"/>
    <x v="18"/>
    <x v="24"/>
    <n v="162"/>
    <n v="8"/>
    <n v="1257.6736799999996"/>
    <n v="1296"/>
    <x v="0"/>
    <x v="4"/>
    <x v="6"/>
    <x v="29"/>
  </r>
  <r>
    <d v="2021-07-20T00:00:00"/>
    <x v="1"/>
    <x v="8"/>
    <n v="83.08"/>
    <n v="5"/>
    <n v="403.115468111111"/>
    <n v="415.4"/>
    <x v="0"/>
    <x v="1"/>
    <x v="6"/>
    <x v="29"/>
  </r>
  <r>
    <d v="2021-07-21T00:00:00"/>
    <x v="33"/>
    <x v="10"/>
    <n v="53.11"/>
    <n v="15"/>
    <n v="773.09084658333313"/>
    <n v="796.65"/>
    <x v="12"/>
    <x v="3"/>
    <x v="6"/>
    <x v="29"/>
  </r>
  <r>
    <d v="2021-07-22T00:00:00"/>
    <x v="12"/>
    <x v="37"/>
    <n v="41.81"/>
    <n v="5"/>
    <n v="202.86781080555554"/>
    <n v="209.05"/>
    <x v="4"/>
    <x v="3"/>
    <x v="6"/>
    <x v="29"/>
  </r>
  <r>
    <d v="2021-07-22T00:00:00"/>
    <x v="37"/>
    <x v="0"/>
    <n v="156.96"/>
    <n v="14"/>
    <n v="2132.4555951999996"/>
    <n v="2197.44"/>
    <x v="14"/>
    <x v="3"/>
    <x v="6"/>
    <x v="29"/>
  </r>
  <r>
    <d v="2021-07-22T00:00:00"/>
    <x v="36"/>
    <x v="13"/>
    <n v="117.48"/>
    <n v="27"/>
    <n v="3078.1563317999994"/>
    <n v="3171.96"/>
    <x v="0"/>
    <x v="1"/>
    <x v="6"/>
    <x v="29"/>
  </r>
  <r>
    <d v="2021-07-22T00:00:00"/>
    <x v="28"/>
    <x v="42"/>
    <n v="24.66"/>
    <n v="3"/>
    <n v="71.792205899999985"/>
    <n v="73.98"/>
    <x v="11"/>
    <x v="3"/>
    <x v="6"/>
    <x v="29"/>
  </r>
  <r>
    <d v="2021-07-22T00:00:00"/>
    <x v="9"/>
    <x v="21"/>
    <n v="58.3"/>
    <n v="6"/>
    <n v="339.45544233333322"/>
    <n v="349.79999999999995"/>
    <x v="0"/>
    <x v="0"/>
    <x v="6"/>
    <x v="29"/>
  </r>
  <r>
    <d v="2021-07-23T00:00:00"/>
    <x v="24"/>
    <x v="40"/>
    <n v="49.21"/>
    <n v="2"/>
    <n v="95.509447211111095"/>
    <n v="98.42"/>
    <x v="2"/>
    <x v="3"/>
    <x v="6"/>
    <x v="29"/>
  </r>
  <r>
    <d v="2021-07-23T00:00:00"/>
    <x v="32"/>
    <x v="8"/>
    <n v="83.08"/>
    <n v="9"/>
    <n v="725.60784259999991"/>
    <n v="747.72"/>
    <x v="0"/>
    <x v="4"/>
    <x v="6"/>
    <x v="29"/>
  </r>
  <r>
    <d v="2021-07-23T00:00:00"/>
    <x v="38"/>
    <x v="22"/>
    <n v="85.76"/>
    <n v="8"/>
    <n v="665.79070862222216"/>
    <n v="686.08"/>
    <x v="11"/>
    <x v="3"/>
    <x v="6"/>
    <x v="29"/>
  </r>
  <r>
    <d v="2021-07-23T00:00:00"/>
    <x v="25"/>
    <x v="43"/>
    <n v="96.3"/>
    <n v="7"/>
    <n v="654.16499049999993"/>
    <n v="674.1"/>
    <x v="0"/>
    <x v="2"/>
    <x v="6"/>
    <x v="29"/>
  </r>
  <r>
    <d v="2021-07-24T00:00:00"/>
    <x v="13"/>
    <x v="34"/>
    <n v="85.5"/>
    <n v="14"/>
    <n v="1161.6013849999997"/>
    <n v="1197"/>
    <x v="5"/>
    <x v="3"/>
    <x v="6"/>
    <x v="29"/>
  </r>
  <r>
    <d v="2021-07-24T00:00:00"/>
    <x v="23"/>
    <x v="41"/>
    <n v="7.8599999999999994"/>
    <n v="4"/>
    <n v="30.510231866666658"/>
    <n v="31.439999999999998"/>
    <x v="0"/>
    <x v="5"/>
    <x v="6"/>
    <x v="29"/>
  </r>
  <r>
    <d v="2021-07-24T00:00:00"/>
    <x v="26"/>
    <x v="36"/>
    <n v="57.120000000000005"/>
    <n v="1"/>
    <n v="55.430802933333325"/>
    <n v="57.120000000000005"/>
    <x v="10"/>
    <x v="3"/>
    <x v="6"/>
    <x v="29"/>
  </r>
  <r>
    <d v="2021-07-25T00:00:00"/>
    <x v="38"/>
    <x v="19"/>
    <n v="80.94"/>
    <n v="13"/>
    <n v="1021.1029317666665"/>
    <n v="1052.22"/>
    <x v="11"/>
    <x v="3"/>
    <x v="6"/>
    <x v="30"/>
  </r>
  <r>
    <d v="2021-07-25T00:00:00"/>
    <x v="34"/>
    <x v="28"/>
    <n v="82.08"/>
    <n v="2"/>
    <n v="159.30533279999997"/>
    <n v="164.16"/>
    <x v="0"/>
    <x v="0"/>
    <x v="6"/>
    <x v="30"/>
  </r>
  <r>
    <d v="2021-07-25T00:00:00"/>
    <x v="35"/>
    <x v="33"/>
    <n v="156.78"/>
    <n v="12"/>
    <n v="1825.7229587999998"/>
    <n v="1881.3600000000001"/>
    <x v="13"/>
    <x v="3"/>
    <x v="6"/>
    <x v="30"/>
  </r>
  <r>
    <d v="2021-07-26T00:00:00"/>
    <x v="26"/>
    <x v="42"/>
    <n v="24.66"/>
    <n v="1"/>
    <n v="23.930735299999995"/>
    <n v="24.66"/>
    <x v="10"/>
    <x v="3"/>
    <x v="6"/>
    <x v="30"/>
  </r>
  <r>
    <d v="2021-07-26T00:00:00"/>
    <x v="7"/>
    <x v="19"/>
    <n v="80.94"/>
    <n v="10"/>
    <n v="785.46379366666645"/>
    <n v="809.4"/>
    <x v="1"/>
    <x v="3"/>
    <x v="6"/>
    <x v="30"/>
  </r>
  <r>
    <d v="2021-07-27T00:00:00"/>
    <x v="21"/>
    <x v="21"/>
    <n v="58.3"/>
    <n v="25"/>
    <n v="1414.3976763888886"/>
    <n v="1457.5"/>
    <x v="8"/>
    <x v="3"/>
    <x v="6"/>
    <x v="30"/>
  </r>
  <r>
    <d v="2021-07-27T00:00:00"/>
    <x v="29"/>
    <x v="43"/>
    <n v="96.3"/>
    <n v="38"/>
    <n v="3551.1813769999994"/>
    <n v="3659.4"/>
    <x v="0"/>
    <x v="5"/>
    <x v="6"/>
    <x v="30"/>
  </r>
  <r>
    <d v="2021-07-29T00:00:00"/>
    <x v="16"/>
    <x v="32"/>
    <n v="201.28"/>
    <n v="37"/>
    <n v="7227.120877688887"/>
    <n v="7447.36"/>
    <x v="6"/>
    <x v="3"/>
    <x v="6"/>
    <x v="30"/>
  </r>
  <r>
    <d v="2021-07-29T00:00:00"/>
    <x v="23"/>
    <x v="28"/>
    <n v="82.08"/>
    <n v="15"/>
    <n v="1194.7899959999997"/>
    <n v="1231.2"/>
    <x v="0"/>
    <x v="5"/>
    <x v="6"/>
    <x v="30"/>
  </r>
  <r>
    <d v="2021-07-30T00:00:00"/>
    <x v="32"/>
    <x v="34"/>
    <n v="85.5"/>
    <n v="25"/>
    <n v="2074.2881874999994"/>
    <n v="2137.5"/>
    <x v="0"/>
    <x v="4"/>
    <x v="6"/>
    <x v="30"/>
  </r>
  <r>
    <d v="2021-07-30T00:00:00"/>
    <x v="35"/>
    <x v="43"/>
    <n v="96.3"/>
    <n v="12"/>
    <n v="1121.4256979999998"/>
    <n v="1155.5999999999999"/>
    <x v="13"/>
    <x v="3"/>
    <x v="6"/>
    <x v="30"/>
  </r>
  <r>
    <d v="2021-07-31T00:00:00"/>
    <x v="36"/>
    <x v="11"/>
    <n v="94.17"/>
    <n v="12"/>
    <n v="1096.6215781999997"/>
    <n v="1130.04"/>
    <x v="0"/>
    <x v="1"/>
    <x v="6"/>
    <x v="30"/>
  </r>
  <r>
    <d v="2021-07-31T00:00:00"/>
    <x v="25"/>
    <x v="24"/>
    <n v="162"/>
    <n v="31"/>
    <n v="4873.4855099999986"/>
    <n v="5022"/>
    <x v="0"/>
    <x v="2"/>
    <x v="6"/>
    <x v="30"/>
  </r>
  <r>
    <d v="2021-08-01T00:00:00"/>
    <x v="1"/>
    <x v="31"/>
    <n v="103.88"/>
    <n v="11"/>
    <n v="1407.7087554444445"/>
    <n v="1142.6799999999998"/>
    <x v="0"/>
    <x v="1"/>
    <x v="7"/>
    <x v="31"/>
  </r>
  <r>
    <d v="2021-08-02T00:00:00"/>
    <x v="17"/>
    <x v="27"/>
    <n v="149.46"/>
    <n v="3"/>
    <n v="552.37551350000012"/>
    <n v="448.38"/>
    <x v="5"/>
    <x v="3"/>
    <x v="7"/>
    <x v="31"/>
  </r>
  <r>
    <d v="2021-08-03T00:00:00"/>
    <x v="24"/>
    <x v="21"/>
    <n v="58.3"/>
    <n v="12"/>
    <n v="861.86250333333328"/>
    <n v="699.59999999999991"/>
    <x v="2"/>
    <x v="3"/>
    <x v="7"/>
    <x v="31"/>
  </r>
  <r>
    <d v="2021-08-03T00:00:00"/>
    <x v="20"/>
    <x v="1"/>
    <n v="141.57"/>
    <n v="13"/>
    <n v="2267.2675382500001"/>
    <n v="1840.4099999999999"/>
    <x v="7"/>
    <x v="3"/>
    <x v="7"/>
    <x v="31"/>
  </r>
  <r>
    <d v="2021-08-03T00:00:00"/>
    <x v="20"/>
    <x v="11"/>
    <n v="94.17"/>
    <n v="5"/>
    <n v="580.05711791666681"/>
    <n v="470.85"/>
    <x v="7"/>
    <x v="3"/>
    <x v="7"/>
    <x v="31"/>
  </r>
  <r>
    <d v="2021-08-03T00:00:00"/>
    <x v="7"/>
    <x v="7"/>
    <n v="146.72"/>
    <n v="8"/>
    <n v="1445.9973297777778"/>
    <n v="1173.76"/>
    <x v="1"/>
    <x v="3"/>
    <x v="7"/>
    <x v="31"/>
  </r>
  <r>
    <d v="2021-08-04T00:00:00"/>
    <x v="33"/>
    <x v="42"/>
    <n v="24.66"/>
    <n v="16"/>
    <n v="486.07271200000008"/>
    <n v="394.56"/>
    <x v="12"/>
    <x v="3"/>
    <x v="7"/>
    <x v="31"/>
  </r>
  <r>
    <d v="2021-08-05T00:00:00"/>
    <x v="21"/>
    <x v="37"/>
    <n v="41.81"/>
    <n v="14"/>
    <n v="721.1014832777779"/>
    <n v="585.34"/>
    <x v="8"/>
    <x v="3"/>
    <x v="7"/>
    <x v="31"/>
  </r>
  <r>
    <d v="2021-08-06T00:00:00"/>
    <x v="4"/>
    <x v="22"/>
    <n v="85.76"/>
    <n v="1"/>
    <n v="105.65084088888891"/>
    <n v="85.76"/>
    <x v="0"/>
    <x v="3"/>
    <x v="7"/>
    <x v="31"/>
  </r>
  <r>
    <d v="2021-08-06T00:00:00"/>
    <x v="20"/>
    <x v="25"/>
    <n v="16.64"/>
    <n v="9"/>
    <n v="184.49475200000001"/>
    <n v="149.76"/>
    <x v="7"/>
    <x v="3"/>
    <x v="7"/>
    <x v="31"/>
  </r>
  <r>
    <d v="2021-08-08T00:00:00"/>
    <x v="31"/>
    <x v="30"/>
    <n v="162.54"/>
    <n v="11"/>
    <n v="2202.6278505"/>
    <n v="1787.9399999999998"/>
    <x v="9"/>
    <x v="3"/>
    <x v="7"/>
    <x v="32"/>
  </r>
  <r>
    <d v="2021-08-08T00:00:00"/>
    <x v="32"/>
    <x v="13"/>
    <n v="117.48"/>
    <n v="12"/>
    <n v="1736.7342520000002"/>
    <n v="1409.76"/>
    <x v="0"/>
    <x v="4"/>
    <x v="7"/>
    <x v="32"/>
  </r>
  <r>
    <d v="2021-08-08T00:00:00"/>
    <x v="28"/>
    <x v="4"/>
    <n v="15.719999999999999"/>
    <n v="38"/>
    <n v="735.90935533333334"/>
    <n v="597.3599999999999"/>
    <x v="11"/>
    <x v="3"/>
    <x v="7"/>
    <x v="32"/>
  </r>
  <r>
    <d v="2021-08-08T00:00:00"/>
    <x v="18"/>
    <x v="25"/>
    <n v="16.64"/>
    <n v="2"/>
    <n v="40.998833777777783"/>
    <n v="33.28"/>
    <x v="0"/>
    <x v="4"/>
    <x v="7"/>
    <x v="32"/>
  </r>
  <r>
    <d v="2021-08-10T00:00:00"/>
    <x v="12"/>
    <x v="2"/>
    <n v="79.92"/>
    <n v="38"/>
    <n v="3741.3406920000007"/>
    <n v="3036.96"/>
    <x v="4"/>
    <x v="3"/>
    <x v="7"/>
    <x v="32"/>
  </r>
  <r>
    <d v="2021-08-10T00:00:00"/>
    <x v="26"/>
    <x v="35"/>
    <n v="155.61000000000001"/>
    <n v="4"/>
    <n v="766.80631300000016"/>
    <n v="622.44000000000005"/>
    <x v="10"/>
    <x v="3"/>
    <x v="7"/>
    <x v="32"/>
  </r>
  <r>
    <d v="2021-08-10T00:00:00"/>
    <x v="1"/>
    <x v="28"/>
    <n v="82.08"/>
    <n v="10"/>
    <n v="1011.1731600000001"/>
    <n v="820.8"/>
    <x v="0"/>
    <x v="1"/>
    <x v="7"/>
    <x v="32"/>
  </r>
  <r>
    <d v="2021-08-10T00:00:00"/>
    <x v="30"/>
    <x v="34"/>
    <n v="85.5"/>
    <n v="6"/>
    <n v="631.98322500000006"/>
    <n v="513"/>
    <x v="8"/>
    <x v="3"/>
    <x v="7"/>
    <x v="32"/>
  </r>
  <r>
    <d v="2021-08-11T00:00:00"/>
    <x v="23"/>
    <x v="27"/>
    <n v="149.46"/>
    <n v="4"/>
    <n v="736.50068466666676"/>
    <n v="597.84"/>
    <x v="0"/>
    <x v="5"/>
    <x v="7"/>
    <x v="32"/>
  </r>
  <r>
    <d v="2021-08-11T00:00:00"/>
    <x v="22"/>
    <x v="32"/>
    <n v="201.28"/>
    <n v="20"/>
    <n v="4959.2820088888893"/>
    <n v="4025.6"/>
    <x v="9"/>
    <x v="3"/>
    <x v="7"/>
    <x v="32"/>
  </r>
  <r>
    <d v="2021-08-13T00:00:00"/>
    <x v="23"/>
    <x v="23"/>
    <n v="48.4"/>
    <n v="13"/>
    <n v="775.13420111111111"/>
    <n v="629.19999999999993"/>
    <x v="0"/>
    <x v="5"/>
    <x v="7"/>
    <x v="32"/>
  </r>
  <r>
    <d v="2021-08-13T00:00:00"/>
    <x v="14"/>
    <x v="36"/>
    <n v="57.120000000000005"/>
    <n v="9"/>
    <n v="633.31371600000011"/>
    <n v="514.08000000000004"/>
    <x v="0"/>
    <x v="3"/>
    <x v="7"/>
    <x v="32"/>
  </r>
  <r>
    <d v="2021-08-14T00:00:00"/>
    <x v="33"/>
    <x v="32"/>
    <n v="201.28"/>
    <n v="14"/>
    <n v="3471.4974062222227"/>
    <n v="2817.92"/>
    <x v="12"/>
    <x v="3"/>
    <x v="7"/>
    <x v="32"/>
  </r>
  <r>
    <d v="2021-08-15T00:00:00"/>
    <x v="23"/>
    <x v="4"/>
    <n v="15.719999999999999"/>
    <n v="7"/>
    <n v="135.56224966666667"/>
    <n v="110.03999999999999"/>
    <x v="0"/>
    <x v="5"/>
    <x v="7"/>
    <x v="33"/>
  </r>
  <r>
    <d v="2021-08-15T00:00:00"/>
    <x v="11"/>
    <x v="23"/>
    <n v="48.4"/>
    <n v="10"/>
    <n v="596.25707777777779"/>
    <n v="484"/>
    <x v="3"/>
    <x v="3"/>
    <x v="7"/>
    <x v="33"/>
  </r>
  <r>
    <d v="2021-08-16T00:00:00"/>
    <x v="13"/>
    <x v="41"/>
    <n v="7.8599999999999994"/>
    <n v="31"/>
    <n v="300.17355283333336"/>
    <n v="243.65999999999997"/>
    <x v="5"/>
    <x v="3"/>
    <x v="7"/>
    <x v="33"/>
  </r>
  <r>
    <d v="2021-08-16T00:00:00"/>
    <x v="10"/>
    <x v="19"/>
    <n v="80.94"/>
    <n v="3"/>
    <n v="299.13872650000002"/>
    <n v="242.82"/>
    <x v="2"/>
    <x v="3"/>
    <x v="7"/>
    <x v="33"/>
  </r>
  <r>
    <d v="2021-08-16T00:00:00"/>
    <x v="14"/>
    <x v="6"/>
    <n v="122.08"/>
    <n v="1"/>
    <n v="150.39476044444447"/>
    <n v="122.08"/>
    <x v="0"/>
    <x v="3"/>
    <x v="7"/>
    <x v="33"/>
  </r>
  <r>
    <d v="2021-08-18T00:00:00"/>
    <x v="21"/>
    <x v="17"/>
    <n v="8.33"/>
    <n v="6"/>
    <n v="61.572166833333348"/>
    <n v="49.980000000000004"/>
    <x v="8"/>
    <x v="3"/>
    <x v="7"/>
    <x v="33"/>
  </r>
  <r>
    <d v="2021-08-18T00:00:00"/>
    <x v="10"/>
    <x v="10"/>
    <n v="53.11"/>
    <n v="8"/>
    <n v="523.425014888889"/>
    <n v="424.88"/>
    <x v="2"/>
    <x v="3"/>
    <x v="7"/>
    <x v="33"/>
  </r>
  <r>
    <d v="2021-08-18T00:00:00"/>
    <x v="34"/>
    <x v="10"/>
    <n v="53.11"/>
    <n v="19"/>
    <n v="1243.1344103611113"/>
    <n v="1009.09"/>
    <x v="0"/>
    <x v="0"/>
    <x v="7"/>
    <x v="33"/>
  </r>
  <r>
    <d v="2021-08-18T00:00:00"/>
    <x v="11"/>
    <x v="5"/>
    <n v="164.28"/>
    <n v="2"/>
    <n v="404.76492866666672"/>
    <n v="328.56"/>
    <x v="3"/>
    <x v="3"/>
    <x v="7"/>
    <x v="33"/>
  </r>
  <r>
    <d v="2021-08-19T00:00:00"/>
    <x v="31"/>
    <x v="15"/>
    <n v="47.730000000000004"/>
    <n v="3"/>
    <n v="176.40093175000001"/>
    <n v="143.19"/>
    <x v="9"/>
    <x v="3"/>
    <x v="7"/>
    <x v="33"/>
  </r>
  <r>
    <d v="2021-08-20T00:00:00"/>
    <x v="33"/>
    <x v="3"/>
    <n v="119.7"/>
    <n v="14"/>
    <n v="2064.4785350000002"/>
    <n v="1675.8"/>
    <x v="12"/>
    <x v="3"/>
    <x v="7"/>
    <x v="33"/>
  </r>
  <r>
    <d v="2021-08-20T00:00:00"/>
    <x v="31"/>
    <x v="29"/>
    <n v="76.25"/>
    <n v="15"/>
    <n v="1409.0269270833335"/>
    <n v="1143.75"/>
    <x v="9"/>
    <x v="3"/>
    <x v="7"/>
    <x v="33"/>
  </r>
  <r>
    <d v="2021-08-20T00:00:00"/>
    <x v="21"/>
    <x v="27"/>
    <n v="149.46"/>
    <n v="13"/>
    <n v="2393.6272251666669"/>
    <n v="1942.98"/>
    <x v="8"/>
    <x v="3"/>
    <x v="7"/>
    <x v="33"/>
  </r>
  <r>
    <d v="2021-08-20T00:00:00"/>
    <x v="28"/>
    <x v="40"/>
    <n v="49.21"/>
    <n v="19"/>
    <n v="1151.8479445277781"/>
    <n v="934.99"/>
    <x v="11"/>
    <x v="1"/>
    <x v="7"/>
    <x v="33"/>
  </r>
  <r>
    <d v="2021-08-20T00:00:00"/>
    <x v="29"/>
    <x v="16"/>
    <n v="104.16"/>
    <n v="9"/>
    <n v="1154.866188"/>
    <n v="937.43999999999994"/>
    <x v="0"/>
    <x v="5"/>
    <x v="7"/>
    <x v="33"/>
  </r>
  <r>
    <d v="2021-08-20T00:00:00"/>
    <x v="34"/>
    <x v="37"/>
    <n v="41.81"/>
    <n v="13"/>
    <n v="669.5942344722223"/>
    <n v="543.53"/>
    <x v="0"/>
    <x v="0"/>
    <x v="7"/>
    <x v="33"/>
  </r>
  <r>
    <d v="2021-08-21T00:00:00"/>
    <x v="34"/>
    <x v="25"/>
    <n v="16.64"/>
    <n v="4"/>
    <n v="81.997667555555566"/>
    <n v="66.56"/>
    <x v="0"/>
    <x v="0"/>
    <x v="7"/>
    <x v="33"/>
  </r>
  <r>
    <d v="2021-08-22T00:00:00"/>
    <x v="29"/>
    <x v="35"/>
    <n v="155.61000000000001"/>
    <n v="19"/>
    <n v="3642.3299867500009"/>
    <n v="2956.59"/>
    <x v="0"/>
    <x v="5"/>
    <x v="7"/>
    <x v="34"/>
  </r>
  <r>
    <d v="2021-08-23T00:00:00"/>
    <x v="15"/>
    <x v="28"/>
    <n v="82.08"/>
    <n v="11"/>
    <n v="1112.2904760000001"/>
    <n v="902.88"/>
    <x v="4"/>
    <x v="1"/>
    <x v="7"/>
    <x v="34"/>
  </r>
  <r>
    <d v="2021-08-23T00:00:00"/>
    <x v="18"/>
    <x v="10"/>
    <n v="53.11"/>
    <n v="14"/>
    <n v="915.9937760555556"/>
    <n v="743.54"/>
    <x v="0"/>
    <x v="4"/>
    <x v="7"/>
    <x v="34"/>
  </r>
  <r>
    <d v="2021-08-24T00:00:00"/>
    <x v="18"/>
    <x v="35"/>
    <n v="155.61000000000001"/>
    <n v="5"/>
    <n v="958.50789125000017"/>
    <n v="778.05000000000007"/>
    <x v="0"/>
    <x v="4"/>
    <x v="7"/>
    <x v="34"/>
  </r>
  <r>
    <d v="2021-08-25T00:00:00"/>
    <x v="14"/>
    <x v="38"/>
    <n v="173.88"/>
    <n v="38"/>
    <n v="8139.9439380000003"/>
    <n v="6607.44"/>
    <x v="0"/>
    <x v="3"/>
    <x v="7"/>
    <x v="34"/>
  </r>
  <r>
    <d v="2021-08-26T00:00:00"/>
    <x v="12"/>
    <x v="21"/>
    <n v="58.3"/>
    <n v="21"/>
    <n v="1508.2593808333336"/>
    <n v="1224.3"/>
    <x v="4"/>
    <x v="1"/>
    <x v="7"/>
    <x v="34"/>
  </r>
  <r>
    <d v="2021-08-26T00:00:00"/>
    <x v="13"/>
    <x v="39"/>
    <n v="42.55"/>
    <n v="4"/>
    <n v="209.67552611111114"/>
    <n v="170.2"/>
    <x v="5"/>
    <x v="1"/>
    <x v="7"/>
    <x v="34"/>
  </r>
  <r>
    <d v="2021-08-26T00:00:00"/>
    <x v="32"/>
    <x v="30"/>
    <n v="162.54"/>
    <n v="18"/>
    <n v="3604.3001190000004"/>
    <n v="2925.72"/>
    <x v="0"/>
    <x v="4"/>
    <x v="7"/>
    <x v="34"/>
  </r>
  <r>
    <d v="2021-08-26T00:00:00"/>
    <x v="18"/>
    <x v="22"/>
    <n v="85.76"/>
    <n v="8"/>
    <n v="845.20672711111126"/>
    <n v="686.08"/>
    <x v="0"/>
    <x v="4"/>
    <x v="7"/>
    <x v="34"/>
  </r>
  <r>
    <d v="2021-08-26T00:00:00"/>
    <x v="11"/>
    <x v="14"/>
    <n v="210"/>
    <n v="13"/>
    <n v="3363.1855833333339"/>
    <n v="2730"/>
    <x v="3"/>
    <x v="1"/>
    <x v="7"/>
    <x v="34"/>
  </r>
  <r>
    <d v="2021-08-26T00:00:00"/>
    <x v="30"/>
    <x v="41"/>
    <n v="7.8599999999999994"/>
    <n v="38"/>
    <n v="367.95467766666667"/>
    <n v="298.67999999999995"/>
    <x v="8"/>
    <x v="1"/>
    <x v="7"/>
    <x v="34"/>
  </r>
  <r>
    <d v="2021-08-27T00:00:00"/>
    <x v="9"/>
    <x v="39"/>
    <n v="42.55"/>
    <n v="15"/>
    <n v="786.28322291666677"/>
    <n v="638.25"/>
    <x v="0"/>
    <x v="0"/>
    <x v="7"/>
    <x v="34"/>
  </r>
  <r>
    <d v="2021-08-28T00:00:00"/>
    <x v="33"/>
    <x v="5"/>
    <n v="164.28"/>
    <n v="20"/>
    <n v="4047.6492866666672"/>
    <n v="3285.6"/>
    <x v="12"/>
    <x v="1"/>
    <x v="7"/>
    <x v="34"/>
  </r>
  <r>
    <d v="2021-08-28T00:00:00"/>
    <x v="12"/>
    <x v="35"/>
    <n v="155.61000000000001"/>
    <n v="9"/>
    <n v="1725.3142042500006"/>
    <n v="1400.4900000000002"/>
    <x v="4"/>
    <x v="1"/>
    <x v="7"/>
    <x v="34"/>
  </r>
  <r>
    <d v="2021-08-28T00:00:00"/>
    <x v="13"/>
    <x v="39"/>
    <n v="42.55"/>
    <n v="5"/>
    <n v="262.09440763888892"/>
    <n v="212.75"/>
    <x v="5"/>
    <x v="1"/>
    <x v="7"/>
    <x v="34"/>
  </r>
  <r>
    <d v="2021-08-28T00:00:00"/>
    <x v="21"/>
    <x v="8"/>
    <n v="83.08"/>
    <n v="25"/>
    <n v="2558.7313027777782"/>
    <n v="2077"/>
    <x v="8"/>
    <x v="1"/>
    <x v="7"/>
    <x v="34"/>
  </r>
  <r>
    <d v="2021-08-28T00:00:00"/>
    <x v="20"/>
    <x v="22"/>
    <n v="85.76"/>
    <n v="22"/>
    <n v="2324.3184995555557"/>
    <n v="1886.72"/>
    <x v="7"/>
    <x v="1"/>
    <x v="7"/>
    <x v="34"/>
  </r>
  <r>
    <d v="2021-08-29T00:00:00"/>
    <x v="37"/>
    <x v="21"/>
    <n v="58.3"/>
    <n v="12"/>
    <n v="861.86250333333328"/>
    <n v="699.59999999999991"/>
    <x v="14"/>
    <x v="1"/>
    <x v="7"/>
    <x v="35"/>
  </r>
  <r>
    <d v="2021-08-30T00:00:00"/>
    <x v="31"/>
    <x v="34"/>
    <n v="85.5"/>
    <n v="6"/>
    <n v="631.98322500000006"/>
    <n v="513"/>
    <x v="9"/>
    <x v="1"/>
    <x v="7"/>
    <x v="35"/>
  </r>
  <r>
    <d v="2021-08-30T00:00:00"/>
    <x v="22"/>
    <x v="6"/>
    <n v="122.08"/>
    <n v="13"/>
    <n v="1955.1318857777781"/>
    <n v="1587.04"/>
    <x v="9"/>
    <x v="1"/>
    <x v="7"/>
    <x v="35"/>
  </r>
  <r>
    <d v="2021-08-30T00:00:00"/>
    <x v="7"/>
    <x v="17"/>
    <n v="8.33"/>
    <n v="5"/>
    <n v="51.31013902777778"/>
    <n v="41.65"/>
    <x v="1"/>
    <x v="1"/>
    <x v="7"/>
    <x v="35"/>
  </r>
  <r>
    <d v="2021-08-30T00:00:00"/>
    <x v="30"/>
    <x v="8"/>
    <n v="83.08"/>
    <n v="6"/>
    <n v="614.09551266666676"/>
    <n v="498.48"/>
    <x v="8"/>
    <x v="1"/>
    <x v="7"/>
    <x v="35"/>
  </r>
  <r>
    <d v="2021-08-31T00:00:00"/>
    <x v="36"/>
    <x v="31"/>
    <n v="103.88"/>
    <n v="2"/>
    <n v="255.94704644444448"/>
    <n v="207.76"/>
    <x v="0"/>
    <x v="1"/>
    <x v="7"/>
    <x v="35"/>
  </r>
  <r>
    <d v="2021-08-31T00:00:00"/>
    <x v="36"/>
    <x v="4"/>
    <n v="15.719999999999999"/>
    <n v="13"/>
    <n v="251.75846366666667"/>
    <n v="204.35999999999999"/>
    <x v="0"/>
    <x v="1"/>
    <x v="7"/>
    <x v="35"/>
  </r>
  <r>
    <d v="2021-08-31T00:00:00"/>
    <x v="17"/>
    <x v="12"/>
    <n v="6.7"/>
    <n v="11"/>
    <n v="90.793691388888902"/>
    <n v="73.7"/>
    <x v="5"/>
    <x v="1"/>
    <x v="7"/>
    <x v="35"/>
  </r>
  <r>
    <d v="2021-08-31T00:00:00"/>
    <x v="14"/>
    <x v="30"/>
    <n v="162.54"/>
    <n v="6"/>
    <n v="1201.4333730000001"/>
    <n v="975.24"/>
    <x v="0"/>
    <x v="3"/>
    <x v="7"/>
    <x v="35"/>
  </r>
  <r>
    <d v="2021-09-01T00:00:00"/>
    <x v="4"/>
    <x v="19"/>
    <n v="80.94"/>
    <n v="14"/>
    <n v="1281.0558882800001"/>
    <n v="1133.1599999999999"/>
    <x v="0"/>
    <x v="3"/>
    <x v="8"/>
    <x v="35"/>
  </r>
  <r>
    <d v="2021-09-01T00:00:00"/>
    <x v="22"/>
    <x v="0"/>
    <n v="156.96"/>
    <n v="1"/>
    <n v="177.44584368000005"/>
    <n v="156.96"/>
    <x v="9"/>
    <x v="1"/>
    <x v="8"/>
    <x v="35"/>
  </r>
  <r>
    <d v="2021-09-01T00:00:00"/>
    <x v="11"/>
    <x v="4"/>
    <n v="15.719999999999999"/>
    <n v="11"/>
    <n v="195.48888436000001"/>
    <n v="172.92"/>
    <x v="3"/>
    <x v="1"/>
    <x v="8"/>
    <x v="35"/>
  </r>
  <r>
    <d v="2021-09-03T00:00:00"/>
    <x v="14"/>
    <x v="38"/>
    <n v="173.88"/>
    <n v="8"/>
    <n v="1572.5934403200001"/>
    <n v="1391.04"/>
    <x v="0"/>
    <x v="3"/>
    <x v="8"/>
    <x v="35"/>
  </r>
  <r>
    <d v="2021-09-03T00:00:00"/>
    <x v="1"/>
    <x v="25"/>
    <n v="16.64"/>
    <n v="28"/>
    <n v="526.73017002666677"/>
    <n v="465.92"/>
    <x v="0"/>
    <x v="1"/>
    <x v="8"/>
    <x v="35"/>
  </r>
  <r>
    <d v="2021-09-04T00:00:00"/>
    <x v="18"/>
    <x v="12"/>
    <n v="6.7"/>
    <n v="1"/>
    <n v="7.5744594333333346"/>
    <n v="6.7"/>
    <x v="0"/>
    <x v="4"/>
    <x v="8"/>
    <x v="35"/>
  </r>
  <r>
    <d v="2021-09-04T00:00:00"/>
    <x v="29"/>
    <x v="27"/>
    <n v="149.46"/>
    <n v="15"/>
    <n v="2534.5045677000007"/>
    <n v="2241.9"/>
    <x v="0"/>
    <x v="5"/>
    <x v="8"/>
    <x v="35"/>
  </r>
  <r>
    <d v="2021-09-04T00:00:00"/>
    <x v="26"/>
    <x v="37"/>
    <n v="41.81"/>
    <n v="7"/>
    <n v="330.86821527666672"/>
    <n v="292.67"/>
    <x v="10"/>
    <x v="1"/>
    <x v="8"/>
    <x v="35"/>
  </r>
  <r>
    <d v="2021-09-04T00:00:00"/>
    <x v="26"/>
    <x v="31"/>
    <n v="103.88"/>
    <n v="34"/>
    <n v="3992.8932480266676"/>
    <n v="3531.92"/>
    <x v="10"/>
    <x v="1"/>
    <x v="8"/>
    <x v="35"/>
  </r>
  <r>
    <d v="2021-09-04T00:00:00"/>
    <x v="26"/>
    <x v="20"/>
    <n v="142.80000000000001"/>
    <n v="1"/>
    <n v="161.43773240000004"/>
    <n v="142.80000000000001"/>
    <x v="10"/>
    <x v="1"/>
    <x v="8"/>
    <x v="35"/>
  </r>
  <r>
    <d v="2021-09-05T00:00:00"/>
    <x v="4"/>
    <x v="13"/>
    <n v="117.48"/>
    <n v="1"/>
    <n v="132.81305884000002"/>
    <n v="117.48"/>
    <x v="0"/>
    <x v="3"/>
    <x v="8"/>
    <x v="36"/>
  </r>
  <r>
    <d v="2021-09-05T00:00:00"/>
    <x v="39"/>
    <x v="15"/>
    <n v="47.730000000000004"/>
    <n v="35"/>
    <n v="1888.5840606500005"/>
    <n v="1670.5500000000002"/>
    <x v="3"/>
    <x v="1"/>
    <x v="8"/>
    <x v="36"/>
  </r>
  <r>
    <d v="2021-09-06T00:00:00"/>
    <x v="28"/>
    <x v="16"/>
    <n v="104.16"/>
    <n v="20"/>
    <n v="2355.0916256"/>
    <n v="2083.1999999999998"/>
    <x v="11"/>
    <x v="1"/>
    <x v="8"/>
    <x v="36"/>
  </r>
  <r>
    <d v="2021-09-06T00:00:00"/>
    <x v="9"/>
    <x v="35"/>
    <n v="155.61000000000001"/>
    <n v="12"/>
    <n v="2111.0357595600003"/>
    <n v="1867.3200000000002"/>
    <x v="0"/>
    <x v="0"/>
    <x v="8"/>
    <x v="36"/>
  </r>
  <r>
    <d v="2021-09-07T00:00:00"/>
    <x v="16"/>
    <x v="14"/>
    <n v="210"/>
    <n v="5"/>
    <n v="1187.0421500000002"/>
    <n v="1050"/>
    <x v="6"/>
    <x v="1"/>
    <x v="8"/>
    <x v="36"/>
  </r>
  <r>
    <d v="2021-09-08T00:00:00"/>
    <x v="29"/>
    <x v="11"/>
    <n v="94.17"/>
    <n v="23"/>
    <n v="2448.5966315300002"/>
    <n v="2165.91"/>
    <x v="0"/>
    <x v="5"/>
    <x v="8"/>
    <x v="36"/>
  </r>
  <r>
    <d v="2021-09-09T00:00:00"/>
    <x v="18"/>
    <x v="19"/>
    <n v="80.94"/>
    <n v="3"/>
    <n v="274.51197606000005"/>
    <n v="242.82"/>
    <x v="0"/>
    <x v="4"/>
    <x v="8"/>
    <x v="36"/>
  </r>
  <r>
    <d v="2021-09-09T00:00:00"/>
    <x v="10"/>
    <x v="38"/>
    <n v="173.88"/>
    <n v="9"/>
    <n v="1769.1676203600005"/>
    <n v="1564.92"/>
    <x v="2"/>
    <x v="1"/>
    <x v="8"/>
    <x v="36"/>
  </r>
  <r>
    <d v="2021-09-09T00:00:00"/>
    <x v="14"/>
    <x v="28"/>
    <n v="82.08"/>
    <n v="4"/>
    <n v="371.17112256000007"/>
    <n v="328.32"/>
    <x v="0"/>
    <x v="3"/>
    <x v="8"/>
    <x v="36"/>
  </r>
  <r>
    <d v="2021-09-09T00:00:00"/>
    <x v="1"/>
    <x v="23"/>
    <n v="48.4"/>
    <n v="26"/>
    <n v="1422.6417538666667"/>
    <n v="1258.3999999999999"/>
    <x v="0"/>
    <x v="1"/>
    <x v="8"/>
    <x v="36"/>
  </r>
  <r>
    <d v="2021-09-10T00:00:00"/>
    <x v="15"/>
    <x v="2"/>
    <n v="79.92"/>
    <n v="4"/>
    <n v="361.40346144000006"/>
    <n v="319.68"/>
    <x v="4"/>
    <x v="1"/>
    <x v="8"/>
    <x v="36"/>
  </r>
  <r>
    <d v="2021-09-10T00:00:00"/>
    <x v="20"/>
    <x v="31"/>
    <n v="103.88"/>
    <n v="9"/>
    <n v="1056.9423303600001"/>
    <n v="934.92"/>
    <x v="7"/>
    <x v="1"/>
    <x v="8"/>
    <x v="36"/>
  </r>
  <r>
    <d v="2021-09-10T00:00:00"/>
    <x v="34"/>
    <x v="32"/>
    <n v="201.28"/>
    <n v="6"/>
    <n v="1365.3019654400002"/>
    <n v="1207.68"/>
    <x v="0"/>
    <x v="0"/>
    <x v="8"/>
    <x v="36"/>
  </r>
  <r>
    <d v="2021-09-10T00:00:00"/>
    <x v="34"/>
    <x v="42"/>
    <n v="24.66"/>
    <n v="2"/>
    <n v="55.757065560000008"/>
    <n v="49.32"/>
    <x v="0"/>
    <x v="0"/>
    <x v="8"/>
    <x v="36"/>
  </r>
  <r>
    <d v="2021-09-10T00:00:00"/>
    <x v="39"/>
    <x v="12"/>
    <n v="6.7"/>
    <n v="15"/>
    <n v="113.61689150000002"/>
    <n v="100.5"/>
    <x v="3"/>
    <x v="1"/>
    <x v="8"/>
    <x v="36"/>
  </r>
  <r>
    <d v="2021-09-11T00:00:00"/>
    <x v="36"/>
    <x v="31"/>
    <n v="103.88"/>
    <n v="6"/>
    <n v="704.62822024000002"/>
    <n v="623.28"/>
    <x v="0"/>
    <x v="1"/>
    <x v="8"/>
    <x v="36"/>
  </r>
  <r>
    <d v="2021-09-13T00:00:00"/>
    <x v="7"/>
    <x v="38"/>
    <n v="173.88"/>
    <n v="7"/>
    <n v="1376.01926028"/>
    <n v="1217.1599999999999"/>
    <x v="1"/>
    <x v="1"/>
    <x v="8"/>
    <x v="37"/>
  </r>
  <r>
    <d v="2021-09-14T00:00:00"/>
    <x v="36"/>
    <x v="10"/>
    <n v="53.11"/>
    <n v="3"/>
    <n v="180.12516739"/>
    <n v="159.32999999999998"/>
    <x v="0"/>
    <x v="1"/>
    <x v="8"/>
    <x v="37"/>
  </r>
  <r>
    <d v="2021-09-14T00:00:00"/>
    <x v="29"/>
    <x v="42"/>
    <n v="24.66"/>
    <n v="34"/>
    <n v="947.87011452000024"/>
    <n v="838.44"/>
    <x v="0"/>
    <x v="5"/>
    <x v="8"/>
    <x v="37"/>
  </r>
  <r>
    <d v="2021-09-14T00:00:00"/>
    <x v="14"/>
    <x v="23"/>
    <n v="48.4"/>
    <n v="27"/>
    <n v="1477.3587444000002"/>
    <n v="1306.8"/>
    <x v="0"/>
    <x v="3"/>
    <x v="8"/>
    <x v="37"/>
  </r>
  <r>
    <d v="2021-09-15T00:00:00"/>
    <x v="31"/>
    <x v="2"/>
    <n v="79.92"/>
    <n v="3"/>
    <n v="271.05259608000006"/>
    <n v="239.76"/>
    <x v="9"/>
    <x v="1"/>
    <x v="8"/>
    <x v="37"/>
  </r>
  <r>
    <d v="2021-09-15T00:00:00"/>
    <x v="24"/>
    <x v="24"/>
    <n v="162"/>
    <n v="14"/>
    <n v="2564.0110440000003"/>
    <n v="2268"/>
    <x v="2"/>
    <x v="1"/>
    <x v="8"/>
    <x v="37"/>
  </r>
  <r>
    <d v="2021-09-15T00:00:00"/>
    <x v="36"/>
    <x v="24"/>
    <n v="162"/>
    <n v="6"/>
    <n v="1098.8618760000002"/>
    <n v="972"/>
    <x v="0"/>
    <x v="1"/>
    <x v="8"/>
    <x v="37"/>
  </r>
  <r>
    <d v="2021-09-15T00:00:00"/>
    <x v="22"/>
    <x v="22"/>
    <n v="85.76"/>
    <n v="15"/>
    <n v="1454.2962112000002"/>
    <n v="1286.4000000000001"/>
    <x v="9"/>
    <x v="1"/>
    <x v="8"/>
    <x v="37"/>
  </r>
  <r>
    <d v="2021-09-16T00:00:00"/>
    <x v="21"/>
    <x v="40"/>
    <n v="49.21"/>
    <n v="11"/>
    <n v="611.95979639666689"/>
    <n v="541.31000000000006"/>
    <x v="8"/>
    <x v="1"/>
    <x v="8"/>
    <x v="37"/>
  </r>
  <r>
    <d v="2021-09-17T00:00:00"/>
    <x v="21"/>
    <x v="5"/>
    <n v="164.28"/>
    <n v="12"/>
    <n v="2228.6546788800006"/>
    <n v="1971.3600000000001"/>
    <x v="8"/>
    <x v="1"/>
    <x v="8"/>
    <x v="37"/>
  </r>
  <r>
    <d v="2021-09-18T00:00:00"/>
    <x v="13"/>
    <x v="16"/>
    <n v="104.16"/>
    <n v="22"/>
    <n v="2590.6007881600003"/>
    <n v="2291.52"/>
    <x v="5"/>
    <x v="1"/>
    <x v="8"/>
    <x v="37"/>
  </r>
  <r>
    <d v="2021-09-18T00:00:00"/>
    <x v="29"/>
    <x v="42"/>
    <n v="24.66"/>
    <n v="14"/>
    <n v="390.29945892000006"/>
    <n v="345.24"/>
    <x v="0"/>
    <x v="5"/>
    <x v="8"/>
    <x v="37"/>
  </r>
  <r>
    <d v="2021-09-19T00:00:00"/>
    <x v="17"/>
    <x v="3"/>
    <n v="119.7"/>
    <n v="8"/>
    <n v="1082.5824408000003"/>
    <n v="957.6"/>
    <x v="5"/>
    <x v="1"/>
    <x v="8"/>
    <x v="38"/>
  </r>
  <r>
    <d v="2021-09-20T00:00:00"/>
    <x v="33"/>
    <x v="3"/>
    <n v="119.7"/>
    <n v="6"/>
    <n v="811.93683060000012"/>
    <n v="718.2"/>
    <x v="12"/>
    <x v="1"/>
    <x v="8"/>
    <x v="38"/>
  </r>
  <r>
    <d v="2021-09-20T00:00:00"/>
    <x v="32"/>
    <x v="12"/>
    <n v="6.7"/>
    <n v="32"/>
    <n v="242.38270186666671"/>
    <n v="214.4"/>
    <x v="0"/>
    <x v="4"/>
    <x v="8"/>
    <x v="38"/>
  </r>
  <r>
    <d v="2021-09-20T00:00:00"/>
    <x v="14"/>
    <x v="31"/>
    <n v="103.88"/>
    <n v="10"/>
    <n v="1174.3803670666668"/>
    <n v="1038.8"/>
    <x v="0"/>
    <x v="3"/>
    <x v="8"/>
    <x v="38"/>
  </r>
  <r>
    <d v="2021-09-21T00:00:00"/>
    <x v="13"/>
    <x v="43"/>
    <n v="96.3"/>
    <n v="35"/>
    <n v="3810.4053015000004"/>
    <n v="3370.5"/>
    <x v="5"/>
    <x v="1"/>
    <x v="8"/>
    <x v="38"/>
  </r>
  <r>
    <d v="2021-09-21T00:00:00"/>
    <x v="23"/>
    <x v="20"/>
    <n v="142.80000000000001"/>
    <n v="32"/>
    <n v="5166.0074368000014"/>
    <n v="4569.6000000000004"/>
    <x v="0"/>
    <x v="5"/>
    <x v="8"/>
    <x v="38"/>
  </r>
  <r>
    <d v="2021-09-21T00:00:00"/>
    <x v="18"/>
    <x v="29"/>
    <n v="76.25"/>
    <n v="7"/>
    <n v="603.41309291666676"/>
    <n v="533.75"/>
    <x v="0"/>
    <x v="4"/>
    <x v="8"/>
    <x v="38"/>
  </r>
  <r>
    <d v="2021-09-21T00:00:00"/>
    <x v="20"/>
    <x v="42"/>
    <n v="24.66"/>
    <n v="5"/>
    <n v="139.39266390000003"/>
    <n v="123.3"/>
    <x v="7"/>
    <x v="1"/>
    <x v="8"/>
    <x v="38"/>
  </r>
  <r>
    <d v="2021-09-21T00:00:00"/>
    <x v="1"/>
    <x v="40"/>
    <n v="49.21"/>
    <n v="14"/>
    <n v="778.85792268666683"/>
    <n v="688.94"/>
    <x v="0"/>
    <x v="1"/>
    <x v="8"/>
    <x v="38"/>
  </r>
  <r>
    <d v="2021-09-22T00:00:00"/>
    <x v="4"/>
    <x v="30"/>
    <n v="162.54"/>
    <n v="21"/>
    <n v="3858.8366212200003"/>
    <n v="3413.3399999999997"/>
    <x v="0"/>
    <x v="3"/>
    <x v="8"/>
    <x v="38"/>
  </r>
  <r>
    <d v="2021-09-22T00:00:00"/>
    <x v="10"/>
    <x v="9"/>
    <n v="48.84"/>
    <n v="14"/>
    <n v="773.00184808000017"/>
    <n v="683.76"/>
    <x v="2"/>
    <x v="1"/>
    <x v="8"/>
    <x v="38"/>
  </r>
  <r>
    <d v="2021-09-22T00:00:00"/>
    <x v="11"/>
    <x v="20"/>
    <n v="142.80000000000001"/>
    <n v="4"/>
    <n v="645.75092960000018"/>
    <n v="571.20000000000005"/>
    <x v="3"/>
    <x v="1"/>
    <x v="8"/>
    <x v="38"/>
  </r>
  <r>
    <d v="2021-09-22T00:00:00"/>
    <x v="39"/>
    <x v="18"/>
    <n v="115.2"/>
    <n v="2"/>
    <n v="260.47096320000003"/>
    <n v="230.4"/>
    <x v="3"/>
    <x v="1"/>
    <x v="8"/>
    <x v="38"/>
  </r>
  <r>
    <d v="2021-09-22T00:00:00"/>
    <x v="39"/>
    <x v="8"/>
    <n v="83.08"/>
    <n v="12"/>
    <n v="1127.0795636800003"/>
    <n v="996.96"/>
    <x v="3"/>
    <x v="1"/>
    <x v="8"/>
    <x v="38"/>
  </r>
  <r>
    <d v="2021-09-23T00:00:00"/>
    <x v="32"/>
    <x v="11"/>
    <n v="94.17"/>
    <n v="12"/>
    <n v="1277.52867732"/>
    <n v="1130.04"/>
    <x v="0"/>
    <x v="4"/>
    <x v="8"/>
    <x v="38"/>
  </r>
  <r>
    <d v="2021-09-23T00:00:00"/>
    <x v="34"/>
    <x v="30"/>
    <n v="162.54"/>
    <n v="7"/>
    <n v="1286.2788737400001"/>
    <n v="1137.78"/>
    <x v="0"/>
    <x v="0"/>
    <x v="8"/>
    <x v="38"/>
  </r>
  <r>
    <d v="2021-09-23T00:00:00"/>
    <x v="14"/>
    <x v="40"/>
    <n v="49.21"/>
    <n v="12"/>
    <n v="667.59250516000009"/>
    <n v="590.52"/>
    <x v="0"/>
    <x v="3"/>
    <x v="8"/>
    <x v="38"/>
  </r>
  <r>
    <d v="2021-09-24T00:00:00"/>
    <x v="15"/>
    <x v="13"/>
    <n v="117.48"/>
    <n v="34"/>
    <n v="4515.6440005600007"/>
    <n v="3994.32"/>
    <x v="4"/>
    <x v="1"/>
    <x v="8"/>
    <x v="38"/>
  </r>
  <r>
    <d v="2021-09-24T00:00:00"/>
    <x v="36"/>
    <x v="13"/>
    <n v="117.48"/>
    <n v="8"/>
    <n v="1062.5044707200002"/>
    <n v="939.84"/>
    <x v="0"/>
    <x v="1"/>
    <x v="8"/>
    <x v="38"/>
  </r>
  <r>
    <d v="2021-09-24T00:00:00"/>
    <x v="23"/>
    <x v="13"/>
    <n v="117.48"/>
    <n v="14"/>
    <n v="1859.3828237600003"/>
    <n v="1644.72"/>
    <x v="0"/>
    <x v="5"/>
    <x v="8"/>
    <x v="38"/>
  </r>
  <r>
    <d v="2021-09-25T00:00:00"/>
    <x v="32"/>
    <x v="19"/>
    <n v="80.94"/>
    <n v="31"/>
    <n v="2836.6237526200002"/>
    <n v="2509.14"/>
    <x v="0"/>
    <x v="4"/>
    <x v="8"/>
    <x v="38"/>
  </r>
  <r>
    <d v="2021-09-27T00:00:00"/>
    <x v="31"/>
    <x v="21"/>
    <n v="58.3"/>
    <n v="1"/>
    <n v="65.909102233333343"/>
    <n v="58.3"/>
    <x v="9"/>
    <x v="1"/>
    <x v="8"/>
    <x v="39"/>
  </r>
  <r>
    <d v="2021-09-27T00:00:00"/>
    <x v="4"/>
    <x v="35"/>
    <n v="155.61000000000001"/>
    <n v="11"/>
    <n v="1935.1161129300003"/>
    <n v="1711.71"/>
    <x v="0"/>
    <x v="3"/>
    <x v="8"/>
    <x v="39"/>
  </r>
  <r>
    <d v="2021-09-27T00:00:00"/>
    <x v="22"/>
    <x v="43"/>
    <n v="96.3"/>
    <n v="4"/>
    <n v="435.47489160000003"/>
    <n v="385.2"/>
    <x v="9"/>
    <x v="1"/>
    <x v="8"/>
    <x v="39"/>
  </r>
  <r>
    <d v="2021-09-27T00:00:00"/>
    <x v="9"/>
    <x v="2"/>
    <n v="79.92"/>
    <n v="3"/>
    <n v="271.05259608000006"/>
    <n v="239.76"/>
    <x v="0"/>
    <x v="0"/>
    <x v="8"/>
    <x v="39"/>
  </r>
  <r>
    <d v="2021-09-27T00:00:00"/>
    <x v="34"/>
    <x v="38"/>
    <n v="173.88"/>
    <n v="23"/>
    <n v="4521.2061409200005"/>
    <n v="3999.24"/>
    <x v="0"/>
    <x v="0"/>
    <x v="8"/>
    <x v="39"/>
  </r>
  <r>
    <d v="2021-09-27T00:00:00"/>
    <x v="39"/>
    <x v="28"/>
    <n v="82.08"/>
    <n v="9"/>
    <n v="835.13502576000019"/>
    <n v="738.72"/>
    <x v="3"/>
    <x v="1"/>
    <x v="8"/>
    <x v="39"/>
  </r>
  <r>
    <d v="2021-09-29T00:00:00"/>
    <x v="26"/>
    <x v="21"/>
    <n v="58.3"/>
    <n v="13"/>
    <n v="856.81832903333338"/>
    <n v="757.9"/>
    <x v="10"/>
    <x v="1"/>
    <x v="8"/>
    <x v="39"/>
  </r>
  <r>
    <d v="2021-09-30T00:00:00"/>
    <x v="16"/>
    <x v="7"/>
    <n v="146.72"/>
    <n v="9"/>
    <n v="1492.8242078400003"/>
    <n v="1320.48"/>
    <x v="6"/>
    <x v="1"/>
    <x v="8"/>
    <x v="39"/>
  </r>
  <r>
    <d v="2021-09-30T00:00:00"/>
    <x v="11"/>
    <x v="34"/>
    <n v="85.5"/>
    <n v="5"/>
    <n v="483.2957325000001"/>
    <n v="427.5"/>
    <x v="3"/>
    <x v="1"/>
    <x v="8"/>
    <x v="39"/>
  </r>
  <r>
    <d v="2021-10-01T00:00:00"/>
    <x v="1"/>
    <x v="32"/>
    <n v="201.28"/>
    <n v="14"/>
    <n v="2566.5485031200001"/>
    <n v="2817.92"/>
    <x v="0"/>
    <x v="1"/>
    <x v="9"/>
    <x v="39"/>
  </r>
  <r>
    <d v="2021-10-02T00:00:00"/>
    <x v="24"/>
    <x v="7"/>
    <n v="146.72"/>
    <n v="15"/>
    <n v="2004.4784613000004"/>
    <n v="2200.8000000000002"/>
    <x v="2"/>
    <x v="1"/>
    <x v="9"/>
    <x v="39"/>
  </r>
  <r>
    <d v="2021-10-02T00:00:00"/>
    <x v="21"/>
    <x v="20"/>
    <n v="142.80000000000001"/>
    <n v="22"/>
    <n v="2861.3547501000003"/>
    <n v="3141.6000000000004"/>
    <x v="8"/>
    <x v="1"/>
    <x v="9"/>
    <x v="39"/>
  </r>
  <r>
    <d v="2021-10-03T00:00:00"/>
    <x v="12"/>
    <x v="14"/>
    <n v="210"/>
    <n v="9"/>
    <n v="1721.4032587500001"/>
    <n v="1890"/>
    <x v="4"/>
    <x v="1"/>
    <x v="9"/>
    <x v="40"/>
  </r>
  <r>
    <d v="2021-10-03T00:00:00"/>
    <x v="15"/>
    <x v="38"/>
    <n v="173.88"/>
    <n v="23"/>
    <n v="3642.4892955149999"/>
    <n v="3999.24"/>
    <x v="4"/>
    <x v="1"/>
    <x v="9"/>
    <x v="40"/>
  </r>
  <r>
    <d v="2021-10-03T00:00:00"/>
    <x v="23"/>
    <x v="23"/>
    <n v="48.4"/>
    <n v="5"/>
    <n v="220.41248075000001"/>
    <n v="242"/>
    <x v="0"/>
    <x v="5"/>
    <x v="9"/>
    <x v="40"/>
  </r>
  <r>
    <d v="2021-10-04T00:00:00"/>
    <x v="29"/>
    <x v="15"/>
    <n v="47.730000000000004"/>
    <n v="15"/>
    <n v="652.08394873125008"/>
    <n v="715.95"/>
    <x v="0"/>
    <x v="5"/>
    <x v="9"/>
    <x v="40"/>
  </r>
  <r>
    <d v="2021-10-05T00:00:00"/>
    <x v="34"/>
    <x v="0"/>
    <n v="156.96"/>
    <n v="36"/>
    <n v="5146.5039141600009"/>
    <n v="5650.56"/>
    <x v="0"/>
    <x v="0"/>
    <x v="9"/>
    <x v="40"/>
  </r>
  <r>
    <d v="2021-10-05T00:00:00"/>
    <x v="14"/>
    <x v="0"/>
    <n v="156.96"/>
    <n v="23"/>
    <n v="3288.0441673800005"/>
    <n v="3610.0800000000004"/>
    <x v="0"/>
    <x v="3"/>
    <x v="9"/>
    <x v="40"/>
  </r>
  <r>
    <d v="2021-10-06T00:00:00"/>
    <x v="31"/>
    <x v="12"/>
    <n v="6.7"/>
    <n v="1"/>
    <n v="6.1023290125000003"/>
    <n v="6.7"/>
    <x v="9"/>
    <x v="1"/>
    <x v="9"/>
    <x v="40"/>
  </r>
  <r>
    <d v="2021-10-06T00:00:00"/>
    <x v="21"/>
    <x v="26"/>
    <n v="94.62"/>
    <n v="23"/>
    <n v="1982.1275427975004"/>
    <n v="2176.2600000000002"/>
    <x v="8"/>
    <x v="1"/>
    <x v="9"/>
    <x v="40"/>
  </r>
  <r>
    <d v="2021-10-06T00:00:00"/>
    <x v="32"/>
    <x v="8"/>
    <n v="83.08"/>
    <n v="17"/>
    <n v="1286.3709558349999"/>
    <n v="1412.36"/>
    <x v="0"/>
    <x v="4"/>
    <x v="9"/>
    <x v="40"/>
  </r>
  <r>
    <d v="2021-10-06T00:00:00"/>
    <x v="28"/>
    <x v="30"/>
    <n v="162.54"/>
    <n v="10"/>
    <n v="1480.4068025249999"/>
    <n v="1625.3999999999999"/>
    <x v="11"/>
    <x v="1"/>
    <x v="9"/>
    <x v="40"/>
  </r>
  <r>
    <d v="2021-10-06T00:00:00"/>
    <x v="9"/>
    <x v="43"/>
    <n v="96.3"/>
    <n v="12"/>
    <n v="1052.51513535"/>
    <n v="1155.5999999999999"/>
    <x v="0"/>
    <x v="0"/>
    <x v="9"/>
    <x v="40"/>
  </r>
  <r>
    <d v="2021-10-06T00:00:00"/>
    <x v="39"/>
    <x v="12"/>
    <n v="6.7"/>
    <n v="1"/>
    <n v="6.1023290125000003"/>
    <n v="6.7"/>
    <x v="3"/>
    <x v="1"/>
    <x v="9"/>
    <x v="40"/>
  </r>
  <r>
    <d v="2021-10-07T00:00:00"/>
    <x v="28"/>
    <x v="42"/>
    <n v="24.66"/>
    <n v="6"/>
    <n v="134.76128368500002"/>
    <n v="147.96"/>
    <x v="11"/>
    <x v="1"/>
    <x v="9"/>
    <x v="40"/>
  </r>
  <r>
    <d v="2021-10-09T00:00:00"/>
    <x v="16"/>
    <x v="2"/>
    <n v="79.92"/>
    <n v="14"/>
    <n v="1019.0707291800002"/>
    <n v="1118.8800000000001"/>
    <x v="6"/>
    <x v="1"/>
    <x v="9"/>
    <x v="40"/>
  </r>
  <r>
    <d v="2021-10-09T00:00:00"/>
    <x v="33"/>
    <x v="2"/>
    <n v="79.92"/>
    <n v="5"/>
    <n v="363.95383185000003"/>
    <n v="399.6"/>
    <x v="12"/>
    <x v="1"/>
    <x v="9"/>
    <x v="40"/>
  </r>
  <r>
    <d v="2021-10-09T00:00:00"/>
    <x v="23"/>
    <x v="13"/>
    <n v="117.48"/>
    <n v="11"/>
    <n v="1177.0026472050001"/>
    <n v="1292.28"/>
    <x v="0"/>
    <x v="5"/>
    <x v="9"/>
    <x v="40"/>
  </r>
  <r>
    <d v="2021-10-10T00:00:00"/>
    <x v="31"/>
    <x v="12"/>
    <n v="6.7"/>
    <n v="14"/>
    <n v="85.432606175000004"/>
    <n v="93.8"/>
    <x v="9"/>
    <x v="1"/>
    <x v="9"/>
    <x v="41"/>
  </r>
  <r>
    <d v="2021-10-10T00:00:00"/>
    <x v="31"/>
    <x v="14"/>
    <n v="210"/>
    <n v="9"/>
    <n v="1721.4032587500001"/>
    <n v="1890"/>
    <x v="9"/>
    <x v="1"/>
    <x v="9"/>
    <x v="41"/>
  </r>
  <r>
    <d v="2021-10-10T00:00:00"/>
    <x v="28"/>
    <x v="28"/>
    <n v="82.08"/>
    <n v="12"/>
    <n v="897.09701256000005"/>
    <n v="984.96"/>
    <x v="11"/>
    <x v="1"/>
    <x v="9"/>
    <x v="41"/>
  </r>
  <r>
    <d v="2021-10-11T00:00:00"/>
    <x v="34"/>
    <x v="26"/>
    <n v="94.62"/>
    <n v="10"/>
    <n v="861.79458382500013"/>
    <n v="946.2"/>
    <x v="0"/>
    <x v="0"/>
    <x v="9"/>
    <x v="41"/>
  </r>
  <r>
    <d v="2021-10-11T00:00:00"/>
    <x v="26"/>
    <x v="23"/>
    <n v="48.4"/>
    <n v="15"/>
    <n v="661.23744225000007"/>
    <n v="726"/>
    <x v="10"/>
    <x v="1"/>
    <x v="9"/>
    <x v="41"/>
  </r>
  <r>
    <d v="2021-10-12T00:00:00"/>
    <x v="17"/>
    <x v="36"/>
    <n v="57.120000000000005"/>
    <n v="8"/>
    <n v="416.19705456000008"/>
    <n v="456.96000000000004"/>
    <x v="5"/>
    <x v="0"/>
    <x v="9"/>
    <x v="41"/>
  </r>
  <r>
    <d v="2021-10-13T00:00:00"/>
    <x v="33"/>
    <x v="20"/>
    <n v="142.80000000000001"/>
    <n v="15"/>
    <n v="1950.92369325"/>
    <n v="2142"/>
    <x v="12"/>
    <x v="0"/>
    <x v="9"/>
    <x v="41"/>
  </r>
  <r>
    <d v="2021-10-13T00:00:00"/>
    <x v="9"/>
    <x v="2"/>
    <n v="79.92"/>
    <n v="18"/>
    <n v="1310.2337946600001"/>
    <n v="1438.56"/>
    <x v="0"/>
    <x v="0"/>
    <x v="9"/>
    <x v="41"/>
  </r>
  <r>
    <d v="2021-10-14T00:00:00"/>
    <x v="37"/>
    <x v="28"/>
    <n v="82.08"/>
    <n v="15"/>
    <n v="1121.3712657000001"/>
    <n v="1231.2"/>
    <x v="14"/>
    <x v="0"/>
    <x v="9"/>
    <x v="41"/>
  </r>
  <r>
    <d v="2021-10-15T00:00:00"/>
    <x v="36"/>
    <x v="4"/>
    <n v="15.719999999999999"/>
    <n v="10"/>
    <n v="143.17703295000001"/>
    <n v="157.19999999999999"/>
    <x v="0"/>
    <x v="1"/>
    <x v="9"/>
    <x v="41"/>
  </r>
  <r>
    <d v="2021-10-16T00:00:00"/>
    <x v="20"/>
    <x v="43"/>
    <n v="96.3"/>
    <n v="3"/>
    <n v="263.12878383750001"/>
    <n v="288.89999999999998"/>
    <x v="7"/>
    <x v="0"/>
    <x v="9"/>
    <x v="41"/>
  </r>
  <r>
    <d v="2021-10-16T00:00:00"/>
    <x v="26"/>
    <x v="0"/>
    <n v="156.96"/>
    <n v="18"/>
    <n v="2573.2519570800005"/>
    <n v="2825.28"/>
    <x v="10"/>
    <x v="0"/>
    <x v="9"/>
    <x v="41"/>
  </r>
  <r>
    <d v="2021-10-16T00:00:00"/>
    <x v="14"/>
    <x v="28"/>
    <n v="82.08"/>
    <n v="18"/>
    <n v="1345.64551884"/>
    <n v="1477.44"/>
    <x v="0"/>
    <x v="3"/>
    <x v="9"/>
    <x v="41"/>
  </r>
  <r>
    <d v="2021-10-17T00:00:00"/>
    <x v="26"/>
    <x v="31"/>
    <n v="103.88"/>
    <n v="13"/>
    <n v="1229.974506215"/>
    <n v="1350.44"/>
    <x v="10"/>
    <x v="0"/>
    <x v="9"/>
    <x v="42"/>
  </r>
  <r>
    <d v="2021-10-18T00:00:00"/>
    <x v="16"/>
    <x v="24"/>
    <n v="162"/>
    <n v="31"/>
    <n v="4574.0143732500001"/>
    <n v="5022"/>
    <x v="6"/>
    <x v="0"/>
    <x v="9"/>
    <x v="42"/>
  </r>
  <r>
    <d v="2021-10-18T00:00:00"/>
    <x v="12"/>
    <x v="26"/>
    <n v="94.62"/>
    <n v="11"/>
    <n v="947.97404220750025"/>
    <n v="1040.8200000000002"/>
    <x v="4"/>
    <x v="0"/>
    <x v="9"/>
    <x v="42"/>
  </r>
  <r>
    <d v="2021-10-18T00:00:00"/>
    <x v="13"/>
    <x v="19"/>
    <n v="80.94"/>
    <n v="6"/>
    <n v="442.318665915"/>
    <n v="485.64"/>
    <x v="5"/>
    <x v="0"/>
    <x v="9"/>
    <x v="42"/>
  </r>
  <r>
    <d v="2021-10-18T00:00:00"/>
    <x v="0"/>
    <x v="17"/>
    <n v="8.33"/>
    <n v="16"/>
    <n v="121.39080758000001"/>
    <n v="133.28"/>
    <x v="0"/>
    <x v="0"/>
    <x v="9"/>
    <x v="42"/>
  </r>
  <r>
    <d v="2021-10-18T00:00:00"/>
    <x v="34"/>
    <x v="17"/>
    <n v="8.33"/>
    <n v="6"/>
    <n v="45.521552842500007"/>
    <n v="49.980000000000004"/>
    <x v="0"/>
    <x v="0"/>
    <x v="9"/>
    <x v="42"/>
  </r>
  <r>
    <d v="2021-10-18T00:00:00"/>
    <x v="34"/>
    <x v="30"/>
    <n v="162.54"/>
    <n v="13"/>
    <n v="1924.5288432825"/>
    <n v="2113.02"/>
    <x v="0"/>
    <x v="0"/>
    <x v="9"/>
    <x v="42"/>
  </r>
  <r>
    <d v="2021-10-22T00:00:00"/>
    <x v="31"/>
    <x v="23"/>
    <n v="48.4"/>
    <n v="7"/>
    <n v="308.57747305000004"/>
    <n v="338.8"/>
    <x v="9"/>
    <x v="0"/>
    <x v="9"/>
    <x v="42"/>
  </r>
  <r>
    <d v="2021-10-22T00:00:00"/>
    <x v="15"/>
    <x v="41"/>
    <n v="7.8599999999999994"/>
    <n v="1"/>
    <n v="7.1588516474999997"/>
    <n v="7.8599999999999994"/>
    <x v="4"/>
    <x v="0"/>
    <x v="9"/>
    <x v="42"/>
  </r>
  <r>
    <d v="2021-10-22T00:00:00"/>
    <x v="24"/>
    <x v="0"/>
    <n v="156.96"/>
    <n v="13"/>
    <n v="1858.4597467800002"/>
    <n v="2040.48"/>
    <x v="2"/>
    <x v="0"/>
    <x v="9"/>
    <x v="42"/>
  </r>
  <r>
    <d v="2021-10-22T00:00:00"/>
    <x v="21"/>
    <x v="13"/>
    <n v="117.48"/>
    <n v="34"/>
    <n v="3638.0081822700004"/>
    <n v="3994.32"/>
    <x v="8"/>
    <x v="0"/>
    <x v="9"/>
    <x v="42"/>
  </r>
  <r>
    <d v="2021-10-22T00:00:00"/>
    <x v="22"/>
    <x v="39"/>
    <n v="42.55"/>
    <n v="24"/>
    <n v="930.10423694999997"/>
    <n v="1021.1999999999999"/>
    <x v="9"/>
    <x v="0"/>
    <x v="9"/>
    <x v="42"/>
  </r>
  <r>
    <d v="2021-10-23T00:00:00"/>
    <x v="29"/>
    <x v="0"/>
    <n v="156.96"/>
    <n v="14"/>
    <n v="2001.4181888400001"/>
    <n v="2197.44"/>
    <x v="0"/>
    <x v="5"/>
    <x v="9"/>
    <x v="42"/>
  </r>
  <r>
    <d v="2021-10-24T00:00:00"/>
    <x v="0"/>
    <x v="43"/>
    <n v="96.3"/>
    <n v="22"/>
    <n v="1929.611081475"/>
    <n v="2118.6"/>
    <x v="0"/>
    <x v="0"/>
    <x v="9"/>
    <x v="43"/>
  </r>
  <r>
    <d v="2021-10-24T00:00:00"/>
    <x v="34"/>
    <x v="23"/>
    <n v="48.4"/>
    <n v="3"/>
    <n v="132.24748844999999"/>
    <n v="145.19999999999999"/>
    <x v="0"/>
    <x v="0"/>
    <x v="9"/>
    <x v="43"/>
  </r>
  <r>
    <d v="2021-10-24T00:00:00"/>
    <x v="34"/>
    <x v="17"/>
    <n v="8.33"/>
    <n v="21"/>
    <n v="159.32543494875003"/>
    <n v="174.93"/>
    <x v="0"/>
    <x v="0"/>
    <x v="9"/>
    <x v="43"/>
  </r>
  <r>
    <d v="2021-10-24T00:00:00"/>
    <x v="39"/>
    <x v="3"/>
    <n v="119.7"/>
    <n v="4"/>
    <n v="436.08882555000002"/>
    <n v="478.8"/>
    <x v="3"/>
    <x v="0"/>
    <x v="9"/>
    <x v="43"/>
  </r>
  <r>
    <d v="2021-10-25T00:00:00"/>
    <x v="28"/>
    <x v="28"/>
    <n v="82.08"/>
    <n v="9"/>
    <n v="672.82275942000001"/>
    <n v="738.72"/>
    <x v="11"/>
    <x v="0"/>
    <x v="9"/>
    <x v="43"/>
  </r>
  <r>
    <d v="2021-10-25T00:00:00"/>
    <x v="29"/>
    <x v="31"/>
    <n v="103.88"/>
    <n v="18"/>
    <n v="1703.0416239900001"/>
    <n v="1869.84"/>
    <x v="0"/>
    <x v="5"/>
    <x v="9"/>
    <x v="43"/>
  </r>
  <r>
    <d v="2021-10-26T00:00:00"/>
    <x v="37"/>
    <x v="9"/>
    <n v="48.84"/>
    <n v="6"/>
    <n v="266.89947669000003"/>
    <n v="293.04000000000002"/>
    <x v="14"/>
    <x v="0"/>
    <x v="9"/>
    <x v="43"/>
  </r>
  <r>
    <d v="2021-10-28T00:00:00"/>
    <x v="11"/>
    <x v="26"/>
    <n v="94.62"/>
    <n v="1"/>
    <n v="86.179458382500016"/>
    <n v="94.62"/>
    <x v="3"/>
    <x v="0"/>
    <x v="9"/>
    <x v="43"/>
  </r>
  <r>
    <d v="2021-10-28T00:00:00"/>
    <x v="26"/>
    <x v="12"/>
    <n v="6.7"/>
    <n v="39"/>
    <n v="237.99083148750003"/>
    <n v="261.3"/>
    <x v="10"/>
    <x v="0"/>
    <x v="9"/>
    <x v="43"/>
  </r>
  <r>
    <d v="2021-10-29T00:00:00"/>
    <x v="36"/>
    <x v="20"/>
    <n v="142.80000000000001"/>
    <n v="23"/>
    <n v="2991.4163296500001"/>
    <n v="3284.4"/>
    <x v="0"/>
    <x v="1"/>
    <x v="9"/>
    <x v="43"/>
  </r>
  <r>
    <d v="2021-10-29T00:00:00"/>
    <x v="23"/>
    <x v="2"/>
    <n v="79.92"/>
    <n v="14"/>
    <n v="1019.0707291800002"/>
    <n v="1118.8800000000001"/>
    <x v="0"/>
    <x v="5"/>
    <x v="9"/>
    <x v="43"/>
  </r>
  <r>
    <d v="2021-10-30T00:00:00"/>
    <x v="16"/>
    <x v="32"/>
    <n v="201.28"/>
    <n v="30"/>
    <n v="5499.7467924000002"/>
    <n v="6038.4"/>
    <x v="6"/>
    <x v="0"/>
    <x v="9"/>
    <x v="43"/>
  </r>
  <r>
    <d v="2021-10-30T00:00:00"/>
    <x v="28"/>
    <x v="17"/>
    <n v="8.33"/>
    <n v="37"/>
    <n v="280.71624252875"/>
    <n v="308.20999999999998"/>
    <x v="11"/>
    <x v="0"/>
    <x v="9"/>
    <x v="43"/>
  </r>
  <r>
    <d v="2021-10-30T00:00:00"/>
    <x v="17"/>
    <x v="24"/>
    <n v="162"/>
    <n v="3"/>
    <n v="442.64655225000001"/>
    <n v="486"/>
    <x v="5"/>
    <x v="0"/>
    <x v="9"/>
    <x v="43"/>
  </r>
  <r>
    <d v="2021-10-30T00:00:00"/>
    <x v="14"/>
    <x v="41"/>
    <n v="7.8599999999999994"/>
    <n v="6"/>
    <n v="42.953109885000003"/>
    <n v="47.16"/>
    <x v="0"/>
    <x v="3"/>
    <x v="9"/>
    <x v="43"/>
  </r>
  <r>
    <d v="2021-10-31T00:00:00"/>
    <x v="16"/>
    <x v="2"/>
    <n v="79.92"/>
    <n v="8"/>
    <n v="582.32613096"/>
    <n v="639.36"/>
    <x v="6"/>
    <x v="0"/>
    <x v="9"/>
    <x v="44"/>
  </r>
  <r>
    <d v="2021-10-31T00:00:00"/>
    <x v="37"/>
    <x v="30"/>
    <n v="162.54"/>
    <n v="6"/>
    <n v="888.24408151500006"/>
    <n v="975.24"/>
    <x v="14"/>
    <x v="0"/>
    <x v="9"/>
    <x v="44"/>
  </r>
  <r>
    <d v="2021-11-01T00:00:00"/>
    <x v="4"/>
    <x v="11"/>
    <n v="94.17"/>
    <n v="15"/>
    <n v="1489.1833094624999"/>
    <n v="1412.55"/>
    <x v="0"/>
    <x v="3"/>
    <x v="10"/>
    <x v="44"/>
  </r>
  <r>
    <d v="2021-11-02T00:00:00"/>
    <x v="23"/>
    <x v="4"/>
    <n v="15.719999999999999"/>
    <n v="15"/>
    <n v="248.59256264999999"/>
    <n v="235.79999999999998"/>
    <x v="0"/>
    <x v="5"/>
    <x v="10"/>
    <x v="44"/>
  </r>
  <r>
    <d v="2021-11-02T00:00:00"/>
    <x v="29"/>
    <x v="12"/>
    <n v="6.7"/>
    <n v="5"/>
    <n v="35.317433625"/>
    <n v="33.5"/>
    <x v="0"/>
    <x v="5"/>
    <x v="10"/>
    <x v="44"/>
  </r>
  <r>
    <d v="2021-11-02T00:00:00"/>
    <x v="34"/>
    <x v="32"/>
    <n v="201.28"/>
    <n v="15"/>
    <n v="3182.9968835999998"/>
    <n v="3019.2"/>
    <x v="0"/>
    <x v="0"/>
    <x v="10"/>
    <x v="44"/>
  </r>
  <r>
    <d v="2021-11-03T00:00:00"/>
    <x v="15"/>
    <x v="29"/>
    <n v="76.25"/>
    <n v="11"/>
    <n v="884.25365531249997"/>
    <n v="838.75"/>
    <x v="4"/>
    <x v="0"/>
    <x v="10"/>
    <x v="44"/>
  </r>
  <r>
    <d v="2021-11-03T00:00:00"/>
    <x v="10"/>
    <x v="6"/>
    <n v="122.08"/>
    <n v="12"/>
    <n v="1544.4366436800001"/>
    <n v="1464.96"/>
    <x v="2"/>
    <x v="0"/>
    <x v="10"/>
    <x v="44"/>
  </r>
  <r>
    <d v="2021-11-04T00:00:00"/>
    <x v="36"/>
    <x v="26"/>
    <n v="94.62"/>
    <n v="10"/>
    <n v="997.53300585"/>
    <n v="946.2"/>
    <x v="0"/>
    <x v="1"/>
    <x v="10"/>
    <x v="44"/>
  </r>
  <r>
    <d v="2021-11-05T00:00:00"/>
    <x v="23"/>
    <x v="14"/>
    <n v="210"/>
    <n v="15"/>
    <n v="3320.8930125000002"/>
    <n v="3150"/>
    <x v="0"/>
    <x v="5"/>
    <x v="10"/>
    <x v="44"/>
  </r>
  <r>
    <d v="2021-11-06T00:00:00"/>
    <x v="16"/>
    <x v="8"/>
    <n v="83.08"/>
    <n v="13"/>
    <n v="1138.63406007"/>
    <n v="1080.04"/>
    <x v="6"/>
    <x v="0"/>
    <x v="10"/>
    <x v="44"/>
  </r>
  <r>
    <d v="2021-11-06T00:00:00"/>
    <x v="4"/>
    <x v="24"/>
    <n v="162"/>
    <n v="13"/>
    <n v="2220.2541854999999"/>
    <n v="2106"/>
    <x v="0"/>
    <x v="3"/>
    <x v="10"/>
    <x v="44"/>
  </r>
  <r>
    <d v="2021-11-06T00:00:00"/>
    <x v="9"/>
    <x v="43"/>
    <n v="96.3"/>
    <n v="10"/>
    <n v="1015.24443525"/>
    <n v="963"/>
    <x v="0"/>
    <x v="0"/>
    <x v="10"/>
    <x v="44"/>
  </r>
  <r>
    <d v="2021-11-06T00:00:00"/>
    <x v="20"/>
    <x v="4"/>
    <n v="15.719999999999999"/>
    <n v="13"/>
    <n v="215.44688762999999"/>
    <n v="204.35999999999999"/>
    <x v="7"/>
    <x v="0"/>
    <x v="10"/>
    <x v="44"/>
  </r>
  <r>
    <d v="2021-11-07T00:00:00"/>
    <x v="23"/>
    <x v="32"/>
    <n v="201.28"/>
    <n v="11"/>
    <n v="2334.19771464"/>
    <n v="2214.08"/>
    <x v="0"/>
    <x v="5"/>
    <x v="10"/>
    <x v="45"/>
  </r>
  <r>
    <d v="2021-11-07T00:00:00"/>
    <x v="11"/>
    <x v="35"/>
    <n v="155.61000000000001"/>
    <n v="3"/>
    <n v="492.15634445250004"/>
    <n v="466.83000000000004"/>
    <x v="3"/>
    <x v="0"/>
    <x v="10"/>
    <x v="45"/>
  </r>
  <r>
    <d v="2021-11-07T00:00:00"/>
    <x v="1"/>
    <x v="18"/>
    <n v="115.2"/>
    <n v="13"/>
    <n v="1578.8474208000002"/>
    <n v="1497.6000000000001"/>
    <x v="0"/>
    <x v="1"/>
    <x v="10"/>
    <x v="45"/>
  </r>
  <r>
    <d v="2021-11-08T00:00:00"/>
    <x v="0"/>
    <x v="15"/>
    <n v="47.730000000000004"/>
    <n v="15"/>
    <n v="754.79154041250001"/>
    <n v="715.95"/>
    <x v="0"/>
    <x v="0"/>
    <x v="10"/>
    <x v="45"/>
  </r>
  <r>
    <d v="2021-11-08T00:00:00"/>
    <x v="38"/>
    <x v="43"/>
    <n v="96.3"/>
    <n v="11"/>
    <n v="1116.7688787749998"/>
    <n v="1059.3"/>
    <x v="11"/>
    <x v="0"/>
    <x v="10"/>
    <x v="45"/>
  </r>
  <r>
    <d v="2021-11-08T00:00:00"/>
    <x v="10"/>
    <x v="14"/>
    <n v="210"/>
    <n v="10"/>
    <n v="2213.9286750000001"/>
    <n v="2100"/>
    <x v="2"/>
    <x v="0"/>
    <x v="10"/>
    <x v="45"/>
  </r>
  <r>
    <d v="2021-11-08T00:00:00"/>
    <x v="26"/>
    <x v="40"/>
    <n v="49.21"/>
    <n v="26"/>
    <n v="1348.8729440550001"/>
    <n v="1279.46"/>
    <x v="10"/>
    <x v="0"/>
    <x v="10"/>
    <x v="45"/>
  </r>
  <r>
    <d v="2021-11-08T00:00:00"/>
    <x v="14"/>
    <x v="11"/>
    <n v="94.17"/>
    <n v="10"/>
    <n v="992.788872975"/>
    <n v="941.7"/>
    <x v="0"/>
    <x v="3"/>
    <x v="10"/>
    <x v="45"/>
  </r>
  <r>
    <d v="2021-11-09T00:00:00"/>
    <x v="20"/>
    <x v="23"/>
    <n v="48.4"/>
    <n v="6"/>
    <n v="306.15470819999996"/>
    <n v="290.39999999999998"/>
    <x v="7"/>
    <x v="0"/>
    <x v="10"/>
    <x v="45"/>
  </r>
  <r>
    <d v="2021-11-09T00:00:00"/>
    <x v="20"/>
    <x v="36"/>
    <n v="57.120000000000005"/>
    <n v="8"/>
    <n v="481.75087968000003"/>
    <n v="456.96000000000004"/>
    <x v="7"/>
    <x v="0"/>
    <x v="10"/>
    <x v="45"/>
  </r>
  <r>
    <d v="2021-11-10T00:00:00"/>
    <x v="31"/>
    <x v="40"/>
    <n v="49.21"/>
    <n v="7"/>
    <n v="363.15810032250005"/>
    <n v="344.47"/>
    <x v="9"/>
    <x v="0"/>
    <x v="10"/>
    <x v="45"/>
  </r>
  <r>
    <d v="2021-11-10T00:00:00"/>
    <x v="24"/>
    <x v="24"/>
    <n v="162"/>
    <n v="6"/>
    <n v="1024.7327009999999"/>
    <n v="972"/>
    <x v="2"/>
    <x v="0"/>
    <x v="10"/>
    <x v="45"/>
  </r>
  <r>
    <d v="2021-11-11T00:00:00"/>
    <x v="5"/>
    <x v="18"/>
    <n v="115.2"/>
    <n v="12"/>
    <n v="1457.3976192"/>
    <n v="1382.4"/>
    <x v="0"/>
    <x v="2"/>
    <x v="10"/>
    <x v="45"/>
  </r>
  <r>
    <d v="2021-11-11T00:00:00"/>
    <x v="26"/>
    <x v="2"/>
    <n v="79.92"/>
    <n v="16"/>
    <n v="1348.0927977599999"/>
    <n v="1278.72"/>
    <x v="10"/>
    <x v="0"/>
    <x v="10"/>
    <x v="45"/>
  </r>
  <r>
    <d v="2021-11-12T00:00:00"/>
    <x v="33"/>
    <x v="12"/>
    <n v="6.7"/>
    <n v="6"/>
    <n v="42.380920350000004"/>
    <n v="40.200000000000003"/>
    <x v="12"/>
    <x v="0"/>
    <x v="10"/>
    <x v="45"/>
  </r>
  <r>
    <d v="2021-11-12T00:00:00"/>
    <x v="14"/>
    <x v="5"/>
    <n v="164.28"/>
    <n v="3"/>
    <n v="519.57743247000008"/>
    <n v="492.84000000000003"/>
    <x v="0"/>
    <x v="3"/>
    <x v="10"/>
    <x v="45"/>
  </r>
  <r>
    <d v="2021-11-13T00:00:00"/>
    <x v="38"/>
    <x v="36"/>
    <n v="57.120000000000005"/>
    <n v="10"/>
    <n v="602.18859960000009"/>
    <n v="571.20000000000005"/>
    <x v="11"/>
    <x v="0"/>
    <x v="10"/>
    <x v="45"/>
  </r>
  <r>
    <d v="2021-11-14T00:00:00"/>
    <x v="36"/>
    <x v="20"/>
    <n v="142.80000000000001"/>
    <n v="1"/>
    <n v="150.54714990000002"/>
    <n v="142.80000000000001"/>
    <x v="0"/>
    <x v="1"/>
    <x v="10"/>
    <x v="46"/>
  </r>
  <r>
    <d v="2021-11-15T00:00:00"/>
    <x v="16"/>
    <x v="36"/>
    <n v="57.120000000000005"/>
    <n v="36"/>
    <n v="2167.8789585600002"/>
    <n v="2056.3200000000002"/>
    <x v="6"/>
    <x v="0"/>
    <x v="10"/>
    <x v="46"/>
  </r>
  <r>
    <d v="2021-11-15T00:00:00"/>
    <x v="29"/>
    <x v="11"/>
    <n v="94.17"/>
    <n v="14"/>
    <n v="1389.9044221650001"/>
    <n v="1318.38"/>
    <x v="0"/>
    <x v="5"/>
    <x v="10"/>
    <x v="46"/>
  </r>
  <r>
    <d v="2021-11-16T00:00:00"/>
    <x v="29"/>
    <x v="33"/>
    <n v="156.78"/>
    <n v="8"/>
    <n v="1322.2847149199999"/>
    <n v="1254.24"/>
    <x v="0"/>
    <x v="5"/>
    <x v="10"/>
    <x v="46"/>
  </r>
  <r>
    <d v="2021-11-17T00:00:00"/>
    <x v="2"/>
    <x v="2"/>
    <n v="79.92"/>
    <n v="33"/>
    <n v="2780.4413953800004"/>
    <n v="2637.36"/>
    <x v="0"/>
    <x v="2"/>
    <x v="10"/>
    <x v="46"/>
  </r>
  <r>
    <d v="2021-11-18T00:00:00"/>
    <x v="15"/>
    <x v="28"/>
    <n v="82.08"/>
    <n v="18"/>
    <n v="1557.59370552"/>
    <n v="1477.44"/>
    <x v="4"/>
    <x v="0"/>
    <x v="10"/>
    <x v="46"/>
  </r>
  <r>
    <d v="2021-11-18T00:00:00"/>
    <x v="20"/>
    <x v="21"/>
    <n v="58.3"/>
    <n v="8"/>
    <n v="491.70301619999998"/>
    <n v="466.4"/>
    <x v="7"/>
    <x v="0"/>
    <x v="10"/>
    <x v="46"/>
  </r>
  <r>
    <d v="2021-11-18T00:00:00"/>
    <x v="6"/>
    <x v="39"/>
    <n v="42.55"/>
    <n v="4"/>
    <n v="179.43364785"/>
    <n v="170.2"/>
    <x v="0"/>
    <x v="3"/>
    <x v="10"/>
    <x v="46"/>
  </r>
  <r>
    <d v="2021-11-19T00:00:00"/>
    <x v="35"/>
    <x v="40"/>
    <n v="49.21"/>
    <n v="4"/>
    <n v="207.51891447"/>
    <n v="196.84"/>
    <x v="13"/>
    <x v="0"/>
    <x v="10"/>
    <x v="46"/>
  </r>
  <r>
    <d v="2021-11-20T00:00:00"/>
    <x v="36"/>
    <x v="26"/>
    <n v="94.62"/>
    <n v="11"/>
    <n v="1097.2863064350001"/>
    <n v="1040.8200000000002"/>
    <x v="0"/>
    <x v="1"/>
    <x v="10"/>
    <x v="46"/>
  </r>
  <r>
    <d v="2021-11-20T00:00:00"/>
    <x v="19"/>
    <x v="1"/>
    <n v="141.57"/>
    <n v="34"/>
    <n v="5074.514288415"/>
    <n v="4813.38"/>
    <x v="4"/>
    <x v="0"/>
    <x v="10"/>
    <x v="46"/>
  </r>
  <r>
    <d v="2021-11-20T00:00:00"/>
    <x v="35"/>
    <x v="21"/>
    <n v="58.3"/>
    <n v="14"/>
    <n v="860.48027834999994"/>
    <n v="816.19999999999993"/>
    <x v="13"/>
    <x v="0"/>
    <x v="10"/>
    <x v="46"/>
  </r>
  <r>
    <d v="2021-11-21T00:00:00"/>
    <x v="2"/>
    <x v="34"/>
    <n v="85.5"/>
    <n v="1"/>
    <n v="90.138524625000002"/>
    <n v="85.5"/>
    <x v="0"/>
    <x v="2"/>
    <x v="10"/>
    <x v="47"/>
  </r>
  <r>
    <d v="2021-11-21T00:00:00"/>
    <x v="0"/>
    <x v="38"/>
    <n v="173.88"/>
    <n v="24"/>
    <n v="4399.5190629600002"/>
    <n v="4173.12"/>
    <x v="0"/>
    <x v="0"/>
    <x v="10"/>
    <x v="47"/>
  </r>
  <r>
    <d v="2021-11-21T00:00:00"/>
    <x v="24"/>
    <x v="29"/>
    <n v="76.25"/>
    <n v="6"/>
    <n v="482.32017562499999"/>
    <n v="457.5"/>
    <x v="2"/>
    <x v="0"/>
    <x v="10"/>
    <x v="47"/>
  </r>
  <r>
    <d v="2021-11-21T00:00:00"/>
    <x v="18"/>
    <x v="24"/>
    <n v="162"/>
    <n v="10"/>
    <n v="1707.887835"/>
    <n v="1620"/>
    <x v="0"/>
    <x v="4"/>
    <x v="10"/>
    <x v="47"/>
  </r>
  <r>
    <d v="2021-11-21T00:00:00"/>
    <x v="7"/>
    <x v="7"/>
    <n v="146.72"/>
    <n v="1"/>
    <n v="154.67981675999999"/>
    <n v="146.72"/>
    <x v="1"/>
    <x v="0"/>
    <x v="10"/>
    <x v="47"/>
  </r>
  <r>
    <d v="2021-11-22T00:00:00"/>
    <x v="34"/>
    <x v="33"/>
    <n v="156.78"/>
    <n v="35"/>
    <n v="5784.9956277749998"/>
    <n v="5487.3"/>
    <x v="0"/>
    <x v="0"/>
    <x v="10"/>
    <x v="47"/>
  </r>
  <r>
    <d v="2021-11-23T00:00:00"/>
    <x v="17"/>
    <x v="43"/>
    <n v="96.3"/>
    <n v="12"/>
    <n v="1218.2933223"/>
    <n v="1155.5999999999999"/>
    <x v="5"/>
    <x v="0"/>
    <x v="10"/>
    <x v="47"/>
  </r>
  <r>
    <d v="2021-11-25T00:00:00"/>
    <x v="38"/>
    <x v="9"/>
    <n v="48.84"/>
    <n v="5"/>
    <n v="257.44827735000001"/>
    <n v="244.20000000000002"/>
    <x v="11"/>
    <x v="0"/>
    <x v="10"/>
    <x v="47"/>
  </r>
  <r>
    <d v="2021-11-25T00:00:00"/>
    <x v="34"/>
    <x v="19"/>
    <n v="80.94"/>
    <n v="10"/>
    <n v="853.31136644999992"/>
    <n v="809.4"/>
    <x v="0"/>
    <x v="0"/>
    <x v="10"/>
    <x v="47"/>
  </r>
  <r>
    <d v="2021-11-25T00:00:00"/>
    <x v="34"/>
    <x v="25"/>
    <n v="16.64"/>
    <n v="14"/>
    <n v="245.59848768000001"/>
    <n v="232.96"/>
    <x v="0"/>
    <x v="0"/>
    <x v="10"/>
    <x v="47"/>
  </r>
  <r>
    <d v="2021-11-26T00:00:00"/>
    <x v="17"/>
    <x v="41"/>
    <n v="7.8599999999999994"/>
    <n v="25"/>
    <n v="207.16046887499999"/>
    <n v="196.5"/>
    <x v="5"/>
    <x v="0"/>
    <x v="10"/>
    <x v="47"/>
  </r>
  <r>
    <d v="2021-11-26T00:00:00"/>
    <x v="20"/>
    <x v="13"/>
    <n v="117.48"/>
    <n v="5"/>
    <n v="619.26747794999994"/>
    <n v="587.4"/>
    <x v="7"/>
    <x v="0"/>
    <x v="10"/>
    <x v="47"/>
  </r>
  <r>
    <d v="2021-11-27T00:00:00"/>
    <x v="5"/>
    <x v="11"/>
    <n v="94.17"/>
    <n v="8"/>
    <n v="794.23109838000005"/>
    <n v="753.36"/>
    <x v="0"/>
    <x v="2"/>
    <x v="10"/>
    <x v="47"/>
  </r>
  <r>
    <d v="2021-11-27T00:00:00"/>
    <x v="5"/>
    <x v="21"/>
    <n v="58.3"/>
    <n v="15"/>
    <n v="921.94315537499995"/>
    <n v="874.5"/>
    <x v="0"/>
    <x v="2"/>
    <x v="10"/>
    <x v="47"/>
  </r>
  <r>
    <d v="2021-11-27T00:00:00"/>
    <x v="28"/>
    <x v="3"/>
    <n v="119.7"/>
    <n v="28"/>
    <n v="3533.4301652999998"/>
    <n v="3351.6"/>
    <x v="11"/>
    <x v="0"/>
    <x v="10"/>
    <x v="47"/>
  </r>
  <r>
    <d v="2021-11-27T00:00:00"/>
    <x v="17"/>
    <x v="12"/>
    <n v="6.7"/>
    <n v="28"/>
    <n v="197.7776283"/>
    <n v="187.6"/>
    <x v="5"/>
    <x v="0"/>
    <x v="10"/>
    <x v="47"/>
  </r>
  <r>
    <d v="2021-11-27T00:00:00"/>
    <x v="18"/>
    <x v="1"/>
    <n v="141.57"/>
    <n v="37"/>
    <n v="5522.2655491575006"/>
    <n v="5238.09"/>
    <x v="0"/>
    <x v="4"/>
    <x v="10"/>
    <x v="47"/>
  </r>
  <r>
    <d v="2021-11-28T00:00:00"/>
    <x v="4"/>
    <x v="37"/>
    <n v="41.81"/>
    <n v="9"/>
    <n v="396.70439100750002"/>
    <n v="376.29"/>
    <x v="0"/>
    <x v="3"/>
    <x v="10"/>
    <x v="48"/>
  </r>
  <r>
    <d v="2021-11-28T00:00:00"/>
    <x v="24"/>
    <x v="18"/>
    <n v="115.2"/>
    <n v="2"/>
    <n v="242.8996032"/>
    <n v="230.4"/>
    <x v="2"/>
    <x v="0"/>
    <x v="10"/>
    <x v="48"/>
  </r>
  <r>
    <d v="2021-11-28T00:00:00"/>
    <x v="23"/>
    <x v="16"/>
    <n v="104.16"/>
    <n v="8"/>
    <n v="878.48689823999996"/>
    <n v="833.28"/>
    <x v="0"/>
    <x v="5"/>
    <x v="10"/>
    <x v="48"/>
  </r>
  <r>
    <d v="2021-11-30T00:00:00"/>
    <x v="33"/>
    <x v="39"/>
    <n v="42.55"/>
    <n v="15"/>
    <n v="672.87617943750001"/>
    <n v="638.25"/>
    <x v="12"/>
    <x v="0"/>
    <x v="10"/>
    <x v="48"/>
  </r>
  <r>
    <d v="2021-11-30T00:00:00"/>
    <x v="0"/>
    <x v="4"/>
    <n v="15.719999999999999"/>
    <n v="2"/>
    <n v="33.145675019999999"/>
    <n v="31.439999999999998"/>
    <x v="0"/>
    <x v="0"/>
    <x v="10"/>
    <x v="48"/>
  </r>
  <r>
    <d v="2021-12-02T00:00:00"/>
    <x v="22"/>
    <x v="25"/>
    <n v="16.64"/>
    <n v="10"/>
    <n v="143.52542880000004"/>
    <n v="166.4"/>
    <x v="9"/>
    <x v="0"/>
    <x v="11"/>
    <x v="48"/>
  </r>
  <r>
    <d v="2021-12-03T00:00:00"/>
    <x v="17"/>
    <x v="14"/>
    <n v="210"/>
    <n v="8"/>
    <n v="1449.0548100000003"/>
    <n v="1680"/>
    <x v="5"/>
    <x v="0"/>
    <x v="11"/>
    <x v="48"/>
  </r>
  <r>
    <d v="2021-12-03T00:00:00"/>
    <x v="19"/>
    <x v="21"/>
    <n v="58.3"/>
    <n v="2"/>
    <n v="100.57130407500001"/>
    <n v="116.6"/>
    <x v="4"/>
    <x v="0"/>
    <x v="11"/>
    <x v="48"/>
  </r>
  <r>
    <d v="2021-12-03T00:00:00"/>
    <x v="6"/>
    <x v="37"/>
    <n v="41.81"/>
    <n v="5"/>
    <n v="180.31244525625004"/>
    <n v="209.05"/>
    <x v="0"/>
    <x v="3"/>
    <x v="11"/>
    <x v="48"/>
  </r>
  <r>
    <d v="2021-12-04T00:00:00"/>
    <x v="2"/>
    <x v="9"/>
    <n v="48.84"/>
    <n v="32"/>
    <n v="1348.0349889600004"/>
    <n v="1562.88"/>
    <x v="0"/>
    <x v="2"/>
    <x v="11"/>
    <x v="48"/>
  </r>
  <r>
    <d v="2021-12-04T00:00:00"/>
    <x v="33"/>
    <x v="28"/>
    <n v="82.08"/>
    <n v="15"/>
    <n v="1061.9501679000002"/>
    <n v="1231.2"/>
    <x v="12"/>
    <x v="0"/>
    <x v="11"/>
    <x v="48"/>
  </r>
  <r>
    <d v="2021-12-04T00:00:00"/>
    <x v="21"/>
    <x v="42"/>
    <n v="24.66"/>
    <n v="10"/>
    <n v="212.70054532500004"/>
    <n v="246.6"/>
    <x v="8"/>
    <x v="0"/>
    <x v="11"/>
    <x v="48"/>
  </r>
  <r>
    <d v="2021-12-05T00:00:00"/>
    <x v="21"/>
    <x v="17"/>
    <n v="8.33"/>
    <n v="12"/>
    <n v="86.218761195000027"/>
    <n v="99.960000000000008"/>
    <x v="8"/>
    <x v="0"/>
    <x v="11"/>
    <x v="49"/>
  </r>
  <r>
    <d v="2021-12-05T00:00:00"/>
    <x v="9"/>
    <x v="9"/>
    <n v="48.84"/>
    <n v="15"/>
    <n v="631.8914010750002"/>
    <n v="732.6"/>
    <x v="0"/>
    <x v="0"/>
    <x v="11"/>
    <x v="49"/>
  </r>
  <r>
    <d v="2021-12-05T00:00:00"/>
    <x v="18"/>
    <x v="5"/>
    <n v="164.28"/>
    <n v="1"/>
    <n v="141.69685963500004"/>
    <n v="164.28"/>
    <x v="0"/>
    <x v="4"/>
    <x v="11"/>
    <x v="49"/>
  </r>
  <r>
    <d v="2021-12-07T00:00:00"/>
    <x v="37"/>
    <x v="2"/>
    <n v="79.92"/>
    <n v="5"/>
    <n v="344.6680369500001"/>
    <n v="399.6"/>
    <x v="14"/>
    <x v="0"/>
    <x v="11"/>
    <x v="49"/>
  </r>
  <r>
    <d v="2021-12-07T00:00:00"/>
    <x v="23"/>
    <x v="25"/>
    <n v="16.64"/>
    <n v="13"/>
    <n v="186.58305744000003"/>
    <n v="216.32"/>
    <x v="0"/>
    <x v="5"/>
    <x v="11"/>
    <x v="49"/>
  </r>
  <r>
    <d v="2021-12-07T00:00:00"/>
    <x v="26"/>
    <x v="2"/>
    <n v="79.92"/>
    <n v="12"/>
    <n v="827.20328868000013"/>
    <n v="959.04"/>
    <x v="10"/>
    <x v="0"/>
    <x v="11"/>
    <x v="49"/>
  </r>
  <r>
    <d v="2021-12-07T00:00:00"/>
    <x v="7"/>
    <x v="34"/>
    <n v="85.5"/>
    <n v="27"/>
    <n v="1991.1565648125004"/>
    <n v="2308.5"/>
    <x v="1"/>
    <x v="0"/>
    <x v="11"/>
    <x v="49"/>
  </r>
  <r>
    <d v="2021-12-07T00:00:00"/>
    <x v="39"/>
    <x v="6"/>
    <n v="122.08"/>
    <n v="8"/>
    <n v="842.38386288000015"/>
    <n v="976.64"/>
    <x v="3"/>
    <x v="0"/>
    <x v="11"/>
    <x v="49"/>
  </r>
  <r>
    <d v="2021-12-08T00:00:00"/>
    <x v="18"/>
    <x v="38"/>
    <n v="173.88"/>
    <n v="32"/>
    <n v="4799.2695307200011"/>
    <n v="5564.16"/>
    <x v="0"/>
    <x v="4"/>
    <x v="11"/>
    <x v="49"/>
  </r>
  <r>
    <d v="2021-12-08T00:00:00"/>
    <x v="35"/>
    <x v="28"/>
    <n v="82.08"/>
    <n v="14"/>
    <n v="991.15349004000018"/>
    <n v="1149.1199999999999"/>
    <x v="13"/>
    <x v="0"/>
    <x v="11"/>
    <x v="49"/>
  </r>
  <r>
    <d v="2021-12-09T00:00:00"/>
    <x v="17"/>
    <x v="15"/>
    <n v="47.730000000000004"/>
    <n v="16"/>
    <n v="658.69891506000022"/>
    <n v="763.68000000000006"/>
    <x v="5"/>
    <x v="0"/>
    <x v="11"/>
    <x v="49"/>
  </r>
  <r>
    <d v="2021-12-10T00:00:00"/>
    <x v="17"/>
    <x v="33"/>
    <n v="156.78"/>
    <n v="6"/>
    <n v="811.3671896850002"/>
    <n v="940.68000000000006"/>
    <x v="5"/>
    <x v="0"/>
    <x v="11"/>
    <x v="49"/>
  </r>
  <r>
    <d v="2021-12-10T00:00:00"/>
    <x v="39"/>
    <x v="22"/>
    <n v="85.76"/>
    <n v="19"/>
    <n v="1405.4451604800004"/>
    <n v="1629.44"/>
    <x v="3"/>
    <x v="0"/>
    <x v="11"/>
    <x v="49"/>
  </r>
  <r>
    <d v="2021-12-11T00:00:00"/>
    <x v="12"/>
    <x v="7"/>
    <n v="146.72"/>
    <n v="10"/>
    <n v="1265.5078674000004"/>
    <n v="1467.2"/>
    <x v="4"/>
    <x v="0"/>
    <x v="11"/>
    <x v="49"/>
  </r>
  <r>
    <d v="2021-12-11T00:00:00"/>
    <x v="23"/>
    <x v="36"/>
    <n v="57.120000000000005"/>
    <n v="5"/>
    <n v="246.33931770000007"/>
    <n v="285.60000000000002"/>
    <x v="0"/>
    <x v="5"/>
    <x v="11"/>
    <x v="49"/>
  </r>
  <r>
    <d v="2021-12-11T00:00:00"/>
    <x v="34"/>
    <x v="6"/>
    <n v="122.08"/>
    <n v="9"/>
    <n v="947.6818457400002"/>
    <n v="1098.72"/>
    <x v="0"/>
    <x v="0"/>
    <x v="11"/>
    <x v="49"/>
  </r>
  <r>
    <d v="2021-12-12T00:00:00"/>
    <x v="9"/>
    <x v="38"/>
    <n v="173.88"/>
    <n v="10"/>
    <n v="1499.7717283500003"/>
    <n v="1738.8"/>
    <x v="0"/>
    <x v="0"/>
    <x v="11"/>
    <x v="50"/>
  </r>
  <r>
    <d v="2021-12-12T00:00:00"/>
    <x v="18"/>
    <x v="32"/>
    <n v="201.28"/>
    <n v="9"/>
    <n v="1562.4951008400003"/>
    <n v="1811.52"/>
    <x v="0"/>
    <x v="4"/>
    <x v="11"/>
    <x v="50"/>
  </r>
  <r>
    <d v="2021-12-14T00:00:00"/>
    <x v="12"/>
    <x v="11"/>
    <n v="94.17"/>
    <n v="6"/>
    <n v="487.34818377750008"/>
    <n v="565.02"/>
    <x v="4"/>
    <x v="0"/>
    <x v="11"/>
    <x v="50"/>
  </r>
  <r>
    <d v="2021-12-14T00:00:00"/>
    <x v="38"/>
    <x v="24"/>
    <n v="162"/>
    <n v="4"/>
    <n v="558.92114100000015"/>
    <n v="648"/>
    <x v="11"/>
    <x v="0"/>
    <x v="11"/>
    <x v="50"/>
  </r>
  <r>
    <d v="2021-12-14T00:00:00"/>
    <x v="35"/>
    <x v="35"/>
    <n v="155.61000000000001"/>
    <n v="4"/>
    <n v="536.87480710500017"/>
    <n v="622.44000000000005"/>
    <x v="13"/>
    <x v="0"/>
    <x v="11"/>
    <x v="50"/>
  </r>
  <r>
    <d v="2021-12-15T00:00:00"/>
    <x v="0"/>
    <x v="32"/>
    <n v="201.28"/>
    <n v="33"/>
    <n v="5729.1487030800008"/>
    <n v="6642.24"/>
    <x v="0"/>
    <x v="0"/>
    <x v="11"/>
    <x v="50"/>
  </r>
  <r>
    <d v="2021-12-15T00:00:00"/>
    <x v="23"/>
    <x v="41"/>
    <n v="7.8599999999999994"/>
    <n v="13"/>
    <n v="88.133583622500012"/>
    <n v="102.17999999999999"/>
    <x v="0"/>
    <x v="5"/>
    <x v="11"/>
    <x v="50"/>
  </r>
  <r>
    <d v="2021-12-15T00:00:00"/>
    <x v="34"/>
    <x v="25"/>
    <n v="16.64"/>
    <n v="6"/>
    <n v="86.115257280000023"/>
    <n v="99.84"/>
    <x v="0"/>
    <x v="0"/>
    <x v="11"/>
    <x v="50"/>
  </r>
  <r>
    <d v="2021-12-16T00:00:00"/>
    <x v="18"/>
    <x v="5"/>
    <n v="164.28"/>
    <n v="9"/>
    <n v="1275.2717367150003"/>
    <n v="1478.52"/>
    <x v="0"/>
    <x v="4"/>
    <x v="11"/>
    <x v="50"/>
  </r>
  <r>
    <d v="2021-12-17T00:00:00"/>
    <x v="31"/>
    <x v="42"/>
    <n v="24.66"/>
    <n v="20"/>
    <n v="425.40109065000007"/>
    <n v="493.2"/>
    <x v="9"/>
    <x v="0"/>
    <x v="11"/>
    <x v="50"/>
  </r>
  <r>
    <d v="2021-12-18T00:00:00"/>
    <x v="24"/>
    <x v="1"/>
    <n v="141.57"/>
    <n v="8"/>
    <n v="976.86994977000018"/>
    <n v="1132.56"/>
    <x v="2"/>
    <x v="0"/>
    <x v="11"/>
    <x v="50"/>
  </r>
  <r>
    <d v="2021-12-18T00:00:00"/>
    <x v="34"/>
    <x v="19"/>
    <n v="80.94"/>
    <n v="2"/>
    <n v="139.62678133500003"/>
    <n v="161.88"/>
    <x v="0"/>
    <x v="0"/>
    <x v="11"/>
    <x v="50"/>
  </r>
  <r>
    <d v="2021-12-19T00:00:00"/>
    <x v="37"/>
    <x v="12"/>
    <n v="6.7"/>
    <n v="20"/>
    <n v="115.57937175000002"/>
    <n v="134"/>
    <x v="14"/>
    <x v="0"/>
    <x v="11"/>
    <x v="51"/>
  </r>
  <r>
    <d v="2021-12-19T00:00:00"/>
    <x v="0"/>
    <x v="28"/>
    <n v="82.08"/>
    <n v="7"/>
    <n v="495.57674502000009"/>
    <n v="574.55999999999995"/>
    <x v="0"/>
    <x v="0"/>
    <x v="11"/>
    <x v="51"/>
  </r>
  <r>
    <d v="2021-12-19T00:00:00"/>
    <x v="0"/>
    <x v="41"/>
    <n v="7.8599999999999994"/>
    <n v="11"/>
    <n v="74.574570757500013"/>
    <n v="86.46"/>
    <x v="0"/>
    <x v="0"/>
    <x v="11"/>
    <x v="51"/>
  </r>
  <r>
    <d v="2021-12-19T00:00:00"/>
    <x v="23"/>
    <x v="10"/>
    <n v="53.11"/>
    <n v="3"/>
    <n v="137.42732314125001"/>
    <n v="159.32999999999998"/>
    <x v="0"/>
    <x v="5"/>
    <x v="11"/>
    <x v="51"/>
  </r>
  <r>
    <d v="2021-12-19T00:00:00"/>
    <x v="28"/>
    <x v="23"/>
    <n v="48.4"/>
    <n v="14"/>
    <n v="584.45210670000017"/>
    <n v="677.6"/>
    <x v="11"/>
    <x v="0"/>
    <x v="11"/>
    <x v="51"/>
  </r>
  <r>
    <d v="2021-12-19T00:00:00"/>
    <x v="17"/>
    <x v="27"/>
    <n v="149.46"/>
    <n v="12"/>
    <n v="1546.9695135900004"/>
    <n v="1793.52"/>
    <x v="5"/>
    <x v="0"/>
    <x v="11"/>
    <x v="51"/>
  </r>
  <r>
    <d v="2021-12-19T00:00:00"/>
    <x v="18"/>
    <x v="27"/>
    <n v="149.46"/>
    <n v="13"/>
    <n v="1675.8836397225004"/>
    <n v="1942.98"/>
    <x v="0"/>
    <x v="4"/>
    <x v="11"/>
    <x v="51"/>
  </r>
  <r>
    <d v="2021-12-19T00:00:00"/>
    <x v="26"/>
    <x v="23"/>
    <n v="48.4"/>
    <n v="10"/>
    <n v="417.46579050000008"/>
    <n v="484"/>
    <x v="10"/>
    <x v="0"/>
    <x v="11"/>
    <x v="51"/>
  </r>
  <r>
    <d v="2021-12-20T00:00:00"/>
    <x v="4"/>
    <x v="11"/>
    <n v="94.17"/>
    <n v="14"/>
    <n v="1137.1457621475004"/>
    <n v="1318.38"/>
    <x v="0"/>
    <x v="3"/>
    <x v="11"/>
    <x v="51"/>
  </r>
  <r>
    <d v="2021-12-20T00:00:00"/>
    <x v="9"/>
    <x v="12"/>
    <n v="6.7"/>
    <n v="24"/>
    <n v="138.69524610000005"/>
    <n v="160.80000000000001"/>
    <x v="0"/>
    <x v="0"/>
    <x v="11"/>
    <x v="51"/>
  </r>
  <r>
    <d v="2021-12-21T00:00:00"/>
    <x v="31"/>
    <x v="34"/>
    <n v="85.5"/>
    <n v="10"/>
    <n v="737.46539437500019"/>
    <n v="855"/>
    <x v="9"/>
    <x v="0"/>
    <x v="11"/>
    <x v="51"/>
  </r>
  <r>
    <d v="2021-12-21T00:00:00"/>
    <x v="5"/>
    <x v="42"/>
    <n v="24.66"/>
    <n v="10"/>
    <n v="212.70054532500004"/>
    <n v="246.6"/>
    <x v="0"/>
    <x v="2"/>
    <x v="11"/>
    <x v="51"/>
  </r>
  <r>
    <d v="2021-12-21T00:00:00"/>
    <x v="38"/>
    <x v="29"/>
    <n v="76.25"/>
    <n v="16"/>
    <n v="1052.2898025000002"/>
    <n v="1220"/>
    <x v="11"/>
    <x v="0"/>
    <x v="11"/>
    <x v="51"/>
  </r>
  <r>
    <d v="2021-12-21T00:00:00"/>
    <x v="18"/>
    <x v="1"/>
    <n v="141.57"/>
    <n v="16"/>
    <n v="1953.7398995400004"/>
    <n v="2265.12"/>
    <x v="0"/>
    <x v="4"/>
    <x v="11"/>
    <x v="51"/>
  </r>
  <r>
    <d v="2021-12-22T00:00:00"/>
    <x v="8"/>
    <x v="38"/>
    <n v="173.88"/>
    <n v="35"/>
    <n v="5249.201049225001"/>
    <n v="6085.8"/>
    <x v="0"/>
    <x v="3"/>
    <x v="11"/>
    <x v="51"/>
  </r>
  <r>
    <d v="2021-12-22T00:00:00"/>
    <x v="5"/>
    <x v="24"/>
    <n v="162"/>
    <n v="5"/>
    <n v="698.65142625000021"/>
    <n v="810"/>
    <x v="0"/>
    <x v="2"/>
    <x v="11"/>
    <x v="51"/>
  </r>
  <r>
    <d v="2021-12-24T00:00:00"/>
    <x v="38"/>
    <x v="43"/>
    <n v="96.3"/>
    <n v="8"/>
    <n v="664.49513430000013"/>
    <n v="770.4"/>
    <x v="11"/>
    <x v="0"/>
    <x v="11"/>
    <x v="51"/>
  </r>
  <r>
    <d v="2021-12-24T00:00:00"/>
    <x v="20"/>
    <x v="24"/>
    <n v="162"/>
    <n v="8"/>
    <n v="1117.8422820000003"/>
    <n v="1296"/>
    <x v="7"/>
    <x v="0"/>
    <x v="11"/>
    <x v="51"/>
  </r>
  <r>
    <d v="2021-12-25T00:00:00"/>
    <x v="33"/>
    <x v="23"/>
    <n v="48.4"/>
    <n v="29"/>
    <n v="1210.6507924500002"/>
    <n v="1403.6"/>
    <x v="12"/>
    <x v="0"/>
    <x v="11"/>
    <x v="51"/>
  </r>
  <r>
    <d v="2021-12-25T00:00:00"/>
    <x v="33"/>
    <x v="17"/>
    <n v="8.33"/>
    <n v="39"/>
    <n v="280.21097388375006"/>
    <n v="324.87"/>
    <x v="12"/>
    <x v="0"/>
    <x v="11"/>
    <x v="51"/>
  </r>
  <r>
    <d v="2021-12-25T00:00:00"/>
    <x v="4"/>
    <x v="18"/>
    <n v="115.2"/>
    <n v="15"/>
    <n v="1490.4563760000003"/>
    <n v="1728"/>
    <x v="0"/>
    <x v="3"/>
    <x v="11"/>
    <x v="51"/>
  </r>
  <r>
    <d v="2021-12-26T00:00:00"/>
    <x v="26"/>
    <x v="38"/>
    <n v="173.88"/>
    <n v="14"/>
    <n v="2099.6804196900002"/>
    <n v="2434.3199999999997"/>
    <x v="10"/>
    <x v="0"/>
    <x v="11"/>
    <x v="52"/>
  </r>
  <r>
    <d v="2021-12-26T00:00:00"/>
    <x v="6"/>
    <x v="22"/>
    <n v="85.76"/>
    <n v="36"/>
    <n v="2662.9487251200007"/>
    <n v="3087.36"/>
    <x v="0"/>
    <x v="3"/>
    <x v="11"/>
    <x v="52"/>
  </r>
  <r>
    <d v="2021-12-27T00:00:00"/>
    <x v="6"/>
    <x v="5"/>
    <n v="164.28"/>
    <n v="26"/>
    <n v="3684.1183505100007"/>
    <n v="4271.28"/>
    <x v="0"/>
    <x v="3"/>
    <x v="11"/>
    <x v="52"/>
  </r>
  <r>
    <d v="2021-12-27T00:00:00"/>
    <x v="39"/>
    <x v="10"/>
    <n v="53.11"/>
    <n v="14"/>
    <n v="641.32750799250016"/>
    <n v="743.54"/>
    <x v="3"/>
    <x v="0"/>
    <x v="11"/>
    <x v="52"/>
  </r>
  <r>
    <d v="2021-12-28T00:00:00"/>
    <x v="8"/>
    <x v="10"/>
    <n v="53.11"/>
    <n v="6"/>
    <n v="274.85464628250003"/>
    <n v="318.65999999999997"/>
    <x v="0"/>
    <x v="3"/>
    <x v="11"/>
    <x v="52"/>
  </r>
  <r>
    <d v="2021-12-29T00:00:00"/>
    <x v="2"/>
    <x v="26"/>
    <n v="94.62"/>
    <n v="15"/>
    <n v="1224.1925546625005"/>
    <n v="1419.3000000000002"/>
    <x v="0"/>
    <x v="2"/>
    <x v="11"/>
    <x v="52"/>
  </r>
  <r>
    <d v="2021-12-29T00:00:00"/>
    <x v="33"/>
    <x v="34"/>
    <n v="85.5"/>
    <n v="26"/>
    <n v="1917.4100253750005"/>
    <n v="2223"/>
    <x v="12"/>
    <x v="0"/>
    <x v="11"/>
    <x v="52"/>
  </r>
  <r>
    <d v="2021-12-29T00:00:00"/>
    <x v="19"/>
    <x v="24"/>
    <n v="162"/>
    <n v="1"/>
    <n v="139.73028525000004"/>
    <n v="162"/>
    <x v="4"/>
    <x v="0"/>
    <x v="11"/>
    <x v="52"/>
  </r>
  <r>
    <d v="2021-12-30T00:00:00"/>
    <x v="2"/>
    <x v="5"/>
    <n v="164.28"/>
    <n v="13"/>
    <n v="1842.0591752550004"/>
    <n v="2135.64"/>
    <x v="0"/>
    <x v="2"/>
    <x v="11"/>
    <x v="52"/>
  </r>
  <r>
    <d v="2021-12-30T00:00:00"/>
    <x v="0"/>
    <x v="38"/>
    <n v="173.88"/>
    <n v="14"/>
    <n v="2099.6804196900002"/>
    <n v="2434.3199999999997"/>
    <x v="0"/>
    <x v="0"/>
    <x v="11"/>
    <x v="52"/>
  </r>
  <r>
    <d v="2021-12-30T00:00:00"/>
    <x v="20"/>
    <x v="32"/>
    <n v="201.28"/>
    <n v="31"/>
    <n v="5381.9275695600018"/>
    <n v="6239.68"/>
    <x v="7"/>
    <x v="0"/>
    <x v="11"/>
    <x v="52"/>
  </r>
  <r>
    <d v="2021-12-31T00:00:00"/>
    <x v="12"/>
    <x v="23"/>
    <n v="48.4"/>
    <n v="6"/>
    <n v="250.47947430000005"/>
    <n v="290.39999999999998"/>
    <x v="4"/>
    <x v="0"/>
    <x v="11"/>
    <x v="52"/>
  </r>
  <r>
    <d v="2021-12-31T00:00:00"/>
    <x v="9"/>
    <x v="3"/>
    <n v="119.7"/>
    <n v="12"/>
    <n v="1238.9418625500005"/>
    <n v="1436.4"/>
    <x v="0"/>
    <x v="0"/>
    <x v="11"/>
    <x v="5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9F25B6-C294-4591-8B93-0E0CB8F47708}" name="PivotTable5"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H25:I29" firstHeaderRow="1" firstDataRow="1" firstDataCol="1"/>
  <pivotFields count="11">
    <pivotField numFmtId="14" showAll="0"/>
    <pivotField axis="axisRow" showAll="0" measureFilter="1" sortType="descending">
      <items count="41">
        <item x="39"/>
        <item x="10"/>
        <item x="7"/>
        <item x="18"/>
        <item x="6"/>
        <item x="11"/>
        <item x="9"/>
        <item x="22"/>
        <item x="17"/>
        <item x="19"/>
        <item x="28"/>
        <item x="5"/>
        <item x="23"/>
        <item x="8"/>
        <item x="0"/>
        <item x="38"/>
        <item x="12"/>
        <item x="32"/>
        <item x="2"/>
        <item x="21"/>
        <item x="30"/>
        <item x="36"/>
        <item x="1"/>
        <item x="13"/>
        <item x="35"/>
        <item x="24"/>
        <item x="27"/>
        <item x="37"/>
        <item x="14"/>
        <item x="15"/>
        <item x="26"/>
        <item x="4"/>
        <item x="31"/>
        <item x="25"/>
        <item x="34"/>
        <item x="3"/>
        <item x="29"/>
        <item x="33"/>
        <item x="20"/>
        <item x="16"/>
        <item t="default"/>
      </items>
    </pivotField>
    <pivotField showAll="0"/>
    <pivotField showAll="0"/>
    <pivotField showAll="0"/>
    <pivotField showAll="0"/>
    <pivotField dataField="1" showAll="0"/>
    <pivotField showAll="0"/>
    <pivotField showAll="0">
      <items count="7">
        <item x="2"/>
        <item x="1"/>
        <item x="4"/>
        <item x="5"/>
        <item x="3"/>
        <item x="0"/>
        <item t="default"/>
      </items>
    </pivotField>
    <pivotField showAll="0">
      <items count="13">
        <item x="1"/>
        <item x="2"/>
        <item x="3"/>
        <item x="4"/>
        <item x="5"/>
        <item x="6"/>
        <item x="7"/>
        <item x="8"/>
        <item x="9"/>
        <item x="10"/>
        <item x="11"/>
        <item x="0"/>
        <item t="default"/>
      </items>
    </pivotField>
    <pivotField showAll="0">
      <items count="5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t="default"/>
      </items>
    </pivotField>
  </pivotFields>
  <rowFields count="1">
    <field x="1"/>
  </rowFields>
  <rowItems count="4">
    <i>
      <x v="14"/>
    </i>
    <i>
      <x v="34"/>
    </i>
    <i>
      <x v="36"/>
    </i>
    <i t="grand">
      <x/>
    </i>
  </rowItems>
  <colItems count="1">
    <i/>
  </colItems>
  <dataFields count="1">
    <dataField name=" SALES" fld="6" baseField="0" baseItem="0" numFmtId="166"/>
  </dataFields>
  <formats count="2">
    <format dxfId="20">
      <pivotArea outline="0" collapsedLevelsAreSubtotals="1" fieldPosition="0"/>
    </format>
    <format dxfId="19">
      <pivotArea dataOnly="0" labelOnly="1" outline="0" axis="axisValues" fieldPosition="0"/>
    </format>
  </formats>
  <pivotTableStyleInfo name="PivotStyleLight16" showRowHeaders="1" showColHeaders="1" showRowStripes="0" showColStripes="0" showLastColumn="1"/>
  <filters count="1">
    <filter fld="1" type="count" evalOrder="-1" id="1"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1C2218D-15C5-46EA-93E7-9203D7E01AA3}" name="PivotTable4"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H5:I9" firstHeaderRow="1" firstDataRow="1" firstDataCol="1"/>
  <pivotFields count="11">
    <pivotField numFmtId="14" showAll="0"/>
    <pivotField axis="axisRow" showAll="0" measureFilter="1" sortType="descending">
      <items count="41">
        <item x="39"/>
        <item x="10"/>
        <item x="7"/>
        <item x="18"/>
        <item x="6"/>
        <item x="11"/>
        <item x="9"/>
        <item x="22"/>
        <item x="17"/>
        <item x="19"/>
        <item x="28"/>
        <item x="5"/>
        <item x="23"/>
        <item x="8"/>
        <item x="0"/>
        <item x="38"/>
        <item x="12"/>
        <item x="32"/>
        <item x="2"/>
        <item x="21"/>
        <item x="30"/>
        <item x="36"/>
        <item x="1"/>
        <item x="13"/>
        <item x="35"/>
        <item x="24"/>
        <item x="27"/>
        <item x="37"/>
        <item x="14"/>
        <item x="15"/>
        <item x="26"/>
        <item x="4"/>
        <item x="31"/>
        <item x="25"/>
        <item x="34"/>
        <item x="3"/>
        <item x="29"/>
        <item x="33"/>
        <item x="20"/>
        <item x="1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dataField="1" showAll="0"/>
    <pivotField showAll="0"/>
    <pivotField showAll="0">
      <items count="7">
        <item x="2"/>
        <item x="1"/>
        <item x="4"/>
        <item x="5"/>
        <item x="3"/>
        <item x="0"/>
        <item t="default"/>
      </items>
    </pivotField>
    <pivotField showAll="0">
      <items count="13">
        <item x="1"/>
        <item x="2"/>
        <item x="3"/>
        <item x="4"/>
        <item x="5"/>
        <item x="6"/>
        <item x="7"/>
        <item x="8"/>
        <item x="9"/>
        <item x="10"/>
        <item x="11"/>
        <item x="0"/>
        <item t="default"/>
      </items>
    </pivotField>
    <pivotField showAll="0">
      <items count="5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t="default"/>
      </items>
    </pivotField>
  </pivotFields>
  <rowFields count="1">
    <field x="1"/>
  </rowFields>
  <rowItems count="4">
    <i>
      <x v="14"/>
    </i>
    <i>
      <x v="36"/>
    </i>
    <i>
      <x v="34"/>
    </i>
    <i t="grand">
      <x/>
    </i>
  </rowItems>
  <colItems count="1">
    <i/>
  </colItems>
  <dataFields count="1">
    <dataField name=" SALES" fld="6" baseField="0" baseItem="0" numFmtId="166"/>
  </dataFields>
  <formats count="2">
    <format dxfId="22">
      <pivotArea outline="0" collapsedLevelsAreSubtotals="1" fieldPosition="0"/>
    </format>
    <format dxfId="21">
      <pivotArea dataOnly="0" labelOnly="1" outline="0" axis="axisValues" fieldPosition="0"/>
    </format>
  </formats>
  <pivotTableStyleInfo name="PivotStyleLight16" showRowHeaders="1" showColHeaders="1" showRowStripes="0" showColStripes="0" showLastColumn="1"/>
  <filters count="1">
    <filter fld="1" type="count" evalOrder="-1" id="1"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B75A912-E249-4F1C-AF75-03BA293DAC95}" name="PivotTable3"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F4:G58" firstHeaderRow="1" firstDataRow="1" firstDataCol="1"/>
  <pivotFields count="11">
    <pivotField numFmtId="14" showAll="0"/>
    <pivotField showAll="0"/>
    <pivotField showAll="0"/>
    <pivotField showAll="0"/>
    <pivotField showAll="0"/>
    <pivotField showAll="0"/>
    <pivotField dataField="1" showAll="0"/>
    <pivotField showAll="0"/>
    <pivotField showAll="0">
      <items count="7">
        <item x="2"/>
        <item x="1"/>
        <item x="4"/>
        <item x="5"/>
        <item x="3"/>
        <item x="0"/>
        <item t="default"/>
      </items>
    </pivotField>
    <pivotField showAll="0">
      <items count="13">
        <item x="1"/>
        <item x="2"/>
        <item x="3"/>
        <item x="4"/>
        <item x="5"/>
        <item x="6"/>
        <item x="7"/>
        <item x="8"/>
        <item x="9"/>
        <item x="10"/>
        <item x="11"/>
        <item x="0"/>
        <item t="default"/>
      </items>
    </pivotField>
    <pivotField axis="axisRow" showAll="0">
      <items count="5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t="default"/>
      </items>
    </pivotField>
  </pivotFields>
  <rowFields count="1">
    <field x="10"/>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Items count="1">
    <i/>
  </colItems>
  <dataFields count="1">
    <dataField name=" SALES" fld="6" baseField="0" baseItem="0"/>
  </dataFields>
  <formats count="1">
    <format dxfId="23">
      <pivotArea outline="0" collapsedLevelsAreSubtotals="1" fieldPosition="0"/>
    </format>
  </format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6372EAA-4E84-4C36-BD46-2AC360E1FDE2}" name="PivotTable6"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H15:H16" firstHeaderRow="1" firstDataRow="1" firstDataCol="0"/>
  <pivotFields count="11">
    <pivotField numFmtId="14" showAll="0"/>
    <pivotField showAll="0" measureFilter="1" sortType="descending">
      <items count="41">
        <item x="39"/>
        <item x="10"/>
        <item x="7"/>
        <item x="18"/>
        <item x="6"/>
        <item x="11"/>
        <item x="9"/>
        <item x="22"/>
        <item x="17"/>
        <item x="19"/>
        <item x="28"/>
        <item x="5"/>
        <item x="23"/>
        <item x="8"/>
        <item x="0"/>
        <item x="38"/>
        <item x="12"/>
        <item x="32"/>
        <item x="2"/>
        <item x="21"/>
        <item x="30"/>
        <item x="36"/>
        <item x="1"/>
        <item x="13"/>
        <item x="35"/>
        <item x="24"/>
        <item x="27"/>
        <item x="37"/>
        <item x="14"/>
        <item x="15"/>
        <item x="26"/>
        <item x="4"/>
        <item x="31"/>
        <item x="25"/>
        <item x="34"/>
        <item x="3"/>
        <item x="29"/>
        <item x="33"/>
        <item x="20"/>
        <item x="16"/>
        <item t="default"/>
      </items>
    </pivotField>
    <pivotField showAll="0"/>
    <pivotField showAll="0"/>
    <pivotField showAll="0"/>
    <pivotField showAll="0"/>
    <pivotField dataField="1" showAll="0"/>
    <pivotField showAll="0"/>
    <pivotField showAll="0">
      <items count="7">
        <item x="2"/>
        <item x="1"/>
        <item x="4"/>
        <item x="5"/>
        <item x="3"/>
        <item x="0"/>
        <item t="default"/>
      </items>
    </pivotField>
    <pivotField showAll="0">
      <items count="13">
        <item x="1"/>
        <item x="2"/>
        <item x="3"/>
        <item x="4"/>
        <item x="5"/>
        <item x="6"/>
        <item x="7"/>
        <item x="8"/>
        <item x="9"/>
        <item x="10"/>
        <item x="11"/>
        <item x="0"/>
        <item t="default"/>
      </items>
    </pivotField>
    <pivotField showAll="0">
      <items count="5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t="default"/>
      </items>
    </pivotField>
  </pivotFields>
  <rowItems count="1">
    <i/>
  </rowItems>
  <colItems count="1">
    <i/>
  </colItems>
  <dataFields count="1">
    <dataField name="saleslabel" fld="6" baseField="0" baseItem="0" numFmtId="166"/>
  </dataFields>
  <formats count="2">
    <format dxfId="25">
      <pivotArea outline="0" collapsedLevelsAreSubtotals="1" fieldPosition="0"/>
    </format>
    <format dxfId="24">
      <pivotArea dataOnly="0" labelOnly="1" outline="0" axis="axisValues" fieldPosition="0"/>
    </format>
  </formats>
  <pivotTableStyleInfo name="PivotStyleLight16" showRowHeaders="1" showColHeaders="1" showRowStripes="0" showColStripes="0" showLastColumn="1"/>
  <filters count="1">
    <filter fld="1" type="count" evalOrder="-1" id="1"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0AF9794-E5B0-40D6-8DCF-5189A685B196}" name="PivotTable2"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18:C31" firstHeaderRow="0" firstDataRow="1" firstDataCol="1"/>
  <pivotFields count="11">
    <pivotField numFmtId="14" showAll="0"/>
    <pivotField showAll="0"/>
    <pivotField showAll="0"/>
    <pivotField showAll="0"/>
    <pivotField showAll="0"/>
    <pivotField dataField="1" showAll="0"/>
    <pivotField dataField="1" showAll="0"/>
    <pivotField showAll="0"/>
    <pivotField showAll="0">
      <items count="7">
        <item x="2"/>
        <item x="1"/>
        <item x="4"/>
        <item x="5"/>
        <item x="3"/>
        <item x="0"/>
        <item t="default"/>
      </items>
    </pivotField>
    <pivotField axis="axisRow" showAll="0">
      <items count="13">
        <item x="1"/>
        <item x="2"/>
        <item x="3"/>
        <item x="4"/>
        <item x="5"/>
        <item x="6"/>
        <item x="7"/>
        <item x="8"/>
        <item x="9"/>
        <item x="10"/>
        <item x="11"/>
        <item x="0"/>
        <item t="default"/>
      </items>
    </pivotField>
    <pivotField showAll="0"/>
  </pivotFields>
  <rowFields count="1">
    <field x="9"/>
  </rowFields>
  <rowItems count="13">
    <i>
      <x/>
    </i>
    <i>
      <x v="1"/>
    </i>
    <i>
      <x v="2"/>
    </i>
    <i>
      <x v="3"/>
    </i>
    <i>
      <x v="4"/>
    </i>
    <i>
      <x v="5"/>
    </i>
    <i>
      <x v="6"/>
    </i>
    <i>
      <x v="7"/>
    </i>
    <i>
      <x v="8"/>
    </i>
    <i>
      <x v="9"/>
    </i>
    <i>
      <x v="10"/>
    </i>
    <i>
      <x v="11"/>
    </i>
    <i t="grand">
      <x/>
    </i>
  </rowItems>
  <colFields count="1">
    <field x="-2"/>
  </colFields>
  <colItems count="2">
    <i>
      <x/>
    </i>
    <i i="1">
      <x v="1"/>
    </i>
  </colItems>
  <dataFields count="2">
    <dataField name=" SALES" fld="6" baseField="0" baseItem="0"/>
    <dataField name=" Target" fld="5" baseField="0" baseItem="0"/>
  </dataFields>
  <formats count="1">
    <format dxfId="2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99C2F90-53F6-429C-855B-03DA81EE37A3}" name="PivotTable1"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D16" firstHeaderRow="0" firstDataRow="1" firstDataCol="1"/>
  <pivotFields count="11">
    <pivotField numFmtId="14" showAll="0"/>
    <pivotField showAll="0"/>
    <pivotField showAll="0"/>
    <pivotField showAll="0"/>
    <pivotField dataField="1" showAll="0"/>
    <pivotField dataField="1" showAll="0"/>
    <pivotField dataField="1" showAll="0"/>
    <pivotField showAll="0"/>
    <pivotField showAll="0">
      <items count="7">
        <item x="2"/>
        <item x="1"/>
        <item x="4"/>
        <item x="5"/>
        <item x="3"/>
        <item x="0"/>
        <item t="default"/>
      </items>
    </pivotField>
    <pivotField axis="axisRow" showAll="0">
      <items count="13">
        <item x="1"/>
        <item x="2"/>
        <item x="3"/>
        <item x="4"/>
        <item x="5"/>
        <item x="6"/>
        <item x="7"/>
        <item x="8"/>
        <item x="9"/>
        <item x="10"/>
        <item x="11"/>
        <item x="0"/>
        <item t="default"/>
      </items>
    </pivotField>
    <pivotField showAll="0"/>
  </pivotFields>
  <rowFields count="1">
    <field x="9"/>
  </rowFields>
  <rowItems count="13">
    <i>
      <x/>
    </i>
    <i>
      <x v="1"/>
    </i>
    <i>
      <x v="2"/>
    </i>
    <i>
      <x v="3"/>
    </i>
    <i>
      <x v="4"/>
    </i>
    <i>
      <x v="5"/>
    </i>
    <i>
      <x v="6"/>
    </i>
    <i>
      <x v="7"/>
    </i>
    <i>
      <x v="8"/>
    </i>
    <i>
      <x v="9"/>
    </i>
    <i>
      <x v="10"/>
    </i>
    <i>
      <x v="11"/>
    </i>
    <i t="grand">
      <x/>
    </i>
  </rowItems>
  <colFields count="1">
    <field x="-2"/>
  </colFields>
  <colItems count="3">
    <i>
      <x/>
    </i>
    <i i="1">
      <x v="1"/>
    </i>
    <i i="2">
      <x v="2"/>
    </i>
  </colItems>
  <dataFields count="3">
    <dataField name="Sum of SALES" fld="6" baseField="0" baseItem="0"/>
    <dataField name="Sum of Target" fld="5" baseField="0" baseItem="0"/>
    <dataField name="Sum of QUANTITY" fld="4" baseField="0" baseItem="0"/>
  </dataFields>
  <formats count="2">
    <format dxfId="28">
      <pivotArea outline="0" collapsedLevelsAreSubtotals="1" fieldPosition="0"/>
    </format>
    <format dxfId="27">
      <pivotArea outline="0" collapsedLevelsAreSubtotals="1" fieldPosition="0">
        <references count="1">
          <reference field="4294967294" count="1" selected="0">
            <x v="2"/>
          </reference>
        </references>
      </pivotArea>
    </format>
  </formats>
  <chartFormats count="12">
    <chartFormat chart="2" format="6" series="1">
      <pivotArea type="data" outline="0" fieldPosition="0">
        <references count="1">
          <reference field="4294967294" count="1" selected="0">
            <x v="0"/>
          </reference>
        </references>
      </pivotArea>
    </chartFormat>
    <chartFormat chart="2" format="7" series="1">
      <pivotArea type="data" outline="0" fieldPosition="0">
        <references count="1">
          <reference field="4294967294" count="1" selected="0">
            <x v="1"/>
          </reference>
        </references>
      </pivotArea>
    </chartFormat>
    <chartFormat chart="2" format="8" series="1">
      <pivotArea type="data" outline="0" fieldPosition="0">
        <references count="1">
          <reference field="4294967294" count="1" selected="0">
            <x v="2"/>
          </reference>
        </references>
      </pivotArea>
    </chartFormat>
    <chartFormat chart="2" format="9">
      <pivotArea type="data" outline="0" fieldPosition="0">
        <references count="2">
          <reference field="4294967294" count="1" selected="0">
            <x v="1"/>
          </reference>
          <reference field="9" count="1" selected="0">
            <x v="0"/>
          </reference>
        </references>
      </pivotArea>
    </chartFormat>
    <chartFormat chart="2" format="10">
      <pivotArea type="data" outline="0" fieldPosition="0">
        <references count="2">
          <reference field="4294967294" count="1" selected="0">
            <x v="1"/>
          </reference>
          <reference field="9" count="1" selected="0">
            <x v="5"/>
          </reference>
        </references>
      </pivotArea>
    </chartFormat>
    <chartFormat chart="2" format="11">
      <pivotArea type="data" outline="0" fieldPosition="0">
        <references count="2">
          <reference field="4294967294" count="1" selected="0">
            <x v="1"/>
          </reference>
          <reference field="9" count="1" selected="0">
            <x v="9"/>
          </reference>
        </references>
      </pivotArea>
    </chartFormat>
    <chartFormat chart="2" format="12">
      <pivotArea type="data" outline="0" fieldPosition="0">
        <references count="2">
          <reference field="4294967294" count="1" selected="0">
            <x v="1"/>
          </reference>
          <reference field="9" count="1" selected="0">
            <x v="11"/>
          </reference>
        </references>
      </pivotArea>
    </chartFormat>
    <chartFormat chart="2" format="13">
      <pivotArea type="data" outline="0" fieldPosition="0">
        <references count="2">
          <reference field="4294967294" count="1" selected="0">
            <x v="1"/>
          </reference>
          <reference field="9" count="1" selected="0">
            <x v="1"/>
          </reference>
        </references>
      </pivotArea>
    </chartFormat>
    <chartFormat chart="2" format="14">
      <pivotArea type="data" outline="0" fieldPosition="0">
        <references count="2">
          <reference field="4294967294" count="1" selected="0">
            <x v="1"/>
          </reference>
          <reference field="9" count="1" selected="0">
            <x v="2"/>
          </reference>
        </references>
      </pivotArea>
    </chartFormat>
    <chartFormat chart="2" format="15">
      <pivotArea type="data" outline="0" fieldPosition="0">
        <references count="2">
          <reference field="4294967294" count="1" selected="0">
            <x v="1"/>
          </reference>
          <reference field="9" count="1" selected="0">
            <x v="3"/>
          </reference>
        </references>
      </pivotArea>
    </chartFormat>
    <chartFormat chart="2" format="16">
      <pivotArea type="data" outline="0" fieldPosition="0">
        <references count="2">
          <reference field="4294967294" count="1" selected="0">
            <x v="1"/>
          </reference>
          <reference field="9" count="1" selected="0">
            <x v="4"/>
          </reference>
        </references>
      </pivotArea>
    </chartFormat>
    <chartFormat chart="2" format="17">
      <pivotArea type="data" outline="0" fieldPosition="0">
        <references count="2">
          <reference field="4294967294" count="1" selected="0">
            <x v="1"/>
          </reference>
          <reference field="9"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B4231A9-372B-4D66-A869-A646E05DD009}" name="PivotTable9"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D4:E11" firstHeaderRow="1" firstDataRow="1" firstDataCol="1"/>
  <pivotFields count="11">
    <pivotField numFmtId="14" showAll="0"/>
    <pivotField showAll="0" measureFilter="1">
      <items count="41">
        <item x="16"/>
        <item x="20"/>
        <item x="33"/>
        <item x="29"/>
        <item x="3"/>
        <item x="34"/>
        <item x="25"/>
        <item x="31"/>
        <item x="4"/>
        <item x="26"/>
        <item x="15"/>
        <item x="14"/>
        <item x="37"/>
        <item x="27"/>
        <item x="24"/>
        <item x="35"/>
        <item x="13"/>
        <item x="1"/>
        <item x="36"/>
        <item x="30"/>
        <item x="21"/>
        <item x="2"/>
        <item x="32"/>
        <item x="12"/>
        <item x="38"/>
        <item x="0"/>
        <item x="8"/>
        <item x="23"/>
        <item x="5"/>
        <item x="28"/>
        <item x="19"/>
        <item x="17"/>
        <item x="22"/>
        <item x="9"/>
        <item x="11"/>
        <item x="6"/>
        <item x="18"/>
        <item x="7"/>
        <item x="10"/>
        <item x="39"/>
        <item t="default"/>
      </items>
    </pivotField>
    <pivotField showAll="0" measureFilter="1" sortType="descending">
      <items count="45">
        <item x="37"/>
        <item x="26"/>
        <item x="42"/>
        <item x="20"/>
        <item x="27"/>
        <item x="41"/>
        <item x="7"/>
        <item x="39"/>
        <item x="3"/>
        <item x="2"/>
        <item x="12"/>
        <item x="21"/>
        <item x="8"/>
        <item x="31"/>
        <item x="1"/>
        <item x="4"/>
        <item x="35"/>
        <item x="18"/>
        <item x="32"/>
        <item x="9"/>
        <item x="25"/>
        <item x="6"/>
        <item x="17"/>
        <item x="15"/>
        <item x="19"/>
        <item x="36"/>
        <item x="5"/>
        <item x="30"/>
        <item x="38"/>
        <item x="29"/>
        <item x="24"/>
        <item x="16"/>
        <item x="33"/>
        <item x="28"/>
        <item x="23"/>
        <item x="43"/>
        <item x="10"/>
        <item x="34"/>
        <item x="14"/>
        <item x="40"/>
        <item x="22"/>
        <item x="0"/>
        <item x="11"/>
        <item x="13"/>
        <item t="default"/>
      </items>
      <autoSortScope>
        <pivotArea dataOnly="0" outline="0" fieldPosition="0">
          <references count="1">
            <reference field="4294967294" count="1" selected="0">
              <x v="0"/>
            </reference>
          </references>
        </pivotArea>
      </autoSortScope>
    </pivotField>
    <pivotField showAll="0"/>
    <pivotField showAll="0"/>
    <pivotField showAll="0"/>
    <pivotField dataField="1" showAll="0"/>
    <pivotField showAll="0"/>
    <pivotField axis="axisRow" showAll="0" sortType="ascending">
      <items count="7">
        <item x="2"/>
        <item x="1"/>
        <item x="4"/>
        <item x="5"/>
        <item x="3"/>
        <item x="0"/>
        <item t="default"/>
      </items>
      <autoSortScope>
        <pivotArea dataOnly="0" outline="0" fieldPosition="0">
          <references count="1">
            <reference field="4294967294" count="1" selected="0">
              <x v="0"/>
            </reference>
          </references>
        </pivotArea>
      </autoSortScope>
    </pivotField>
    <pivotField showAll="0">
      <items count="13">
        <item x="1"/>
        <item x="2"/>
        <item x="3"/>
        <item x="4"/>
        <item x="5"/>
        <item x="6"/>
        <item x="7"/>
        <item x="8"/>
        <item x="9"/>
        <item x="10"/>
        <item x="11"/>
        <item x="0"/>
        <item t="default"/>
      </items>
    </pivotField>
    <pivotField showAll="0"/>
  </pivotFields>
  <rowFields count="1">
    <field x="8"/>
  </rowFields>
  <rowItems count="7">
    <i>
      <x v="1"/>
    </i>
    <i>
      <x v="3"/>
    </i>
    <i>
      <x v="2"/>
    </i>
    <i>
      <x/>
    </i>
    <i>
      <x v="4"/>
    </i>
    <i>
      <x v="5"/>
    </i>
    <i t="grand">
      <x/>
    </i>
  </rowItems>
  <colItems count="1">
    <i/>
  </colItems>
  <dataFields count="1">
    <dataField name="Sum of SALES" fld="6" baseField="0" baseItem="0" numFmtId="164"/>
  </dataFields>
  <formats count="1">
    <format dxfId="16">
      <pivotArea outline="0" collapsedLevelsAreSubtotals="1" fieldPosition="0"/>
    </format>
  </formats>
  <chartFormats count="7">
    <chartFormat chart="2" format="8"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8" count="1" selected="0">
            <x v="1"/>
          </reference>
        </references>
      </pivotArea>
    </chartFormat>
    <chartFormat chart="2" format="10">
      <pivotArea type="data" outline="0" fieldPosition="0">
        <references count="2">
          <reference field="4294967294" count="1" selected="0">
            <x v="0"/>
          </reference>
          <reference field="8" count="1" selected="0">
            <x v="3"/>
          </reference>
        </references>
      </pivotArea>
    </chartFormat>
    <chartFormat chart="2" format="11">
      <pivotArea type="data" outline="0" fieldPosition="0">
        <references count="2">
          <reference field="4294967294" count="1" selected="0">
            <x v="0"/>
          </reference>
          <reference field="8" count="1" selected="0">
            <x v="2"/>
          </reference>
        </references>
      </pivotArea>
    </chartFormat>
    <chartFormat chart="2" format="12">
      <pivotArea type="data" outline="0" fieldPosition="0">
        <references count="2">
          <reference field="4294967294" count="1" selected="0">
            <x v="0"/>
          </reference>
          <reference field="8" count="1" selected="0">
            <x v="0"/>
          </reference>
        </references>
      </pivotArea>
    </chartFormat>
    <chartFormat chart="2" format="13">
      <pivotArea type="data" outline="0" fieldPosition="0">
        <references count="2">
          <reference field="4294967294" count="1" selected="0">
            <x v="0"/>
          </reference>
          <reference field="8" count="1" selected="0">
            <x v="4"/>
          </reference>
        </references>
      </pivotArea>
    </chartFormat>
    <chartFormat chart="2" format="14">
      <pivotArea type="data" outline="0" fieldPosition="0">
        <references count="2">
          <reference field="4294967294" count="1" selected="0">
            <x v="0"/>
          </reference>
          <reference field="8" count="1" selected="0">
            <x v="5"/>
          </reference>
        </references>
      </pivotArea>
    </chartFormat>
  </chartFormats>
  <pivotTableStyleInfo name="PivotStyleLight16" showRowHeaders="1" showColHeaders="1" showRowStripes="0" showColStripes="0" showLastColumn="1"/>
  <filters count="2">
    <filter fld="1" type="count" evalOrder="-1" id="1" iMeasureFld="0">
      <autoFilter ref="A1">
        <filterColumn colId="0">
          <top10 val="5" filterVal="5"/>
        </filterColumn>
      </autoFilter>
    </filter>
    <filter fld="2"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0DEC17B-3F18-44D1-85BC-2CA454F89DAD}" name="PivotTable8"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B9" firstHeaderRow="1" firstDataRow="1" firstDataCol="1"/>
  <pivotFields count="11">
    <pivotField numFmtId="14" showAll="0"/>
    <pivotField showAll="0" measureFilter="1">
      <items count="41">
        <item x="16"/>
        <item x="20"/>
        <item x="33"/>
        <item x="29"/>
        <item x="3"/>
        <item x="34"/>
        <item x="25"/>
        <item x="31"/>
        <item x="4"/>
        <item x="26"/>
        <item x="15"/>
        <item x="14"/>
        <item x="37"/>
        <item x="27"/>
        <item x="24"/>
        <item x="35"/>
        <item x="13"/>
        <item x="1"/>
        <item x="36"/>
        <item x="30"/>
        <item x="21"/>
        <item x="2"/>
        <item x="32"/>
        <item x="12"/>
        <item x="38"/>
        <item x="0"/>
        <item x="8"/>
        <item x="23"/>
        <item x="5"/>
        <item x="28"/>
        <item x="19"/>
        <item x="17"/>
        <item x="22"/>
        <item x="9"/>
        <item x="11"/>
        <item x="6"/>
        <item x="18"/>
        <item x="7"/>
        <item x="10"/>
        <item x="39"/>
        <item t="default"/>
      </items>
    </pivotField>
    <pivotField axis="axisRow" showAll="0" measureFilter="1" sortType="descending">
      <items count="45">
        <item x="37"/>
        <item x="26"/>
        <item x="42"/>
        <item x="20"/>
        <item x="27"/>
        <item x="41"/>
        <item x="7"/>
        <item x="39"/>
        <item x="3"/>
        <item x="2"/>
        <item x="12"/>
        <item x="21"/>
        <item x="8"/>
        <item x="31"/>
        <item x="1"/>
        <item x="4"/>
        <item x="35"/>
        <item x="18"/>
        <item x="32"/>
        <item x="9"/>
        <item x="25"/>
        <item x="6"/>
        <item x="17"/>
        <item x="15"/>
        <item x="19"/>
        <item x="36"/>
        <item x="5"/>
        <item x="30"/>
        <item x="38"/>
        <item x="29"/>
        <item x="24"/>
        <item x="16"/>
        <item x="33"/>
        <item x="28"/>
        <item x="23"/>
        <item x="43"/>
        <item x="10"/>
        <item x="34"/>
        <item x="14"/>
        <item x="40"/>
        <item x="22"/>
        <item x="0"/>
        <item x="11"/>
        <item x="13"/>
        <item t="default"/>
      </items>
      <autoSortScope>
        <pivotArea dataOnly="0" outline="0" fieldPosition="0">
          <references count="1">
            <reference field="4294967294" count="1" selected="0">
              <x v="0"/>
            </reference>
          </references>
        </pivotArea>
      </autoSortScope>
    </pivotField>
    <pivotField showAll="0"/>
    <pivotField showAll="0"/>
    <pivotField showAll="0"/>
    <pivotField dataField="1" showAll="0"/>
    <pivotField showAll="0"/>
    <pivotField showAll="0">
      <items count="7">
        <item x="2"/>
        <item x="1"/>
        <item x="4"/>
        <item x="5"/>
        <item x="3"/>
        <item x="0"/>
        <item t="default"/>
      </items>
    </pivotField>
    <pivotField showAll="0">
      <items count="13">
        <item x="1"/>
        <item x="2"/>
        <item x="3"/>
        <item x="4"/>
        <item x="5"/>
        <item x="6"/>
        <item x="7"/>
        <item x="8"/>
        <item x="9"/>
        <item x="10"/>
        <item x="11"/>
        <item x="0"/>
        <item t="default"/>
      </items>
    </pivotField>
    <pivotField showAll="0"/>
  </pivotFields>
  <rowFields count="1">
    <field x="2"/>
  </rowFields>
  <rowItems count="6">
    <i>
      <x v="18"/>
    </i>
    <i>
      <x v="28"/>
    </i>
    <i>
      <x v="41"/>
    </i>
    <i>
      <x v="38"/>
    </i>
    <i>
      <x v="14"/>
    </i>
    <i t="grand">
      <x/>
    </i>
  </rowItems>
  <colItems count="1">
    <i/>
  </colItems>
  <dataFields count="1">
    <dataField name="Sum of SALES" fld="6" baseField="0" baseItem="0" numFmtId="164"/>
  </dataFields>
  <formats count="1">
    <format dxfId="17">
      <pivotArea outline="0" collapsedLevelsAreSubtotals="1" fieldPosition="0"/>
    </format>
  </formats>
  <chartFormats count="6">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2" count="1" selected="0">
            <x v="18"/>
          </reference>
        </references>
      </pivotArea>
    </chartFormat>
    <chartFormat chart="2" format="4">
      <pivotArea type="data" outline="0" fieldPosition="0">
        <references count="2">
          <reference field="4294967294" count="1" selected="0">
            <x v="0"/>
          </reference>
          <reference field="2" count="1" selected="0">
            <x v="28"/>
          </reference>
        </references>
      </pivotArea>
    </chartFormat>
    <chartFormat chart="2" format="5">
      <pivotArea type="data" outline="0" fieldPosition="0">
        <references count="2">
          <reference field="4294967294" count="1" selected="0">
            <x v="0"/>
          </reference>
          <reference field="2" count="1" selected="0">
            <x v="41"/>
          </reference>
        </references>
      </pivotArea>
    </chartFormat>
    <chartFormat chart="2" format="6">
      <pivotArea type="data" outline="0" fieldPosition="0">
        <references count="2">
          <reference field="4294967294" count="1" selected="0">
            <x v="0"/>
          </reference>
          <reference field="2" count="1" selected="0">
            <x v="38"/>
          </reference>
        </references>
      </pivotArea>
    </chartFormat>
    <chartFormat chart="2" format="7">
      <pivotArea type="data" outline="0" fieldPosition="0">
        <references count="2">
          <reference field="4294967294" count="1" selected="0">
            <x v="0"/>
          </reference>
          <reference field="2" count="1" selected="0">
            <x v="14"/>
          </reference>
        </references>
      </pivotArea>
    </chartFormat>
  </chartFormats>
  <pivotTableStyleInfo name="PivotStyleLight16" showRowHeaders="1" showColHeaders="1" showRowStripes="0" showColStripes="0" showLastColumn="1"/>
  <filters count="2">
    <filter fld="1" type="count" evalOrder="-1" id="1" iMeasureFld="0">
      <autoFilter ref="A1">
        <filterColumn colId="0">
          <top10 val="5" filterVal="5"/>
        </filterColumn>
      </autoFilter>
    </filter>
    <filter fld="2" type="count" evalOrder="-1" id="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E1495FF-3216-4438-ADFD-352CCDDAB619}" name="PivotTable10"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G4:H20" firstHeaderRow="1" firstDataRow="1" firstDataCol="1"/>
  <pivotFields count="11">
    <pivotField numFmtId="14" showAll="0"/>
    <pivotField showAll="0" measureFilter="1">
      <items count="41">
        <item x="16"/>
        <item x="20"/>
        <item x="33"/>
        <item x="29"/>
        <item x="3"/>
        <item x="34"/>
        <item x="25"/>
        <item x="31"/>
        <item x="4"/>
        <item x="26"/>
        <item x="15"/>
        <item x="14"/>
        <item x="37"/>
        <item x="27"/>
        <item x="24"/>
        <item x="35"/>
        <item x="13"/>
        <item x="1"/>
        <item x="36"/>
        <item x="30"/>
        <item x="21"/>
        <item x="2"/>
        <item x="32"/>
        <item x="12"/>
        <item x="38"/>
        <item x="0"/>
        <item x="8"/>
        <item x="23"/>
        <item x="5"/>
        <item x="28"/>
        <item x="19"/>
        <item x="17"/>
        <item x="22"/>
        <item x="9"/>
        <item x="11"/>
        <item x="6"/>
        <item x="18"/>
        <item x="7"/>
        <item x="10"/>
        <item x="39"/>
        <item t="default"/>
      </items>
    </pivotField>
    <pivotField showAll="0" measureFilter="1" sortType="descending">
      <items count="45">
        <item x="37"/>
        <item x="26"/>
        <item x="42"/>
        <item x="20"/>
        <item x="27"/>
        <item x="41"/>
        <item x="7"/>
        <item x="39"/>
        <item x="3"/>
        <item x="2"/>
        <item x="12"/>
        <item x="21"/>
        <item x="8"/>
        <item x="31"/>
        <item x="1"/>
        <item x="4"/>
        <item x="35"/>
        <item x="18"/>
        <item x="32"/>
        <item x="9"/>
        <item x="25"/>
        <item x="6"/>
        <item x="17"/>
        <item x="15"/>
        <item x="19"/>
        <item x="36"/>
        <item x="5"/>
        <item x="30"/>
        <item x="38"/>
        <item x="29"/>
        <item x="24"/>
        <item x="16"/>
        <item x="33"/>
        <item x="28"/>
        <item x="23"/>
        <item x="43"/>
        <item x="10"/>
        <item x="34"/>
        <item x="14"/>
        <item x="40"/>
        <item x="22"/>
        <item x="0"/>
        <item x="11"/>
        <item x="13"/>
        <item t="default"/>
      </items>
      <autoSortScope>
        <pivotArea dataOnly="0" outline="0" fieldPosition="0">
          <references count="1">
            <reference field="4294967294" count="1" selected="0">
              <x v="0"/>
            </reference>
          </references>
        </pivotArea>
      </autoSortScope>
    </pivotField>
    <pivotField showAll="0"/>
    <pivotField showAll="0"/>
    <pivotField showAll="0"/>
    <pivotField dataField="1" showAll="0"/>
    <pivotField axis="axisRow" showAll="0">
      <items count="16">
        <item x="12"/>
        <item x="11"/>
        <item x="10"/>
        <item x="13"/>
        <item x="1"/>
        <item x="0"/>
        <item x="14"/>
        <item x="8"/>
        <item x="6"/>
        <item x="4"/>
        <item x="5"/>
        <item x="9"/>
        <item x="7"/>
        <item x="2"/>
        <item x="3"/>
        <item t="default"/>
      </items>
    </pivotField>
    <pivotField showAll="0">
      <items count="7">
        <item x="2"/>
        <item x="1"/>
        <item x="4"/>
        <item x="5"/>
        <item x="3"/>
        <item x="0"/>
        <item t="default"/>
      </items>
    </pivotField>
    <pivotField showAll="0">
      <items count="13">
        <item x="1"/>
        <item x="2"/>
        <item x="3"/>
        <item x="4"/>
        <item x="5"/>
        <item x="6"/>
        <item x="7"/>
        <item x="8"/>
        <item x="9"/>
        <item x="10"/>
        <item x="11"/>
        <item x="0"/>
        <item t="default"/>
      </items>
    </pivotField>
    <pivotField showAll="0"/>
  </pivotFields>
  <rowFields count="1">
    <field x="7"/>
  </rowFields>
  <rowItems count="16">
    <i>
      <x/>
    </i>
    <i>
      <x v="1"/>
    </i>
    <i>
      <x v="2"/>
    </i>
    <i>
      <x v="3"/>
    </i>
    <i>
      <x v="4"/>
    </i>
    <i>
      <x v="5"/>
    </i>
    <i>
      <x v="6"/>
    </i>
    <i>
      <x v="7"/>
    </i>
    <i>
      <x v="8"/>
    </i>
    <i>
      <x v="9"/>
    </i>
    <i>
      <x v="10"/>
    </i>
    <i>
      <x v="11"/>
    </i>
    <i>
      <x v="12"/>
    </i>
    <i>
      <x v="13"/>
    </i>
    <i>
      <x v="14"/>
    </i>
    <i t="grand">
      <x/>
    </i>
  </rowItems>
  <colItems count="1">
    <i/>
  </colItems>
  <dataFields count="1">
    <dataField name="Sum of SALES" fld="6" baseField="0" baseItem="0" numFmtId="164"/>
  </dataFields>
  <formats count="1">
    <format dxfId="18">
      <pivotArea outline="0" collapsedLevelsAreSubtotals="1" fieldPosition="0"/>
    </format>
  </format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2">
    <filter fld="1" type="count" evalOrder="-1" id="1" iMeasureFld="0">
      <autoFilter ref="A1">
        <filterColumn colId="0">
          <top10 val="5" filterVal="5"/>
        </filterColumn>
      </autoFilter>
    </filter>
    <filter fld="2"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C604A212-6ECB-4A94-8F87-DA54F82E4365}" sourceName="REGION">
  <pivotTables>
    <pivotTable tabId="2" name="PivotTable1"/>
    <pivotTable tabId="2" name="PivotTable2"/>
    <pivotTable tabId="2" name="PivotTable3"/>
    <pivotTable tabId="2" name="PivotTable4"/>
    <pivotTable tabId="2" name="PivotTable5"/>
    <pivotTable tabId="2" name="PivotTable6"/>
    <pivotTable tabId="4" name="PivotTable10"/>
    <pivotTable tabId="4" name="PivotTable8"/>
    <pivotTable tabId="4" name="PivotTable9"/>
  </pivotTables>
  <data>
    <tabular pivotCacheId="2078967337">
      <items count="6">
        <i x="2" s="1"/>
        <i x="1" s="1"/>
        <i x="4" s="1"/>
        <i x="5" s="1"/>
        <i x="3"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 xr10:uid="{5EB03945-A0E1-452B-BD10-9549DABEE1C0}" sourceName="Months">
  <pivotTables>
    <pivotTable tabId="2" name="PivotTable1"/>
    <pivotTable tabId="2" name="PivotTable2"/>
    <pivotTable tabId="2" name="PivotTable3"/>
    <pivotTable tabId="2" name="PivotTable4"/>
    <pivotTable tabId="2" name="PivotTable5"/>
    <pivotTable tabId="2" name="PivotTable6"/>
    <pivotTable tabId="4" name="PivotTable10"/>
    <pivotTable tabId="4" name="PivotTable8"/>
    <pivotTable tabId="4" name="PivotTable9"/>
  </pivotTables>
  <data>
    <tabular pivotCacheId="2078967337">
      <items count="12">
        <i x="1" s="1"/>
        <i x="2" s="1"/>
        <i x="3" s="1"/>
        <i x="4" s="1"/>
        <i x="5" s="1"/>
        <i x="6" s="1"/>
        <i x="7" s="1"/>
        <i x="8" s="1"/>
        <i x="9" s="1"/>
        <i x="10" s="1"/>
        <i x="1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E5B27C27-6497-4B11-9A19-DAEF5C57E5C9}" cache="Slicer_REGION" caption="REGION" style="SlicerStyleDark1" rowHeight="684000"/>
  <slicer name="Months" xr10:uid="{BA68E23B-F2E3-4BEB-BE70-192B520361A5}" cache="Slicer_Months" caption="Months" style="SlicerStyleDark1" rowHeight="396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F28AD8-61B9-49FC-9ACB-32A3F1D5C36D}" name="Table1" displayName="Table1" ref="A1:K833" totalsRowShown="0">
  <autoFilter ref="A1:K833" xr:uid="{5BF28AD8-61B9-49FC-9ACB-32A3F1D5C36D}"/>
  <tableColumns count="11">
    <tableColumn id="1" xr3:uid="{3273FC82-E616-4C8F-A71A-2E3FE7BED95E}" name="DATE" dataDxfId="15"/>
    <tableColumn id="2" xr3:uid="{46DF6D07-172B-443A-B45F-A18E9500A976}" name="CUSTOMER NAME"/>
    <tableColumn id="3" xr3:uid="{1BEF1015-84D8-4303-B779-BAA350C5E406}" name="PRODUCT"/>
    <tableColumn id="4" xr3:uid="{4BA82C4D-A0A2-4C41-B565-FB8EF7F5210E}" name="UNIT PRICE ($)"/>
    <tableColumn id="5" xr3:uid="{737ED7BF-70FF-44A8-8DE9-3A7D0FAEBFD5}" name="QUANTITY"/>
    <tableColumn id="6" xr3:uid="{9CCD8A8C-F3E7-48ED-B78F-C7E1FBE03386}" name="Target"/>
    <tableColumn id="7" xr3:uid="{9B7509D5-C8B4-4A3A-BC95-B8A05A3B430C}" name="SALES"/>
    <tableColumn id="8" xr3:uid="{332BB067-06D7-4A4C-8EAA-B74509FA6BAA}" name="COUNTRY"/>
    <tableColumn id="9" xr3:uid="{9CAE9B53-7240-40F9-8C08-9C0FD7E95619}" name="REGION"/>
    <tableColumn id="11" xr3:uid="{FA9F91AD-E5ED-4AE9-BF29-358CC8EC912F}" name="Months" dataDxfId="14">
      <calculatedColumnFormula>TEXT(Table1[[#This Row],[DATE]],"mmm")</calculatedColumnFormula>
    </tableColumn>
    <tableColumn id="12" xr3:uid="{1A07ED4E-9A6E-4AA6-9359-A291DB087B39}" name="Week" dataDxfId="13">
      <calculatedColumnFormula>WEEKNUM(Table1[[#This Row],[DATE]])</calculatedColumnFormula>
    </tableColumn>
  </tableColumns>
  <tableStyleInfo name="TableStyleMedium1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9.xml"/><Relationship Id="rId2" Type="http://schemas.openxmlformats.org/officeDocument/2006/relationships/pivotTable" Target="../pivotTables/pivotTable8.xml"/><Relationship Id="rId1" Type="http://schemas.openxmlformats.org/officeDocument/2006/relationships/pivotTable" Target="../pivotTables/pivotTable7.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74A43-53DD-4CE8-BC04-EA73ABAB1039}">
  <dimension ref="A2:K58"/>
  <sheetViews>
    <sheetView showGridLines="0" workbookViewId="0">
      <selection activeCell="C6" sqref="C6"/>
    </sheetView>
  </sheetViews>
  <sheetFormatPr defaultRowHeight="13.8"/>
  <cols>
    <col min="1" max="1" width="13.09765625" bestFit="1" customWidth="1"/>
    <col min="2" max="2" width="13.69921875" bestFit="1" customWidth="1"/>
    <col min="3" max="3" width="13.296875" bestFit="1" customWidth="1"/>
    <col min="4" max="4" width="17.09765625" bestFit="1" customWidth="1"/>
    <col min="6" max="6" width="13.09765625" bestFit="1" customWidth="1"/>
    <col min="7" max="7" width="7.3984375" bestFit="1" customWidth="1"/>
    <col min="8" max="10" width="12.59765625" bestFit="1" customWidth="1"/>
  </cols>
  <sheetData>
    <row r="2" spans="1:11">
      <c r="A2" s="5" t="s">
        <v>133</v>
      </c>
      <c r="G2" s="5" t="s">
        <v>140</v>
      </c>
      <c r="H2" s="5" t="s">
        <v>141</v>
      </c>
    </row>
    <row r="3" spans="1:11">
      <c r="A3" s="2" t="s">
        <v>116</v>
      </c>
      <c r="B3" t="s">
        <v>130</v>
      </c>
      <c r="C3" t="s">
        <v>131</v>
      </c>
      <c r="D3" t="s">
        <v>132</v>
      </c>
    </row>
    <row r="4" spans="1:11">
      <c r="A4" s="3" t="s">
        <v>117</v>
      </c>
      <c r="B4" s="6">
        <v>91137.049999999988</v>
      </c>
      <c r="C4" s="6">
        <v>99214.481172975007</v>
      </c>
      <c r="D4" s="4">
        <v>957</v>
      </c>
      <c r="F4" s="2" t="s">
        <v>116</v>
      </c>
      <c r="G4" t="s">
        <v>136</v>
      </c>
      <c r="K4" s="5" t="s">
        <v>142</v>
      </c>
    </row>
    <row r="5" spans="1:11">
      <c r="A5" s="3" t="s">
        <v>118</v>
      </c>
      <c r="B5" s="6">
        <v>97920.72</v>
      </c>
      <c r="C5" s="6">
        <v>99956.765946815969</v>
      </c>
      <c r="D5" s="4">
        <v>998</v>
      </c>
      <c r="F5" s="3">
        <v>1</v>
      </c>
      <c r="G5" s="6">
        <v>5179.59</v>
      </c>
      <c r="H5" s="2" t="s">
        <v>116</v>
      </c>
      <c r="I5" s="9" t="s">
        <v>136</v>
      </c>
    </row>
    <row r="6" spans="1:11">
      <c r="A6" s="3" t="s">
        <v>119</v>
      </c>
      <c r="B6" s="6">
        <v>72320.89</v>
      </c>
      <c r="C6" s="6">
        <v>92338.668696078996</v>
      </c>
      <c r="D6" s="4">
        <v>795</v>
      </c>
      <c r="F6" s="3">
        <v>2</v>
      </c>
      <c r="G6" s="6">
        <v>21116.729999999996</v>
      </c>
      <c r="H6" s="3" t="s">
        <v>9</v>
      </c>
      <c r="I6" s="9">
        <v>60929.149999999994</v>
      </c>
    </row>
    <row r="7" spans="1:11">
      <c r="A7" s="3" t="s">
        <v>120</v>
      </c>
      <c r="B7" s="6">
        <v>70511.75999999998</v>
      </c>
      <c r="C7" s="6">
        <v>85780.09446336003</v>
      </c>
      <c r="D7" s="4">
        <v>872</v>
      </c>
      <c r="F7" s="3">
        <v>3</v>
      </c>
      <c r="G7" s="6">
        <v>14261.190000000004</v>
      </c>
      <c r="H7" s="3" t="s">
        <v>94</v>
      </c>
      <c r="I7" s="9">
        <v>45112.94999999999</v>
      </c>
    </row>
    <row r="8" spans="1:11">
      <c r="A8" s="3" t="s">
        <v>121</v>
      </c>
      <c r="B8" s="6">
        <v>66727.399999999994</v>
      </c>
      <c r="C8" s="6">
        <v>83982.067658222266</v>
      </c>
      <c r="D8" s="4">
        <v>834</v>
      </c>
      <c r="F8" s="3">
        <v>4</v>
      </c>
      <c r="G8" s="6">
        <v>11433.2</v>
      </c>
      <c r="H8" s="3" t="s">
        <v>106</v>
      </c>
      <c r="I8" s="9">
        <v>43062.83</v>
      </c>
    </row>
    <row r="9" spans="1:11">
      <c r="A9" s="3" t="s">
        <v>122</v>
      </c>
      <c r="B9" s="6">
        <v>92661.550000000017</v>
      </c>
      <c r="C9" s="6">
        <v>89921.290573305552</v>
      </c>
      <c r="D9" s="4">
        <v>863</v>
      </c>
      <c r="F9" s="3">
        <v>5</v>
      </c>
      <c r="G9" s="6">
        <v>33727.55000000001</v>
      </c>
      <c r="H9" s="3" t="s">
        <v>129</v>
      </c>
      <c r="I9" s="9">
        <v>149104.93</v>
      </c>
    </row>
    <row r="10" spans="1:11">
      <c r="A10" s="3" t="s">
        <v>123</v>
      </c>
      <c r="B10" s="6">
        <v>69125.749999999985</v>
      </c>
      <c r="C10" s="6">
        <v>85158.507632638895</v>
      </c>
      <c r="D10" s="4">
        <v>809</v>
      </c>
      <c r="F10" s="3">
        <v>6</v>
      </c>
      <c r="G10" s="6">
        <v>34794.820000000007</v>
      </c>
    </row>
    <row r="11" spans="1:11">
      <c r="A11" s="3" t="s">
        <v>124</v>
      </c>
      <c r="B11" s="6">
        <v>78253.529999999984</v>
      </c>
      <c r="C11" s="6">
        <v>88466.89380599001</v>
      </c>
      <c r="D11" s="4">
        <v>866</v>
      </c>
      <c r="F11" s="3">
        <v>7</v>
      </c>
      <c r="G11" s="6">
        <v>32107.100000000006</v>
      </c>
    </row>
    <row r="12" spans="1:11">
      <c r="A12" s="3" t="s">
        <v>125</v>
      </c>
      <c r="B12" s="6">
        <v>87136.37</v>
      </c>
      <c r="C12" s="6">
        <v>79363.402790288761</v>
      </c>
      <c r="D12" s="4">
        <v>866</v>
      </c>
      <c r="F12" s="3">
        <v>8</v>
      </c>
      <c r="G12" s="6">
        <v>11777.67</v>
      </c>
    </row>
    <row r="13" spans="1:11">
      <c r="A13" s="3" t="s">
        <v>126</v>
      </c>
      <c r="B13" s="6">
        <v>75659.86</v>
      </c>
      <c r="C13" s="6">
        <v>79764.539809754977</v>
      </c>
      <c r="D13" s="4">
        <v>805</v>
      </c>
      <c r="F13" s="3">
        <v>9</v>
      </c>
      <c r="G13" s="6">
        <v>17571.589999999997</v>
      </c>
    </row>
    <row r="14" spans="1:11">
      <c r="A14" s="3" t="s">
        <v>127</v>
      </c>
      <c r="B14" s="6">
        <v>90997.389999999985</v>
      </c>
      <c r="C14" s="6">
        <v>78488.217664848766</v>
      </c>
      <c r="D14" s="4">
        <v>943</v>
      </c>
      <c r="F14" s="3">
        <v>10</v>
      </c>
      <c r="G14" s="6">
        <v>17413.299999999996</v>
      </c>
    </row>
    <row r="15" spans="1:11">
      <c r="A15" s="3" t="s">
        <v>128</v>
      </c>
      <c r="B15" s="6">
        <v>92118.789999999964</v>
      </c>
      <c r="C15" s="6">
        <v>89950.119210398901</v>
      </c>
      <c r="D15" s="4">
        <v>888</v>
      </c>
      <c r="F15" s="3">
        <v>11</v>
      </c>
      <c r="G15" s="6">
        <v>18811.389999999996</v>
      </c>
      <c r="H15" s="9" t="s">
        <v>143</v>
      </c>
    </row>
    <row r="16" spans="1:11">
      <c r="A16" s="3" t="s">
        <v>129</v>
      </c>
      <c r="B16" s="6">
        <v>984571.05999999994</v>
      </c>
      <c r="C16" s="6">
        <v>1052385.0494246781</v>
      </c>
      <c r="D16" s="4">
        <v>10496</v>
      </c>
      <c r="F16" s="3">
        <v>12</v>
      </c>
      <c r="G16" s="6">
        <v>29446.460000000003</v>
      </c>
      <c r="H16" s="9">
        <v>984571.05999999924</v>
      </c>
    </row>
    <row r="17" spans="1:9">
      <c r="F17" s="3">
        <v>13</v>
      </c>
      <c r="G17" s="6">
        <v>22723.600000000002</v>
      </c>
    </row>
    <row r="18" spans="1:9">
      <c r="A18" s="2" t="s">
        <v>116</v>
      </c>
      <c r="B18" t="s">
        <v>136</v>
      </c>
      <c r="C18" t="s">
        <v>137</v>
      </c>
      <c r="D18" t="s">
        <v>134</v>
      </c>
      <c r="E18" t="s">
        <v>135</v>
      </c>
      <c r="F18" s="3">
        <v>14</v>
      </c>
      <c r="G18" s="6">
        <v>13729.810000000001</v>
      </c>
    </row>
    <row r="19" spans="1:9">
      <c r="A19" s="3" t="s">
        <v>117</v>
      </c>
      <c r="B19" s="6">
        <v>91137.049999999988</v>
      </c>
      <c r="C19" s="6">
        <v>99214.481172975007</v>
      </c>
      <c r="D19" s="6" t="str">
        <f>IF(B18&lt;C18,B18,NA())</f>
        <v xml:space="preserve"> SALES</v>
      </c>
      <c r="E19" s="6" t="e">
        <f>IF(B18&gt;=C18,B18,NA())</f>
        <v>#N/A</v>
      </c>
      <c r="F19" s="3">
        <v>15</v>
      </c>
      <c r="G19" s="6">
        <v>27820.09</v>
      </c>
    </row>
    <row r="20" spans="1:9">
      <c r="A20" s="3" t="s">
        <v>118</v>
      </c>
      <c r="B20" s="6">
        <v>97920.72</v>
      </c>
      <c r="C20" s="6">
        <v>99956.765946815969</v>
      </c>
      <c r="D20" s="6" cm="1">
        <f t="array" ref="D20">IF(B19&lt;C19,B19,n)</f>
        <v>91137.049999999988</v>
      </c>
      <c r="E20" s="6" t="e">
        <f t="shared" ref="E20:E31" si="0">IF(B19&gt;=C19,B19,NA())</f>
        <v>#N/A</v>
      </c>
      <c r="F20" s="3">
        <v>16</v>
      </c>
      <c r="G20" s="6">
        <v>9407.51</v>
      </c>
    </row>
    <row r="21" spans="1:9">
      <c r="A21" s="3" t="s">
        <v>119</v>
      </c>
      <c r="B21" s="6">
        <v>72320.89</v>
      </c>
      <c r="C21" s="6">
        <v>92338.668696078996</v>
      </c>
      <c r="D21" s="6" cm="1">
        <f t="array" ref="D21">IF(B20&lt;C20,B20,n)</f>
        <v>97920.72</v>
      </c>
      <c r="E21" s="6" t="e">
        <f t="shared" si="0"/>
        <v>#N/A</v>
      </c>
      <c r="F21" s="3">
        <v>17</v>
      </c>
      <c r="G21" s="6">
        <v>22127.300000000003</v>
      </c>
    </row>
    <row r="22" spans="1:9">
      <c r="A22" s="3" t="s">
        <v>120</v>
      </c>
      <c r="B22" s="6">
        <v>70511.75999999998</v>
      </c>
      <c r="C22" s="6">
        <v>85780.09446336003</v>
      </c>
      <c r="D22" s="6" cm="1">
        <f t="array" ref="D22">IF(B21&lt;C21,B21,n)</f>
        <v>72320.89</v>
      </c>
      <c r="E22" s="6" t="e">
        <f t="shared" si="0"/>
        <v>#N/A</v>
      </c>
      <c r="F22" s="3">
        <v>18</v>
      </c>
      <c r="G22" s="6">
        <v>11809.4</v>
      </c>
    </row>
    <row r="23" spans="1:9">
      <c r="A23" s="3" t="s">
        <v>121</v>
      </c>
      <c r="B23" s="6">
        <v>66727.399999999994</v>
      </c>
      <c r="C23" s="6">
        <v>83982.067658222266</v>
      </c>
      <c r="D23" s="6" cm="1">
        <f t="array" ref="D23">IF(B22&lt;C22,B22,n)</f>
        <v>70511.75999999998</v>
      </c>
      <c r="E23" s="6" t="e">
        <f t="shared" si="0"/>
        <v>#N/A</v>
      </c>
      <c r="F23" s="3">
        <v>19</v>
      </c>
      <c r="G23" s="6">
        <v>12750.539999999997</v>
      </c>
    </row>
    <row r="24" spans="1:9">
      <c r="A24" s="3" t="s">
        <v>122</v>
      </c>
      <c r="B24" s="6">
        <v>92661.550000000017</v>
      </c>
      <c r="C24" s="6">
        <v>89921.290573305552</v>
      </c>
      <c r="D24" s="6" cm="1">
        <f t="array" ref="D24">IF(B23&lt;C23,B23,n)</f>
        <v>66727.399999999994</v>
      </c>
      <c r="E24" s="6" t="e">
        <f t="shared" si="0"/>
        <v>#N/A</v>
      </c>
      <c r="F24" s="3">
        <v>20</v>
      </c>
      <c r="G24" s="6">
        <v>19691.759999999998</v>
      </c>
    </row>
    <row r="25" spans="1:9">
      <c r="A25" s="3" t="s">
        <v>123</v>
      </c>
      <c r="B25" s="6">
        <v>69125.749999999985</v>
      </c>
      <c r="C25" s="6">
        <v>85158.507632638895</v>
      </c>
      <c r="D25" s="6" t="e" cm="1">
        <f t="array" ref="D25">IF(B24&lt;C24,B24,n)</f>
        <v>#NAME?</v>
      </c>
      <c r="E25" s="6">
        <f t="shared" si="0"/>
        <v>92661.550000000017</v>
      </c>
      <c r="F25" s="3">
        <v>21</v>
      </c>
      <c r="G25" s="6">
        <v>19171.71</v>
      </c>
      <c r="H25" s="2" t="s">
        <v>116</v>
      </c>
      <c r="I25" s="9" t="s">
        <v>136</v>
      </c>
    </row>
    <row r="26" spans="1:9">
      <c r="A26" s="3" t="s">
        <v>124</v>
      </c>
      <c r="B26" s="6">
        <v>78253.529999999984</v>
      </c>
      <c r="C26" s="6">
        <v>88466.89380599001</v>
      </c>
      <c r="D26" s="6" cm="1">
        <f t="array" ref="D26">IF(B25&lt;C25,B25,n)</f>
        <v>69125.749999999985</v>
      </c>
      <c r="E26" s="6" t="e">
        <f t="shared" si="0"/>
        <v>#N/A</v>
      </c>
      <c r="F26" s="3">
        <v>22</v>
      </c>
      <c r="G26" s="6">
        <v>11617.86</v>
      </c>
      <c r="H26" s="3" t="s">
        <v>9</v>
      </c>
      <c r="I26" s="9">
        <v>60929.149999999994</v>
      </c>
    </row>
    <row r="27" spans="1:9">
      <c r="A27" s="3" t="s">
        <v>125</v>
      </c>
      <c r="B27" s="6">
        <v>87136.37</v>
      </c>
      <c r="C27" s="6">
        <v>79363.402790288761</v>
      </c>
      <c r="D27" s="6" cm="1">
        <f t="array" ref="D27">IF(B26&lt;C26,B26,n)</f>
        <v>78253.529999999984</v>
      </c>
      <c r="E27" s="6" t="e">
        <f t="shared" si="0"/>
        <v>#N/A</v>
      </c>
      <c r="F27" s="3">
        <v>23</v>
      </c>
      <c r="G27" s="6">
        <v>17000.620000000003</v>
      </c>
      <c r="H27" s="3" t="s">
        <v>106</v>
      </c>
      <c r="I27" s="9">
        <v>43062.83</v>
      </c>
    </row>
    <row r="28" spans="1:9">
      <c r="A28" s="3" t="s">
        <v>126</v>
      </c>
      <c r="B28" s="6">
        <v>75659.86</v>
      </c>
      <c r="C28" s="6">
        <v>79764.539809754977</v>
      </c>
      <c r="D28" s="6" t="e" cm="1">
        <f t="array" ref="D28">IF(B27&lt;C27,B27,n)</f>
        <v>#NAME?</v>
      </c>
      <c r="E28" s="6">
        <f t="shared" si="0"/>
        <v>87136.37</v>
      </c>
      <c r="F28" s="3">
        <v>24</v>
      </c>
      <c r="G28" s="6">
        <v>15273.349999999999</v>
      </c>
      <c r="H28" s="3" t="s">
        <v>94</v>
      </c>
      <c r="I28" s="9">
        <v>45112.94999999999</v>
      </c>
    </row>
    <row r="29" spans="1:9">
      <c r="A29" s="3" t="s">
        <v>127</v>
      </c>
      <c r="B29" s="6">
        <v>90997.389999999985</v>
      </c>
      <c r="C29" s="6">
        <v>78488.217664848766</v>
      </c>
      <c r="D29" s="6" cm="1">
        <f t="array" ref="D29">IF(B28&lt;C28,B28,n)</f>
        <v>75659.86</v>
      </c>
      <c r="E29" s="6" t="e">
        <f t="shared" si="0"/>
        <v>#N/A</v>
      </c>
      <c r="F29" s="3">
        <v>25</v>
      </c>
      <c r="G29" s="6">
        <v>23043.470000000005</v>
      </c>
      <c r="H29" s="3" t="s">
        <v>129</v>
      </c>
      <c r="I29" s="9">
        <v>149104.93</v>
      </c>
    </row>
    <row r="30" spans="1:9">
      <c r="A30" s="3" t="s">
        <v>128</v>
      </c>
      <c r="B30" s="6">
        <v>92118.789999999964</v>
      </c>
      <c r="C30" s="6">
        <v>89950.119210398901</v>
      </c>
      <c r="D30" s="6" t="e" cm="1">
        <f t="array" ref="D30">IF(B29&lt;C29,B29,n)</f>
        <v>#NAME?</v>
      </c>
      <c r="E30" s="6">
        <f t="shared" si="0"/>
        <v>90997.389999999985</v>
      </c>
      <c r="F30" s="3">
        <v>26</v>
      </c>
      <c r="G30" s="6">
        <v>13593.79</v>
      </c>
    </row>
    <row r="31" spans="1:9">
      <c r="A31" s="3" t="s">
        <v>129</v>
      </c>
      <c r="B31" s="6">
        <v>984571.05999999994</v>
      </c>
      <c r="C31" s="6">
        <v>1052385.0494246781</v>
      </c>
      <c r="D31" s="6" t="e" cm="1">
        <f t="array" ref="D31">IF(B30&lt;C30,B30,n)</f>
        <v>#NAME?</v>
      </c>
      <c r="E31" s="6">
        <f t="shared" si="0"/>
        <v>92118.789999999964</v>
      </c>
      <c r="F31" s="3">
        <v>27</v>
      </c>
      <c r="G31" s="6">
        <v>13197.89</v>
      </c>
    </row>
    <row r="32" spans="1:9">
      <c r="F32" s="3">
        <v>28</v>
      </c>
      <c r="G32" s="6">
        <v>13311.339999999998</v>
      </c>
    </row>
    <row r="33" spans="1:7">
      <c r="F33" s="3">
        <v>29</v>
      </c>
      <c r="G33" s="6">
        <v>26662.809999999998</v>
      </c>
    </row>
    <row r="34" spans="1:7">
      <c r="A34" s="7" t="s">
        <v>138</v>
      </c>
      <c r="B34" s="8">
        <f>GETPIVOTDATA("Sum of SALES",$A$3)</f>
        <v>984571.05999999994</v>
      </c>
      <c r="F34" s="3">
        <v>30</v>
      </c>
      <c r="G34" s="6">
        <v>15652.32</v>
      </c>
    </row>
    <row r="35" spans="1:7">
      <c r="A35" s="7" t="s">
        <v>139</v>
      </c>
      <c r="B35" s="7">
        <f>GETPIVOTDATA("Sum of QUANTITY",$A$3)</f>
        <v>10496</v>
      </c>
      <c r="F35" s="3">
        <v>31</v>
      </c>
      <c r="G35" s="6">
        <v>27172.400000000001</v>
      </c>
    </row>
    <row r="36" spans="1:7">
      <c r="F36" s="3">
        <v>32</v>
      </c>
      <c r="G36" s="6">
        <v>6991.1000000000013</v>
      </c>
    </row>
    <row r="37" spans="1:7">
      <c r="F37" s="3">
        <v>33</v>
      </c>
      <c r="G37" s="6">
        <v>17406.18</v>
      </c>
    </row>
    <row r="38" spans="1:7">
      <c r="F38" s="3">
        <v>34</v>
      </c>
      <c r="G38" s="6">
        <v>10403.35</v>
      </c>
    </row>
    <row r="39" spans="1:7">
      <c r="F39" s="3">
        <v>35</v>
      </c>
      <c r="G39" s="6">
        <v>29524.29</v>
      </c>
    </row>
    <row r="40" spans="1:7">
      <c r="F40" s="3">
        <v>36</v>
      </c>
      <c r="G40" s="6">
        <v>14336.82</v>
      </c>
    </row>
    <row r="41" spans="1:7">
      <c r="F41" s="3">
        <v>37</v>
      </c>
      <c r="G41" s="6">
        <v>15584.3</v>
      </c>
    </row>
    <row r="42" spans="1:7">
      <c r="F42" s="3">
        <v>38</v>
      </c>
      <c r="G42" s="6">
        <v>13437.32</v>
      </c>
    </row>
    <row r="43" spans="1:7">
      <c r="F43" s="3">
        <v>39</v>
      </c>
      <c r="G43" s="6">
        <v>30057.11</v>
      </c>
    </row>
    <row r="44" spans="1:7">
      <c r="F44" s="3">
        <v>40</v>
      </c>
      <c r="G44" s="6">
        <v>17799.129999999997</v>
      </c>
    </row>
    <row r="45" spans="1:7">
      <c r="F45" s="3">
        <v>41</v>
      </c>
      <c r="G45" s="6">
        <v>25449.57</v>
      </c>
    </row>
    <row r="46" spans="1:7">
      <c r="F46" s="3">
        <v>42</v>
      </c>
      <c r="G46" s="6">
        <v>14658.500000000002</v>
      </c>
    </row>
    <row r="47" spans="1:7">
      <c r="F47" s="3">
        <v>43</v>
      </c>
      <c r="G47" s="6">
        <v>19795.28</v>
      </c>
    </row>
    <row r="48" spans="1:7">
      <c r="F48" s="3">
        <v>44</v>
      </c>
      <c r="G48" s="6">
        <v>17458.100000000002</v>
      </c>
    </row>
    <row r="49" spans="6:7">
      <c r="F49" s="3">
        <v>45</v>
      </c>
      <c r="G49" s="6">
        <v>17068.960000000003</v>
      </c>
    </row>
    <row r="50" spans="6:7">
      <c r="F50" s="3">
        <v>46</v>
      </c>
      <c r="G50" s="6">
        <v>16104.110000000002</v>
      </c>
    </row>
    <row r="51" spans="6:7">
      <c r="F51" s="3">
        <v>47</v>
      </c>
      <c r="G51" s="6">
        <v>16390.38</v>
      </c>
    </row>
    <row r="52" spans="6:7">
      <c r="F52" s="3">
        <v>48</v>
      </c>
      <c r="G52" s="6">
        <v>25601.349999999995</v>
      </c>
    </row>
    <row r="53" spans="6:7">
      <c r="F53" s="3">
        <v>49</v>
      </c>
      <c r="G53" s="6">
        <v>7322.39</v>
      </c>
    </row>
    <row r="54" spans="6:7">
      <c r="F54" s="3">
        <v>50</v>
      </c>
      <c r="G54" s="6">
        <v>18755.54</v>
      </c>
    </row>
    <row r="55" spans="6:7">
      <c r="F55" s="3">
        <v>51</v>
      </c>
      <c r="G55" s="6">
        <v>15496.2</v>
      </c>
    </row>
    <row r="56" spans="6:7">
      <c r="F56" s="3">
        <v>52</v>
      </c>
      <c r="G56" s="6">
        <v>24337.019999999997</v>
      </c>
    </row>
    <row r="57" spans="6:7">
      <c r="F57" s="3">
        <v>53</v>
      </c>
      <c r="G57" s="6">
        <v>27195.9</v>
      </c>
    </row>
    <row r="58" spans="6:7">
      <c r="F58" s="3" t="s">
        <v>129</v>
      </c>
      <c r="G58" s="6">
        <v>984571.05999999994</v>
      </c>
    </row>
  </sheetData>
  <pageMargins left="0.7" right="0.7" top="0.75" bottom="0.75" header="0.3" footer="0.3"/>
  <pageSetup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141EA8-2576-4977-A6D9-DB41531B3610}">
  <dimension ref="A2:H20"/>
  <sheetViews>
    <sheetView workbookViewId="0">
      <selection activeCell="G5" sqref="G5:H19"/>
    </sheetView>
  </sheetViews>
  <sheetFormatPr defaultRowHeight="13.8"/>
  <cols>
    <col min="1" max="1" width="13.09765625" bestFit="1" customWidth="1"/>
    <col min="2" max="2" width="13.69921875" bestFit="1" customWidth="1"/>
    <col min="4" max="4" width="13.09765625" bestFit="1" customWidth="1"/>
    <col min="5" max="5" width="13.69921875" bestFit="1" customWidth="1"/>
    <col min="7" max="7" width="20.796875" bestFit="1" customWidth="1"/>
    <col min="8" max="8" width="13.69921875" bestFit="1" customWidth="1"/>
  </cols>
  <sheetData>
    <row r="2" spans="1:8">
      <c r="A2" s="5" t="s">
        <v>142</v>
      </c>
      <c r="D2" s="5" t="s">
        <v>144</v>
      </c>
      <c r="G2" s="5" t="s">
        <v>145</v>
      </c>
    </row>
    <row r="3" spans="1:8">
      <c r="A3" s="2" t="s">
        <v>116</v>
      </c>
      <c r="B3" t="s">
        <v>130</v>
      </c>
    </row>
    <row r="4" spans="1:8">
      <c r="A4" s="3" t="s">
        <v>86</v>
      </c>
      <c r="B4" s="6">
        <v>57968.639999999992</v>
      </c>
      <c r="D4" s="2" t="s">
        <v>116</v>
      </c>
      <c r="E4" t="s">
        <v>130</v>
      </c>
      <c r="G4" s="2" t="s">
        <v>116</v>
      </c>
      <c r="H4" t="s">
        <v>130</v>
      </c>
    </row>
    <row r="5" spans="1:8">
      <c r="A5" s="3" t="s">
        <v>95</v>
      </c>
      <c r="B5" s="6">
        <v>57554.28</v>
      </c>
      <c r="D5" s="3" t="s">
        <v>15</v>
      </c>
      <c r="E5" s="6">
        <v>129393.44</v>
      </c>
      <c r="G5" s="3" t="s">
        <v>105</v>
      </c>
      <c r="H5" s="6">
        <v>31336.229999999992</v>
      </c>
    </row>
    <row r="6" spans="1:8">
      <c r="A6" s="3" t="s">
        <v>10</v>
      </c>
      <c r="B6" s="6">
        <v>49599.360000000008</v>
      </c>
      <c r="D6" s="3" t="s">
        <v>74</v>
      </c>
      <c r="E6" s="6">
        <v>139833.65999999997</v>
      </c>
      <c r="G6" s="3" t="s">
        <v>90</v>
      </c>
      <c r="H6" s="6">
        <v>39438.44000000001</v>
      </c>
    </row>
    <row r="7" spans="1:8">
      <c r="A7" s="3" t="s">
        <v>49</v>
      </c>
      <c r="B7" s="6">
        <v>41580</v>
      </c>
      <c r="D7" s="3" t="s">
        <v>58</v>
      </c>
      <c r="E7" s="6">
        <v>139883.24999999997</v>
      </c>
      <c r="G7" s="3" t="s">
        <v>83</v>
      </c>
      <c r="H7" s="6">
        <v>39653.929999999993</v>
      </c>
    </row>
    <row r="8" spans="1:8">
      <c r="A8" s="3" t="s">
        <v>14</v>
      </c>
      <c r="B8" s="6">
        <v>41055.299999999996</v>
      </c>
      <c r="D8" s="3" t="s">
        <v>18</v>
      </c>
      <c r="E8" s="6">
        <v>144618.04000000004</v>
      </c>
      <c r="G8" s="3" t="s">
        <v>108</v>
      </c>
      <c r="H8" s="6">
        <v>14337.400000000003</v>
      </c>
    </row>
    <row r="9" spans="1:8">
      <c r="A9" s="3" t="s">
        <v>129</v>
      </c>
      <c r="B9" s="6">
        <v>247757.58</v>
      </c>
      <c r="D9" s="3" t="s">
        <v>21</v>
      </c>
      <c r="E9" s="6">
        <v>208383.88</v>
      </c>
      <c r="G9" s="3" t="s">
        <v>29</v>
      </c>
      <c r="H9" s="6">
        <v>16810.719999999998</v>
      </c>
    </row>
    <row r="10" spans="1:8">
      <c r="D10" s="3" t="s">
        <v>12</v>
      </c>
      <c r="E10" s="6">
        <v>222458.78999999998</v>
      </c>
      <c r="G10" s="3" t="s">
        <v>11</v>
      </c>
      <c r="H10" s="6">
        <v>452995.44000000024</v>
      </c>
    </row>
    <row r="11" spans="1:8">
      <c r="D11" s="3" t="s">
        <v>129</v>
      </c>
      <c r="E11" s="6">
        <v>984571.05999999982</v>
      </c>
      <c r="G11" s="3" t="s">
        <v>111</v>
      </c>
      <c r="H11" s="6">
        <v>8394.32</v>
      </c>
    </row>
    <row r="12" spans="1:8">
      <c r="G12" s="3" t="s">
        <v>67</v>
      </c>
      <c r="H12" s="6">
        <v>65776.760000000009</v>
      </c>
    </row>
    <row r="13" spans="1:8">
      <c r="G13" s="3" t="s">
        <v>52</v>
      </c>
      <c r="H13" s="6">
        <v>39993.270000000004</v>
      </c>
    </row>
    <row r="14" spans="1:8">
      <c r="G14" s="3" t="s">
        <v>41</v>
      </c>
      <c r="H14" s="6">
        <v>77523.280000000028</v>
      </c>
    </row>
    <row r="15" spans="1:8">
      <c r="G15" s="3" t="s">
        <v>44</v>
      </c>
      <c r="H15" s="6">
        <v>63344.339999999989</v>
      </c>
    </row>
    <row r="16" spans="1:8">
      <c r="G16" s="3" t="s">
        <v>71</v>
      </c>
      <c r="H16" s="6">
        <v>38317.789999999994</v>
      </c>
    </row>
    <row r="17" spans="7:8">
      <c r="G17" s="3" t="s">
        <v>64</v>
      </c>
      <c r="H17" s="6">
        <v>32808.019999999997</v>
      </c>
    </row>
    <row r="18" spans="7:8">
      <c r="G18" s="3" t="s">
        <v>35</v>
      </c>
      <c r="H18" s="6">
        <v>50749.039999999994</v>
      </c>
    </row>
    <row r="19" spans="7:8">
      <c r="G19" s="3" t="s">
        <v>38</v>
      </c>
      <c r="H19" s="6">
        <v>13092.080000000002</v>
      </c>
    </row>
    <row r="20" spans="7:8">
      <c r="G20" s="3" t="s">
        <v>129</v>
      </c>
      <c r="H20" s="6">
        <v>984571.06000000029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55720B-A6A6-42C1-83B4-FA86100C7E14}">
  <dimension ref="A1"/>
  <sheetViews>
    <sheetView showGridLines="0" tabSelected="1" zoomScale="70" zoomScaleNormal="70" workbookViewId="0">
      <selection activeCell="AB35" sqref="AB35"/>
    </sheetView>
  </sheetViews>
  <sheetFormatPr defaultRowHeight="13.8"/>
  <sheetData>
    <row r="1" spans="1:1">
      <c r="A1">
        <f>GETPIVOTDATA("SALES",Pivot!$H$5,"CUSTOMER NAME","Mira")</f>
        <v>60929.149999999994</v>
      </c>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B7FB0B-6144-47FE-912B-2090557D643E}">
  <dimension ref="A1:K833"/>
  <sheetViews>
    <sheetView showGridLines="0" workbookViewId="0">
      <pane ySplit="1" topLeftCell="A2" activePane="bottomLeft" state="frozen"/>
      <selection pane="bottomLeft" activeCell="B8" sqref="B8"/>
    </sheetView>
  </sheetViews>
  <sheetFormatPr defaultRowHeight="13.8"/>
  <cols>
    <col min="1" max="1" width="14.09765625" style="1" customWidth="1"/>
    <col min="2" max="2" width="18.59765625" customWidth="1"/>
    <col min="3" max="3" width="12.3984375" customWidth="1"/>
    <col min="4" max="4" width="16.69921875" customWidth="1"/>
    <col min="5" max="5" width="18.296875" customWidth="1"/>
    <col min="6" max="6" width="17.19921875" customWidth="1"/>
    <col min="7" max="7" width="17.69921875" customWidth="1"/>
    <col min="8" max="8" width="16.19921875" customWidth="1"/>
    <col min="9" max="9" width="15" customWidth="1"/>
  </cols>
  <sheetData>
    <row r="1" spans="1:11">
      <c r="A1" s="1" t="s">
        <v>0</v>
      </c>
      <c r="B1" t="s">
        <v>1</v>
      </c>
      <c r="C1" t="s">
        <v>2</v>
      </c>
      <c r="D1" t="s">
        <v>3</v>
      </c>
      <c r="E1" t="s">
        <v>4</v>
      </c>
      <c r="F1" t="s">
        <v>5</v>
      </c>
      <c r="G1" t="s">
        <v>6</v>
      </c>
      <c r="H1" t="s">
        <v>7</v>
      </c>
      <c r="I1" t="s">
        <v>8</v>
      </c>
      <c r="J1" t="s">
        <v>114</v>
      </c>
      <c r="K1" t="s">
        <v>115</v>
      </c>
    </row>
    <row r="2" spans="1:11">
      <c r="A2" s="1">
        <v>44197</v>
      </c>
      <c r="B2" t="s">
        <v>9</v>
      </c>
      <c r="C2" t="s">
        <v>10</v>
      </c>
      <c r="D2">
        <v>156.96</v>
      </c>
      <c r="E2">
        <v>9</v>
      </c>
      <c r="F2">
        <v>1379.3834721600006</v>
      </c>
      <c r="G2">
        <v>1412.64</v>
      </c>
      <c r="H2" t="s">
        <v>11</v>
      </c>
      <c r="I2" t="s">
        <v>12</v>
      </c>
      <c r="J2" t="str">
        <f>TEXT(Table1[[#This Row],[DATE]],"mmm")</f>
        <v>Jan</v>
      </c>
      <c r="K2">
        <f>WEEKNUM(Table1[[#This Row],[DATE]])</f>
        <v>1</v>
      </c>
    </row>
    <row r="3" spans="1:11">
      <c r="A3" s="1">
        <v>44197</v>
      </c>
      <c r="B3" t="s">
        <v>13</v>
      </c>
      <c r="C3" t="s">
        <v>14</v>
      </c>
      <c r="D3">
        <v>141.57</v>
      </c>
      <c r="E3">
        <v>1</v>
      </c>
      <c r="F3">
        <v>138.23714333000004</v>
      </c>
      <c r="G3">
        <v>141.57</v>
      </c>
      <c r="H3" t="s">
        <v>11</v>
      </c>
      <c r="I3" t="s">
        <v>15</v>
      </c>
      <c r="J3" t="str">
        <f>TEXT(Table1[[#This Row],[DATE]],"mmm")</f>
        <v>Jan</v>
      </c>
      <c r="K3">
        <f>WEEKNUM(Table1[[#This Row],[DATE]])</f>
        <v>1</v>
      </c>
    </row>
    <row r="4" spans="1:11">
      <c r="A4" s="1">
        <v>44198</v>
      </c>
      <c r="B4" t="s">
        <v>16</v>
      </c>
      <c r="C4" t="s">
        <v>17</v>
      </c>
      <c r="D4">
        <v>79.92</v>
      </c>
      <c r="E4">
        <v>15</v>
      </c>
      <c r="F4">
        <v>1170.5777172000005</v>
      </c>
      <c r="G4">
        <v>1198.8</v>
      </c>
      <c r="H4" t="s">
        <v>11</v>
      </c>
      <c r="I4" t="s">
        <v>18</v>
      </c>
      <c r="J4" t="str">
        <f>TEXT(Table1[[#This Row],[DATE]],"mmm")</f>
        <v>Jan</v>
      </c>
      <c r="K4">
        <f>WEEKNUM(Table1[[#This Row],[DATE]])</f>
        <v>1</v>
      </c>
    </row>
    <row r="5" spans="1:11">
      <c r="A5" s="1">
        <v>44198</v>
      </c>
      <c r="B5" t="s">
        <v>19</v>
      </c>
      <c r="C5" t="s">
        <v>20</v>
      </c>
      <c r="D5">
        <v>119.7</v>
      </c>
      <c r="E5">
        <v>1</v>
      </c>
      <c r="F5">
        <v>116.88200930000005</v>
      </c>
      <c r="G5">
        <v>119.7</v>
      </c>
      <c r="H5" t="s">
        <v>11</v>
      </c>
      <c r="I5" t="s">
        <v>21</v>
      </c>
      <c r="J5" t="str">
        <f>TEXT(Table1[[#This Row],[DATE]],"mmm")</f>
        <v>Jan</v>
      </c>
      <c r="K5">
        <f>WEEKNUM(Table1[[#This Row],[DATE]])</f>
        <v>1</v>
      </c>
    </row>
    <row r="6" spans="1:11">
      <c r="A6" s="1">
        <v>44198</v>
      </c>
      <c r="B6" t="s">
        <v>22</v>
      </c>
      <c r="C6" t="s">
        <v>23</v>
      </c>
      <c r="D6">
        <v>15.719999999999999</v>
      </c>
      <c r="E6">
        <v>2</v>
      </c>
      <c r="F6">
        <v>30.699836026666677</v>
      </c>
      <c r="G6">
        <v>31.439999999999998</v>
      </c>
      <c r="H6" t="s">
        <v>11</v>
      </c>
      <c r="I6" t="s">
        <v>21</v>
      </c>
      <c r="J6" t="str">
        <f>TEXT(Table1[[#This Row],[DATE]],"mmm")</f>
        <v>Jan</v>
      </c>
      <c r="K6">
        <f>WEEKNUM(Table1[[#This Row],[DATE]])</f>
        <v>1</v>
      </c>
    </row>
    <row r="7" spans="1:11">
      <c r="A7" s="1">
        <v>44198</v>
      </c>
      <c r="B7" t="s">
        <v>24</v>
      </c>
      <c r="C7" t="s">
        <v>25</v>
      </c>
      <c r="D7">
        <v>164.28</v>
      </c>
      <c r="E7">
        <v>7</v>
      </c>
      <c r="F7">
        <v>1122.8875139066672</v>
      </c>
      <c r="G7">
        <v>1149.96</v>
      </c>
      <c r="H7" t="s">
        <v>11</v>
      </c>
      <c r="I7" t="s">
        <v>18</v>
      </c>
      <c r="J7" t="str">
        <f>TEXT(Table1[[#This Row],[DATE]],"mmm")</f>
        <v>Jan</v>
      </c>
      <c r="K7">
        <f>WEEKNUM(Table1[[#This Row],[DATE]])</f>
        <v>1</v>
      </c>
    </row>
    <row r="8" spans="1:11">
      <c r="A8" s="1">
        <v>44198</v>
      </c>
      <c r="B8" t="s">
        <v>26</v>
      </c>
      <c r="C8" t="s">
        <v>27</v>
      </c>
      <c r="D8">
        <v>122.08</v>
      </c>
      <c r="E8">
        <v>6</v>
      </c>
      <c r="F8">
        <v>715.23587445333362</v>
      </c>
      <c r="G8">
        <v>732.48</v>
      </c>
      <c r="H8" t="s">
        <v>11</v>
      </c>
      <c r="I8" t="s">
        <v>21</v>
      </c>
      <c r="J8" t="str">
        <f>TEXT(Table1[[#This Row],[DATE]],"mmm")</f>
        <v>Jan</v>
      </c>
      <c r="K8">
        <f>WEEKNUM(Table1[[#This Row],[DATE]])</f>
        <v>1</v>
      </c>
    </row>
    <row r="9" spans="1:11">
      <c r="A9" s="1">
        <v>44198</v>
      </c>
      <c r="B9" t="s">
        <v>28</v>
      </c>
      <c r="C9" t="s">
        <v>23</v>
      </c>
      <c r="D9">
        <v>15.719999999999999</v>
      </c>
      <c r="E9">
        <v>25</v>
      </c>
      <c r="F9">
        <v>383.74795033333351</v>
      </c>
      <c r="G9">
        <v>393</v>
      </c>
      <c r="H9" t="s">
        <v>29</v>
      </c>
      <c r="I9" t="s">
        <v>18</v>
      </c>
      <c r="J9" t="str">
        <f>TEXT(Table1[[#This Row],[DATE]],"mmm")</f>
        <v>Jan</v>
      </c>
      <c r="K9">
        <f>WEEKNUM(Table1[[#This Row],[DATE]])</f>
        <v>1</v>
      </c>
    </row>
    <row r="10" spans="1:11">
      <c r="A10" s="1">
        <v>44199</v>
      </c>
      <c r="B10" t="s">
        <v>30</v>
      </c>
      <c r="C10" t="s">
        <v>31</v>
      </c>
      <c r="D10">
        <v>146.72</v>
      </c>
      <c r="E10">
        <v>21</v>
      </c>
      <c r="F10">
        <v>3008.5839306133344</v>
      </c>
      <c r="G10">
        <v>3081.12</v>
      </c>
      <c r="H10" t="s">
        <v>11</v>
      </c>
      <c r="I10" t="s">
        <v>21</v>
      </c>
      <c r="J10" t="str">
        <f>TEXT(Table1[[#This Row],[DATE]],"mmm")</f>
        <v>Jan</v>
      </c>
      <c r="K10">
        <f>WEEKNUM(Table1[[#This Row],[DATE]])</f>
        <v>2</v>
      </c>
    </row>
    <row r="11" spans="1:11">
      <c r="A11" s="1">
        <v>44199</v>
      </c>
      <c r="B11" t="s">
        <v>32</v>
      </c>
      <c r="C11" t="s">
        <v>33</v>
      </c>
      <c r="D11">
        <v>83.08</v>
      </c>
      <c r="E11">
        <v>9</v>
      </c>
      <c r="F11">
        <v>730.11709268000027</v>
      </c>
      <c r="G11">
        <v>747.72</v>
      </c>
      <c r="H11" t="s">
        <v>11</v>
      </c>
      <c r="I11" t="s">
        <v>12</v>
      </c>
      <c r="J11" t="str">
        <f>TEXT(Table1[[#This Row],[DATE]],"mmm")</f>
        <v>Jan</v>
      </c>
      <c r="K11">
        <f>WEEKNUM(Table1[[#This Row],[DATE]])</f>
        <v>2</v>
      </c>
    </row>
    <row r="12" spans="1:11">
      <c r="A12" s="1">
        <v>44199</v>
      </c>
      <c r="B12" t="s">
        <v>34</v>
      </c>
      <c r="C12" t="s">
        <v>17</v>
      </c>
      <c r="D12">
        <v>79.92</v>
      </c>
      <c r="E12">
        <v>31</v>
      </c>
      <c r="F12">
        <v>2419.1939488800008</v>
      </c>
      <c r="G12">
        <v>2477.52</v>
      </c>
      <c r="H12" t="s">
        <v>35</v>
      </c>
      <c r="I12" t="s">
        <v>18</v>
      </c>
      <c r="J12" t="str">
        <f>TEXT(Table1[[#This Row],[DATE]],"mmm")</f>
        <v>Jan</v>
      </c>
      <c r="K12">
        <f>WEEKNUM(Table1[[#This Row],[DATE]])</f>
        <v>2</v>
      </c>
    </row>
    <row r="13" spans="1:11">
      <c r="A13" s="1">
        <v>44199</v>
      </c>
      <c r="B13" t="s">
        <v>36</v>
      </c>
      <c r="C13" t="s">
        <v>37</v>
      </c>
      <c r="D13">
        <v>48.84</v>
      </c>
      <c r="E13">
        <v>5</v>
      </c>
      <c r="F13">
        <v>238.45101646666677</v>
      </c>
      <c r="G13">
        <v>244.20000000000002</v>
      </c>
      <c r="H13" t="s">
        <v>38</v>
      </c>
      <c r="I13" t="s">
        <v>18</v>
      </c>
      <c r="J13" t="str">
        <f>TEXT(Table1[[#This Row],[DATE]],"mmm")</f>
        <v>Jan</v>
      </c>
      <c r="K13">
        <f>WEEKNUM(Table1[[#This Row],[DATE]])</f>
        <v>2</v>
      </c>
    </row>
    <row r="14" spans="1:11">
      <c r="A14" s="1">
        <v>44200</v>
      </c>
      <c r="B14" t="s">
        <v>39</v>
      </c>
      <c r="C14" t="s">
        <v>40</v>
      </c>
      <c r="D14">
        <v>53.11</v>
      </c>
      <c r="E14">
        <v>1</v>
      </c>
      <c r="F14">
        <v>51.85967847888891</v>
      </c>
      <c r="G14">
        <v>53.11</v>
      </c>
      <c r="H14" t="s">
        <v>41</v>
      </c>
      <c r="I14" t="s">
        <v>18</v>
      </c>
      <c r="J14" t="str">
        <f>TEXT(Table1[[#This Row],[DATE]],"mmm")</f>
        <v>Jan</v>
      </c>
      <c r="K14">
        <f>WEEKNUM(Table1[[#This Row],[DATE]])</f>
        <v>2</v>
      </c>
    </row>
    <row r="15" spans="1:11">
      <c r="A15" s="1">
        <v>44200</v>
      </c>
      <c r="B15" t="s">
        <v>42</v>
      </c>
      <c r="C15" t="s">
        <v>43</v>
      </c>
      <c r="D15">
        <v>94.17</v>
      </c>
      <c r="E15">
        <v>8</v>
      </c>
      <c r="F15">
        <v>735.62431517333368</v>
      </c>
      <c r="G15">
        <v>753.36</v>
      </c>
      <c r="H15" t="s">
        <v>44</v>
      </c>
      <c r="I15" t="s">
        <v>18</v>
      </c>
      <c r="J15" t="str">
        <f>TEXT(Table1[[#This Row],[DATE]],"mmm")</f>
        <v>Jan</v>
      </c>
      <c r="K15">
        <f>WEEKNUM(Table1[[#This Row],[DATE]])</f>
        <v>2</v>
      </c>
    </row>
    <row r="16" spans="1:11">
      <c r="A16" s="1">
        <v>44200</v>
      </c>
      <c r="B16" t="s">
        <v>45</v>
      </c>
      <c r="C16" t="s">
        <v>46</v>
      </c>
      <c r="D16">
        <v>6.7</v>
      </c>
      <c r="E16">
        <v>12</v>
      </c>
      <c r="F16">
        <v>78.507214266666708</v>
      </c>
      <c r="G16">
        <v>80.400000000000006</v>
      </c>
      <c r="H16" t="s">
        <v>11</v>
      </c>
      <c r="I16" t="s">
        <v>21</v>
      </c>
      <c r="J16" t="str">
        <f>TEXT(Table1[[#This Row],[DATE]],"mmm")</f>
        <v>Jan</v>
      </c>
      <c r="K16">
        <f>WEEKNUM(Table1[[#This Row],[DATE]])</f>
        <v>2</v>
      </c>
    </row>
    <row r="17" spans="1:11">
      <c r="A17" s="1">
        <v>44202</v>
      </c>
      <c r="B17" t="s">
        <v>47</v>
      </c>
      <c r="C17" t="s">
        <v>48</v>
      </c>
      <c r="D17">
        <v>117.48</v>
      </c>
      <c r="E17">
        <v>9</v>
      </c>
      <c r="F17">
        <v>1032.4284550800003</v>
      </c>
      <c r="G17">
        <v>1057.32</v>
      </c>
      <c r="H17" t="s">
        <v>41</v>
      </c>
      <c r="I17" t="s">
        <v>18</v>
      </c>
      <c r="J17" t="str">
        <f>TEXT(Table1[[#This Row],[DATE]],"mmm")</f>
        <v>Jan</v>
      </c>
      <c r="K17">
        <f>WEEKNUM(Table1[[#This Row],[DATE]])</f>
        <v>2</v>
      </c>
    </row>
    <row r="18" spans="1:11">
      <c r="A18" s="1">
        <v>44204</v>
      </c>
      <c r="B18" t="s">
        <v>42</v>
      </c>
      <c r="C18" t="s">
        <v>49</v>
      </c>
      <c r="D18">
        <v>210</v>
      </c>
      <c r="E18">
        <v>14</v>
      </c>
      <c r="F18">
        <v>2870.7861933333343</v>
      </c>
      <c r="G18">
        <v>2940</v>
      </c>
      <c r="H18" t="s">
        <v>44</v>
      </c>
      <c r="I18" t="s">
        <v>18</v>
      </c>
      <c r="J18" t="str">
        <f>TEXT(Table1[[#This Row],[DATE]],"mmm")</f>
        <v>Jan</v>
      </c>
      <c r="K18">
        <f>WEEKNUM(Table1[[#This Row],[DATE]])</f>
        <v>2</v>
      </c>
    </row>
    <row r="19" spans="1:11">
      <c r="A19" s="1">
        <v>44205</v>
      </c>
      <c r="B19" t="s">
        <v>50</v>
      </c>
      <c r="C19" t="s">
        <v>51</v>
      </c>
      <c r="D19">
        <v>47.730000000000004</v>
      </c>
      <c r="E19">
        <v>26</v>
      </c>
      <c r="F19">
        <v>1211.7647109533339</v>
      </c>
      <c r="G19">
        <v>1240.98</v>
      </c>
      <c r="H19" t="s">
        <v>52</v>
      </c>
      <c r="I19" t="s">
        <v>18</v>
      </c>
      <c r="J19" t="str">
        <f>TEXT(Table1[[#This Row],[DATE]],"mmm")</f>
        <v>Jan</v>
      </c>
      <c r="K19">
        <f>WEEKNUM(Table1[[#This Row],[DATE]])</f>
        <v>2</v>
      </c>
    </row>
    <row r="20" spans="1:11">
      <c r="A20" s="1">
        <v>44205</v>
      </c>
      <c r="B20" t="s">
        <v>22</v>
      </c>
      <c r="C20" t="s">
        <v>53</v>
      </c>
      <c r="D20">
        <v>104.16</v>
      </c>
      <c r="E20">
        <v>1</v>
      </c>
      <c r="F20">
        <v>101.70785370666671</v>
      </c>
      <c r="G20">
        <v>104.16</v>
      </c>
      <c r="H20" t="s">
        <v>11</v>
      </c>
      <c r="I20" t="s">
        <v>21</v>
      </c>
      <c r="J20" t="str">
        <f>TEXT(Table1[[#This Row],[DATE]],"mmm")</f>
        <v>Jan</v>
      </c>
      <c r="K20">
        <f>WEEKNUM(Table1[[#This Row],[DATE]])</f>
        <v>2</v>
      </c>
    </row>
    <row r="21" spans="1:11">
      <c r="A21" s="1">
        <v>44205</v>
      </c>
      <c r="B21" t="s">
        <v>30</v>
      </c>
      <c r="C21" t="s">
        <v>54</v>
      </c>
      <c r="D21">
        <v>8.33</v>
      </c>
      <c r="E21">
        <v>4</v>
      </c>
      <c r="F21">
        <v>32.535576857777791</v>
      </c>
      <c r="G21">
        <v>33.32</v>
      </c>
      <c r="H21" t="s">
        <v>11</v>
      </c>
      <c r="I21" t="s">
        <v>21</v>
      </c>
      <c r="J21" t="str">
        <f>TEXT(Table1[[#This Row],[DATE]],"mmm")</f>
        <v>Jan</v>
      </c>
      <c r="K21">
        <f>WEEKNUM(Table1[[#This Row],[DATE]])</f>
        <v>2</v>
      </c>
    </row>
    <row r="22" spans="1:11">
      <c r="A22" s="1">
        <v>44205</v>
      </c>
      <c r="B22" t="s">
        <v>55</v>
      </c>
      <c r="C22" t="s">
        <v>53</v>
      </c>
      <c r="D22">
        <v>104.16</v>
      </c>
      <c r="E22">
        <v>29</v>
      </c>
      <c r="F22">
        <v>2949.5277574933343</v>
      </c>
      <c r="G22">
        <v>3020.64</v>
      </c>
      <c r="H22" t="s">
        <v>44</v>
      </c>
      <c r="I22" t="s">
        <v>18</v>
      </c>
      <c r="J22" t="str">
        <f>TEXT(Table1[[#This Row],[DATE]],"mmm")</f>
        <v>Jan</v>
      </c>
      <c r="K22">
        <f>WEEKNUM(Table1[[#This Row],[DATE]])</f>
        <v>2</v>
      </c>
    </row>
    <row r="23" spans="1:11">
      <c r="A23" s="1">
        <v>44205</v>
      </c>
      <c r="B23" t="s">
        <v>56</v>
      </c>
      <c r="C23" t="s">
        <v>57</v>
      </c>
      <c r="D23">
        <v>115.2</v>
      </c>
      <c r="E23">
        <v>28</v>
      </c>
      <c r="F23">
        <v>3149.6625664000012</v>
      </c>
      <c r="G23">
        <v>3225.6</v>
      </c>
      <c r="H23" t="s">
        <v>11</v>
      </c>
      <c r="I23" t="s">
        <v>58</v>
      </c>
      <c r="J23" t="str">
        <f>TEXT(Table1[[#This Row],[DATE]],"mmm")</f>
        <v>Jan</v>
      </c>
      <c r="K23">
        <f>WEEKNUM(Table1[[#This Row],[DATE]])</f>
        <v>2</v>
      </c>
    </row>
    <row r="24" spans="1:11">
      <c r="A24" s="1">
        <v>44205</v>
      </c>
      <c r="B24" t="s">
        <v>34</v>
      </c>
      <c r="C24" t="s">
        <v>59</v>
      </c>
      <c r="D24">
        <v>80.94</v>
      </c>
      <c r="E24">
        <v>8</v>
      </c>
      <c r="F24">
        <v>632.27601221333362</v>
      </c>
      <c r="G24">
        <v>647.52</v>
      </c>
      <c r="H24" t="s">
        <v>35</v>
      </c>
      <c r="I24" t="s">
        <v>18</v>
      </c>
      <c r="J24" t="str">
        <f>TEXT(Table1[[#This Row],[DATE]],"mmm")</f>
        <v>Jan</v>
      </c>
      <c r="K24">
        <f>WEEKNUM(Table1[[#This Row],[DATE]])</f>
        <v>2</v>
      </c>
    </row>
    <row r="25" spans="1:11">
      <c r="A25" s="1">
        <v>44205</v>
      </c>
      <c r="B25" t="s">
        <v>60</v>
      </c>
      <c r="C25" t="s">
        <v>48</v>
      </c>
      <c r="D25">
        <v>117.48</v>
      </c>
      <c r="E25">
        <v>12</v>
      </c>
      <c r="F25">
        <v>1376.5712734400006</v>
      </c>
      <c r="G25">
        <v>1409.76</v>
      </c>
      <c r="H25" t="s">
        <v>41</v>
      </c>
      <c r="I25" t="s">
        <v>18</v>
      </c>
      <c r="J25" t="str">
        <f>TEXT(Table1[[#This Row],[DATE]],"mmm")</f>
        <v>Jan</v>
      </c>
      <c r="K25">
        <f>WEEKNUM(Table1[[#This Row],[DATE]])</f>
        <v>2</v>
      </c>
    </row>
    <row r="26" spans="1:11">
      <c r="A26" s="1">
        <v>44206</v>
      </c>
      <c r="B26" t="s">
        <v>19</v>
      </c>
      <c r="C26" t="s">
        <v>61</v>
      </c>
      <c r="D26">
        <v>142.80000000000001</v>
      </c>
      <c r="E26">
        <v>24</v>
      </c>
      <c r="F26">
        <v>3346.5164768000018</v>
      </c>
      <c r="G26">
        <v>3427.2000000000003</v>
      </c>
      <c r="H26" t="s">
        <v>11</v>
      </c>
      <c r="I26" t="s">
        <v>21</v>
      </c>
      <c r="J26" t="str">
        <f>TEXT(Table1[[#This Row],[DATE]],"mmm")</f>
        <v>Jan</v>
      </c>
      <c r="K26">
        <f>WEEKNUM(Table1[[#This Row],[DATE]])</f>
        <v>3</v>
      </c>
    </row>
    <row r="27" spans="1:11">
      <c r="A27" s="1">
        <v>44206</v>
      </c>
      <c r="B27" t="s">
        <v>62</v>
      </c>
      <c r="C27" t="s">
        <v>63</v>
      </c>
      <c r="D27">
        <v>58.3</v>
      </c>
      <c r="E27">
        <v>14</v>
      </c>
      <c r="F27">
        <v>796.98492891111141</v>
      </c>
      <c r="G27">
        <v>816.19999999999993</v>
      </c>
      <c r="H27" t="s">
        <v>64</v>
      </c>
      <c r="I27" t="s">
        <v>18</v>
      </c>
      <c r="J27" t="str">
        <f>TEXT(Table1[[#This Row],[DATE]],"mmm")</f>
        <v>Jan</v>
      </c>
      <c r="K27">
        <f>WEEKNUM(Table1[[#This Row],[DATE]])</f>
        <v>3</v>
      </c>
    </row>
    <row r="28" spans="1:11">
      <c r="A28" s="1">
        <v>44206</v>
      </c>
      <c r="B28" t="s">
        <v>60</v>
      </c>
      <c r="C28" t="s">
        <v>46</v>
      </c>
      <c r="D28">
        <v>6.7</v>
      </c>
      <c r="E28">
        <v>9</v>
      </c>
      <c r="F28">
        <v>58.880410700000027</v>
      </c>
      <c r="G28">
        <v>60.300000000000004</v>
      </c>
      <c r="H28" t="s">
        <v>41</v>
      </c>
      <c r="I28" t="s">
        <v>18</v>
      </c>
      <c r="J28" t="str">
        <f>TEXT(Table1[[#This Row],[DATE]],"mmm")</f>
        <v>Jan</v>
      </c>
      <c r="K28">
        <f>WEEKNUM(Table1[[#This Row],[DATE]])</f>
        <v>3</v>
      </c>
    </row>
    <row r="29" spans="1:11">
      <c r="A29" s="1">
        <v>44207</v>
      </c>
      <c r="B29" t="s">
        <v>19</v>
      </c>
      <c r="C29" t="s">
        <v>65</v>
      </c>
      <c r="D29">
        <v>85.76</v>
      </c>
      <c r="E29">
        <v>3</v>
      </c>
      <c r="F29">
        <v>251.22308565333347</v>
      </c>
      <c r="G29">
        <v>257.28000000000003</v>
      </c>
      <c r="H29" t="s">
        <v>11</v>
      </c>
      <c r="I29" t="s">
        <v>21</v>
      </c>
      <c r="J29" t="str">
        <f>TEXT(Table1[[#This Row],[DATE]],"mmm")</f>
        <v>Jan</v>
      </c>
      <c r="K29">
        <f>WEEKNUM(Table1[[#This Row],[DATE]])</f>
        <v>3</v>
      </c>
    </row>
    <row r="30" spans="1:11">
      <c r="A30" s="1">
        <v>44207</v>
      </c>
      <c r="B30" t="s">
        <v>66</v>
      </c>
      <c r="C30" t="s">
        <v>31</v>
      </c>
      <c r="D30">
        <v>146.72</v>
      </c>
      <c r="E30">
        <v>4</v>
      </c>
      <c r="F30">
        <v>573.06360583111132</v>
      </c>
      <c r="G30">
        <v>586.88</v>
      </c>
      <c r="H30" t="s">
        <v>67</v>
      </c>
      <c r="I30" t="s">
        <v>18</v>
      </c>
      <c r="J30" t="str">
        <f>TEXT(Table1[[#This Row],[DATE]],"mmm")</f>
        <v>Jan</v>
      </c>
      <c r="K30">
        <f>WEEKNUM(Table1[[#This Row],[DATE]])</f>
        <v>3</v>
      </c>
    </row>
    <row r="31" spans="1:11">
      <c r="A31" s="1">
        <v>44207</v>
      </c>
      <c r="B31" t="s">
        <v>30</v>
      </c>
      <c r="C31" t="s">
        <v>68</v>
      </c>
      <c r="D31">
        <v>48.4</v>
      </c>
      <c r="E31">
        <v>14</v>
      </c>
      <c r="F31">
        <v>661.64786551111138</v>
      </c>
      <c r="G31">
        <v>677.6</v>
      </c>
      <c r="H31" t="s">
        <v>11</v>
      </c>
      <c r="I31" t="s">
        <v>21</v>
      </c>
      <c r="J31" t="str">
        <f>TEXT(Table1[[#This Row],[DATE]],"mmm")</f>
        <v>Jan</v>
      </c>
      <c r="K31">
        <f>WEEKNUM(Table1[[#This Row],[DATE]])</f>
        <v>3</v>
      </c>
    </row>
    <row r="32" spans="1:11">
      <c r="A32" s="1">
        <v>44207</v>
      </c>
      <c r="B32" t="s">
        <v>69</v>
      </c>
      <c r="C32" t="s">
        <v>70</v>
      </c>
      <c r="D32">
        <v>162</v>
      </c>
      <c r="E32">
        <v>4</v>
      </c>
      <c r="F32">
        <v>632.74471200000028</v>
      </c>
      <c r="G32">
        <v>648</v>
      </c>
      <c r="H32" t="s">
        <v>71</v>
      </c>
      <c r="I32" t="s">
        <v>18</v>
      </c>
      <c r="J32" t="str">
        <f>TEXT(Table1[[#This Row],[DATE]],"mmm")</f>
        <v>Jan</v>
      </c>
      <c r="K32">
        <f>WEEKNUM(Table1[[#This Row],[DATE]])</f>
        <v>3</v>
      </c>
    </row>
    <row r="33" spans="1:11">
      <c r="A33" s="1">
        <v>44207</v>
      </c>
      <c r="B33" t="s">
        <v>34</v>
      </c>
      <c r="C33" t="s">
        <v>48</v>
      </c>
      <c r="D33">
        <v>117.48</v>
      </c>
      <c r="E33">
        <v>2</v>
      </c>
      <c r="F33">
        <v>229.42854557333342</v>
      </c>
      <c r="G33">
        <v>234.96</v>
      </c>
      <c r="H33" t="s">
        <v>35</v>
      </c>
      <c r="I33" t="s">
        <v>18</v>
      </c>
      <c r="J33" t="str">
        <f>TEXT(Table1[[#This Row],[DATE]],"mmm")</f>
        <v>Jan</v>
      </c>
      <c r="K33">
        <f>WEEKNUM(Table1[[#This Row],[DATE]])</f>
        <v>3</v>
      </c>
    </row>
    <row r="34" spans="1:11">
      <c r="A34" s="1">
        <v>44208</v>
      </c>
      <c r="B34" t="s">
        <v>22</v>
      </c>
      <c r="C34" t="s">
        <v>70</v>
      </c>
      <c r="D34">
        <v>162</v>
      </c>
      <c r="E34">
        <v>10</v>
      </c>
      <c r="F34">
        <v>1581.8617800000006</v>
      </c>
      <c r="G34">
        <v>1620</v>
      </c>
      <c r="H34" t="s">
        <v>11</v>
      </c>
      <c r="I34" t="s">
        <v>21</v>
      </c>
      <c r="J34" t="str">
        <f>TEXT(Table1[[#This Row],[DATE]],"mmm")</f>
        <v>Jan</v>
      </c>
      <c r="K34">
        <f>WEEKNUM(Table1[[#This Row],[DATE]])</f>
        <v>3</v>
      </c>
    </row>
    <row r="35" spans="1:11">
      <c r="A35" s="1">
        <v>44209</v>
      </c>
      <c r="B35" t="s">
        <v>16</v>
      </c>
      <c r="C35" t="s">
        <v>72</v>
      </c>
      <c r="D35">
        <v>16.64</v>
      </c>
      <c r="E35">
        <v>15</v>
      </c>
      <c r="F35">
        <v>243.7238890666668</v>
      </c>
      <c r="G35">
        <v>249.60000000000002</v>
      </c>
      <c r="H35" t="s">
        <v>11</v>
      </c>
      <c r="I35" t="s">
        <v>18</v>
      </c>
      <c r="J35" t="str">
        <f>TEXT(Table1[[#This Row],[DATE]],"mmm")</f>
        <v>Jan</v>
      </c>
      <c r="K35">
        <f>WEEKNUM(Table1[[#This Row],[DATE]])</f>
        <v>3</v>
      </c>
    </row>
    <row r="36" spans="1:11">
      <c r="A36" s="1">
        <v>44209</v>
      </c>
      <c r="B36" t="s">
        <v>47</v>
      </c>
      <c r="C36" t="s">
        <v>49</v>
      </c>
      <c r="D36">
        <v>210</v>
      </c>
      <c r="E36">
        <v>6</v>
      </c>
      <c r="F36">
        <v>1230.3369400000006</v>
      </c>
      <c r="G36">
        <v>1260</v>
      </c>
      <c r="H36" t="s">
        <v>41</v>
      </c>
      <c r="I36" t="s">
        <v>18</v>
      </c>
      <c r="J36" t="str">
        <f>TEXT(Table1[[#This Row],[DATE]],"mmm")</f>
        <v>Jan</v>
      </c>
      <c r="K36">
        <f>WEEKNUM(Table1[[#This Row],[DATE]])</f>
        <v>3</v>
      </c>
    </row>
    <row r="37" spans="1:11">
      <c r="A37" s="1">
        <v>44210</v>
      </c>
      <c r="B37" t="s">
        <v>26</v>
      </c>
      <c r="C37" t="s">
        <v>68</v>
      </c>
      <c r="D37">
        <v>48.4</v>
      </c>
      <c r="E37">
        <v>14</v>
      </c>
      <c r="F37">
        <v>661.64786551111138</v>
      </c>
      <c r="G37">
        <v>677.6</v>
      </c>
      <c r="H37" t="s">
        <v>11</v>
      </c>
      <c r="I37" t="s">
        <v>21</v>
      </c>
      <c r="J37" t="str">
        <f>TEXT(Table1[[#This Row],[DATE]],"mmm")</f>
        <v>Jan</v>
      </c>
      <c r="K37">
        <f>WEEKNUM(Table1[[#This Row],[DATE]])</f>
        <v>3</v>
      </c>
    </row>
    <row r="38" spans="1:11">
      <c r="A38" s="1">
        <v>44211</v>
      </c>
      <c r="B38" t="s">
        <v>73</v>
      </c>
      <c r="C38" t="s">
        <v>51</v>
      </c>
      <c r="D38">
        <v>47.730000000000004</v>
      </c>
      <c r="E38">
        <v>15</v>
      </c>
      <c r="F38">
        <v>699.09502555000029</v>
      </c>
      <c r="G38">
        <v>715.95</v>
      </c>
      <c r="H38" t="s">
        <v>11</v>
      </c>
      <c r="I38" t="s">
        <v>74</v>
      </c>
      <c r="J38" t="str">
        <f>TEXT(Table1[[#This Row],[DATE]],"mmm")</f>
        <v>Jan</v>
      </c>
      <c r="K38">
        <f>WEEKNUM(Table1[[#This Row],[DATE]])</f>
        <v>3</v>
      </c>
    </row>
    <row r="39" spans="1:11">
      <c r="A39" s="1">
        <v>44211</v>
      </c>
      <c r="B39" t="s">
        <v>34</v>
      </c>
      <c r="C39" t="s">
        <v>14</v>
      </c>
      <c r="D39">
        <v>141.57</v>
      </c>
      <c r="E39">
        <v>10</v>
      </c>
      <c r="F39">
        <v>1382.3714333000005</v>
      </c>
      <c r="G39">
        <v>1415.6999999999998</v>
      </c>
      <c r="H39" t="s">
        <v>35</v>
      </c>
      <c r="I39" t="s">
        <v>18</v>
      </c>
      <c r="J39" t="str">
        <f>TEXT(Table1[[#This Row],[DATE]],"mmm")</f>
        <v>Jan</v>
      </c>
      <c r="K39">
        <f>WEEKNUM(Table1[[#This Row],[DATE]])</f>
        <v>3</v>
      </c>
    </row>
    <row r="40" spans="1:11">
      <c r="A40" s="1">
        <v>44212</v>
      </c>
      <c r="B40" t="s">
        <v>39</v>
      </c>
      <c r="C40" t="s">
        <v>31</v>
      </c>
      <c r="D40">
        <v>146.72</v>
      </c>
      <c r="E40">
        <v>11</v>
      </c>
      <c r="F40">
        <v>1575.9249160355562</v>
      </c>
      <c r="G40">
        <v>1613.92</v>
      </c>
      <c r="H40" t="s">
        <v>41</v>
      </c>
      <c r="I40" t="s">
        <v>18</v>
      </c>
      <c r="J40" t="str">
        <f>TEXT(Table1[[#This Row],[DATE]],"mmm")</f>
        <v>Jan</v>
      </c>
      <c r="K40">
        <f>WEEKNUM(Table1[[#This Row],[DATE]])</f>
        <v>3</v>
      </c>
    </row>
    <row r="41" spans="1:11">
      <c r="A41" s="1">
        <v>44213</v>
      </c>
      <c r="B41" t="s">
        <v>75</v>
      </c>
      <c r="C41" t="s">
        <v>57</v>
      </c>
      <c r="D41">
        <v>115.2</v>
      </c>
      <c r="E41">
        <v>4</v>
      </c>
      <c r="F41">
        <v>449.95179520000022</v>
      </c>
      <c r="G41">
        <v>460.8</v>
      </c>
      <c r="H41" t="s">
        <v>35</v>
      </c>
      <c r="I41" t="s">
        <v>18</v>
      </c>
      <c r="J41" t="str">
        <f>TEXT(Table1[[#This Row],[DATE]],"mmm")</f>
        <v>Jan</v>
      </c>
      <c r="K41">
        <f>WEEKNUM(Table1[[#This Row],[DATE]])</f>
        <v>4</v>
      </c>
    </row>
    <row r="42" spans="1:11">
      <c r="A42" s="1">
        <v>44214</v>
      </c>
      <c r="B42" t="s">
        <v>47</v>
      </c>
      <c r="C42" t="s">
        <v>76</v>
      </c>
      <c r="D42">
        <v>94.62</v>
      </c>
      <c r="E42">
        <v>9</v>
      </c>
      <c r="F42">
        <v>831.53200902000037</v>
      </c>
      <c r="G42">
        <v>851.58</v>
      </c>
      <c r="H42" t="s">
        <v>41</v>
      </c>
      <c r="I42" t="s">
        <v>18</v>
      </c>
      <c r="J42" t="str">
        <f>TEXT(Table1[[#This Row],[DATE]],"mmm")</f>
        <v>Jan</v>
      </c>
      <c r="K42">
        <f>WEEKNUM(Table1[[#This Row],[DATE]])</f>
        <v>4</v>
      </c>
    </row>
    <row r="43" spans="1:11">
      <c r="A43" s="1">
        <v>44214</v>
      </c>
      <c r="B43" t="s">
        <v>56</v>
      </c>
      <c r="C43" t="s">
        <v>77</v>
      </c>
      <c r="D43">
        <v>149.46</v>
      </c>
      <c r="E43">
        <v>3</v>
      </c>
      <c r="F43">
        <v>437.82418822000017</v>
      </c>
      <c r="G43">
        <v>448.38</v>
      </c>
      <c r="H43" t="s">
        <v>11</v>
      </c>
      <c r="I43" t="s">
        <v>58</v>
      </c>
      <c r="J43" t="str">
        <f>TEXT(Table1[[#This Row],[DATE]],"mmm")</f>
        <v>Jan</v>
      </c>
      <c r="K43">
        <f>WEEKNUM(Table1[[#This Row],[DATE]])</f>
        <v>4</v>
      </c>
    </row>
    <row r="44" spans="1:11">
      <c r="A44" s="1">
        <v>44214</v>
      </c>
      <c r="B44" t="s">
        <v>78</v>
      </c>
      <c r="C44" t="s">
        <v>79</v>
      </c>
      <c r="D44">
        <v>82.08</v>
      </c>
      <c r="E44">
        <v>13</v>
      </c>
      <c r="F44">
        <v>1041.9196257600004</v>
      </c>
      <c r="G44">
        <v>1067.04</v>
      </c>
      <c r="H44" t="s">
        <v>11</v>
      </c>
      <c r="I44" t="s">
        <v>18</v>
      </c>
      <c r="J44" t="str">
        <f>TEXT(Table1[[#This Row],[DATE]],"mmm")</f>
        <v>Jan</v>
      </c>
      <c r="K44">
        <f>WEEKNUM(Table1[[#This Row],[DATE]])</f>
        <v>4</v>
      </c>
    </row>
    <row r="45" spans="1:11">
      <c r="A45" s="1">
        <v>44215</v>
      </c>
      <c r="B45" t="s">
        <v>34</v>
      </c>
      <c r="C45" t="s">
        <v>46</v>
      </c>
      <c r="D45">
        <v>6.7</v>
      </c>
      <c r="E45">
        <v>6</v>
      </c>
      <c r="F45">
        <v>39.253607133333354</v>
      </c>
      <c r="G45">
        <v>40.200000000000003</v>
      </c>
      <c r="H45" t="s">
        <v>35</v>
      </c>
      <c r="I45" t="s">
        <v>18</v>
      </c>
      <c r="J45" t="str">
        <f>TEXT(Table1[[#This Row],[DATE]],"mmm")</f>
        <v>Jan</v>
      </c>
      <c r="K45">
        <f>WEEKNUM(Table1[[#This Row],[DATE]])</f>
        <v>4</v>
      </c>
    </row>
    <row r="46" spans="1:11">
      <c r="A46" s="1">
        <v>44216</v>
      </c>
      <c r="B46" t="s">
        <v>42</v>
      </c>
      <c r="C46" t="s">
        <v>63</v>
      </c>
      <c r="D46">
        <v>58.3</v>
      </c>
      <c r="E46">
        <v>4</v>
      </c>
      <c r="F46">
        <v>227.70997968888898</v>
      </c>
      <c r="G46">
        <v>233.2</v>
      </c>
      <c r="H46" t="s">
        <v>44</v>
      </c>
      <c r="I46" t="s">
        <v>18</v>
      </c>
      <c r="J46" t="str">
        <f>TEXT(Table1[[#This Row],[DATE]],"mmm")</f>
        <v>Jan</v>
      </c>
      <c r="K46">
        <f>WEEKNUM(Table1[[#This Row],[DATE]])</f>
        <v>4</v>
      </c>
    </row>
    <row r="47" spans="1:11">
      <c r="A47" s="1">
        <v>44216</v>
      </c>
      <c r="B47" t="s">
        <v>24</v>
      </c>
      <c r="C47" t="s">
        <v>80</v>
      </c>
      <c r="D47">
        <v>76.25</v>
      </c>
      <c r="E47">
        <v>4</v>
      </c>
      <c r="F47">
        <v>297.81965611111121</v>
      </c>
      <c r="G47">
        <v>305</v>
      </c>
      <c r="H47" t="s">
        <v>11</v>
      </c>
      <c r="I47" t="s">
        <v>18</v>
      </c>
      <c r="J47" t="str">
        <f>TEXT(Table1[[#This Row],[DATE]],"mmm")</f>
        <v>Jan</v>
      </c>
      <c r="K47">
        <f>WEEKNUM(Table1[[#This Row],[DATE]])</f>
        <v>4</v>
      </c>
    </row>
    <row r="48" spans="1:11">
      <c r="A48" s="1">
        <v>44216</v>
      </c>
      <c r="B48" t="s">
        <v>32</v>
      </c>
      <c r="C48" t="s">
        <v>81</v>
      </c>
      <c r="D48">
        <v>162.54</v>
      </c>
      <c r="E48">
        <v>2</v>
      </c>
      <c r="F48">
        <v>317.4269305200001</v>
      </c>
      <c r="G48">
        <v>325.08</v>
      </c>
      <c r="H48" t="s">
        <v>11</v>
      </c>
      <c r="I48" t="s">
        <v>12</v>
      </c>
      <c r="J48" t="str">
        <f>TEXT(Table1[[#This Row],[DATE]],"mmm")</f>
        <v>Jan</v>
      </c>
      <c r="K48">
        <f>WEEKNUM(Table1[[#This Row],[DATE]])</f>
        <v>4</v>
      </c>
    </row>
    <row r="49" spans="1:11">
      <c r="A49" s="1">
        <v>44216</v>
      </c>
      <c r="B49" t="s">
        <v>82</v>
      </c>
      <c r="C49" t="s">
        <v>31</v>
      </c>
      <c r="D49">
        <v>146.72</v>
      </c>
      <c r="E49">
        <v>7</v>
      </c>
      <c r="F49">
        <v>1002.8613102044449</v>
      </c>
      <c r="G49">
        <v>1027.04</v>
      </c>
      <c r="H49" t="s">
        <v>83</v>
      </c>
      <c r="I49" t="s">
        <v>18</v>
      </c>
      <c r="J49" t="str">
        <f>TEXT(Table1[[#This Row],[DATE]],"mmm")</f>
        <v>Jan</v>
      </c>
      <c r="K49">
        <f>WEEKNUM(Table1[[#This Row],[DATE]])</f>
        <v>4</v>
      </c>
    </row>
    <row r="50" spans="1:11">
      <c r="A50" s="1">
        <v>44217</v>
      </c>
      <c r="B50" t="s">
        <v>60</v>
      </c>
      <c r="C50" t="s">
        <v>37</v>
      </c>
      <c r="D50">
        <v>48.84</v>
      </c>
      <c r="E50">
        <v>15</v>
      </c>
      <c r="F50">
        <v>715.35304940000026</v>
      </c>
      <c r="G50">
        <v>732.6</v>
      </c>
      <c r="H50" t="s">
        <v>41</v>
      </c>
      <c r="I50" t="s">
        <v>18</v>
      </c>
      <c r="J50" t="str">
        <f>TEXT(Table1[[#This Row],[DATE]],"mmm")</f>
        <v>Jan</v>
      </c>
      <c r="K50">
        <f>WEEKNUM(Table1[[#This Row],[DATE]])</f>
        <v>4</v>
      </c>
    </row>
    <row r="51" spans="1:11">
      <c r="A51" s="1">
        <v>44217</v>
      </c>
      <c r="B51" t="s">
        <v>26</v>
      </c>
      <c r="C51" t="s">
        <v>70</v>
      </c>
      <c r="D51">
        <v>162</v>
      </c>
      <c r="E51">
        <v>6</v>
      </c>
      <c r="F51">
        <v>949.11706800000036</v>
      </c>
      <c r="G51">
        <v>972</v>
      </c>
      <c r="H51" t="s">
        <v>11</v>
      </c>
      <c r="I51" t="s">
        <v>21</v>
      </c>
      <c r="J51" t="str">
        <f>TEXT(Table1[[#This Row],[DATE]],"mmm")</f>
        <v>Jan</v>
      </c>
      <c r="K51">
        <f>WEEKNUM(Table1[[#This Row],[DATE]])</f>
        <v>4</v>
      </c>
    </row>
    <row r="52" spans="1:11">
      <c r="A52" s="1">
        <v>44217</v>
      </c>
      <c r="B52" t="s">
        <v>13</v>
      </c>
      <c r="C52" t="s">
        <v>59</v>
      </c>
      <c r="D52">
        <v>80.94</v>
      </c>
      <c r="E52">
        <v>9</v>
      </c>
      <c r="F52">
        <v>711.31051374000037</v>
      </c>
      <c r="G52">
        <v>728.46</v>
      </c>
      <c r="H52" t="s">
        <v>11</v>
      </c>
      <c r="I52" t="s">
        <v>15</v>
      </c>
      <c r="J52" t="str">
        <f>TEXT(Table1[[#This Row],[DATE]],"mmm")</f>
        <v>Jan</v>
      </c>
      <c r="K52">
        <f>WEEKNUM(Table1[[#This Row],[DATE]])</f>
        <v>4</v>
      </c>
    </row>
    <row r="53" spans="1:11">
      <c r="A53" s="1">
        <v>44218</v>
      </c>
      <c r="B53" t="s">
        <v>84</v>
      </c>
      <c r="C53" t="s">
        <v>85</v>
      </c>
      <c r="D53">
        <v>103.88</v>
      </c>
      <c r="E53">
        <v>6</v>
      </c>
      <c r="F53">
        <v>608.60667298666692</v>
      </c>
      <c r="G53">
        <v>623.28</v>
      </c>
      <c r="H53" t="s">
        <v>11</v>
      </c>
      <c r="I53" t="s">
        <v>15</v>
      </c>
      <c r="J53" t="str">
        <f>TEXT(Table1[[#This Row],[DATE]],"mmm")</f>
        <v>Jan</v>
      </c>
      <c r="K53">
        <f>WEEKNUM(Table1[[#This Row],[DATE]])</f>
        <v>4</v>
      </c>
    </row>
    <row r="54" spans="1:11">
      <c r="A54" s="1">
        <v>44219</v>
      </c>
      <c r="B54" t="s">
        <v>66</v>
      </c>
      <c r="C54" t="s">
        <v>61</v>
      </c>
      <c r="D54">
        <v>142.80000000000001</v>
      </c>
      <c r="E54">
        <v>5</v>
      </c>
      <c r="F54">
        <v>697.19093266666698</v>
      </c>
      <c r="G54">
        <v>714</v>
      </c>
      <c r="H54" t="s">
        <v>67</v>
      </c>
      <c r="I54" t="s">
        <v>18</v>
      </c>
      <c r="J54" t="str">
        <f>TEXT(Table1[[#This Row],[DATE]],"mmm")</f>
        <v>Jan</v>
      </c>
      <c r="K54">
        <f>WEEKNUM(Table1[[#This Row],[DATE]])</f>
        <v>4</v>
      </c>
    </row>
    <row r="55" spans="1:11">
      <c r="A55" s="1">
        <v>44219</v>
      </c>
      <c r="B55" t="s">
        <v>32</v>
      </c>
      <c r="C55" t="s">
        <v>76</v>
      </c>
      <c r="D55">
        <v>94.62</v>
      </c>
      <c r="E55">
        <v>17</v>
      </c>
      <c r="F55">
        <v>1570.6715725933338</v>
      </c>
      <c r="G55">
        <v>1608.54</v>
      </c>
      <c r="H55" t="s">
        <v>11</v>
      </c>
      <c r="I55" t="s">
        <v>12</v>
      </c>
      <c r="J55" t="str">
        <f>TEXT(Table1[[#This Row],[DATE]],"mmm")</f>
        <v>Jan</v>
      </c>
      <c r="K55">
        <f>WEEKNUM(Table1[[#This Row],[DATE]])</f>
        <v>4</v>
      </c>
    </row>
    <row r="56" spans="1:11">
      <c r="A56" s="1">
        <v>44219</v>
      </c>
      <c r="B56" t="s">
        <v>56</v>
      </c>
      <c r="C56" t="s">
        <v>70</v>
      </c>
      <c r="D56">
        <v>162</v>
      </c>
      <c r="E56">
        <v>8</v>
      </c>
      <c r="F56">
        <v>1265.4894240000006</v>
      </c>
      <c r="G56">
        <v>1296</v>
      </c>
      <c r="H56" t="s">
        <v>11</v>
      </c>
      <c r="I56" t="s">
        <v>58</v>
      </c>
      <c r="J56" t="str">
        <f>TEXT(Table1[[#This Row],[DATE]],"mmm")</f>
        <v>Jan</v>
      </c>
      <c r="K56">
        <f>WEEKNUM(Table1[[#This Row],[DATE]])</f>
        <v>4</v>
      </c>
    </row>
    <row r="57" spans="1:11">
      <c r="A57" s="1">
        <v>44220</v>
      </c>
      <c r="B57" t="s">
        <v>45</v>
      </c>
      <c r="C57" t="s">
        <v>86</v>
      </c>
      <c r="D57">
        <v>201.28</v>
      </c>
      <c r="E57">
        <v>15</v>
      </c>
      <c r="F57">
        <v>2948.1216581333342</v>
      </c>
      <c r="G57">
        <v>3019.2</v>
      </c>
      <c r="H57" t="s">
        <v>11</v>
      </c>
      <c r="I57" t="s">
        <v>21</v>
      </c>
      <c r="J57" t="str">
        <f>TEXT(Table1[[#This Row],[DATE]],"mmm")</f>
        <v>Jan</v>
      </c>
      <c r="K57">
        <f>WEEKNUM(Table1[[#This Row],[DATE]])</f>
        <v>5</v>
      </c>
    </row>
    <row r="58" spans="1:11">
      <c r="A58" s="1">
        <v>44221</v>
      </c>
      <c r="B58" t="s">
        <v>50</v>
      </c>
      <c r="C58" t="s">
        <v>53</v>
      </c>
      <c r="D58">
        <v>104.16</v>
      </c>
      <c r="E58">
        <v>14</v>
      </c>
      <c r="F58">
        <v>1423.909951893334</v>
      </c>
      <c r="G58">
        <v>1458.24</v>
      </c>
      <c r="H58" t="s">
        <v>52</v>
      </c>
      <c r="I58" t="s">
        <v>18</v>
      </c>
      <c r="J58" t="str">
        <f>TEXT(Table1[[#This Row],[DATE]],"mmm")</f>
        <v>Jan</v>
      </c>
      <c r="K58">
        <f>WEEKNUM(Table1[[#This Row],[DATE]])</f>
        <v>5</v>
      </c>
    </row>
    <row r="59" spans="1:11">
      <c r="A59" s="1">
        <v>44221</v>
      </c>
      <c r="B59" t="s">
        <v>16</v>
      </c>
      <c r="C59" t="s">
        <v>46</v>
      </c>
      <c r="D59">
        <v>6.7</v>
      </c>
      <c r="E59">
        <v>7</v>
      </c>
      <c r="F59">
        <v>45.795874988888905</v>
      </c>
      <c r="G59">
        <v>46.9</v>
      </c>
      <c r="H59" t="s">
        <v>11</v>
      </c>
      <c r="I59" t="s">
        <v>18</v>
      </c>
      <c r="J59" t="str">
        <f>TEXT(Table1[[#This Row],[DATE]],"mmm")</f>
        <v>Jan</v>
      </c>
      <c r="K59">
        <f>WEEKNUM(Table1[[#This Row],[DATE]])</f>
        <v>5</v>
      </c>
    </row>
    <row r="60" spans="1:11">
      <c r="A60" s="1">
        <v>44221</v>
      </c>
      <c r="B60" t="s">
        <v>75</v>
      </c>
      <c r="C60" t="s">
        <v>63</v>
      </c>
      <c r="D60">
        <v>58.3</v>
      </c>
      <c r="E60">
        <v>6</v>
      </c>
      <c r="F60">
        <v>341.56496953333345</v>
      </c>
      <c r="G60">
        <v>349.79999999999995</v>
      </c>
      <c r="H60" t="s">
        <v>35</v>
      </c>
      <c r="I60" t="s">
        <v>18</v>
      </c>
      <c r="J60" t="str">
        <f>TEXT(Table1[[#This Row],[DATE]],"mmm")</f>
        <v>Jan</v>
      </c>
      <c r="K60">
        <f>WEEKNUM(Table1[[#This Row],[DATE]])</f>
        <v>5</v>
      </c>
    </row>
    <row r="61" spans="1:11">
      <c r="A61" s="1">
        <v>44221</v>
      </c>
      <c r="B61" t="s">
        <v>62</v>
      </c>
      <c r="C61" t="s">
        <v>87</v>
      </c>
      <c r="D61">
        <v>156.78</v>
      </c>
      <c r="E61">
        <v>14</v>
      </c>
      <c r="F61">
        <v>2143.2469494800011</v>
      </c>
      <c r="G61">
        <v>2194.92</v>
      </c>
      <c r="H61" t="s">
        <v>64</v>
      </c>
      <c r="I61" t="s">
        <v>18</v>
      </c>
      <c r="J61" t="str">
        <f>TEXT(Table1[[#This Row],[DATE]],"mmm")</f>
        <v>Jan</v>
      </c>
      <c r="K61">
        <f>WEEKNUM(Table1[[#This Row],[DATE]])</f>
        <v>5</v>
      </c>
    </row>
    <row r="62" spans="1:11">
      <c r="A62" s="1">
        <v>44222</v>
      </c>
      <c r="B62" t="s">
        <v>16</v>
      </c>
      <c r="C62" t="s">
        <v>10</v>
      </c>
      <c r="D62">
        <v>156.96</v>
      </c>
      <c r="E62">
        <v>29</v>
      </c>
      <c r="F62">
        <v>4444.6800769600022</v>
      </c>
      <c r="G62">
        <v>4551.84</v>
      </c>
      <c r="H62" t="s">
        <v>11</v>
      </c>
      <c r="I62" t="s">
        <v>18</v>
      </c>
      <c r="J62" t="str">
        <f>TEXT(Table1[[#This Row],[DATE]],"mmm")</f>
        <v>Jan</v>
      </c>
      <c r="K62">
        <f>WEEKNUM(Table1[[#This Row],[DATE]])</f>
        <v>5</v>
      </c>
    </row>
    <row r="63" spans="1:11">
      <c r="A63" s="1">
        <v>44222</v>
      </c>
      <c r="B63" t="s">
        <v>47</v>
      </c>
      <c r="C63" t="s">
        <v>79</v>
      </c>
      <c r="D63">
        <v>82.08</v>
      </c>
      <c r="E63">
        <v>9</v>
      </c>
      <c r="F63">
        <v>721.32897168000034</v>
      </c>
      <c r="G63">
        <v>738.72</v>
      </c>
      <c r="H63" t="s">
        <v>41</v>
      </c>
      <c r="I63" t="s">
        <v>18</v>
      </c>
      <c r="J63" t="str">
        <f>TEXT(Table1[[#This Row],[DATE]],"mmm")</f>
        <v>Jan</v>
      </c>
      <c r="K63">
        <f>WEEKNUM(Table1[[#This Row],[DATE]])</f>
        <v>5</v>
      </c>
    </row>
    <row r="64" spans="1:11">
      <c r="A64" s="1">
        <v>44222</v>
      </c>
      <c r="B64" t="s">
        <v>30</v>
      </c>
      <c r="C64" t="s">
        <v>85</v>
      </c>
      <c r="D64">
        <v>103.88</v>
      </c>
      <c r="E64">
        <v>7</v>
      </c>
      <c r="F64">
        <v>710.04111848444472</v>
      </c>
      <c r="G64">
        <v>727.16</v>
      </c>
      <c r="H64" t="s">
        <v>11</v>
      </c>
      <c r="I64" t="s">
        <v>21</v>
      </c>
      <c r="J64" t="str">
        <f>TEXT(Table1[[#This Row],[DATE]],"mmm")</f>
        <v>Jan</v>
      </c>
      <c r="K64">
        <f>WEEKNUM(Table1[[#This Row],[DATE]])</f>
        <v>5</v>
      </c>
    </row>
    <row r="65" spans="1:11">
      <c r="A65" s="1">
        <v>44222</v>
      </c>
      <c r="B65" t="s">
        <v>69</v>
      </c>
      <c r="C65" t="s">
        <v>88</v>
      </c>
      <c r="D65">
        <v>85.5</v>
      </c>
      <c r="E65">
        <v>7</v>
      </c>
      <c r="F65">
        <v>584.41004650000025</v>
      </c>
      <c r="G65">
        <v>598.5</v>
      </c>
      <c r="H65" t="s">
        <v>71</v>
      </c>
      <c r="I65" t="s">
        <v>18</v>
      </c>
      <c r="J65" t="str">
        <f>TEXT(Table1[[#This Row],[DATE]],"mmm")</f>
        <v>Jan</v>
      </c>
      <c r="K65">
        <f>WEEKNUM(Table1[[#This Row],[DATE]])</f>
        <v>5</v>
      </c>
    </row>
    <row r="66" spans="1:11">
      <c r="A66" s="1">
        <v>44222</v>
      </c>
      <c r="B66" t="s">
        <v>32</v>
      </c>
      <c r="C66" t="s">
        <v>25</v>
      </c>
      <c r="D66">
        <v>164.28</v>
      </c>
      <c r="E66">
        <v>1</v>
      </c>
      <c r="F66">
        <v>160.41250198666674</v>
      </c>
      <c r="G66">
        <v>164.28</v>
      </c>
      <c r="H66" t="s">
        <v>11</v>
      </c>
      <c r="I66" t="s">
        <v>12</v>
      </c>
      <c r="J66" t="str">
        <f>TEXT(Table1[[#This Row],[DATE]],"mmm")</f>
        <v>Jan</v>
      </c>
      <c r="K66">
        <f>WEEKNUM(Table1[[#This Row],[DATE]])</f>
        <v>5</v>
      </c>
    </row>
    <row r="67" spans="1:11">
      <c r="A67" s="1">
        <v>44223</v>
      </c>
      <c r="B67" t="s">
        <v>75</v>
      </c>
      <c r="C67" t="s">
        <v>48</v>
      </c>
      <c r="D67">
        <v>117.48</v>
      </c>
      <c r="E67">
        <v>3</v>
      </c>
      <c r="F67">
        <v>344.14281836000015</v>
      </c>
      <c r="G67">
        <v>352.44</v>
      </c>
      <c r="H67" t="s">
        <v>35</v>
      </c>
      <c r="I67" t="s">
        <v>18</v>
      </c>
      <c r="J67" t="str">
        <f>TEXT(Table1[[#This Row],[DATE]],"mmm")</f>
        <v>Jan</v>
      </c>
      <c r="K67">
        <f>WEEKNUM(Table1[[#This Row],[DATE]])</f>
        <v>5</v>
      </c>
    </row>
    <row r="68" spans="1:11">
      <c r="A68" s="1">
        <v>44223</v>
      </c>
      <c r="B68" t="s">
        <v>89</v>
      </c>
      <c r="C68" t="s">
        <v>57</v>
      </c>
      <c r="D68">
        <v>115.2</v>
      </c>
      <c r="E68">
        <v>7</v>
      </c>
      <c r="F68">
        <v>787.4156416000003</v>
      </c>
      <c r="G68">
        <v>806.4</v>
      </c>
      <c r="H68" t="s">
        <v>90</v>
      </c>
      <c r="I68" t="s">
        <v>18</v>
      </c>
      <c r="J68" t="str">
        <f>TEXT(Table1[[#This Row],[DATE]],"mmm")</f>
        <v>Jan</v>
      </c>
      <c r="K68">
        <f>WEEKNUM(Table1[[#This Row],[DATE]])</f>
        <v>5</v>
      </c>
    </row>
    <row r="69" spans="1:11">
      <c r="A69" s="1">
        <v>44223</v>
      </c>
      <c r="B69" t="s">
        <v>55</v>
      </c>
      <c r="C69" t="s">
        <v>91</v>
      </c>
      <c r="D69">
        <v>155.61000000000001</v>
      </c>
      <c r="E69">
        <v>37</v>
      </c>
      <c r="F69">
        <v>5622.0246473300031</v>
      </c>
      <c r="G69">
        <v>5757.5700000000006</v>
      </c>
      <c r="H69" t="s">
        <v>44</v>
      </c>
      <c r="I69" t="s">
        <v>18</v>
      </c>
      <c r="J69" t="str">
        <f>TEXT(Table1[[#This Row],[DATE]],"mmm")</f>
        <v>Jan</v>
      </c>
      <c r="K69">
        <f>WEEKNUM(Table1[[#This Row],[DATE]])</f>
        <v>5</v>
      </c>
    </row>
    <row r="70" spans="1:11">
      <c r="A70" s="1">
        <v>44223</v>
      </c>
      <c r="B70" t="s">
        <v>82</v>
      </c>
      <c r="C70" t="s">
        <v>49</v>
      </c>
      <c r="D70">
        <v>210</v>
      </c>
      <c r="E70">
        <v>21</v>
      </c>
      <c r="F70">
        <v>4306.1792900000019</v>
      </c>
      <c r="G70">
        <v>4410</v>
      </c>
      <c r="H70" t="s">
        <v>83</v>
      </c>
      <c r="I70" t="s">
        <v>18</v>
      </c>
      <c r="J70" t="str">
        <f>TEXT(Table1[[#This Row],[DATE]],"mmm")</f>
        <v>Jan</v>
      </c>
      <c r="K70">
        <f>WEEKNUM(Table1[[#This Row],[DATE]])</f>
        <v>5</v>
      </c>
    </row>
    <row r="71" spans="1:11">
      <c r="A71" s="1">
        <v>44224</v>
      </c>
      <c r="B71" t="s">
        <v>16</v>
      </c>
      <c r="C71" t="s">
        <v>72</v>
      </c>
      <c r="D71">
        <v>16.64</v>
      </c>
      <c r="E71">
        <v>11</v>
      </c>
      <c r="F71">
        <v>178.7308519822223</v>
      </c>
      <c r="G71">
        <v>183.04000000000002</v>
      </c>
      <c r="H71" t="s">
        <v>11</v>
      </c>
      <c r="I71" t="s">
        <v>18</v>
      </c>
      <c r="J71" t="str">
        <f>TEXT(Table1[[#This Row],[DATE]],"mmm")</f>
        <v>Jan</v>
      </c>
      <c r="K71">
        <f>WEEKNUM(Table1[[#This Row],[DATE]])</f>
        <v>5</v>
      </c>
    </row>
    <row r="72" spans="1:11">
      <c r="A72" s="1">
        <v>44224</v>
      </c>
      <c r="B72" t="s">
        <v>19</v>
      </c>
      <c r="C72" t="s">
        <v>40</v>
      </c>
      <c r="D72">
        <v>53.11</v>
      </c>
      <c r="E72">
        <v>2</v>
      </c>
      <c r="F72">
        <v>103.71935695777782</v>
      </c>
      <c r="G72">
        <v>106.22</v>
      </c>
      <c r="H72" t="s">
        <v>11</v>
      </c>
      <c r="I72" t="s">
        <v>21</v>
      </c>
      <c r="J72" t="str">
        <f>TEXT(Table1[[#This Row],[DATE]],"mmm")</f>
        <v>Jan</v>
      </c>
      <c r="K72">
        <f>WEEKNUM(Table1[[#This Row],[DATE]])</f>
        <v>5</v>
      </c>
    </row>
    <row r="73" spans="1:11">
      <c r="A73" s="1">
        <v>44224</v>
      </c>
      <c r="B73" t="s">
        <v>28</v>
      </c>
      <c r="C73" t="s">
        <v>37</v>
      </c>
      <c r="D73">
        <v>48.84</v>
      </c>
      <c r="E73">
        <v>10</v>
      </c>
      <c r="F73">
        <v>476.90203293333354</v>
      </c>
      <c r="G73">
        <v>488.40000000000003</v>
      </c>
      <c r="H73" t="s">
        <v>29</v>
      </c>
      <c r="I73" t="s">
        <v>18</v>
      </c>
      <c r="J73" t="str">
        <f>TEXT(Table1[[#This Row],[DATE]],"mmm")</f>
        <v>Jan</v>
      </c>
      <c r="K73">
        <f>WEEKNUM(Table1[[#This Row],[DATE]])</f>
        <v>5</v>
      </c>
    </row>
    <row r="74" spans="1:11">
      <c r="A74" s="1">
        <v>44225</v>
      </c>
      <c r="B74" t="s">
        <v>9</v>
      </c>
      <c r="C74" t="s">
        <v>37</v>
      </c>
      <c r="D74">
        <v>48.84</v>
      </c>
      <c r="E74">
        <v>10</v>
      </c>
      <c r="F74">
        <v>476.90203293333354</v>
      </c>
      <c r="G74">
        <v>488.40000000000003</v>
      </c>
      <c r="H74" t="s">
        <v>11</v>
      </c>
      <c r="I74" t="s">
        <v>12</v>
      </c>
      <c r="J74" t="str">
        <f>TEXT(Table1[[#This Row],[DATE]],"mmm")</f>
        <v>Jan</v>
      </c>
      <c r="K74">
        <f>WEEKNUM(Table1[[#This Row],[DATE]])</f>
        <v>5</v>
      </c>
    </row>
    <row r="75" spans="1:11">
      <c r="A75" s="1">
        <v>44225</v>
      </c>
      <c r="B75" t="s">
        <v>56</v>
      </c>
      <c r="C75" t="s">
        <v>10</v>
      </c>
      <c r="D75">
        <v>156.96</v>
      </c>
      <c r="E75">
        <v>25</v>
      </c>
      <c r="F75">
        <v>3831.6207560000016</v>
      </c>
      <c r="G75">
        <v>3924</v>
      </c>
      <c r="H75" t="s">
        <v>11</v>
      </c>
      <c r="I75" t="s">
        <v>58</v>
      </c>
      <c r="J75" t="str">
        <f>TEXT(Table1[[#This Row],[DATE]],"mmm")</f>
        <v>Jan</v>
      </c>
      <c r="K75">
        <f>WEEKNUM(Table1[[#This Row],[DATE]])</f>
        <v>5</v>
      </c>
    </row>
    <row r="76" spans="1:11">
      <c r="A76" s="1">
        <v>44225</v>
      </c>
      <c r="B76" t="s">
        <v>60</v>
      </c>
      <c r="C76" t="s">
        <v>31</v>
      </c>
      <c r="D76">
        <v>146.72</v>
      </c>
      <c r="E76">
        <v>21</v>
      </c>
      <c r="F76">
        <v>3008.5839306133344</v>
      </c>
      <c r="G76">
        <v>3081.12</v>
      </c>
      <c r="H76" t="s">
        <v>41</v>
      </c>
      <c r="I76" t="s">
        <v>18</v>
      </c>
      <c r="J76" t="str">
        <f>TEXT(Table1[[#This Row],[DATE]],"mmm")</f>
        <v>Jan</v>
      </c>
      <c r="K76">
        <f>WEEKNUM(Table1[[#This Row],[DATE]])</f>
        <v>5</v>
      </c>
    </row>
    <row r="77" spans="1:11">
      <c r="A77" s="1">
        <v>44226</v>
      </c>
      <c r="B77" t="s">
        <v>24</v>
      </c>
      <c r="C77" t="s">
        <v>33</v>
      </c>
      <c r="D77">
        <v>83.08</v>
      </c>
      <c r="E77">
        <v>2</v>
      </c>
      <c r="F77">
        <v>162.24824281777785</v>
      </c>
      <c r="G77">
        <v>166.16</v>
      </c>
      <c r="H77" t="s">
        <v>11</v>
      </c>
      <c r="I77" t="s">
        <v>18</v>
      </c>
      <c r="J77" t="str">
        <f>TEXT(Table1[[#This Row],[DATE]],"mmm")</f>
        <v>Jan</v>
      </c>
      <c r="K77">
        <f>WEEKNUM(Table1[[#This Row],[DATE]])</f>
        <v>5</v>
      </c>
    </row>
    <row r="78" spans="1:11">
      <c r="A78" s="1">
        <v>44226</v>
      </c>
      <c r="B78" t="s">
        <v>62</v>
      </c>
      <c r="C78" t="s">
        <v>92</v>
      </c>
      <c r="D78">
        <v>57.120000000000005</v>
      </c>
      <c r="E78">
        <v>2</v>
      </c>
      <c r="F78">
        <v>111.55054922666672</v>
      </c>
      <c r="G78">
        <v>114.24000000000001</v>
      </c>
      <c r="H78" t="s">
        <v>64</v>
      </c>
      <c r="I78" t="s">
        <v>18</v>
      </c>
      <c r="J78" t="str">
        <f>TEXT(Table1[[#This Row],[DATE]],"mmm")</f>
        <v>Jan</v>
      </c>
      <c r="K78">
        <f>WEEKNUM(Table1[[#This Row],[DATE]])</f>
        <v>5</v>
      </c>
    </row>
    <row r="79" spans="1:11">
      <c r="A79" s="1">
        <v>44227</v>
      </c>
      <c r="B79" t="s">
        <v>9</v>
      </c>
      <c r="C79" t="s">
        <v>92</v>
      </c>
      <c r="D79">
        <v>57.120000000000005</v>
      </c>
      <c r="E79">
        <v>20</v>
      </c>
      <c r="F79">
        <v>1115.5054922666673</v>
      </c>
      <c r="G79">
        <v>1142.4000000000001</v>
      </c>
      <c r="H79" t="s">
        <v>11</v>
      </c>
      <c r="I79" t="s">
        <v>12</v>
      </c>
      <c r="J79" t="str">
        <f>TEXT(Table1[[#This Row],[DATE]],"mmm")</f>
        <v>Jan</v>
      </c>
      <c r="K79">
        <f>WEEKNUM(Table1[[#This Row],[DATE]])</f>
        <v>6</v>
      </c>
    </row>
    <row r="80" spans="1:11">
      <c r="A80" s="1">
        <v>44227</v>
      </c>
      <c r="B80" t="s">
        <v>9</v>
      </c>
      <c r="C80" t="s">
        <v>93</v>
      </c>
      <c r="D80">
        <v>41.81</v>
      </c>
      <c r="E80">
        <v>3</v>
      </c>
      <c r="F80">
        <v>122.47711300333339</v>
      </c>
      <c r="G80">
        <v>125.43</v>
      </c>
      <c r="H80" t="s">
        <v>11</v>
      </c>
      <c r="I80" t="s">
        <v>12</v>
      </c>
      <c r="J80" t="str">
        <f>TEXT(Table1[[#This Row],[DATE]],"mmm")</f>
        <v>Jan</v>
      </c>
      <c r="K80">
        <f>WEEKNUM(Table1[[#This Row],[DATE]])</f>
        <v>6</v>
      </c>
    </row>
    <row r="81" spans="1:11">
      <c r="A81" s="1">
        <v>44227</v>
      </c>
      <c r="B81" t="s">
        <v>94</v>
      </c>
      <c r="C81" t="s">
        <v>95</v>
      </c>
      <c r="D81">
        <v>173.88</v>
      </c>
      <c r="E81">
        <v>9</v>
      </c>
      <c r="F81">
        <v>1528.0784794800006</v>
      </c>
      <c r="G81">
        <v>1564.92</v>
      </c>
      <c r="H81" t="s">
        <v>11</v>
      </c>
      <c r="I81" t="s">
        <v>74</v>
      </c>
      <c r="J81" t="str">
        <f>TEXT(Table1[[#This Row],[DATE]],"mmm")</f>
        <v>Jan</v>
      </c>
      <c r="K81">
        <f>WEEKNUM(Table1[[#This Row],[DATE]])</f>
        <v>6</v>
      </c>
    </row>
    <row r="82" spans="1:11">
      <c r="A82" s="1">
        <v>44227</v>
      </c>
      <c r="B82" t="s">
        <v>28</v>
      </c>
      <c r="C82" t="s">
        <v>59</v>
      </c>
      <c r="D82">
        <v>80.94</v>
      </c>
      <c r="E82">
        <v>33</v>
      </c>
      <c r="F82">
        <v>2608.1385503800011</v>
      </c>
      <c r="G82">
        <v>2671.02</v>
      </c>
      <c r="H82" t="s">
        <v>29</v>
      </c>
      <c r="I82" t="s">
        <v>18</v>
      </c>
      <c r="J82" t="str">
        <f>TEXT(Table1[[#This Row],[DATE]],"mmm")</f>
        <v>Jan</v>
      </c>
      <c r="K82">
        <f>WEEKNUM(Table1[[#This Row],[DATE]])</f>
        <v>6</v>
      </c>
    </row>
    <row r="83" spans="1:11">
      <c r="A83" s="1">
        <v>44227</v>
      </c>
      <c r="B83" t="s">
        <v>96</v>
      </c>
      <c r="C83" t="s">
        <v>77</v>
      </c>
      <c r="D83">
        <v>149.46</v>
      </c>
      <c r="E83">
        <v>6</v>
      </c>
      <c r="F83">
        <v>875.64837644000033</v>
      </c>
      <c r="G83">
        <v>896.76</v>
      </c>
      <c r="H83" t="s">
        <v>67</v>
      </c>
      <c r="I83" t="s">
        <v>18</v>
      </c>
      <c r="J83" t="str">
        <f>TEXT(Table1[[#This Row],[DATE]],"mmm")</f>
        <v>Jan</v>
      </c>
      <c r="K83">
        <f>WEEKNUM(Table1[[#This Row],[DATE]])</f>
        <v>6</v>
      </c>
    </row>
    <row r="84" spans="1:11">
      <c r="A84" s="1">
        <v>44228</v>
      </c>
      <c r="B84" t="s">
        <v>50</v>
      </c>
      <c r="C84" t="s">
        <v>91</v>
      </c>
      <c r="D84">
        <v>155.61000000000001</v>
      </c>
      <c r="E84">
        <v>9</v>
      </c>
      <c r="F84">
        <v>1524.6147284550004</v>
      </c>
      <c r="G84">
        <v>1400.4900000000002</v>
      </c>
      <c r="H84" t="s">
        <v>52</v>
      </c>
      <c r="I84" t="s">
        <v>18</v>
      </c>
      <c r="J84" t="str">
        <f>TEXT(Table1[[#This Row],[DATE]],"mmm")</f>
        <v>Feb</v>
      </c>
      <c r="K84">
        <f>WEEKNUM(Table1[[#This Row],[DATE]])</f>
        <v>6</v>
      </c>
    </row>
    <row r="85" spans="1:11">
      <c r="A85" s="1">
        <v>44229</v>
      </c>
      <c r="B85" t="s">
        <v>24</v>
      </c>
      <c r="C85" t="s">
        <v>25</v>
      </c>
      <c r="D85">
        <v>164.28</v>
      </c>
      <c r="E85">
        <v>7</v>
      </c>
      <c r="F85">
        <v>1251.8803798200001</v>
      </c>
      <c r="G85">
        <v>1149.96</v>
      </c>
      <c r="H85" t="s">
        <v>11</v>
      </c>
      <c r="I85" t="s">
        <v>18</v>
      </c>
      <c r="J85" t="str">
        <f>TEXT(Table1[[#This Row],[DATE]],"mmm")</f>
        <v>Feb</v>
      </c>
      <c r="K85">
        <f>WEEKNUM(Table1[[#This Row],[DATE]])</f>
        <v>6</v>
      </c>
    </row>
    <row r="86" spans="1:11">
      <c r="A86" s="1">
        <v>44230</v>
      </c>
      <c r="B86" t="s">
        <v>16</v>
      </c>
      <c r="C86" t="s">
        <v>14</v>
      </c>
      <c r="D86">
        <v>141.57</v>
      </c>
      <c r="E86">
        <v>2</v>
      </c>
      <c r="F86">
        <v>308.23455663000004</v>
      </c>
      <c r="G86">
        <v>283.14</v>
      </c>
      <c r="H86" t="s">
        <v>11</v>
      </c>
      <c r="I86" t="s">
        <v>18</v>
      </c>
      <c r="J86" t="str">
        <f>TEXT(Table1[[#This Row],[DATE]],"mmm")</f>
        <v>Feb</v>
      </c>
      <c r="K86">
        <f>WEEKNUM(Table1[[#This Row],[DATE]])</f>
        <v>6</v>
      </c>
    </row>
    <row r="87" spans="1:11">
      <c r="A87" s="1">
        <v>44230</v>
      </c>
      <c r="B87" t="s">
        <v>9</v>
      </c>
      <c r="C87" t="s">
        <v>49</v>
      </c>
      <c r="D87">
        <v>210</v>
      </c>
      <c r="E87">
        <v>39</v>
      </c>
      <c r="F87">
        <v>8915.8756050000011</v>
      </c>
      <c r="G87">
        <v>8190</v>
      </c>
      <c r="H87" t="s">
        <v>11</v>
      </c>
      <c r="I87" t="s">
        <v>12</v>
      </c>
      <c r="J87" t="str">
        <f>TEXT(Table1[[#This Row],[DATE]],"mmm")</f>
        <v>Feb</v>
      </c>
      <c r="K87">
        <f>WEEKNUM(Table1[[#This Row],[DATE]])</f>
        <v>6</v>
      </c>
    </row>
    <row r="88" spans="1:11">
      <c r="A88" s="1">
        <v>44230</v>
      </c>
      <c r="B88" t="s">
        <v>82</v>
      </c>
      <c r="C88" t="s">
        <v>17</v>
      </c>
      <c r="D88">
        <v>79.92</v>
      </c>
      <c r="E88">
        <v>27</v>
      </c>
      <c r="F88">
        <v>2349.0882802800006</v>
      </c>
      <c r="G88">
        <v>2157.84</v>
      </c>
      <c r="H88" t="s">
        <v>83</v>
      </c>
      <c r="I88" t="s">
        <v>74</v>
      </c>
      <c r="J88" t="str">
        <f>TEXT(Table1[[#This Row],[DATE]],"mmm")</f>
        <v>Feb</v>
      </c>
      <c r="K88">
        <f>WEEKNUM(Table1[[#This Row],[DATE]])</f>
        <v>6</v>
      </c>
    </row>
    <row r="89" spans="1:11">
      <c r="A89" s="1">
        <v>44230</v>
      </c>
      <c r="B89" t="s">
        <v>84</v>
      </c>
      <c r="C89" t="s">
        <v>31</v>
      </c>
      <c r="D89">
        <v>146.72</v>
      </c>
      <c r="E89">
        <v>8</v>
      </c>
      <c r="F89">
        <v>1277.78976192</v>
      </c>
      <c r="G89">
        <v>1173.76</v>
      </c>
      <c r="H89" t="s">
        <v>11</v>
      </c>
      <c r="I89" t="s">
        <v>15</v>
      </c>
      <c r="J89" t="str">
        <f>TEXT(Table1[[#This Row],[DATE]],"mmm")</f>
        <v>Feb</v>
      </c>
      <c r="K89">
        <f>WEEKNUM(Table1[[#This Row],[DATE]])</f>
        <v>6</v>
      </c>
    </row>
    <row r="90" spans="1:11">
      <c r="A90" s="1">
        <v>44230</v>
      </c>
      <c r="B90" t="s">
        <v>13</v>
      </c>
      <c r="C90" t="s">
        <v>72</v>
      </c>
      <c r="D90">
        <v>16.64</v>
      </c>
      <c r="E90">
        <v>13</v>
      </c>
      <c r="F90">
        <v>235.49233344000001</v>
      </c>
      <c r="G90">
        <v>216.32</v>
      </c>
      <c r="H90" t="s">
        <v>11</v>
      </c>
      <c r="I90" t="s">
        <v>15</v>
      </c>
      <c r="J90" t="str">
        <f>TEXT(Table1[[#This Row],[DATE]],"mmm")</f>
        <v>Feb</v>
      </c>
      <c r="K90">
        <f>WEEKNUM(Table1[[#This Row],[DATE]])</f>
        <v>6</v>
      </c>
    </row>
    <row r="91" spans="1:11">
      <c r="A91" s="1">
        <v>44231</v>
      </c>
      <c r="B91" t="s">
        <v>60</v>
      </c>
      <c r="C91" t="s">
        <v>79</v>
      </c>
      <c r="D91">
        <v>82.08</v>
      </c>
      <c r="E91">
        <v>39</v>
      </c>
      <c r="F91">
        <v>3484.8336650400001</v>
      </c>
      <c r="G91">
        <v>3201.12</v>
      </c>
      <c r="H91" t="s">
        <v>41</v>
      </c>
      <c r="I91" t="s">
        <v>74</v>
      </c>
      <c r="J91" t="str">
        <f>TEXT(Table1[[#This Row],[DATE]],"mmm")</f>
        <v>Feb</v>
      </c>
      <c r="K91">
        <f>WEEKNUM(Table1[[#This Row],[DATE]])</f>
        <v>6</v>
      </c>
    </row>
    <row r="92" spans="1:11">
      <c r="A92" s="1">
        <v>44231</v>
      </c>
      <c r="B92" t="s">
        <v>82</v>
      </c>
      <c r="C92" t="s">
        <v>65</v>
      </c>
      <c r="D92">
        <v>85.76</v>
      </c>
      <c r="E92">
        <v>4</v>
      </c>
      <c r="F92">
        <v>373.44346368000004</v>
      </c>
      <c r="G92">
        <v>343.04</v>
      </c>
      <c r="H92" t="s">
        <v>83</v>
      </c>
      <c r="I92" t="s">
        <v>74</v>
      </c>
      <c r="J92" t="str">
        <f>TEXT(Table1[[#This Row],[DATE]],"mmm")</f>
        <v>Feb</v>
      </c>
      <c r="K92">
        <f>WEEKNUM(Table1[[#This Row],[DATE]])</f>
        <v>6</v>
      </c>
    </row>
    <row r="93" spans="1:11">
      <c r="A93" s="1">
        <v>44231</v>
      </c>
      <c r="B93" t="s">
        <v>45</v>
      </c>
      <c r="C93" t="s">
        <v>31</v>
      </c>
      <c r="D93">
        <v>146.72</v>
      </c>
      <c r="E93">
        <v>26</v>
      </c>
      <c r="F93">
        <v>4152.8167262400002</v>
      </c>
      <c r="G93">
        <v>3814.72</v>
      </c>
      <c r="H93" t="s">
        <v>11</v>
      </c>
      <c r="I93" t="s">
        <v>21</v>
      </c>
      <c r="J93" t="str">
        <f>TEXT(Table1[[#This Row],[DATE]],"mmm")</f>
        <v>Feb</v>
      </c>
      <c r="K93">
        <f>WEEKNUM(Table1[[#This Row],[DATE]])</f>
        <v>6</v>
      </c>
    </row>
    <row r="94" spans="1:11">
      <c r="A94" s="1">
        <v>44231</v>
      </c>
      <c r="B94" t="s">
        <v>84</v>
      </c>
      <c r="C94" t="s">
        <v>54</v>
      </c>
      <c r="D94">
        <v>8.33</v>
      </c>
      <c r="E94">
        <v>3</v>
      </c>
      <c r="F94">
        <v>27.204851205000004</v>
      </c>
      <c r="G94">
        <v>24.990000000000002</v>
      </c>
      <c r="H94" t="s">
        <v>11</v>
      </c>
      <c r="I94" t="s">
        <v>15</v>
      </c>
      <c r="J94" t="str">
        <f>TEXT(Table1[[#This Row],[DATE]],"mmm")</f>
        <v>Feb</v>
      </c>
      <c r="K94">
        <f>WEEKNUM(Table1[[#This Row],[DATE]])</f>
        <v>6</v>
      </c>
    </row>
    <row r="95" spans="1:11">
      <c r="A95" s="1">
        <v>44232</v>
      </c>
      <c r="B95" t="s">
        <v>50</v>
      </c>
      <c r="C95" t="s">
        <v>59</v>
      </c>
      <c r="D95">
        <v>80.94</v>
      </c>
      <c r="E95">
        <v>24</v>
      </c>
      <c r="F95">
        <v>2114.7281215200001</v>
      </c>
      <c r="G95">
        <v>1942.56</v>
      </c>
      <c r="H95" t="s">
        <v>52</v>
      </c>
      <c r="I95" t="s">
        <v>74</v>
      </c>
      <c r="J95" t="str">
        <f>TEXT(Table1[[#This Row],[DATE]],"mmm")</f>
        <v>Feb</v>
      </c>
      <c r="K95">
        <f>WEEKNUM(Table1[[#This Row],[DATE]])</f>
        <v>6</v>
      </c>
    </row>
    <row r="96" spans="1:11">
      <c r="A96" s="1">
        <v>44232</v>
      </c>
      <c r="B96" t="s">
        <v>39</v>
      </c>
      <c r="C96" t="s">
        <v>97</v>
      </c>
      <c r="D96">
        <v>42.55</v>
      </c>
      <c r="E96">
        <v>38</v>
      </c>
      <c r="F96">
        <v>1760.2050385500002</v>
      </c>
      <c r="G96">
        <v>1616.8999999999999</v>
      </c>
      <c r="H96" t="s">
        <v>41</v>
      </c>
      <c r="I96" t="s">
        <v>74</v>
      </c>
      <c r="J96" t="str">
        <f>TEXT(Table1[[#This Row],[DATE]],"mmm")</f>
        <v>Feb</v>
      </c>
      <c r="K96">
        <f>WEEKNUM(Table1[[#This Row],[DATE]])</f>
        <v>6</v>
      </c>
    </row>
    <row r="97" spans="1:11">
      <c r="A97" s="1">
        <v>44232</v>
      </c>
      <c r="B97" t="s">
        <v>66</v>
      </c>
      <c r="C97" t="s">
        <v>91</v>
      </c>
      <c r="D97">
        <v>155.61000000000001</v>
      </c>
      <c r="E97">
        <v>1</v>
      </c>
      <c r="F97">
        <v>169.40163649500002</v>
      </c>
      <c r="G97">
        <v>155.61000000000001</v>
      </c>
      <c r="H97" t="s">
        <v>67</v>
      </c>
      <c r="I97" t="s">
        <v>74</v>
      </c>
      <c r="J97" t="str">
        <f>TEXT(Table1[[#This Row],[DATE]],"mmm")</f>
        <v>Feb</v>
      </c>
      <c r="K97">
        <f>WEEKNUM(Table1[[#This Row],[DATE]])</f>
        <v>6</v>
      </c>
    </row>
    <row r="98" spans="1:11">
      <c r="A98" s="1">
        <v>44232</v>
      </c>
      <c r="B98" t="s">
        <v>55</v>
      </c>
      <c r="C98" t="s">
        <v>33</v>
      </c>
      <c r="D98">
        <v>83.08</v>
      </c>
      <c r="E98">
        <v>7</v>
      </c>
      <c r="F98">
        <v>633.10337202000005</v>
      </c>
      <c r="G98">
        <v>581.55999999999995</v>
      </c>
      <c r="H98" t="s">
        <v>44</v>
      </c>
      <c r="I98" t="s">
        <v>74</v>
      </c>
      <c r="J98" t="str">
        <f>TEXT(Table1[[#This Row],[DATE]],"mmm")</f>
        <v>Feb</v>
      </c>
      <c r="K98">
        <f>WEEKNUM(Table1[[#This Row],[DATE]])</f>
        <v>6</v>
      </c>
    </row>
    <row r="99" spans="1:11">
      <c r="A99" s="1">
        <v>44232</v>
      </c>
      <c r="B99" t="s">
        <v>34</v>
      </c>
      <c r="C99" t="s">
        <v>33</v>
      </c>
      <c r="D99">
        <v>83.08</v>
      </c>
      <c r="E99">
        <v>9</v>
      </c>
      <c r="F99">
        <v>813.99004974000013</v>
      </c>
      <c r="G99">
        <v>747.72</v>
      </c>
      <c r="H99" t="s">
        <v>35</v>
      </c>
      <c r="I99" t="s">
        <v>74</v>
      </c>
      <c r="J99" t="str">
        <f>TEXT(Table1[[#This Row],[DATE]],"mmm")</f>
        <v>Feb</v>
      </c>
      <c r="K99">
        <f>WEEKNUM(Table1[[#This Row],[DATE]])</f>
        <v>6</v>
      </c>
    </row>
    <row r="100" spans="1:11">
      <c r="A100" s="1">
        <v>44232</v>
      </c>
      <c r="B100" t="s">
        <v>96</v>
      </c>
      <c r="C100" t="s">
        <v>98</v>
      </c>
      <c r="D100">
        <v>49.21</v>
      </c>
      <c r="E100">
        <v>6</v>
      </c>
      <c r="F100">
        <v>321.42874617000001</v>
      </c>
      <c r="G100">
        <v>295.26</v>
      </c>
      <c r="H100" t="s">
        <v>67</v>
      </c>
      <c r="I100" t="s">
        <v>74</v>
      </c>
      <c r="J100" t="str">
        <f>TEXT(Table1[[#This Row],[DATE]],"mmm")</f>
        <v>Feb</v>
      </c>
      <c r="K100">
        <f>WEEKNUM(Table1[[#This Row],[DATE]])</f>
        <v>6</v>
      </c>
    </row>
    <row r="101" spans="1:11">
      <c r="A101" s="1">
        <v>44233</v>
      </c>
      <c r="B101" t="s">
        <v>16</v>
      </c>
      <c r="C101" t="s">
        <v>99</v>
      </c>
      <c r="D101">
        <v>7.8599999999999994</v>
      </c>
      <c r="E101">
        <v>30</v>
      </c>
      <c r="F101">
        <v>256.69883609999999</v>
      </c>
      <c r="G101">
        <v>235.79999999999998</v>
      </c>
      <c r="H101" t="s">
        <v>11</v>
      </c>
      <c r="I101" t="s">
        <v>18</v>
      </c>
      <c r="J101" t="str">
        <f>TEXT(Table1[[#This Row],[DATE]],"mmm")</f>
        <v>Feb</v>
      </c>
      <c r="K101">
        <f>WEEKNUM(Table1[[#This Row],[DATE]])</f>
        <v>6</v>
      </c>
    </row>
    <row r="102" spans="1:11">
      <c r="A102" s="1">
        <v>44233</v>
      </c>
      <c r="B102" t="s">
        <v>94</v>
      </c>
      <c r="C102" t="s">
        <v>61</v>
      </c>
      <c r="D102">
        <v>142.80000000000001</v>
      </c>
      <c r="E102">
        <v>6</v>
      </c>
      <c r="F102">
        <v>932.73775560000013</v>
      </c>
      <c r="G102">
        <v>856.80000000000007</v>
      </c>
      <c r="H102" t="s">
        <v>11</v>
      </c>
      <c r="I102" t="s">
        <v>74</v>
      </c>
      <c r="J102" t="str">
        <f>TEXT(Table1[[#This Row],[DATE]],"mmm")</f>
        <v>Feb</v>
      </c>
      <c r="K102">
        <f>WEEKNUM(Table1[[#This Row],[DATE]])</f>
        <v>6</v>
      </c>
    </row>
    <row r="103" spans="1:11">
      <c r="A103" s="1">
        <v>44233</v>
      </c>
      <c r="B103" t="s">
        <v>13</v>
      </c>
      <c r="C103" t="s">
        <v>46</v>
      </c>
      <c r="D103">
        <v>6.7</v>
      </c>
      <c r="E103">
        <v>1</v>
      </c>
      <c r="F103">
        <v>7.2938176500000012</v>
      </c>
      <c r="G103">
        <v>6.7</v>
      </c>
      <c r="H103" t="s">
        <v>11</v>
      </c>
      <c r="I103" t="s">
        <v>15</v>
      </c>
      <c r="J103" t="str">
        <f>TEXT(Table1[[#This Row],[DATE]],"mmm")</f>
        <v>Feb</v>
      </c>
      <c r="K103">
        <f>WEEKNUM(Table1[[#This Row],[DATE]])</f>
        <v>6</v>
      </c>
    </row>
    <row r="104" spans="1:11">
      <c r="A104" s="1">
        <v>44234</v>
      </c>
      <c r="B104" t="s">
        <v>75</v>
      </c>
      <c r="C104" t="s">
        <v>46</v>
      </c>
      <c r="D104">
        <v>6.7</v>
      </c>
      <c r="E104">
        <v>29</v>
      </c>
      <c r="F104">
        <v>211.52071185000003</v>
      </c>
      <c r="G104">
        <v>194.3</v>
      </c>
      <c r="H104" t="s">
        <v>35</v>
      </c>
      <c r="I104" t="s">
        <v>74</v>
      </c>
      <c r="J104" t="str">
        <f>TEXT(Table1[[#This Row],[DATE]],"mmm")</f>
        <v>Feb</v>
      </c>
      <c r="K104">
        <f>WEEKNUM(Table1[[#This Row],[DATE]])</f>
        <v>7</v>
      </c>
    </row>
    <row r="105" spans="1:11">
      <c r="A105" s="1">
        <v>44234</v>
      </c>
      <c r="B105" t="s">
        <v>82</v>
      </c>
      <c r="C105" t="s">
        <v>72</v>
      </c>
      <c r="D105">
        <v>16.64</v>
      </c>
      <c r="E105">
        <v>5</v>
      </c>
      <c r="F105">
        <v>90.573974400000012</v>
      </c>
      <c r="G105">
        <v>83.2</v>
      </c>
      <c r="H105" t="s">
        <v>83</v>
      </c>
      <c r="I105" t="s">
        <v>74</v>
      </c>
      <c r="J105" t="str">
        <f>TEXT(Table1[[#This Row],[DATE]],"mmm")</f>
        <v>Feb</v>
      </c>
      <c r="K105">
        <f>WEEKNUM(Table1[[#This Row],[DATE]])</f>
        <v>7</v>
      </c>
    </row>
    <row r="106" spans="1:11">
      <c r="A106" s="1">
        <v>44235</v>
      </c>
      <c r="B106" t="s">
        <v>19</v>
      </c>
      <c r="C106" t="s">
        <v>37</v>
      </c>
      <c r="D106">
        <v>48.84</v>
      </c>
      <c r="E106">
        <v>3</v>
      </c>
      <c r="F106">
        <v>159.50599434000003</v>
      </c>
      <c r="G106">
        <v>146.52000000000001</v>
      </c>
      <c r="H106" t="s">
        <v>11</v>
      </c>
      <c r="I106" t="s">
        <v>21</v>
      </c>
      <c r="J106" t="str">
        <f>TEXT(Table1[[#This Row],[DATE]],"mmm")</f>
        <v>Feb</v>
      </c>
      <c r="K106">
        <f>WEEKNUM(Table1[[#This Row],[DATE]])</f>
        <v>7</v>
      </c>
    </row>
    <row r="107" spans="1:11">
      <c r="A107" s="1">
        <v>44235</v>
      </c>
      <c r="B107" t="s">
        <v>39</v>
      </c>
      <c r="C107" t="s">
        <v>91</v>
      </c>
      <c r="D107">
        <v>155.61000000000001</v>
      </c>
      <c r="E107">
        <v>11</v>
      </c>
      <c r="F107">
        <v>1863.4180014450003</v>
      </c>
      <c r="G107">
        <v>1711.71</v>
      </c>
      <c r="H107" t="s">
        <v>41</v>
      </c>
      <c r="I107" t="s">
        <v>74</v>
      </c>
      <c r="J107" t="str">
        <f>TEXT(Table1[[#This Row],[DATE]],"mmm")</f>
        <v>Feb</v>
      </c>
      <c r="K107">
        <f>WEEKNUM(Table1[[#This Row],[DATE]])</f>
        <v>7</v>
      </c>
    </row>
    <row r="108" spans="1:11">
      <c r="A108" s="1">
        <v>44235</v>
      </c>
      <c r="B108" t="s">
        <v>47</v>
      </c>
      <c r="C108" t="s">
        <v>57</v>
      </c>
      <c r="D108">
        <v>115.2</v>
      </c>
      <c r="E108">
        <v>39</v>
      </c>
      <c r="F108">
        <v>4890.9946176000003</v>
      </c>
      <c r="G108">
        <v>4492.8</v>
      </c>
      <c r="H108" t="s">
        <v>41</v>
      </c>
      <c r="I108" t="s">
        <v>74</v>
      </c>
      <c r="J108" t="str">
        <f>TEXT(Table1[[#This Row],[DATE]],"mmm")</f>
        <v>Feb</v>
      </c>
      <c r="K108">
        <f>WEEKNUM(Table1[[#This Row],[DATE]])</f>
        <v>7</v>
      </c>
    </row>
    <row r="109" spans="1:11">
      <c r="A109" s="1">
        <v>44235</v>
      </c>
      <c r="B109" t="s">
        <v>47</v>
      </c>
      <c r="C109" t="s">
        <v>86</v>
      </c>
      <c r="D109">
        <v>201.28</v>
      </c>
      <c r="E109">
        <v>12</v>
      </c>
      <c r="F109">
        <v>2629.4321491200003</v>
      </c>
      <c r="G109">
        <v>2415.36</v>
      </c>
      <c r="H109" t="s">
        <v>41</v>
      </c>
      <c r="I109" t="s">
        <v>74</v>
      </c>
      <c r="J109" t="str">
        <f>TEXT(Table1[[#This Row],[DATE]],"mmm")</f>
        <v>Feb</v>
      </c>
      <c r="K109">
        <f>WEEKNUM(Table1[[#This Row],[DATE]])</f>
        <v>7</v>
      </c>
    </row>
    <row r="110" spans="1:11">
      <c r="A110" s="1">
        <v>44236</v>
      </c>
      <c r="B110" t="s">
        <v>55</v>
      </c>
      <c r="C110" t="s">
        <v>63</v>
      </c>
      <c r="D110">
        <v>58.3</v>
      </c>
      <c r="E110">
        <v>14</v>
      </c>
      <c r="F110">
        <v>888.53939790000004</v>
      </c>
      <c r="G110">
        <v>816.19999999999993</v>
      </c>
      <c r="H110" t="s">
        <v>44</v>
      </c>
      <c r="I110" t="s">
        <v>74</v>
      </c>
      <c r="J110" t="str">
        <f>TEXT(Table1[[#This Row],[DATE]],"mmm")</f>
        <v>Feb</v>
      </c>
      <c r="K110">
        <f>WEEKNUM(Table1[[#This Row],[DATE]])</f>
        <v>7</v>
      </c>
    </row>
    <row r="111" spans="1:11">
      <c r="A111" s="1">
        <v>44236</v>
      </c>
      <c r="B111" t="s">
        <v>55</v>
      </c>
      <c r="C111" t="s">
        <v>81</v>
      </c>
      <c r="D111">
        <v>162.54</v>
      </c>
      <c r="E111">
        <v>32</v>
      </c>
      <c r="F111">
        <v>5662.2668457600003</v>
      </c>
      <c r="G111">
        <v>5201.28</v>
      </c>
      <c r="H111" t="s">
        <v>44</v>
      </c>
      <c r="I111" t="s">
        <v>74</v>
      </c>
      <c r="J111" t="str">
        <f>TEXT(Table1[[#This Row],[DATE]],"mmm")</f>
        <v>Feb</v>
      </c>
      <c r="K111">
        <f>WEEKNUM(Table1[[#This Row],[DATE]])</f>
        <v>7</v>
      </c>
    </row>
    <row r="112" spans="1:11">
      <c r="A112" s="1">
        <v>44236</v>
      </c>
      <c r="B112" t="s">
        <v>96</v>
      </c>
      <c r="C112" t="s">
        <v>48</v>
      </c>
      <c r="D112">
        <v>117.48</v>
      </c>
      <c r="E112">
        <v>14</v>
      </c>
      <c r="F112">
        <v>1790.4907112400001</v>
      </c>
      <c r="G112">
        <v>1644.72</v>
      </c>
      <c r="H112" t="s">
        <v>67</v>
      </c>
      <c r="I112" t="s">
        <v>74</v>
      </c>
      <c r="J112" t="str">
        <f>TEXT(Table1[[#This Row],[DATE]],"mmm")</f>
        <v>Feb</v>
      </c>
      <c r="K112">
        <f>WEEKNUM(Table1[[#This Row],[DATE]])</f>
        <v>7</v>
      </c>
    </row>
    <row r="113" spans="1:11">
      <c r="A113" s="1">
        <v>44237</v>
      </c>
      <c r="B113" t="s">
        <v>100</v>
      </c>
      <c r="C113" t="s">
        <v>49</v>
      </c>
      <c r="D113">
        <v>210</v>
      </c>
      <c r="E113">
        <v>4</v>
      </c>
      <c r="F113">
        <v>914.44878000000006</v>
      </c>
      <c r="G113">
        <v>840</v>
      </c>
      <c r="H113" t="s">
        <v>71</v>
      </c>
      <c r="I113" t="s">
        <v>74</v>
      </c>
      <c r="J113" t="str">
        <f>TEXT(Table1[[#This Row],[DATE]],"mmm")</f>
        <v>Feb</v>
      </c>
      <c r="K113">
        <f>WEEKNUM(Table1[[#This Row],[DATE]])</f>
        <v>7</v>
      </c>
    </row>
    <row r="114" spans="1:11">
      <c r="A114" s="1">
        <v>44237</v>
      </c>
      <c r="B114" t="s">
        <v>56</v>
      </c>
      <c r="C114" t="s">
        <v>76</v>
      </c>
      <c r="D114">
        <v>94.62</v>
      </c>
      <c r="E114">
        <v>38</v>
      </c>
      <c r="F114">
        <v>3914.2326850200006</v>
      </c>
      <c r="G114">
        <v>3595.5600000000004</v>
      </c>
      <c r="H114" t="s">
        <v>11</v>
      </c>
      <c r="I114" t="s">
        <v>58</v>
      </c>
      <c r="J114" t="str">
        <f>TEXT(Table1[[#This Row],[DATE]],"mmm")</f>
        <v>Feb</v>
      </c>
      <c r="K114">
        <f>WEEKNUM(Table1[[#This Row],[DATE]])</f>
        <v>7</v>
      </c>
    </row>
    <row r="115" spans="1:11">
      <c r="A115" s="1">
        <v>44239</v>
      </c>
      <c r="B115" t="s">
        <v>50</v>
      </c>
      <c r="C115" t="s">
        <v>77</v>
      </c>
      <c r="D115">
        <v>149.46</v>
      </c>
      <c r="E115">
        <v>9</v>
      </c>
      <c r="F115">
        <v>1464.3590856300002</v>
      </c>
      <c r="G115">
        <v>1345.14</v>
      </c>
      <c r="H115" t="s">
        <v>52</v>
      </c>
      <c r="I115" t="s">
        <v>74</v>
      </c>
      <c r="J115" t="str">
        <f>TEXT(Table1[[#This Row],[DATE]],"mmm")</f>
        <v>Feb</v>
      </c>
      <c r="K115">
        <f>WEEKNUM(Table1[[#This Row],[DATE]])</f>
        <v>7</v>
      </c>
    </row>
    <row r="116" spans="1:11">
      <c r="A116" s="1">
        <v>44239</v>
      </c>
      <c r="B116" t="s">
        <v>9</v>
      </c>
      <c r="C116" t="s">
        <v>25</v>
      </c>
      <c r="D116">
        <v>164.28</v>
      </c>
      <c r="E116">
        <v>13</v>
      </c>
      <c r="F116">
        <v>2324.9207053800001</v>
      </c>
      <c r="G116">
        <v>2135.64</v>
      </c>
      <c r="H116" t="s">
        <v>11</v>
      </c>
      <c r="I116" t="s">
        <v>12</v>
      </c>
      <c r="J116" t="str">
        <f>TEXT(Table1[[#This Row],[DATE]],"mmm")</f>
        <v>Feb</v>
      </c>
      <c r="K116">
        <f>WEEKNUM(Table1[[#This Row],[DATE]])</f>
        <v>7</v>
      </c>
    </row>
    <row r="117" spans="1:11">
      <c r="A117" s="1">
        <v>44239</v>
      </c>
      <c r="B117" t="s">
        <v>89</v>
      </c>
      <c r="C117" t="s">
        <v>76</v>
      </c>
      <c r="D117">
        <v>94.62</v>
      </c>
      <c r="E117">
        <v>7</v>
      </c>
      <c r="F117">
        <v>721.04286303000015</v>
      </c>
      <c r="G117">
        <v>662.34</v>
      </c>
      <c r="H117" t="s">
        <v>90</v>
      </c>
      <c r="I117" t="s">
        <v>74</v>
      </c>
      <c r="J117" t="str">
        <f>TEXT(Table1[[#This Row],[DATE]],"mmm")</f>
        <v>Feb</v>
      </c>
      <c r="K117">
        <f>WEEKNUM(Table1[[#This Row],[DATE]])</f>
        <v>7</v>
      </c>
    </row>
    <row r="118" spans="1:11">
      <c r="A118" s="1">
        <v>44240</v>
      </c>
      <c r="B118" t="s">
        <v>9</v>
      </c>
      <c r="C118" t="s">
        <v>59</v>
      </c>
      <c r="D118">
        <v>80.94</v>
      </c>
      <c r="E118">
        <v>17</v>
      </c>
      <c r="F118">
        <v>1497.9324194100002</v>
      </c>
      <c r="G118">
        <v>1375.98</v>
      </c>
      <c r="H118" t="s">
        <v>11</v>
      </c>
      <c r="I118" t="s">
        <v>12</v>
      </c>
      <c r="J118" t="str">
        <f>TEXT(Table1[[#This Row],[DATE]],"mmm")</f>
        <v>Feb</v>
      </c>
      <c r="K118">
        <f>WEEKNUM(Table1[[#This Row],[DATE]])</f>
        <v>7</v>
      </c>
    </row>
    <row r="119" spans="1:11">
      <c r="A119" s="1">
        <v>44240</v>
      </c>
      <c r="B119" t="s">
        <v>60</v>
      </c>
      <c r="C119" t="s">
        <v>91</v>
      </c>
      <c r="D119">
        <v>155.61000000000001</v>
      </c>
      <c r="E119">
        <v>35</v>
      </c>
      <c r="F119">
        <v>5929.0572773250005</v>
      </c>
      <c r="G119">
        <v>5446.35</v>
      </c>
      <c r="H119" t="s">
        <v>41</v>
      </c>
      <c r="I119" t="s">
        <v>74</v>
      </c>
      <c r="J119" t="str">
        <f>TEXT(Table1[[#This Row],[DATE]],"mmm")</f>
        <v>Feb</v>
      </c>
      <c r="K119">
        <f>WEEKNUM(Table1[[#This Row],[DATE]])</f>
        <v>7</v>
      </c>
    </row>
    <row r="120" spans="1:11">
      <c r="A120" s="1">
        <v>44241</v>
      </c>
      <c r="B120" t="s">
        <v>50</v>
      </c>
      <c r="C120" t="s">
        <v>93</v>
      </c>
      <c r="D120">
        <v>41.81</v>
      </c>
      <c r="E120">
        <v>3</v>
      </c>
      <c r="F120">
        <v>136.54679818500003</v>
      </c>
      <c r="G120">
        <v>125.43</v>
      </c>
      <c r="H120" t="s">
        <v>52</v>
      </c>
      <c r="I120" t="s">
        <v>74</v>
      </c>
      <c r="J120" t="str">
        <f>TEXT(Table1[[#This Row],[DATE]],"mmm")</f>
        <v>Feb</v>
      </c>
      <c r="K120">
        <f>WEEKNUM(Table1[[#This Row],[DATE]])</f>
        <v>8</v>
      </c>
    </row>
    <row r="121" spans="1:11">
      <c r="A121" s="1">
        <v>44241</v>
      </c>
      <c r="B121" t="s">
        <v>62</v>
      </c>
      <c r="C121" t="s">
        <v>63</v>
      </c>
      <c r="D121">
        <v>58.3</v>
      </c>
      <c r="E121">
        <v>8</v>
      </c>
      <c r="F121">
        <v>507.73679880000003</v>
      </c>
      <c r="G121">
        <v>466.4</v>
      </c>
      <c r="H121" t="s">
        <v>64</v>
      </c>
      <c r="I121" t="s">
        <v>74</v>
      </c>
      <c r="J121" t="str">
        <f>TEXT(Table1[[#This Row],[DATE]],"mmm")</f>
        <v>Feb</v>
      </c>
      <c r="K121">
        <f>WEEKNUM(Table1[[#This Row],[DATE]])</f>
        <v>8</v>
      </c>
    </row>
    <row r="122" spans="1:11">
      <c r="A122" s="1">
        <v>44241</v>
      </c>
      <c r="B122" t="s">
        <v>96</v>
      </c>
      <c r="C122" t="s">
        <v>101</v>
      </c>
      <c r="D122">
        <v>24.66</v>
      </c>
      <c r="E122">
        <v>8</v>
      </c>
      <c r="F122">
        <v>214.76482776000003</v>
      </c>
      <c r="G122">
        <v>197.28</v>
      </c>
      <c r="H122" t="s">
        <v>67</v>
      </c>
      <c r="I122" t="s">
        <v>74</v>
      </c>
      <c r="J122" t="str">
        <f>TEXT(Table1[[#This Row],[DATE]],"mmm")</f>
        <v>Feb</v>
      </c>
      <c r="K122">
        <f>WEEKNUM(Table1[[#This Row],[DATE]])</f>
        <v>8</v>
      </c>
    </row>
    <row r="123" spans="1:11">
      <c r="A123" s="1">
        <v>44242</v>
      </c>
      <c r="B123" t="s">
        <v>50</v>
      </c>
      <c r="C123" t="s">
        <v>40</v>
      </c>
      <c r="D123">
        <v>53.11</v>
      </c>
      <c r="E123">
        <v>28</v>
      </c>
      <c r="F123">
        <v>1618.87915686</v>
      </c>
      <c r="G123">
        <v>1487.08</v>
      </c>
      <c r="H123" t="s">
        <v>52</v>
      </c>
      <c r="I123" t="s">
        <v>74</v>
      </c>
      <c r="J123" t="str">
        <f>TEXT(Table1[[#This Row],[DATE]],"mmm")</f>
        <v>Feb</v>
      </c>
      <c r="K123">
        <f>WEEKNUM(Table1[[#This Row],[DATE]])</f>
        <v>8</v>
      </c>
    </row>
    <row r="124" spans="1:11">
      <c r="A124" s="1">
        <v>44242</v>
      </c>
      <c r="B124" t="s">
        <v>47</v>
      </c>
      <c r="C124" t="s">
        <v>92</v>
      </c>
      <c r="D124">
        <v>57.120000000000005</v>
      </c>
      <c r="E124">
        <v>4</v>
      </c>
      <c r="F124">
        <v>248.73006816000003</v>
      </c>
      <c r="G124">
        <v>228.48000000000002</v>
      </c>
      <c r="H124" t="s">
        <v>41</v>
      </c>
      <c r="I124" t="s">
        <v>74</v>
      </c>
      <c r="J124" t="str">
        <f>TEXT(Table1[[#This Row],[DATE]],"mmm")</f>
        <v>Feb</v>
      </c>
      <c r="K124">
        <f>WEEKNUM(Table1[[#This Row],[DATE]])</f>
        <v>8</v>
      </c>
    </row>
    <row r="125" spans="1:11">
      <c r="A125" s="1">
        <v>44243</v>
      </c>
      <c r="B125" t="s">
        <v>9</v>
      </c>
      <c r="C125" t="s">
        <v>23</v>
      </c>
      <c r="D125">
        <v>15.719999999999999</v>
      </c>
      <c r="E125">
        <v>26</v>
      </c>
      <c r="F125">
        <v>444.94464923999999</v>
      </c>
      <c r="G125">
        <v>408.71999999999997</v>
      </c>
      <c r="H125" t="s">
        <v>11</v>
      </c>
      <c r="I125" t="s">
        <v>12</v>
      </c>
      <c r="J125" t="str">
        <f>TEXT(Table1[[#This Row],[DATE]],"mmm")</f>
        <v>Feb</v>
      </c>
      <c r="K125">
        <f>WEEKNUM(Table1[[#This Row],[DATE]])</f>
        <v>8</v>
      </c>
    </row>
    <row r="126" spans="1:11">
      <c r="A126" s="1">
        <v>44243</v>
      </c>
      <c r="B126" t="s">
        <v>28</v>
      </c>
      <c r="C126" t="s">
        <v>48</v>
      </c>
      <c r="D126">
        <v>117.48</v>
      </c>
      <c r="E126">
        <v>1</v>
      </c>
      <c r="F126">
        <v>127.89219366000002</v>
      </c>
      <c r="G126">
        <v>117.48</v>
      </c>
      <c r="H126" t="s">
        <v>29</v>
      </c>
      <c r="I126" t="s">
        <v>74</v>
      </c>
      <c r="J126" t="str">
        <f>TEXT(Table1[[#This Row],[DATE]],"mmm")</f>
        <v>Feb</v>
      </c>
      <c r="K126">
        <f>WEEKNUM(Table1[[#This Row],[DATE]])</f>
        <v>8</v>
      </c>
    </row>
    <row r="127" spans="1:11">
      <c r="A127" s="1">
        <v>44244</v>
      </c>
      <c r="B127" t="s">
        <v>89</v>
      </c>
      <c r="C127" t="s">
        <v>33</v>
      </c>
      <c r="D127">
        <v>83.08</v>
      </c>
      <c r="E127">
        <v>19</v>
      </c>
      <c r="F127">
        <v>1718.4234383400001</v>
      </c>
      <c r="G127">
        <v>1578.52</v>
      </c>
      <c r="H127" t="s">
        <v>90</v>
      </c>
      <c r="I127" t="s">
        <v>74</v>
      </c>
      <c r="J127" t="str">
        <f>TEXT(Table1[[#This Row],[DATE]],"mmm")</f>
        <v>Feb</v>
      </c>
      <c r="K127">
        <f>WEEKNUM(Table1[[#This Row],[DATE]])</f>
        <v>8</v>
      </c>
    </row>
    <row r="128" spans="1:11">
      <c r="A128" s="1">
        <v>44244</v>
      </c>
      <c r="B128" t="s">
        <v>89</v>
      </c>
      <c r="C128" t="s">
        <v>20</v>
      </c>
      <c r="D128">
        <v>119.7</v>
      </c>
      <c r="E128">
        <v>19</v>
      </c>
      <c r="F128">
        <v>2475.8700718500004</v>
      </c>
      <c r="G128">
        <v>2274.3000000000002</v>
      </c>
      <c r="H128" t="s">
        <v>90</v>
      </c>
      <c r="I128" t="s">
        <v>74</v>
      </c>
      <c r="J128" t="str">
        <f>TEXT(Table1[[#This Row],[DATE]],"mmm")</f>
        <v>Feb</v>
      </c>
      <c r="K128">
        <f>WEEKNUM(Table1[[#This Row],[DATE]])</f>
        <v>8</v>
      </c>
    </row>
    <row r="129" spans="1:11">
      <c r="A129" s="1">
        <v>44244</v>
      </c>
      <c r="B129" t="s">
        <v>78</v>
      </c>
      <c r="C129" t="s">
        <v>79</v>
      </c>
      <c r="D129">
        <v>82.08</v>
      </c>
      <c r="E129">
        <v>2</v>
      </c>
      <c r="F129">
        <v>178.70941872</v>
      </c>
      <c r="G129">
        <v>164.16</v>
      </c>
      <c r="H129" t="s">
        <v>11</v>
      </c>
      <c r="I129" t="s">
        <v>18</v>
      </c>
      <c r="J129" t="str">
        <f>TEXT(Table1[[#This Row],[DATE]],"mmm")</f>
        <v>Feb</v>
      </c>
      <c r="K129">
        <f>WEEKNUM(Table1[[#This Row],[DATE]])</f>
        <v>8</v>
      </c>
    </row>
    <row r="130" spans="1:11">
      <c r="A130" s="1">
        <v>44245</v>
      </c>
      <c r="B130" t="s">
        <v>89</v>
      </c>
      <c r="C130" t="s">
        <v>23</v>
      </c>
      <c r="D130">
        <v>15.719999999999999</v>
      </c>
      <c r="E130">
        <v>6</v>
      </c>
      <c r="F130">
        <v>102.67953444</v>
      </c>
      <c r="G130">
        <v>94.32</v>
      </c>
      <c r="H130" t="s">
        <v>90</v>
      </c>
      <c r="I130" t="s">
        <v>74</v>
      </c>
      <c r="J130" t="str">
        <f>TEXT(Table1[[#This Row],[DATE]],"mmm")</f>
        <v>Feb</v>
      </c>
      <c r="K130">
        <f>WEEKNUM(Table1[[#This Row],[DATE]])</f>
        <v>8</v>
      </c>
    </row>
    <row r="131" spans="1:11">
      <c r="A131" s="1">
        <v>44246</v>
      </c>
      <c r="B131" t="s">
        <v>9</v>
      </c>
      <c r="C131" t="s">
        <v>61</v>
      </c>
      <c r="D131">
        <v>142.80000000000001</v>
      </c>
      <c r="E131">
        <v>13</v>
      </c>
      <c r="F131">
        <v>2020.9318038000004</v>
      </c>
      <c r="G131">
        <v>1856.4</v>
      </c>
      <c r="H131" t="s">
        <v>11</v>
      </c>
      <c r="I131" t="s">
        <v>12</v>
      </c>
      <c r="J131" t="str">
        <f>TEXT(Table1[[#This Row],[DATE]],"mmm")</f>
        <v>Feb</v>
      </c>
      <c r="K131">
        <f>WEEKNUM(Table1[[#This Row],[DATE]])</f>
        <v>8</v>
      </c>
    </row>
    <row r="132" spans="1:11">
      <c r="A132" s="1">
        <v>44247</v>
      </c>
      <c r="B132" t="s">
        <v>94</v>
      </c>
      <c r="C132" t="s">
        <v>43</v>
      </c>
      <c r="D132">
        <v>94.17</v>
      </c>
      <c r="E132">
        <v>6</v>
      </c>
      <c r="F132">
        <v>615.09744009000008</v>
      </c>
      <c r="G132">
        <v>565.02</v>
      </c>
      <c r="H132" t="s">
        <v>11</v>
      </c>
      <c r="I132" t="s">
        <v>74</v>
      </c>
      <c r="J132" t="str">
        <f>TEXT(Table1[[#This Row],[DATE]],"mmm")</f>
        <v>Feb</v>
      </c>
      <c r="K132">
        <f>WEEKNUM(Table1[[#This Row],[DATE]])</f>
        <v>8</v>
      </c>
    </row>
    <row r="133" spans="1:11">
      <c r="A133" s="1">
        <v>44247</v>
      </c>
      <c r="B133" t="s">
        <v>60</v>
      </c>
      <c r="C133" t="s">
        <v>86</v>
      </c>
      <c r="D133">
        <v>201.28</v>
      </c>
      <c r="E133">
        <v>11</v>
      </c>
      <c r="F133">
        <v>2410.3128033600001</v>
      </c>
      <c r="G133">
        <v>2214.08</v>
      </c>
      <c r="H133" t="s">
        <v>41</v>
      </c>
      <c r="I133" t="s">
        <v>74</v>
      </c>
      <c r="J133" t="str">
        <f>TEXT(Table1[[#This Row],[DATE]],"mmm")</f>
        <v>Feb</v>
      </c>
      <c r="K133">
        <f>WEEKNUM(Table1[[#This Row],[DATE]])</f>
        <v>8</v>
      </c>
    </row>
    <row r="134" spans="1:11">
      <c r="A134" s="1">
        <v>44248</v>
      </c>
      <c r="B134" t="s">
        <v>100</v>
      </c>
      <c r="C134" t="s">
        <v>98</v>
      </c>
      <c r="D134">
        <v>49.21</v>
      </c>
      <c r="E134">
        <v>30</v>
      </c>
      <c r="F134">
        <v>1607.1437308500001</v>
      </c>
      <c r="G134">
        <v>1476.3</v>
      </c>
      <c r="H134" t="s">
        <v>71</v>
      </c>
      <c r="I134" t="s">
        <v>74</v>
      </c>
      <c r="J134" t="str">
        <f>TEXT(Table1[[#This Row],[DATE]],"mmm")</f>
        <v>Feb</v>
      </c>
      <c r="K134">
        <f>WEEKNUM(Table1[[#This Row],[DATE]])</f>
        <v>9</v>
      </c>
    </row>
    <row r="135" spans="1:11">
      <c r="A135" s="1">
        <v>44249</v>
      </c>
      <c r="B135" t="s">
        <v>34</v>
      </c>
      <c r="C135" t="s">
        <v>27</v>
      </c>
      <c r="D135">
        <v>122.08</v>
      </c>
      <c r="E135">
        <v>5</v>
      </c>
      <c r="F135">
        <v>664.49944679999999</v>
      </c>
      <c r="G135">
        <v>610.4</v>
      </c>
      <c r="H135" t="s">
        <v>35</v>
      </c>
      <c r="I135" t="s">
        <v>74</v>
      </c>
      <c r="J135" t="str">
        <f>TEXT(Table1[[#This Row],[DATE]],"mmm")</f>
        <v>Feb</v>
      </c>
      <c r="K135">
        <f>WEEKNUM(Table1[[#This Row],[DATE]])</f>
        <v>9</v>
      </c>
    </row>
    <row r="136" spans="1:11">
      <c r="A136" s="1">
        <v>44250</v>
      </c>
      <c r="B136" t="s">
        <v>50</v>
      </c>
      <c r="C136" t="s">
        <v>27</v>
      </c>
      <c r="D136">
        <v>122.08</v>
      </c>
      <c r="E136">
        <v>6</v>
      </c>
      <c r="F136">
        <v>797.39933616000008</v>
      </c>
      <c r="G136">
        <v>732.48</v>
      </c>
      <c r="H136" t="s">
        <v>52</v>
      </c>
      <c r="I136" t="s">
        <v>74</v>
      </c>
      <c r="J136" t="str">
        <f>TEXT(Table1[[#This Row],[DATE]],"mmm")</f>
        <v>Feb</v>
      </c>
      <c r="K136">
        <f>WEEKNUM(Table1[[#This Row],[DATE]])</f>
        <v>9</v>
      </c>
    </row>
    <row r="137" spans="1:11">
      <c r="A137" s="1">
        <v>44250</v>
      </c>
      <c r="B137" t="s">
        <v>42</v>
      </c>
      <c r="C137" t="s">
        <v>54</v>
      </c>
      <c r="D137">
        <v>8.33</v>
      </c>
      <c r="E137">
        <v>3</v>
      </c>
      <c r="F137">
        <v>27.204851205000004</v>
      </c>
      <c r="G137">
        <v>24.990000000000002</v>
      </c>
      <c r="H137" t="s">
        <v>44</v>
      </c>
      <c r="I137" t="s">
        <v>74</v>
      </c>
      <c r="J137" t="str">
        <f>TEXT(Table1[[#This Row],[DATE]],"mmm")</f>
        <v>Feb</v>
      </c>
      <c r="K137">
        <f>WEEKNUM(Table1[[#This Row],[DATE]])</f>
        <v>9</v>
      </c>
    </row>
    <row r="138" spans="1:11">
      <c r="A138" s="1">
        <v>44250</v>
      </c>
      <c r="B138" t="s">
        <v>24</v>
      </c>
      <c r="C138" t="s">
        <v>72</v>
      </c>
      <c r="D138">
        <v>16.64</v>
      </c>
      <c r="E138">
        <v>15</v>
      </c>
      <c r="F138">
        <v>271.72192320000005</v>
      </c>
      <c r="G138">
        <v>249.60000000000002</v>
      </c>
      <c r="H138" t="s">
        <v>11</v>
      </c>
      <c r="I138" t="s">
        <v>18</v>
      </c>
      <c r="J138" t="str">
        <f>TEXT(Table1[[#This Row],[DATE]],"mmm")</f>
        <v>Feb</v>
      </c>
      <c r="K138">
        <f>WEEKNUM(Table1[[#This Row],[DATE]])</f>
        <v>9</v>
      </c>
    </row>
    <row r="139" spans="1:11">
      <c r="A139" s="1">
        <v>44250</v>
      </c>
      <c r="B139" t="s">
        <v>73</v>
      </c>
      <c r="C139" t="s">
        <v>91</v>
      </c>
      <c r="D139">
        <v>155.61000000000001</v>
      </c>
      <c r="E139">
        <v>2</v>
      </c>
      <c r="F139">
        <v>338.80327299000004</v>
      </c>
      <c r="G139">
        <v>311.22000000000003</v>
      </c>
      <c r="H139" t="s">
        <v>11</v>
      </c>
      <c r="I139" t="s">
        <v>74</v>
      </c>
      <c r="J139" t="str">
        <f>TEXT(Table1[[#This Row],[DATE]],"mmm")</f>
        <v>Feb</v>
      </c>
      <c r="K139">
        <f>WEEKNUM(Table1[[#This Row],[DATE]])</f>
        <v>9</v>
      </c>
    </row>
    <row r="140" spans="1:11">
      <c r="A140" s="1">
        <v>44250</v>
      </c>
      <c r="B140" t="s">
        <v>60</v>
      </c>
      <c r="C140" t="s">
        <v>102</v>
      </c>
      <c r="D140">
        <v>96.3</v>
      </c>
      <c r="E140">
        <v>8</v>
      </c>
      <c r="F140">
        <v>838.68016680000005</v>
      </c>
      <c r="G140">
        <v>770.4</v>
      </c>
      <c r="H140" t="s">
        <v>41</v>
      </c>
      <c r="I140" t="s">
        <v>74</v>
      </c>
      <c r="J140" t="str">
        <f>TEXT(Table1[[#This Row],[DATE]],"mmm")</f>
        <v>Feb</v>
      </c>
      <c r="K140">
        <f>WEEKNUM(Table1[[#This Row],[DATE]])</f>
        <v>9</v>
      </c>
    </row>
    <row r="141" spans="1:11">
      <c r="A141" s="1">
        <v>44252</v>
      </c>
      <c r="B141" t="s">
        <v>73</v>
      </c>
      <c r="C141" t="s">
        <v>27</v>
      </c>
      <c r="D141">
        <v>122.08</v>
      </c>
      <c r="E141">
        <v>10</v>
      </c>
      <c r="F141">
        <v>1328.9988936</v>
      </c>
      <c r="G141">
        <v>1220.8</v>
      </c>
      <c r="H141" t="s">
        <v>11</v>
      </c>
      <c r="I141" t="s">
        <v>74</v>
      </c>
      <c r="J141" t="str">
        <f>TEXT(Table1[[#This Row],[DATE]],"mmm")</f>
        <v>Feb</v>
      </c>
      <c r="K141">
        <f>WEEKNUM(Table1[[#This Row],[DATE]])</f>
        <v>9</v>
      </c>
    </row>
    <row r="142" spans="1:11">
      <c r="A142" s="1">
        <v>44252</v>
      </c>
      <c r="B142" t="s">
        <v>94</v>
      </c>
      <c r="C142" t="s">
        <v>97</v>
      </c>
      <c r="D142">
        <v>42.55</v>
      </c>
      <c r="E142">
        <v>38</v>
      </c>
      <c r="F142">
        <v>1760.2050385500002</v>
      </c>
      <c r="G142">
        <v>1616.8999999999999</v>
      </c>
      <c r="H142" t="s">
        <v>11</v>
      </c>
      <c r="I142" t="s">
        <v>74</v>
      </c>
      <c r="J142" t="str">
        <f>TEXT(Table1[[#This Row],[DATE]],"mmm")</f>
        <v>Feb</v>
      </c>
      <c r="K142">
        <f>WEEKNUM(Table1[[#This Row],[DATE]])</f>
        <v>9</v>
      </c>
    </row>
    <row r="143" spans="1:11">
      <c r="A143" s="1">
        <v>44252</v>
      </c>
      <c r="B143" t="s">
        <v>82</v>
      </c>
      <c r="C143" t="s">
        <v>48</v>
      </c>
      <c r="D143">
        <v>117.48</v>
      </c>
      <c r="E143">
        <v>11</v>
      </c>
      <c r="F143">
        <v>1406.8141302600002</v>
      </c>
      <c r="G143">
        <v>1292.28</v>
      </c>
      <c r="H143" t="s">
        <v>83</v>
      </c>
      <c r="I143" t="s">
        <v>74</v>
      </c>
      <c r="J143" t="str">
        <f>TEXT(Table1[[#This Row],[DATE]],"mmm")</f>
        <v>Feb</v>
      </c>
      <c r="K143">
        <f>WEEKNUM(Table1[[#This Row],[DATE]])</f>
        <v>9</v>
      </c>
    </row>
    <row r="144" spans="1:11">
      <c r="A144" s="1">
        <v>44252</v>
      </c>
      <c r="B144" t="s">
        <v>84</v>
      </c>
      <c r="C144" t="s">
        <v>86</v>
      </c>
      <c r="D144">
        <v>201.28</v>
      </c>
      <c r="E144">
        <v>2</v>
      </c>
      <c r="F144">
        <v>438.23869152000003</v>
      </c>
      <c r="G144">
        <v>402.56</v>
      </c>
      <c r="H144" t="s">
        <v>11</v>
      </c>
      <c r="I144" t="s">
        <v>15</v>
      </c>
      <c r="J144" t="str">
        <f>TEXT(Table1[[#This Row],[DATE]],"mmm")</f>
        <v>Feb</v>
      </c>
      <c r="K144">
        <f>WEEKNUM(Table1[[#This Row],[DATE]])</f>
        <v>9</v>
      </c>
    </row>
    <row r="145" spans="1:11">
      <c r="A145" s="1">
        <v>44252</v>
      </c>
      <c r="B145" t="s">
        <v>13</v>
      </c>
      <c r="C145" t="s">
        <v>61</v>
      </c>
      <c r="D145">
        <v>142.80000000000001</v>
      </c>
      <c r="E145">
        <v>4</v>
      </c>
      <c r="F145">
        <v>621.82517040000016</v>
      </c>
      <c r="G145">
        <v>571.20000000000005</v>
      </c>
      <c r="H145" t="s">
        <v>11</v>
      </c>
      <c r="I145" t="s">
        <v>15</v>
      </c>
      <c r="J145" t="str">
        <f>TEXT(Table1[[#This Row],[DATE]],"mmm")</f>
        <v>Feb</v>
      </c>
      <c r="K145">
        <f>WEEKNUM(Table1[[#This Row],[DATE]])</f>
        <v>9</v>
      </c>
    </row>
    <row r="146" spans="1:11">
      <c r="A146" s="1">
        <v>44253</v>
      </c>
      <c r="B146" t="s">
        <v>89</v>
      </c>
      <c r="C146" t="s">
        <v>10</v>
      </c>
      <c r="D146">
        <v>156.96</v>
      </c>
      <c r="E146">
        <v>28</v>
      </c>
      <c r="F146">
        <v>4784.3960169600005</v>
      </c>
      <c r="G146">
        <v>4394.88</v>
      </c>
      <c r="H146" t="s">
        <v>90</v>
      </c>
      <c r="I146" t="s">
        <v>74</v>
      </c>
      <c r="J146" t="str">
        <f>TEXT(Table1[[#This Row],[DATE]],"mmm")</f>
        <v>Feb</v>
      </c>
      <c r="K146">
        <f>WEEKNUM(Table1[[#This Row],[DATE]])</f>
        <v>9</v>
      </c>
    </row>
    <row r="147" spans="1:11">
      <c r="A147" s="1">
        <v>44253</v>
      </c>
      <c r="B147" t="s">
        <v>34</v>
      </c>
      <c r="C147" t="s">
        <v>99</v>
      </c>
      <c r="D147">
        <v>7.8599999999999994</v>
      </c>
      <c r="E147">
        <v>2</v>
      </c>
      <c r="F147">
        <v>17.11325574</v>
      </c>
      <c r="G147">
        <v>15.719999999999999</v>
      </c>
      <c r="H147" t="s">
        <v>35</v>
      </c>
      <c r="I147" t="s">
        <v>74</v>
      </c>
      <c r="J147" t="str">
        <f>TEXT(Table1[[#This Row],[DATE]],"mmm")</f>
        <v>Feb</v>
      </c>
      <c r="K147">
        <f>WEEKNUM(Table1[[#This Row],[DATE]])</f>
        <v>9</v>
      </c>
    </row>
    <row r="148" spans="1:11">
      <c r="A148" s="1">
        <v>44254</v>
      </c>
      <c r="B148" t="s">
        <v>103</v>
      </c>
      <c r="C148" t="s">
        <v>54</v>
      </c>
      <c r="D148">
        <v>8.33</v>
      </c>
      <c r="E148">
        <v>7</v>
      </c>
      <c r="F148">
        <v>63.47798614500001</v>
      </c>
      <c r="G148">
        <v>58.31</v>
      </c>
      <c r="H148" t="s">
        <v>11</v>
      </c>
      <c r="I148" t="s">
        <v>58</v>
      </c>
      <c r="J148" t="str">
        <f>TEXT(Table1[[#This Row],[DATE]],"mmm")</f>
        <v>Feb</v>
      </c>
      <c r="K148">
        <f>WEEKNUM(Table1[[#This Row],[DATE]])</f>
        <v>9</v>
      </c>
    </row>
    <row r="149" spans="1:11">
      <c r="A149" s="1">
        <v>44254</v>
      </c>
      <c r="B149" t="s">
        <v>24</v>
      </c>
      <c r="C149" t="s">
        <v>102</v>
      </c>
      <c r="D149">
        <v>96.3</v>
      </c>
      <c r="E149">
        <v>3</v>
      </c>
      <c r="F149">
        <v>314.50506254999999</v>
      </c>
      <c r="G149">
        <v>288.89999999999998</v>
      </c>
      <c r="H149" t="s">
        <v>11</v>
      </c>
      <c r="I149" t="s">
        <v>18</v>
      </c>
      <c r="J149" t="str">
        <f>TEXT(Table1[[#This Row],[DATE]],"mmm")</f>
        <v>Feb</v>
      </c>
      <c r="K149">
        <f>WEEKNUM(Table1[[#This Row],[DATE]])</f>
        <v>9</v>
      </c>
    </row>
    <row r="150" spans="1:11">
      <c r="A150" s="1">
        <v>44254</v>
      </c>
      <c r="B150" t="s">
        <v>94</v>
      </c>
      <c r="C150" t="s">
        <v>98</v>
      </c>
      <c r="D150">
        <v>49.21</v>
      </c>
      <c r="E150">
        <v>11</v>
      </c>
      <c r="F150">
        <v>589.28603464500009</v>
      </c>
      <c r="G150">
        <v>541.31000000000006</v>
      </c>
      <c r="H150" t="s">
        <v>11</v>
      </c>
      <c r="I150" t="s">
        <v>74</v>
      </c>
      <c r="J150" t="str">
        <f>TEXT(Table1[[#This Row],[DATE]],"mmm")</f>
        <v>Feb</v>
      </c>
      <c r="K150">
        <f>WEEKNUM(Table1[[#This Row],[DATE]])</f>
        <v>9</v>
      </c>
    </row>
    <row r="151" spans="1:11">
      <c r="A151" s="1">
        <v>44254</v>
      </c>
      <c r="B151" t="s">
        <v>60</v>
      </c>
      <c r="C151" t="s">
        <v>91</v>
      </c>
      <c r="D151">
        <v>155.61000000000001</v>
      </c>
      <c r="E151">
        <v>15</v>
      </c>
      <c r="F151">
        <v>2541.0245474250005</v>
      </c>
      <c r="G151">
        <v>2334.15</v>
      </c>
      <c r="H151" t="s">
        <v>41</v>
      </c>
      <c r="I151" t="s">
        <v>74</v>
      </c>
      <c r="J151" t="str">
        <f>TEXT(Table1[[#This Row],[DATE]],"mmm")</f>
        <v>Feb</v>
      </c>
      <c r="K151">
        <f>WEEKNUM(Table1[[#This Row],[DATE]])</f>
        <v>9</v>
      </c>
    </row>
    <row r="152" spans="1:11">
      <c r="A152" s="1">
        <v>44254</v>
      </c>
      <c r="B152" t="s">
        <v>96</v>
      </c>
      <c r="C152" t="s">
        <v>43</v>
      </c>
      <c r="D152">
        <v>94.17</v>
      </c>
      <c r="E152">
        <v>7</v>
      </c>
      <c r="F152">
        <v>717.61368010500018</v>
      </c>
      <c r="G152">
        <v>659.19</v>
      </c>
      <c r="H152" t="s">
        <v>67</v>
      </c>
      <c r="I152" t="s">
        <v>74</v>
      </c>
      <c r="J152" t="str">
        <f>TEXT(Table1[[#This Row],[DATE]],"mmm")</f>
        <v>Feb</v>
      </c>
      <c r="K152">
        <f>WEEKNUM(Table1[[#This Row],[DATE]])</f>
        <v>9</v>
      </c>
    </row>
    <row r="153" spans="1:11">
      <c r="A153" s="1">
        <v>44255</v>
      </c>
      <c r="B153" t="s">
        <v>28</v>
      </c>
      <c r="C153" t="s">
        <v>65</v>
      </c>
      <c r="D153">
        <v>85.76</v>
      </c>
      <c r="E153">
        <v>15</v>
      </c>
      <c r="F153">
        <v>1400.4129888000002</v>
      </c>
      <c r="G153">
        <v>1286.4000000000001</v>
      </c>
      <c r="H153" t="s">
        <v>29</v>
      </c>
      <c r="I153" t="s">
        <v>74</v>
      </c>
      <c r="J153" t="str">
        <f>TEXT(Table1[[#This Row],[DATE]],"mmm")</f>
        <v>Feb</v>
      </c>
      <c r="K153">
        <f>WEEKNUM(Table1[[#This Row],[DATE]])</f>
        <v>10</v>
      </c>
    </row>
    <row r="154" spans="1:11">
      <c r="A154" s="1">
        <v>44256</v>
      </c>
      <c r="B154" t="s">
        <v>78</v>
      </c>
      <c r="C154" t="s">
        <v>93</v>
      </c>
      <c r="D154">
        <v>41.81</v>
      </c>
      <c r="E154">
        <v>28</v>
      </c>
      <c r="F154">
        <v>1195.0217151040001</v>
      </c>
      <c r="G154">
        <v>1170.68</v>
      </c>
      <c r="H154" t="s">
        <v>11</v>
      </c>
      <c r="I154" t="s">
        <v>18</v>
      </c>
      <c r="J154" t="str">
        <f>TEXT(Table1[[#This Row],[DATE]],"mmm")</f>
        <v>Mar</v>
      </c>
      <c r="K154">
        <f>WEEKNUM(Table1[[#This Row],[DATE]])</f>
        <v>10</v>
      </c>
    </row>
    <row r="155" spans="1:11">
      <c r="A155" s="1">
        <v>44257</v>
      </c>
      <c r="B155" t="s">
        <v>89</v>
      </c>
      <c r="C155" t="s">
        <v>10</v>
      </c>
      <c r="D155">
        <v>156.96</v>
      </c>
      <c r="E155">
        <v>21</v>
      </c>
      <c r="F155">
        <v>3364.6963956480004</v>
      </c>
      <c r="G155">
        <v>3296.1600000000003</v>
      </c>
      <c r="H155" t="s">
        <v>90</v>
      </c>
      <c r="I155" t="s">
        <v>74</v>
      </c>
      <c r="J155" t="str">
        <f>TEXT(Table1[[#This Row],[DATE]],"mmm")</f>
        <v>Mar</v>
      </c>
      <c r="K155">
        <f>WEEKNUM(Table1[[#This Row],[DATE]])</f>
        <v>10</v>
      </c>
    </row>
    <row r="156" spans="1:11">
      <c r="A156" s="1">
        <v>44257</v>
      </c>
      <c r="B156" t="s">
        <v>32</v>
      </c>
      <c r="C156" t="s">
        <v>61</v>
      </c>
      <c r="D156">
        <v>142.80000000000001</v>
      </c>
      <c r="E156">
        <v>1</v>
      </c>
      <c r="F156">
        <v>145.76921184</v>
      </c>
      <c r="G156">
        <v>142.80000000000001</v>
      </c>
      <c r="H156" t="s">
        <v>11</v>
      </c>
      <c r="I156" t="s">
        <v>12</v>
      </c>
      <c r="J156" t="str">
        <f>TEXT(Table1[[#This Row],[DATE]],"mmm")</f>
        <v>Mar</v>
      </c>
      <c r="K156">
        <f>WEEKNUM(Table1[[#This Row],[DATE]])</f>
        <v>10</v>
      </c>
    </row>
    <row r="157" spans="1:11">
      <c r="A157" s="1">
        <v>44257</v>
      </c>
      <c r="B157" t="s">
        <v>94</v>
      </c>
      <c r="C157" t="s">
        <v>85</v>
      </c>
      <c r="D157">
        <v>103.88</v>
      </c>
      <c r="E157">
        <v>30</v>
      </c>
      <c r="F157">
        <v>3181.1986819199997</v>
      </c>
      <c r="G157">
        <v>3116.3999999999996</v>
      </c>
      <c r="H157" t="s">
        <v>11</v>
      </c>
      <c r="I157" t="s">
        <v>74</v>
      </c>
      <c r="J157" t="str">
        <f>TEXT(Table1[[#This Row],[DATE]],"mmm")</f>
        <v>Mar</v>
      </c>
      <c r="K157">
        <f>WEEKNUM(Table1[[#This Row],[DATE]])</f>
        <v>10</v>
      </c>
    </row>
    <row r="158" spans="1:11">
      <c r="A158" s="1">
        <v>44258</v>
      </c>
      <c r="B158" t="s">
        <v>42</v>
      </c>
      <c r="C158" t="s">
        <v>68</v>
      </c>
      <c r="D158">
        <v>48.4</v>
      </c>
      <c r="E158">
        <v>1</v>
      </c>
      <c r="F158">
        <v>49.40637152</v>
      </c>
      <c r="G158">
        <v>48.4</v>
      </c>
      <c r="H158" t="s">
        <v>44</v>
      </c>
      <c r="I158" t="s">
        <v>74</v>
      </c>
      <c r="J158" t="str">
        <f>TEXT(Table1[[#This Row],[DATE]],"mmm")</f>
        <v>Mar</v>
      </c>
      <c r="K158">
        <f>WEEKNUM(Table1[[#This Row],[DATE]])</f>
        <v>10</v>
      </c>
    </row>
    <row r="159" spans="1:11">
      <c r="A159" s="1">
        <v>44258</v>
      </c>
      <c r="B159" t="s">
        <v>103</v>
      </c>
      <c r="C159" t="s">
        <v>102</v>
      </c>
      <c r="D159">
        <v>96.3</v>
      </c>
      <c r="E159">
        <v>29</v>
      </c>
      <c r="F159">
        <v>2850.7680525599999</v>
      </c>
      <c r="G159">
        <v>2792.7</v>
      </c>
      <c r="H159" t="s">
        <v>11</v>
      </c>
      <c r="I159" t="s">
        <v>58</v>
      </c>
      <c r="J159" t="str">
        <f>TEXT(Table1[[#This Row],[DATE]],"mmm")</f>
        <v>Mar</v>
      </c>
      <c r="K159">
        <f>WEEKNUM(Table1[[#This Row],[DATE]])</f>
        <v>10</v>
      </c>
    </row>
    <row r="160" spans="1:11">
      <c r="A160" s="1">
        <v>44259</v>
      </c>
      <c r="B160" t="s">
        <v>32</v>
      </c>
      <c r="C160" t="s">
        <v>101</v>
      </c>
      <c r="D160">
        <v>24.66</v>
      </c>
      <c r="E160">
        <v>13</v>
      </c>
      <c r="F160">
        <v>327.24575582399996</v>
      </c>
      <c r="G160">
        <v>320.58</v>
      </c>
      <c r="H160" t="s">
        <v>11</v>
      </c>
      <c r="I160" t="s">
        <v>12</v>
      </c>
      <c r="J160" t="str">
        <f>TEXT(Table1[[#This Row],[DATE]],"mmm")</f>
        <v>Mar</v>
      </c>
      <c r="K160">
        <f>WEEKNUM(Table1[[#This Row],[DATE]])</f>
        <v>10</v>
      </c>
    </row>
    <row r="161" spans="1:11">
      <c r="A161" s="1">
        <v>44259</v>
      </c>
      <c r="B161" t="s">
        <v>78</v>
      </c>
      <c r="C161" t="s">
        <v>37</v>
      </c>
      <c r="D161">
        <v>48.84</v>
      </c>
      <c r="E161">
        <v>23</v>
      </c>
      <c r="F161">
        <v>1146.6769680960001</v>
      </c>
      <c r="G161">
        <v>1123.3200000000002</v>
      </c>
      <c r="H161" t="s">
        <v>11</v>
      </c>
      <c r="I161" t="s">
        <v>18</v>
      </c>
      <c r="J161" t="str">
        <f>TEXT(Table1[[#This Row],[DATE]],"mmm")</f>
        <v>Mar</v>
      </c>
      <c r="K161">
        <f>WEEKNUM(Table1[[#This Row],[DATE]])</f>
        <v>10</v>
      </c>
    </row>
    <row r="162" spans="1:11">
      <c r="A162" s="1">
        <v>44259</v>
      </c>
      <c r="B162" t="s">
        <v>82</v>
      </c>
      <c r="C162" t="s">
        <v>54</v>
      </c>
      <c r="D162">
        <v>8.33</v>
      </c>
      <c r="E162">
        <v>26</v>
      </c>
      <c r="F162">
        <v>221.08330462400002</v>
      </c>
      <c r="G162">
        <v>216.58</v>
      </c>
      <c r="H162" t="s">
        <v>83</v>
      </c>
      <c r="I162" t="s">
        <v>74</v>
      </c>
      <c r="J162" t="str">
        <f>TEXT(Table1[[#This Row],[DATE]],"mmm")</f>
        <v>Mar</v>
      </c>
      <c r="K162">
        <f>WEEKNUM(Table1[[#This Row],[DATE]])</f>
        <v>10</v>
      </c>
    </row>
    <row r="163" spans="1:11">
      <c r="A163" s="1">
        <v>44260</v>
      </c>
      <c r="B163" t="s">
        <v>94</v>
      </c>
      <c r="C163" t="s">
        <v>57</v>
      </c>
      <c r="D163">
        <v>115.2</v>
      </c>
      <c r="E163">
        <v>33</v>
      </c>
      <c r="F163">
        <v>3880.6459084799999</v>
      </c>
      <c r="G163">
        <v>3801.6</v>
      </c>
      <c r="H163" t="s">
        <v>11</v>
      </c>
      <c r="I163" t="s">
        <v>74</v>
      </c>
      <c r="J163" t="str">
        <f>TEXT(Table1[[#This Row],[DATE]],"mmm")</f>
        <v>Mar</v>
      </c>
      <c r="K163">
        <f>WEEKNUM(Table1[[#This Row],[DATE]])</f>
        <v>10</v>
      </c>
    </row>
    <row r="164" spans="1:11">
      <c r="A164" s="1">
        <v>44261</v>
      </c>
      <c r="B164" t="s">
        <v>32</v>
      </c>
      <c r="C164" t="s">
        <v>37</v>
      </c>
      <c r="D164">
        <v>48.84</v>
      </c>
      <c r="E164">
        <v>2</v>
      </c>
      <c r="F164">
        <v>99.711040704000013</v>
      </c>
      <c r="G164">
        <v>97.68</v>
      </c>
      <c r="H164" t="s">
        <v>11</v>
      </c>
      <c r="I164" t="s">
        <v>12</v>
      </c>
      <c r="J164" t="str">
        <f>TEXT(Table1[[#This Row],[DATE]],"mmm")</f>
        <v>Mar</v>
      </c>
      <c r="K164">
        <f>WEEKNUM(Table1[[#This Row],[DATE]])</f>
        <v>10</v>
      </c>
    </row>
    <row r="165" spans="1:11">
      <c r="A165" s="1">
        <v>44262</v>
      </c>
      <c r="B165" t="s">
        <v>50</v>
      </c>
      <c r="C165" t="s">
        <v>59</v>
      </c>
      <c r="D165">
        <v>80.94</v>
      </c>
      <c r="E165">
        <v>1</v>
      </c>
      <c r="F165">
        <v>82.622969232000003</v>
      </c>
      <c r="G165">
        <v>80.94</v>
      </c>
      <c r="H165" t="s">
        <v>52</v>
      </c>
      <c r="I165" t="s">
        <v>74</v>
      </c>
      <c r="J165" t="str">
        <f>TEXT(Table1[[#This Row],[DATE]],"mmm")</f>
        <v>Mar</v>
      </c>
      <c r="K165">
        <f>WEEKNUM(Table1[[#This Row],[DATE]])</f>
        <v>11</v>
      </c>
    </row>
    <row r="166" spans="1:11">
      <c r="A166" s="1">
        <v>44262</v>
      </c>
      <c r="B166" t="s">
        <v>9</v>
      </c>
      <c r="C166" t="s">
        <v>81</v>
      </c>
      <c r="D166">
        <v>162.54</v>
      </c>
      <c r="E166">
        <v>9</v>
      </c>
      <c r="F166">
        <v>1493.2769554079998</v>
      </c>
      <c r="G166">
        <v>1462.86</v>
      </c>
      <c r="H166" t="s">
        <v>11</v>
      </c>
      <c r="I166" t="s">
        <v>12</v>
      </c>
      <c r="J166" t="str">
        <f>TEXT(Table1[[#This Row],[DATE]],"mmm")</f>
        <v>Mar</v>
      </c>
      <c r="K166">
        <f>WEEKNUM(Table1[[#This Row],[DATE]])</f>
        <v>11</v>
      </c>
    </row>
    <row r="167" spans="1:11">
      <c r="A167" s="1">
        <v>44262</v>
      </c>
      <c r="B167" t="s">
        <v>103</v>
      </c>
      <c r="C167" t="s">
        <v>87</v>
      </c>
      <c r="D167">
        <v>156.78</v>
      </c>
      <c r="E167">
        <v>25</v>
      </c>
      <c r="F167">
        <v>4000.9973795999999</v>
      </c>
      <c r="G167">
        <v>3919.5</v>
      </c>
      <c r="H167" t="s">
        <v>11</v>
      </c>
      <c r="I167" t="s">
        <v>58</v>
      </c>
      <c r="J167" t="str">
        <f>TEXT(Table1[[#This Row],[DATE]],"mmm")</f>
        <v>Mar</v>
      </c>
      <c r="K167">
        <f>WEEKNUM(Table1[[#This Row],[DATE]])</f>
        <v>11</v>
      </c>
    </row>
    <row r="168" spans="1:11">
      <c r="A168" s="1">
        <v>44263</v>
      </c>
      <c r="B168" t="s">
        <v>16</v>
      </c>
      <c r="C168" t="s">
        <v>14</v>
      </c>
      <c r="D168">
        <v>141.57</v>
      </c>
      <c r="E168">
        <v>22</v>
      </c>
      <c r="F168">
        <v>3179.3000073120002</v>
      </c>
      <c r="G168">
        <v>3114.54</v>
      </c>
      <c r="H168" t="s">
        <v>11</v>
      </c>
      <c r="I168" t="s">
        <v>18</v>
      </c>
      <c r="J168" t="str">
        <f>TEXT(Table1[[#This Row],[DATE]],"mmm")</f>
        <v>Mar</v>
      </c>
      <c r="K168">
        <f>WEEKNUM(Table1[[#This Row],[DATE]])</f>
        <v>11</v>
      </c>
    </row>
    <row r="169" spans="1:11">
      <c r="A169" s="1">
        <v>44263</v>
      </c>
      <c r="B169" t="s">
        <v>32</v>
      </c>
      <c r="C169" t="s">
        <v>79</v>
      </c>
      <c r="D169">
        <v>82.08</v>
      </c>
      <c r="E169">
        <v>9</v>
      </c>
      <c r="F169">
        <v>754.080057216</v>
      </c>
      <c r="G169">
        <v>738.72</v>
      </c>
      <c r="H169" t="s">
        <v>11</v>
      </c>
      <c r="I169" t="s">
        <v>12</v>
      </c>
      <c r="J169" t="str">
        <f>TEXT(Table1[[#This Row],[DATE]],"mmm")</f>
        <v>Mar</v>
      </c>
      <c r="K169">
        <f>WEEKNUM(Table1[[#This Row],[DATE]])</f>
        <v>11</v>
      </c>
    </row>
    <row r="170" spans="1:11">
      <c r="A170" s="1">
        <v>44263</v>
      </c>
      <c r="B170" t="s">
        <v>82</v>
      </c>
      <c r="C170" t="s">
        <v>92</v>
      </c>
      <c r="D170">
        <v>57.120000000000005</v>
      </c>
      <c r="E170">
        <v>6</v>
      </c>
      <c r="F170">
        <v>349.84610841600005</v>
      </c>
      <c r="G170">
        <v>342.72</v>
      </c>
      <c r="H170" t="s">
        <v>83</v>
      </c>
      <c r="I170" t="s">
        <v>74</v>
      </c>
      <c r="J170" t="str">
        <f>TEXT(Table1[[#This Row],[DATE]],"mmm")</f>
        <v>Mar</v>
      </c>
      <c r="K170">
        <f>WEEKNUM(Table1[[#This Row],[DATE]])</f>
        <v>11</v>
      </c>
    </row>
    <row r="171" spans="1:11">
      <c r="A171" s="1">
        <v>44263</v>
      </c>
      <c r="B171" t="s">
        <v>96</v>
      </c>
      <c r="C171" t="s">
        <v>79</v>
      </c>
      <c r="D171">
        <v>82.08</v>
      </c>
      <c r="E171">
        <v>6</v>
      </c>
      <c r="F171">
        <v>502.720038144</v>
      </c>
      <c r="G171">
        <v>492.48</v>
      </c>
      <c r="H171" t="s">
        <v>67</v>
      </c>
      <c r="I171" t="s">
        <v>74</v>
      </c>
      <c r="J171" t="str">
        <f>TEXT(Table1[[#This Row],[DATE]],"mmm")</f>
        <v>Mar</v>
      </c>
      <c r="K171">
        <f>WEEKNUM(Table1[[#This Row],[DATE]])</f>
        <v>11</v>
      </c>
    </row>
    <row r="172" spans="1:11">
      <c r="A172" s="1">
        <v>44264</v>
      </c>
      <c r="B172" t="s">
        <v>100</v>
      </c>
      <c r="C172" t="s">
        <v>86</v>
      </c>
      <c r="D172">
        <v>201.28</v>
      </c>
      <c r="E172">
        <v>3</v>
      </c>
      <c r="F172">
        <v>616.39552435200005</v>
      </c>
      <c r="G172">
        <v>603.84</v>
      </c>
      <c r="H172" t="s">
        <v>71</v>
      </c>
      <c r="I172" t="s">
        <v>74</v>
      </c>
      <c r="J172" t="str">
        <f>TEXT(Table1[[#This Row],[DATE]],"mmm")</f>
        <v>Mar</v>
      </c>
      <c r="K172">
        <f>WEEKNUM(Table1[[#This Row],[DATE]])</f>
        <v>11</v>
      </c>
    </row>
    <row r="173" spans="1:11">
      <c r="A173" s="1">
        <v>44264</v>
      </c>
      <c r="B173" t="s">
        <v>55</v>
      </c>
      <c r="C173" t="s">
        <v>37</v>
      </c>
      <c r="D173">
        <v>48.84</v>
      </c>
      <c r="E173">
        <v>11</v>
      </c>
      <c r="F173">
        <v>548.41072387199995</v>
      </c>
      <c r="G173">
        <v>537.24</v>
      </c>
      <c r="H173" t="s">
        <v>44</v>
      </c>
      <c r="I173" t="s">
        <v>74</v>
      </c>
      <c r="J173" t="str">
        <f>TEXT(Table1[[#This Row],[DATE]],"mmm")</f>
        <v>Mar</v>
      </c>
      <c r="K173">
        <f>WEEKNUM(Table1[[#This Row],[DATE]])</f>
        <v>11</v>
      </c>
    </row>
    <row r="174" spans="1:11">
      <c r="A174" s="1">
        <v>44264</v>
      </c>
      <c r="B174" t="s">
        <v>32</v>
      </c>
      <c r="C174" t="s">
        <v>40</v>
      </c>
      <c r="D174">
        <v>53.11</v>
      </c>
      <c r="E174">
        <v>6</v>
      </c>
      <c r="F174">
        <v>325.28583364799994</v>
      </c>
      <c r="G174">
        <v>318.65999999999997</v>
      </c>
      <c r="H174" t="s">
        <v>11</v>
      </c>
      <c r="I174" t="s">
        <v>12</v>
      </c>
      <c r="J174" t="str">
        <f>TEXT(Table1[[#This Row],[DATE]],"mmm")</f>
        <v>Mar</v>
      </c>
      <c r="K174">
        <f>WEEKNUM(Table1[[#This Row],[DATE]])</f>
        <v>11</v>
      </c>
    </row>
    <row r="175" spans="1:11">
      <c r="A175" s="1">
        <v>44265</v>
      </c>
      <c r="B175" t="s">
        <v>104</v>
      </c>
      <c r="C175" t="s">
        <v>20</v>
      </c>
      <c r="D175">
        <v>119.7</v>
      </c>
      <c r="E175">
        <v>12</v>
      </c>
      <c r="F175">
        <v>1466.2667779200001</v>
      </c>
      <c r="G175">
        <v>1436.4</v>
      </c>
      <c r="H175" t="s">
        <v>105</v>
      </c>
      <c r="I175" t="s">
        <v>58</v>
      </c>
      <c r="J175" t="str">
        <f>TEXT(Table1[[#This Row],[DATE]],"mmm")</f>
        <v>Mar</v>
      </c>
      <c r="K175">
        <f>WEEKNUM(Table1[[#This Row],[DATE]])</f>
        <v>11</v>
      </c>
    </row>
    <row r="176" spans="1:11">
      <c r="A176" s="1">
        <v>44265</v>
      </c>
      <c r="B176" t="s">
        <v>55</v>
      </c>
      <c r="C176" t="s">
        <v>61</v>
      </c>
      <c r="D176">
        <v>142.80000000000001</v>
      </c>
      <c r="E176">
        <v>6</v>
      </c>
      <c r="F176">
        <v>874.61527104000004</v>
      </c>
      <c r="G176">
        <v>856.80000000000007</v>
      </c>
      <c r="H176" t="s">
        <v>44</v>
      </c>
      <c r="I176" t="s">
        <v>58</v>
      </c>
      <c r="J176" t="str">
        <f>TEXT(Table1[[#This Row],[DATE]],"mmm")</f>
        <v>Mar</v>
      </c>
      <c r="K176">
        <f>WEEKNUM(Table1[[#This Row],[DATE]])</f>
        <v>11</v>
      </c>
    </row>
    <row r="177" spans="1:11">
      <c r="A177" s="1">
        <v>44266</v>
      </c>
      <c r="B177" t="s">
        <v>69</v>
      </c>
      <c r="C177" t="s">
        <v>48</v>
      </c>
      <c r="D177">
        <v>117.48</v>
      </c>
      <c r="E177">
        <v>8</v>
      </c>
      <c r="F177">
        <v>959.38190515200006</v>
      </c>
      <c r="G177">
        <v>939.84</v>
      </c>
      <c r="H177" t="s">
        <v>71</v>
      </c>
      <c r="I177" t="s">
        <v>58</v>
      </c>
      <c r="J177" t="str">
        <f>TEXT(Table1[[#This Row],[DATE]],"mmm")</f>
        <v>Mar</v>
      </c>
      <c r="K177">
        <f>WEEKNUM(Table1[[#This Row],[DATE]])</f>
        <v>11</v>
      </c>
    </row>
    <row r="178" spans="1:11">
      <c r="A178" s="1">
        <v>44266</v>
      </c>
      <c r="B178" t="s">
        <v>32</v>
      </c>
      <c r="C178" t="s">
        <v>54</v>
      </c>
      <c r="D178">
        <v>8.33</v>
      </c>
      <c r="E178">
        <v>11</v>
      </c>
      <c r="F178">
        <v>93.535244263999999</v>
      </c>
      <c r="G178">
        <v>91.63</v>
      </c>
      <c r="H178" t="s">
        <v>11</v>
      </c>
      <c r="I178" t="s">
        <v>12</v>
      </c>
      <c r="J178" t="str">
        <f>TEXT(Table1[[#This Row],[DATE]],"mmm")</f>
        <v>Mar</v>
      </c>
      <c r="K178">
        <f>WEEKNUM(Table1[[#This Row],[DATE]])</f>
        <v>11</v>
      </c>
    </row>
    <row r="179" spans="1:11">
      <c r="A179" s="1">
        <v>44266</v>
      </c>
      <c r="B179" t="s">
        <v>13</v>
      </c>
      <c r="C179" t="s">
        <v>43</v>
      </c>
      <c r="D179">
        <v>94.17</v>
      </c>
      <c r="E179">
        <v>36</v>
      </c>
      <c r="F179">
        <v>3460.6100871359999</v>
      </c>
      <c r="G179">
        <v>3390.12</v>
      </c>
      <c r="H179" t="s">
        <v>11</v>
      </c>
      <c r="I179" t="s">
        <v>15</v>
      </c>
      <c r="J179" t="str">
        <f>TEXT(Table1[[#This Row],[DATE]],"mmm")</f>
        <v>Mar</v>
      </c>
      <c r="K179">
        <f>WEEKNUM(Table1[[#This Row],[DATE]])</f>
        <v>11</v>
      </c>
    </row>
    <row r="180" spans="1:11">
      <c r="A180" s="1">
        <v>44268</v>
      </c>
      <c r="B180" t="s">
        <v>42</v>
      </c>
      <c r="C180" t="s">
        <v>46</v>
      </c>
      <c r="D180">
        <v>6.7</v>
      </c>
      <c r="E180">
        <v>10</v>
      </c>
      <c r="F180">
        <v>68.393117599999997</v>
      </c>
      <c r="G180">
        <v>67</v>
      </c>
      <c r="H180" t="s">
        <v>44</v>
      </c>
      <c r="I180" t="s">
        <v>58</v>
      </c>
      <c r="J180" t="str">
        <f>TEXT(Table1[[#This Row],[DATE]],"mmm")</f>
        <v>Mar</v>
      </c>
      <c r="K180">
        <f>WEEKNUM(Table1[[#This Row],[DATE]])</f>
        <v>11</v>
      </c>
    </row>
    <row r="181" spans="1:11">
      <c r="A181" s="1">
        <v>44268</v>
      </c>
      <c r="B181" t="s">
        <v>73</v>
      </c>
      <c r="C181" t="s">
        <v>93</v>
      </c>
      <c r="D181">
        <v>41.81</v>
      </c>
      <c r="E181">
        <v>10</v>
      </c>
      <c r="F181">
        <v>426.79346968000004</v>
      </c>
      <c r="G181">
        <v>418.1</v>
      </c>
      <c r="H181" t="s">
        <v>11</v>
      </c>
      <c r="I181" t="s">
        <v>74</v>
      </c>
      <c r="J181" t="str">
        <f>TEXT(Table1[[#This Row],[DATE]],"mmm")</f>
        <v>Mar</v>
      </c>
      <c r="K181">
        <f>WEEKNUM(Table1[[#This Row],[DATE]])</f>
        <v>11</v>
      </c>
    </row>
    <row r="182" spans="1:11">
      <c r="A182" s="1">
        <v>44269</v>
      </c>
      <c r="B182" t="s">
        <v>100</v>
      </c>
      <c r="C182" t="s">
        <v>14</v>
      </c>
      <c r="D182">
        <v>141.57</v>
      </c>
      <c r="E182">
        <v>15</v>
      </c>
      <c r="F182">
        <v>2167.7045504399998</v>
      </c>
      <c r="G182">
        <v>2123.5499999999997</v>
      </c>
      <c r="H182" t="s">
        <v>71</v>
      </c>
      <c r="I182" t="s">
        <v>58</v>
      </c>
      <c r="J182" t="str">
        <f>TEXT(Table1[[#This Row],[DATE]],"mmm")</f>
        <v>Mar</v>
      </c>
      <c r="K182">
        <f>WEEKNUM(Table1[[#This Row],[DATE]])</f>
        <v>12</v>
      </c>
    </row>
    <row r="183" spans="1:11">
      <c r="A183" s="1">
        <v>44269</v>
      </c>
      <c r="B183" t="s">
        <v>89</v>
      </c>
      <c r="C183" t="s">
        <v>72</v>
      </c>
      <c r="D183">
        <v>16.64</v>
      </c>
      <c r="E183">
        <v>2</v>
      </c>
      <c r="F183">
        <v>33.971984384000002</v>
      </c>
      <c r="G183">
        <v>33.28</v>
      </c>
      <c r="H183" t="s">
        <v>90</v>
      </c>
      <c r="I183" t="s">
        <v>58</v>
      </c>
      <c r="J183" t="str">
        <f>TEXT(Table1[[#This Row],[DATE]],"mmm")</f>
        <v>Mar</v>
      </c>
      <c r="K183">
        <f>WEEKNUM(Table1[[#This Row],[DATE]])</f>
        <v>12</v>
      </c>
    </row>
    <row r="184" spans="1:11">
      <c r="A184" s="1">
        <v>44269</v>
      </c>
      <c r="B184" t="s">
        <v>34</v>
      </c>
      <c r="C184" t="s">
        <v>70</v>
      </c>
      <c r="D184">
        <v>162</v>
      </c>
      <c r="E184">
        <v>32</v>
      </c>
      <c r="F184">
        <v>5291.7898752000001</v>
      </c>
      <c r="G184">
        <v>5184</v>
      </c>
      <c r="H184" t="s">
        <v>35</v>
      </c>
      <c r="I184" t="s">
        <v>58</v>
      </c>
      <c r="J184" t="str">
        <f>TEXT(Table1[[#This Row],[DATE]],"mmm")</f>
        <v>Mar</v>
      </c>
      <c r="K184">
        <f>WEEKNUM(Table1[[#This Row],[DATE]])</f>
        <v>12</v>
      </c>
    </row>
    <row r="185" spans="1:11">
      <c r="A185" s="1">
        <v>44269</v>
      </c>
      <c r="B185" t="s">
        <v>28</v>
      </c>
      <c r="C185" t="s">
        <v>101</v>
      </c>
      <c r="D185">
        <v>24.66</v>
      </c>
      <c r="E185">
        <v>13</v>
      </c>
      <c r="F185">
        <v>327.24575582399996</v>
      </c>
      <c r="G185">
        <v>320.58</v>
      </c>
      <c r="H185" t="s">
        <v>29</v>
      </c>
      <c r="I185" t="s">
        <v>58</v>
      </c>
      <c r="J185" t="str">
        <f>TEXT(Table1[[#This Row],[DATE]],"mmm")</f>
        <v>Mar</v>
      </c>
      <c r="K185">
        <f>WEEKNUM(Table1[[#This Row],[DATE]])</f>
        <v>12</v>
      </c>
    </row>
    <row r="186" spans="1:11">
      <c r="A186" s="1">
        <v>44270</v>
      </c>
      <c r="B186" t="s">
        <v>73</v>
      </c>
      <c r="C186" t="s">
        <v>102</v>
      </c>
      <c r="D186">
        <v>96.3</v>
      </c>
      <c r="E186">
        <v>9</v>
      </c>
      <c r="F186">
        <v>884.72111975999997</v>
      </c>
      <c r="G186">
        <v>866.69999999999993</v>
      </c>
      <c r="H186" t="s">
        <v>11</v>
      </c>
      <c r="I186" t="s">
        <v>74</v>
      </c>
      <c r="J186" t="str">
        <f>TEXT(Table1[[#This Row],[DATE]],"mmm")</f>
        <v>Mar</v>
      </c>
      <c r="K186">
        <f>WEEKNUM(Table1[[#This Row],[DATE]])</f>
        <v>12</v>
      </c>
    </row>
    <row r="187" spans="1:11">
      <c r="A187" s="1">
        <v>44270</v>
      </c>
      <c r="B187" t="s">
        <v>94</v>
      </c>
      <c r="C187" t="s">
        <v>97</v>
      </c>
      <c r="D187">
        <v>42.55</v>
      </c>
      <c r="E187">
        <v>11</v>
      </c>
      <c r="F187">
        <v>477.78207003999995</v>
      </c>
      <c r="G187">
        <v>468.04999999999995</v>
      </c>
      <c r="H187" t="s">
        <v>11</v>
      </c>
      <c r="I187" t="s">
        <v>74</v>
      </c>
      <c r="J187" t="str">
        <f>TEXT(Table1[[#This Row],[DATE]],"mmm")</f>
        <v>Mar</v>
      </c>
      <c r="K187">
        <f>WEEKNUM(Table1[[#This Row],[DATE]])</f>
        <v>12</v>
      </c>
    </row>
    <row r="188" spans="1:11">
      <c r="A188" s="1">
        <v>44271</v>
      </c>
      <c r="B188" t="s">
        <v>100</v>
      </c>
      <c r="C188" t="s">
        <v>43</v>
      </c>
      <c r="D188">
        <v>94.17</v>
      </c>
      <c r="E188">
        <v>14</v>
      </c>
      <c r="F188">
        <v>1345.7928116640001</v>
      </c>
      <c r="G188">
        <v>1318.38</v>
      </c>
      <c r="H188" t="s">
        <v>71</v>
      </c>
      <c r="I188" t="s">
        <v>58</v>
      </c>
      <c r="J188" t="str">
        <f>TEXT(Table1[[#This Row],[DATE]],"mmm")</f>
        <v>Mar</v>
      </c>
      <c r="K188">
        <f>WEEKNUM(Table1[[#This Row],[DATE]])</f>
        <v>12</v>
      </c>
    </row>
    <row r="189" spans="1:11">
      <c r="A189" s="1">
        <v>44271</v>
      </c>
      <c r="B189" t="s">
        <v>96</v>
      </c>
      <c r="C189" t="s">
        <v>14</v>
      </c>
      <c r="D189">
        <v>141.57</v>
      </c>
      <c r="E189">
        <v>29</v>
      </c>
      <c r="F189">
        <v>4190.895464184</v>
      </c>
      <c r="G189">
        <v>4105.53</v>
      </c>
      <c r="H189" t="s">
        <v>67</v>
      </c>
      <c r="I189" t="s">
        <v>58</v>
      </c>
      <c r="J189" t="str">
        <f>TEXT(Table1[[#This Row],[DATE]],"mmm")</f>
        <v>Mar</v>
      </c>
      <c r="K189">
        <f>WEEKNUM(Table1[[#This Row],[DATE]])</f>
        <v>12</v>
      </c>
    </row>
    <row r="190" spans="1:11">
      <c r="A190" s="1">
        <v>44273</v>
      </c>
      <c r="B190" t="s">
        <v>100</v>
      </c>
      <c r="C190" t="s">
        <v>70</v>
      </c>
      <c r="D190">
        <v>162</v>
      </c>
      <c r="E190">
        <v>8</v>
      </c>
      <c r="F190">
        <v>1322.9474688</v>
      </c>
      <c r="G190">
        <v>1296</v>
      </c>
      <c r="H190" t="s">
        <v>71</v>
      </c>
      <c r="I190" t="s">
        <v>58</v>
      </c>
      <c r="J190" t="str">
        <f>TEXT(Table1[[#This Row],[DATE]],"mmm")</f>
        <v>Mar</v>
      </c>
      <c r="K190">
        <f>WEEKNUM(Table1[[#This Row],[DATE]])</f>
        <v>12</v>
      </c>
    </row>
    <row r="191" spans="1:11">
      <c r="A191" s="1">
        <v>44273</v>
      </c>
      <c r="B191" t="s">
        <v>75</v>
      </c>
      <c r="C191" t="s">
        <v>49</v>
      </c>
      <c r="D191">
        <v>210</v>
      </c>
      <c r="E191">
        <v>2</v>
      </c>
      <c r="F191">
        <v>428.73297600000001</v>
      </c>
      <c r="G191">
        <v>420</v>
      </c>
      <c r="H191" t="s">
        <v>35</v>
      </c>
      <c r="I191" t="s">
        <v>58</v>
      </c>
      <c r="J191" t="str">
        <f>TEXT(Table1[[#This Row],[DATE]],"mmm")</f>
        <v>Mar</v>
      </c>
      <c r="K191">
        <f>WEEKNUM(Table1[[#This Row],[DATE]])</f>
        <v>12</v>
      </c>
    </row>
    <row r="192" spans="1:11">
      <c r="A192" s="1">
        <v>44273</v>
      </c>
      <c r="B192" t="s">
        <v>42</v>
      </c>
      <c r="C192" t="s">
        <v>92</v>
      </c>
      <c r="D192">
        <v>57.120000000000005</v>
      </c>
      <c r="E192">
        <v>10</v>
      </c>
      <c r="F192">
        <v>583.07684735999999</v>
      </c>
      <c r="G192">
        <v>571.20000000000005</v>
      </c>
      <c r="H192" t="s">
        <v>44</v>
      </c>
      <c r="I192" t="s">
        <v>58</v>
      </c>
      <c r="J192" t="str">
        <f>TEXT(Table1[[#This Row],[DATE]],"mmm")</f>
        <v>Mar</v>
      </c>
      <c r="K192">
        <f>WEEKNUM(Table1[[#This Row],[DATE]])</f>
        <v>12</v>
      </c>
    </row>
    <row r="193" spans="1:11">
      <c r="A193" s="1">
        <v>44274</v>
      </c>
      <c r="B193" t="s">
        <v>47</v>
      </c>
      <c r="C193" t="s">
        <v>97</v>
      </c>
      <c r="D193">
        <v>42.55</v>
      </c>
      <c r="E193">
        <v>18</v>
      </c>
      <c r="F193">
        <v>781.82520551999994</v>
      </c>
      <c r="G193">
        <v>765.9</v>
      </c>
      <c r="H193" t="s">
        <v>41</v>
      </c>
      <c r="I193" t="s">
        <v>58</v>
      </c>
      <c r="J193" t="str">
        <f>TEXT(Table1[[#This Row],[DATE]],"mmm")</f>
        <v>Mar</v>
      </c>
      <c r="K193">
        <f>WEEKNUM(Table1[[#This Row],[DATE]])</f>
        <v>12</v>
      </c>
    </row>
    <row r="194" spans="1:11">
      <c r="A194" s="1">
        <v>44274</v>
      </c>
      <c r="B194" t="s">
        <v>89</v>
      </c>
      <c r="C194" t="s">
        <v>88</v>
      </c>
      <c r="D194">
        <v>85.5</v>
      </c>
      <c r="E194">
        <v>17</v>
      </c>
      <c r="F194">
        <v>1483.7223348</v>
      </c>
      <c r="G194">
        <v>1453.5</v>
      </c>
      <c r="H194" t="s">
        <v>90</v>
      </c>
      <c r="I194" t="s">
        <v>58</v>
      </c>
      <c r="J194" t="str">
        <f>TEXT(Table1[[#This Row],[DATE]],"mmm")</f>
        <v>Mar</v>
      </c>
      <c r="K194">
        <f>WEEKNUM(Table1[[#This Row],[DATE]])</f>
        <v>12</v>
      </c>
    </row>
    <row r="195" spans="1:11">
      <c r="A195" s="1">
        <v>44274</v>
      </c>
      <c r="B195" t="s">
        <v>62</v>
      </c>
      <c r="C195" t="s">
        <v>93</v>
      </c>
      <c r="D195">
        <v>41.81</v>
      </c>
      <c r="E195">
        <v>9</v>
      </c>
      <c r="F195">
        <v>384.11412271200004</v>
      </c>
      <c r="G195">
        <v>376.29</v>
      </c>
      <c r="H195" t="s">
        <v>64</v>
      </c>
      <c r="I195" t="s">
        <v>58</v>
      </c>
      <c r="J195" t="str">
        <f>TEXT(Table1[[#This Row],[DATE]],"mmm")</f>
        <v>Mar</v>
      </c>
      <c r="K195">
        <f>WEEKNUM(Table1[[#This Row],[DATE]])</f>
        <v>12</v>
      </c>
    </row>
    <row r="196" spans="1:11">
      <c r="A196" s="1">
        <v>44274</v>
      </c>
      <c r="B196" t="s">
        <v>78</v>
      </c>
      <c r="C196" t="s">
        <v>88</v>
      </c>
      <c r="D196">
        <v>85.5</v>
      </c>
      <c r="E196">
        <v>17</v>
      </c>
      <c r="F196">
        <v>1483.7223348</v>
      </c>
      <c r="G196">
        <v>1453.5</v>
      </c>
      <c r="H196" t="s">
        <v>11</v>
      </c>
      <c r="I196" t="s">
        <v>18</v>
      </c>
      <c r="J196" t="str">
        <f>TEXT(Table1[[#This Row],[DATE]],"mmm")</f>
        <v>Mar</v>
      </c>
      <c r="K196">
        <f>WEEKNUM(Table1[[#This Row],[DATE]])</f>
        <v>12</v>
      </c>
    </row>
    <row r="197" spans="1:11">
      <c r="A197" s="1">
        <v>44274</v>
      </c>
      <c r="B197" t="s">
        <v>45</v>
      </c>
      <c r="C197" t="s">
        <v>61</v>
      </c>
      <c r="D197">
        <v>142.80000000000001</v>
      </c>
      <c r="E197">
        <v>15</v>
      </c>
      <c r="F197">
        <v>2186.5381775999999</v>
      </c>
      <c r="G197">
        <v>2142</v>
      </c>
      <c r="H197" t="s">
        <v>11</v>
      </c>
      <c r="I197" t="s">
        <v>21</v>
      </c>
      <c r="J197" t="str">
        <f>TEXT(Table1[[#This Row],[DATE]],"mmm")</f>
        <v>Mar</v>
      </c>
      <c r="K197">
        <f>WEEKNUM(Table1[[#This Row],[DATE]])</f>
        <v>12</v>
      </c>
    </row>
    <row r="198" spans="1:11">
      <c r="A198" s="1">
        <v>44274</v>
      </c>
      <c r="B198" t="s">
        <v>84</v>
      </c>
      <c r="C198" t="s">
        <v>95</v>
      </c>
      <c r="D198">
        <v>173.88</v>
      </c>
      <c r="E198">
        <v>6</v>
      </c>
      <c r="F198">
        <v>1064.972712384</v>
      </c>
      <c r="G198">
        <v>1043.28</v>
      </c>
      <c r="H198" t="s">
        <v>11</v>
      </c>
      <c r="I198" t="s">
        <v>15</v>
      </c>
      <c r="J198" t="str">
        <f>TEXT(Table1[[#This Row],[DATE]],"mmm")</f>
        <v>Mar</v>
      </c>
      <c r="K198">
        <f>WEEKNUM(Table1[[#This Row],[DATE]])</f>
        <v>12</v>
      </c>
    </row>
    <row r="199" spans="1:11">
      <c r="A199" s="1">
        <v>44275</v>
      </c>
      <c r="B199" t="s">
        <v>104</v>
      </c>
      <c r="C199" t="s">
        <v>10</v>
      </c>
      <c r="D199">
        <v>156.96</v>
      </c>
      <c r="E199">
        <v>23</v>
      </c>
      <c r="F199">
        <v>3685.1436714240003</v>
      </c>
      <c r="G199">
        <v>3610.0800000000004</v>
      </c>
      <c r="H199" t="s">
        <v>105</v>
      </c>
      <c r="I199" t="s">
        <v>58</v>
      </c>
      <c r="J199" t="str">
        <f>TEXT(Table1[[#This Row],[DATE]],"mmm")</f>
        <v>Mar</v>
      </c>
      <c r="K199">
        <f>WEEKNUM(Table1[[#This Row],[DATE]])</f>
        <v>12</v>
      </c>
    </row>
    <row r="200" spans="1:11">
      <c r="A200" s="1">
        <v>44275</v>
      </c>
      <c r="B200" t="s">
        <v>22</v>
      </c>
      <c r="C200" t="s">
        <v>17</v>
      </c>
      <c r="D200">
        <v>79.92</v>
      </c>
      <c r="E200">
        <v>21</v>
      </c>
      <c r="F200">
        <v>1713.2169720959998</v>
      </c>
      <c r="G200">
        <v>1678.32</v>
      </c>
      <c r="H200" t="s">
        <v>11</v>
      </c>
      <c r="I200" t="s">
        <v>21</v>
      </c>
      <c r="J200" t="str">
        <f>TEXT(Table1[[#This Row],[DATE]],"mmm")</f>
        <v>Mar</v>
      </c>
      <c r="K200">
        <f>WEEKNUM(Table1[[#This Row],[DATE]])</f>
        <v>12</v>
      </c>
    </row>
    <row r="201" spans="1:11">
      <c r="A201" s="1">
        <v>44275</v>
      </c>
      <c r="B201" t="s">
        <v>24</v>
      </c>
      <c r="C201" t="s">
        <v>72</v>
      </c>
      <c r="D201">
        <v>16.64</v>
      </c>
      <c r="E201">
        <v>13</v>
      </c>
      <c r="F201">
        <v>220.817898496</v>
      </c>
      <c r="G201">
        <v>216.32</v>
      </c>
      <c r="H201" t="s">
        <v>11</v>
      </c>
      <c r="I201" t="s">
        <v>18</v>
      </c>
      <c r="J201" t="str">
        <f>TEXT(Table1[[#This Row],[DATE]],"mmm")</f>
        <v>Mar</v>
      </c>
      <c r="K201">
        <f>WEEKNUM(Table1[[#This Row],[DATE]])</f>
        <v>12</v>
      </c>
    </row>
    <row r="202" spans="1:11">
      <c r="A202" s="1">
        <v>44276</v>
      </c>
      <c r="B202" t="s">
        <v>42</v>
      </c>
      <c r="C202" t="s">
        <v>97</v>
      </c>
      <c r="D202">
        <v>42.55</v>
      </c>
      <c r="E202">
        <v>7</v>
      </c>
      <c r="F202">
        <v>304.04313547999999</v>
      </c>
      <c r="G202">
        <v>297.84999999999997</v>
      </c>
      <c r="H202" t="s">
        <v>44</v>
      </c>
      <c r="I202" t="s">
        <v>58</v>
      </c>
      <c r="J202" t="str">
        <f>TEXT(Table1[[#This Row],[DATE]],"mmm")</f>
        <v>Mar</v>
      </c>
      <c r="K202">
        <f>WEEKNUM(Table1[[#This Row],[DATE]])</f>
        <v>13</v>
      </c>
    </row>
    <row r="203" spans="1:11">
      <c r="A203" s="1">
        <v>44276</v>
      </c>
      <c r="B203" t="s">
        <v>103</v>
      </c>
      <c r="C203" t="s">
        <v>85</v>
      </c>
      <c r="D203">
        <v>103.88</v>
      </c>
      <c r="E203">
        <v>18</v>
      </c>
      <c r="F203">
        <v>1908.7192091519998</v>
      </c>
      <c r="G203">
        <v>1869.84</v>
      </c>
      <c r="H203" t="s">
        <v>11</v>
      </c>
      <c r="I203" t="s">
        <v>58</v>
      </c>
      <c r="J203" t="str">
        <f>TEXT(Table1[[#This Row],[DATE]],"mmm")</f>
        <v>Mar</v>
      </c>
      <c r="K203">
        <f>WEEKNUM(Table1[[#This Row],[DATE]])</f>
        <v>13</v>
      </c>
    </row>
    <row r="204" spans="1:11">
      <c r="A204" s="1">
        <v>44276</v>
      </c>
      <c r="B204" t="s">
        <v>24</v>
      </c>
      <c r="C204" t="s">
        <v>80</v>
      </c>
      <c r="D204">
        <v>76.25</v>
      </c>
      <c r="E204">
        <v>13</v>
      </c>
      <c r="F204">
        <v>1011.860863</v>
      </c>
      <c r="G204">
        <v>991.25</v>
      </c>
      <c r="H204" t="s">
        <v>11</v>
      </c>
      <c r="I204" t="s">
        <v>18</v>
      </c>
      <c r="J204" t="str">
        <f>TEXT(Table1[[#This Row],[DATE]],"mmm")</f>
        <v>Mar</v>
      </c>
      <c r="K204">
        <f>WEEKNUM(Table1[[#This Row],[DATE]])</f>
        <v>13</v>
      </c>
    </row>
    <row r="205" spans="1:11">
      <c r="A205" s="1">
        <v>44277</v>
      </c>
      <c r="B205" t="s">
        <v>103</v>
      </c>
      <c r="C205" t="s">
        <v>61</v>
      </c>
      <c r="D205">
        <v>142.80000000000001</v>
      </c>
      <c r="E205">
        <v>8</v>
      </c>
      <c r="F205">
        <v>1166.15369472</v>
      </c>
      <c r="G205">
        <v>1142.4000000000001</v>
      </c>
      <c r="H205" t="s">
        <v>11</v>
      </c>
      <c r="I205" t="s">
        <v>58</v>
      </c>
      <c r="J205" t="str">
        <f>TEXT(Table1[[#This Row],[DATE]],"mmm")</f>
        <v>Mar</v>
      </c>
      <c r="K205">
        <f>WEEKNUM(Table1[[#This Row],[DATE]])</f>
        <v>13</v>
      </c>
    </row>
    <row r="206" spans="1:11">
      <c r="A206" s="1">
        <v>44277</v>
      </c>
      <c r="B206" t="s">
        <v>73</v>
      </c>
      <c r="C206" t="s">
        <v>43</v>
      </c>
      <c r="D206">
        <v>94.17</v>
      </c>
      <c r="E206">
        <v>4</v>
      </c>
      <c r="F206">
        <v>384.51223190399998</v>
      </c>
      <c r="G206">
        <v>376.68</v>
      </c>
      <c r="H206" t="s">
        <v>11</v>
      </c>
      <c r="I206" t="s">
        <v>74</v>
      </c>
      <c r="J206" t="str">
        <f>TEXT(Table1[[#This Row],[DATE]],"mmm")</f>
        <v>Mar</v>
      </c>
      <c r="K206">
        <f>WEEKNUM(Table1[[#This Row],[DATE]])</f>
        <v>13</v>
      </c>
    </row>
    <row r="207" spans="1:11">
      <c r="A207" s="1">
        <v>44277</v>
      </c>
      <c r="B207" t="s">
        <v>82</v>
      </c>
      <c r="C207" t="s">
        <v>92</v>
      </c>
      <c r="D207">
        <v>57.120000000000005</v>
      </c>
      <c r="E207">
        <v>30</v>
      </c>
      <c r="F207">
        <v>1749.2305420800001</v>
      </c>
      <c r="G207">
        <v>1713.6000000000001</v>
      </c>
      <c r="H207" t="s">
        <v>83</v>
      </c>
      <c r="I207" t="s">
        <v>58</v>
      </c>
      <c r="J207" t="str">
        <f>TEXT(Table1[[#This Row],[DATE]],"mmm")</f>
        <v>Mar</v>
      </c>
      <c r="K207">
        <f>WEEKNUM(Table1[[#This Row],[DATE]])</f>
        <v>13</v>
      </c>
    </row>
    <row r="208" spans="1:11">
      <c r="A208" s="1">
        <v>44278</v>
      </c>
      <c r="B208" t="s">
        <v>84</v>
      </c>
      <c r="C208" t="s">
        <v>48</v>
      </c>
      <c r="D208">
        <v>117.48</v>
      </c>
      <c r="E208">
        <v>9</v>
      </c>
      <c r="F208">
        <v>1079.304643296</v>
      </c>
      <c r="G208">
        <v>1057.32</v>
      </c>
      <c r="H208" t="s">
        <v>11</v>
      </c>
      <c r="I208" t="s">
        <v>15</v>
      </c>
      <c r="J208" t="str">
        <f>TEXT(Table1[[#This Row],[DATE]],"mmm")</f>
        <v>Mar</v>
      </c>
      <c r="K208">
        <f>WEEKNUM(Table1[[#This Row],[DATE]])</f>
        <v>13</v>
      </c>
    </row>
    <row r="209" spans="1:11">
      <c r="A209" s="1">
        <v>44280</v>
      </c>
      <c r="B209" t="s">
        <v>19</v>
      </c>
      <c r="C209" t="s">
        <v>40</v>
      </c>
      <c r="D209">
        <v>53.11</v>
      </c>
      <c r="E209">
        <v>8</v>
      </c>
      <c r="F209">
        <v>433.71444486399997</v>
      </c>
      <c r="G209">
        <v>424.88</v>
      </c>
      <c r="H209" t="s">
        <v>11</v>
      </c>
      <c r="I209" t="s">
        <v>21</v>
      </c>
      <c r="J209" t="str">
        <f>TEXT(Table1[[#This Row],[DATE]],"mmm")</f>
        <v>Mar</v>
      </c>
      <c r="K209">
        <f>WEEKNUM(Table1[[#This Row],[DATE]])</f>
        <v>13</v>
      </c>
    </row>
    <row r="210" spans="1:11">
      <c r="A210" s="1">
        <v>44280</v>
      </c>
      <c r="B210" t="s">
        <v>100</v>
      </c>
      <c r="C210" t="s">
        <v>85</v>
      </c>
      <c r="D210">
        <v>103.88</v>
      </c>
      <c r="E210">
        <v>2</v>
      </c>
      <c r="F210">
        <v>212.07991212799999</v>
      </c>
      <c r="G210">
        <v>207.76</v>
      </c>
      <c r="H210" t="s">
        <v>71</v>
      </c>
      <c r="I210" t="s">
        <v>58</v>
      </c>
      <c r="J210" t="str">
        <f>TEXT(Table1[[#This Row],[DATE]],"mmm")</f>
        <v>Mar</v>
      </c>
      <c r="K210">
        <f>WEEKNUM(Table1[[#This Row],[DATE]])</f>
        <v>13</v>
      </c>
    </row>
    <row r="211" spans="1:11">
      <c r="A211" s="1">
        <v>44280</v>
      </c>
      <c r="B211" t="s">
        <v>100</v>
      </c>
      <c r="C211" t="s">
        <v>87</v>
      </c>
      <c r="D211">
        <v>156.78</v>
      </c>
      <c r="E211">
        <v>26</v>
      </c>
      <c r="F211">
        <v>4161.0372747840001</v>
      </c>
      <c r="G211">
        <v>4076.28</v>
      </c>
      <c r="H211" t="s">
        <v>71</v>
      </c>
      <c r="I211" t="s">
        <v>58</v>
      </c>
      <c r="J211" t="str">
        <f>TEXT(Table1[[#This Row],[DATE]],"mmm")</f>
        <v>Mar</v>
      </c>
      <c r="K211">
        <f>WEEKNUM(Table1[[#This Row],[DATE]])</f>
        <v>13</v>
      </c>
    </row>
    <row r="212" spans="1:11">
      <c r="A212" s="1">
        <v>44280</v>
      </c>
      <c r="B212" t="s">
        <v>42</v>
      </c>
      <c r="C212" t="s">
        <v>86</v>
      </c>
      <c r="D212">
        <v>201.28</v>
      </c>
      <c r="E212">
        <v>11</v>
      </c>
      <c r="F212">
        <v>2260.1169226239999</v>
      </c>
      <c r="G212">
        <v>2214.08</v>
      </c>
      <c r="H212" t="s">
        <v>44</v>
      </c>
      <c r="I212" t="s">
        <v>58</v>
      </c>
      <c r="J212" t="str">
        <f>TEXT(Table1[[#This Row],[DATE]],"mmm")</f>
        <v>Mar</v>
      </c>
      <c r="K212">
        <f>WEEKNUM(Table1[[#This Row],[DATE]])</f>
        <v>13</v>
      </c>
    </row>
    <row r="213" spans="1:11">
      <c r="A213" s="1">
        <v>44280</v>
      </c>
      <c r="B213" t="s">
        <v>73</v>
      </c>
      <c r="C213" t="s">
        <v>10</v>
      </c>
      <c r="D213">
        <v>156.96</v>
      </c>
      <c r="E213">
        <v>14</v>
      </c>
      <c r="F213">
        <v>2243.1309304320002</v>
      </c>
      <c r="G213">
        <v>2197.44</v>
      </c>
      <c r="H213" t="s">
        <v>11</v>
      </c>
      <c r="I213" t="s">
        <v>74</v>
      </c>
      <c r="J213" t="str">
        <f>TEXT(Table1[[#This Row],[DATE]],"mmm")</f>
        <v>Mar</v>
      </c>
      <c r="K213">
        <f>WEEKNUM(Table1[[#This Row],[DATE]])</f>
        <v>13</v>
      </c>
    </row>
    <row r="214" spans="1:11">
      <c r="A214" s="1">
        <v>44280</v>
      </c>
      <c r="B214" t="s">
        <v>89</v>
      </c>
      <c r="C214" t="s">
        <v>88</v>
      </c>
      <c r="D214">
        <v>85.5</v>
      </c>
      <c r="E214">
        <v>4</v>
      </c>
      <c r="F214">
        <v>349.11113760000001</v>
      </c>
      <c r="G214">
        <v>342</v>
      </c>
      <c r="H214" t="s">
        <v>90</v>
      </c>
      <c r="I214" t="s">
        <v>58</v>
      </c>
      <c r="J214" t="str">
        <f>TEXT(Table1[[#This Row],[DATE]],"mmm")</f>
        <v>Mar</v>
      </c>
      <c r="K214">
        <f>WEEKNUM(Table1[[#This Row],[DATE]])</f>
        <v>13</v>
      </c>
    </row>
    <row r="215" spans="1:11">
      <c r="A215" s="1">
        <v>44280</v>
      </c>
      <c r="B215" t="s">
        <v>94</v>
      </c>
      <c r="C215" t="s">
        <v>17</v>
      </c>
      <c r="D215">
        <v>79.92</v>
      </c>
      <c r="E215">
        <v>2</v>
      </c>
      <c r="F215">
        <v>163.16352115200002</v>
      </c>
      <c r="G215">
        <v>159.84</v>
      </c>
      <c r="H215" t="s">
        <v>11</v>
      </c>
      <c r="I215" t="s">
        <v>74</v>
      </c>
      <c r="J215" t="str">
        <f>TEXT(Table1[[#This Row],[DATE]],"mmm")</f>
        <v>Mar</v>
      </c>
      <c r="K215">
        <f>WEEKNUM(Table1[[#This Row],[DATE]])</f>
        <v>13</v>
      </c>
    </row>
    <row r="216" spans="1:11">
      <c r="A216" s="1">
        <v>44281</v>
      </c>
      <c r="B216" t="s">
        <v>47</v>
      </c>
      <c r="C216" t="s">
        <v>25</v>
      </c>
      <c r="D216">
        <v>164.28</v>
      </c>
      <c r="E216">
        <v>9</v>
      </c>
      <c r="F216">
        <v>1509.262570656</v>
      </c>
      <c r="G216">
        <v>1478.52</v>
      </c>
      <c r="H216" t="s">
        <v>41</v>
      </c>
      <c r="I216" t="s">
        <v>58</v>
      </c>
      <c r="J216" t="str">
        <f>TEXT(Table1[[#This Row],[DATE]],"mmm")</f>
        <v>Mar</v>
      </c>
      <c r="K216">
        <f>WEEKNUM(Table1[[#This Row],[DATE]])</f>
        <v>13</v>
      </c>
    </row>
    <row r="217" spans="1:11">
      <c r="A217" s="1">
        <v>44281</v>
      </c>
      <c r="B217" t="s">
        <v>9</v>
      </c>
      <c r="C217" t="s">
        <v>85</v>
      </c>
      <c r="D217">
        <v>103.88</v>
      </c>
      <c r="E217">
        <v>4</v>
      </c>
      <c r="F217">
        <v>424.15982425599998</v>
      </c>
      <c r="G217">
        <v>415.52</v>
      </c>
      <c r="H217" t="s">
        <v>11</v>
      </c>
      <c r="I217" t="s">
        <v>12</v>
      </c>
      <c r="J217" t="str">
        <f>TEXT(Table1[[#This Row],[DATE]],"mmm")</f>
        <v>Mar</v>
      </c>
      <c r="K217">
        <f>WEEKNUM(Table1[[#This Row],[DATE]])</f>
        <v>13</v>
      </c>
    </row>
    <row r="218" spans="1:11">
      <c r="A218" s="1">
        <v>44281</v>
      </c>
      <c r="B218" t="s">
        <v>24</v>
      </c>
      <c r="C218" t="s">
        <v>70</v>
      </c>
      <c r="D218">
        <v>162</v>
      </c>
      <c r="E218">
        <v>1</v>
      </c>
      <c r="F218">
        <v>165.3684336</v>
      </c>
      <c r="G218">
        <v>162</v>
      </c>
      <c r="H218" t="s">
        <v>11</v>
      </c>
      <c r="I218" t="s">
        <v>18</v>
      </c>
      <c r="J218" t="str">
        <f>TEXT(Table1[[#This Row],[DATE]],"mmm")</f>
        <v>Mar</v>
      </c>
      <c r="K218">
        <f>WEEKNUM(Table1[[#This Row],[DATE]])</f>
        <v>13</v>
      </c>
    </row>
    <row r="219" spans="1:11">
      <c r="A219" s="1">
        <v>44281</v>
      </c>
      <c r="B219" t="s">
        <v>96</v>
      </c>
      <c r="C219" t="s">
        <v>20</v>
      </c>
      <c r="D219">
        <v>119.7</v>
      </c>
      <c r="E219">
        <v>25</v>
      </c>
      <c r="F219">
        <v>3054.7224539999997</v>
      </c>
      <c r="G219">
        <v>2992.5</v>
      </c>
      <c r="H219" t="s">
        <v>67</v>
      </c>
      <c r="I219" t="s">
        <v>58</v>
      </c>
      <c r="J219" t="str">
        <f>TEXT(Table1[[#This Row],[DATE]],"mmm")</f>
        <v>Mar</v>
      </c>
      <c r="K219">
        <f>WEEKNUM(Table1[[#This Row],[DATE]])</f>
        <v>13</v>
      </c>
    </row>
    <row r="220" spans="1:11">
      <c r="A220" s="1">
        <v>44282</v>
      </c>
      <c r="B220" t="s">
        <v>60</v>
      </c>
      <c r="C220" t="s">
        <v>86</v>
      </c>
      <c r="D220">
        <v>201.28</v>
      </c>
      <c r="E220">
        <v>3</v>
      </c>
      <c r="F220">
        <v>616.39552435200005</v>
      </c>
      <c r="G220">
        <v>603.84</v>
      </c>
      <c r="H220" t="s">
        <v>41</v>
      </c>
      <c r="I220" t="s">
        <v>58</v>
      </c>
      <c r="J220" t="str">
        <f>TEXT(Table1[[#This Row],[DATE]],"mmm")</f>
        <v>Mar</v>
      </c>
      <c r="K220">
        <f>WEEKNUM(Table1[[#This Row],[DATE]])</f>
        <v>13</v>
      </c>
    </row>
    <row r="221" spans="1:11">
      <c r="A221" s="1">
        <v>44283</v>
      </c>
      <c r="B221" t="s">
        <v>50</v>
      </c>
      <c r="C221" t="s">
        <v>57</v>
      </c>
      <c r="D221">
        <v>115.2</v>
      </c>
      <c r="E221">
        <v>13</v>
      </c>
      <c r="F221">
        <v>1528.7392972800001</v>
      </c>
      <c r="G221">
        <v>1497.6000000000001</v>
      </c>
      <c r="H221" t="s">
        <v>52</v>
      </c>
      <c r="I221" t="s">
        <v>58</v>
      </c>
      <c r="J221" t="str">
        <f>TEXT(Table1[[#This Row],[DATE]],"mmm")</f>
        <v>Mar</v>
      </c>
      <c r="K221">
        <f>WEEKNUM(Table1[[#This Row],[DATE]])</f>
        <v>14</v>
      </c>
    </row>
    <row r="222" spans="1:11">
      <c r="A222" s="1">
        <v>44283</v>
      </c>
      <c r="B222" t="s">
        <v>104</v>
      </c>
      <c r="C222" t="s">
        <v>65</v>
      </c>
      <c r="D222">
        <v>85.76</v>
      </c>
      <c r="E222">
        <v>3</v>
      </c>
      <c r="F222">
        <v>262.62957158400002</v>
      </c>
      <c r="G222">
        <v>257.28000000000003</v>
      </c>
      <c r="H222" t="s">
        <v>105</v>
      </c>
      <c r="I222" t="s">
        <v>58</v>
      </c>
      <c r="J222" t="str">
        <f>TEXT(Table1[[#This Row],[DATE]],"mmm")</f>
        <v>Mar</v>
      </c>
      <c r="K222">
        <f>WEEKNUM(Table1[[#This Row],[DATE]])</f>
        <v>14</v>
      </c>
    </row>
    <row r="223" spans="1:11">
      <c r="A223" s="1">
        <v>44283</v>
      </c>
      <c r="B223" t="s">
        <v>45</v>
      </c>
      <c r="C223" t="s">
        <v>51</v>
      </c>
      <c r="D223">
        <v>47.730000000000004</v>
      </c>
      <c r="E223">
        <v>8</v>
      </c>
      <c r="F223">
        <v>389.77952275200005</v>
      </c>
      <c r="G223">
        <v>381.84000000000003</v>
      </c>
      <c r="H223" t="s">
        <v>11</v>
      </c>
      <c r="I223" t="s">
        <v>21</v>
      </c>
      <c r="J223" t="str">
        <f>TEXT(Table1[[#This Row],[DATE]],"mmm")</f>
        <v>Mar</v>
      </c>
      <c r="K223">
        <f>WEEKNUM(Table1[[#This Row],[DATE]])</f>
        <v>14</v>
      </c>
    </row>
    <row r="224" spans="1:11">
      <c r="A224" s="1">
        <v>44284</v>
      </c>
      <c r="B224" t="s">
        <v>104</v>
      </c>
      <c r="C224" t="s">
        <v>48</v>
      </c>
      <c r="D224">
        <v>117.48</v>
      </c>
      <c r="E224">
        <v>12</v>
      </c>
      <c r="F224">
        <v>1439.0728577279999</v>
      </c>
      <c r="G224">
        <v>1409.76</v>
      </c>
      <c r="H224" t="s">
        <v>105</v>
      </c>
      <c r="I224" t="s">
        <v>58</v>
      </c>
      <c r="J224" t="str">
        <f>TEXT(Table1[[#This Row],[DATE]],"mmm")</f>
        <v>Mar</v>
      </c>
      <c r="K224">
        <f>WEEKNUM(Table1[[#This Row],[DATE]])</f>
        <v>14</v>
      </c>
    </row>
    <row r="225" spans="1:11">
      <c r="A225" s="1">
        <v>44284</v>
      </c>
      <c r="B225" t="s">
        <v>82</v>
      </c>
      <c r="C225" t="s">
        <v>46</v>
      </c>
      <c r="D225">
        <v>6.7</v>
      </c>
      <c r="E225">
        <v>32</v>
      </c>
      <c r="F225">
        <v>218.85797632000001</v>
      </c>
      <c r="G225">
        <v>214.4</v>
      </c>
      <c r="H225" t="s">
        <v>83</v>
      </c>
      <c r="I225" t="s">
        <v>58</v>
      </c>
      <c r="J225" t="str">
        <f>TEXT(Table1[[#This Row],[DATE]],"mmm")</f>
        <v>Mar</v>
      </c>
      <c r="K225">
        <f>WEEKNUM(Table1[[#This Row],[DATE]])</f>
        <v>14</v>
      </c>
    </row>
    <row r="226" spans="1:11">
      <c r="A226" s="1">
        <v>44285</v>
      </c>
      <c r="B226" t="s">
        <v>100</v>
      </c>
      <c r="C226" t="s">
        <v>17</v>
      </c>
      <c r="D226">
        <v>79.92</v>
      </c>
      <c r="E226">
        <v>1</v>
      </c>
      <c r="F226">
        <v>81.581760576000008</v>
      </c>
      <c r="G226">
        <v>79.92</v>
      </c>
      <c r="H226" t="s">
        <v>71</v>
      </c>
      <c r="I226" t="s">
        <v>58</v>
      </c>
      <c r="J226" t="str">
        <f>TEXT(Table1[[#This Row],[DATE]],"mmm")</f>
        <v>Mar</v>
      </c>
      <c r="K226">
        <f>WEEKNUM(Table1[[#This Row],[DATE]])</f>
        <v>14</v>
      </c>
    </row>
    <row r="227" spans="1:11">
      <c r="A227" s="1">
        <v>44285</v>
      </c>
      <c r="B227" t="s">
        <v>73</v>
      </c>
      <c r="C227" t="s">
        <v>85</v>
      </c>
      <c r="D227">
        <v>103.88</v>
      </c>
      <c r="E227">
        <v>13</v>
      </c>
      <c r="F227">
        <v>1378.5194288320001</v>
      </c>
      <c r="G227">
        <v>1350.44</v>
      </c>
      <c r="H227" t="s">
        <v>11</v>
      </c>
      <c r="I227" t="s">
        <v>74</v>
      </c>
      <c r="J227" t="str">
        <f>TEXT(Table1[[#This Row],[DATE]],"mmm")</f>
        <v>Mar</v>
      </c>
      <c r="K227">
        <f>WEEKNUM(Table1[[#This Row],[DATE]])</f>
        <v>14</v>
      </c>
    </row>
    <row r="228" spans="1:11">
      <c r="A228" s="1">
        <v>44286</v>
      </c>
      <c r="B228" t="s">
        <v>32</v>
      </c>
      <c r="C228" t="s">
        <v>70</v>
      </c>
      <c r="D228">
        <v>162</v>
      </c>
      <c r="E228">
        <v>3</v>
      </c>
      <c r="F228">
        <v>496.10530080000001</v>
      </c>
      <c r="G228">
        <v>486</v>
      </c>
      <c r="H228" t="s">
        <v>11</v>
      </c>
      <c r="I228" t="s">
        <v>12</v>
      </c>
      <c r="J228" t="str">
        <f>TEXT(Table1[[#This Row],[DATE]],"mmm")</f>
        <v>Mar</v>
      </c>
      <c r="K228">
        <f>WEEKNUM(Table1[[#This Row],[DATE]])</f>
        <v>14</v>
      </c>
    </row>
    <row r="229" spans="1:11">
      <c r="A229" s="1">
        <v>44286</v>
      </c>
      <c r="B229" t="s">
        <v>96</v>
      </c>
      <c r="C229" t="s">
        <v>91</v>
      </c>
      <c r="D229">
        <v>155.61000000000001</v>
      </c>
      <c r="E229">
        <v>33</v>
      </c>
      <c r="F229">
        <v>5241.9037310639997</v>
      </c>
      <c r="G229">
        <v>5135.13</v>
      </c>
      <c r="H229" t="s">
        <v>67</v>
      </c>
      <c r="I229" t="s">
        <v>58</v>
      </c>
      <c r="J229" t="str">
        <f>TEXT(Table1[[#This Row],[DATE]],"mmm")</f>
        <v>Mar</v>
      </c>
      <c r="K229">
        <f>WEEKNUM(Table1[[#This Row],[DATE]])</f>
        <v>14</v>
      </c>
    </row>
    <row r="230" spans="1:11">
      <c r="A230" s="1">
        <v>44287</v>
      </c>
      <c r="B230" t="s">
        <v>75</v>
      </c>
      <c r="C230" t="s">
        <v>68</v>
      </c>
      <c r="D230">
        <v>48.4</v>
      </c>
      <c r="E230">
        <v>3</v>
      </c>
      <c r="F230">
        <v>185.39006771999999</v>
      </c>
      <c r="G230">
        <v>145.19999999999999</v>
      </c>
      <c r="H230" t="s">
        <v>35</v>
      </c>
      <c r="I230" t="s">
        <v>58</v>
      </c>
      <c r="J230" t="str">
        <f>TEXT(Table1[[#This Row],[DATE]],"mmm")</f>
        <v>Apr</v>
      </c>
      <c r="K230">
        <f>WEEKNUM(Table1[[#This Row],[DATE]])</f>
        <v>14</v>
      </c>
    </row>
    <row r="231" spans="1:11">
      <c r="A231" s="1">
        <v>44287</v>
      </c>
      <c r="B231" t="s">
        <v>13</v>
      </c>
      <c r="C231" t="s">
        <v>61</v>
      </c>
      <c r="D231">
        <v>142.80000000000001</v>
      </c>
      <c r="E231">
        <v>2</v>
      </c>
      <c r="F231">
        <v>364.65153816000003</v>
      </c>
      <c r="G231">
        <v>285.60000000000002</v>
      </c>
      <c r="H231" t="s">
        <v>11</v>
      </c>
      <c r="I231" t="s">
        <v>15</v>
      </c>
      <c r="J231" t="str">
        <f>TEXT(Table1[[#This Row],[DATE]],"mmm")</f>
        <v>Apr</v>
      </c>
      <c r="K231">
        <f>WEEKNUM(Table1[[#This Row],[DATE]])</f>
        <v>14</v>
      </c>
    </row>
    <row r="232" spans="1:11">
      <c r="A232" s="1">
        <v>44288</v>
      </c>
      <c r="B232" t="s">
        <v>104</v>
      </c>
      <c r="C232" t="s">
        <v>65</v>
      </c>
      <c r="D232">
        <v>85.76</v>
      </c>
      <c r="E232">
        <v>24</v>
      </c>
      <c r="F232">
        <v>2627.9425136640002</v>
      </c>
      <c r="G232">
        <v>2058.2400000000002</v>
      </c>
      <c r="H232" t="s">
        <v>105</v>
      </c>
      <c r="I232" t="s">
        <v>58</v>
      </c>
      <c r="J232" t="str">
        <f>TEXT(Table1[[#This Row],[DATE]],"mmm")</f>
        <v>Apr</v>
      </c>
      <c r="K232">
        <f>WEEKNUM(Table1[[#This Row],[DATE]])</f>
        <v>14</v>
      </c>
    </row>
    <row r="233" spans="1:11">
      <c r="A233" s="1">
        <v>44288</v>
      </c>
      <c r="B233" t="s">
        <v>103</v>
      </c>
      <c r="C233" t="s">
        <v>61</v>
      </c>
      <c r="D233">
        <v>142.80000000000001</v>
      </c>
      <c r="E233">
        <v>3</v>
      </c>
      <c r="F233">
        <v>546.97730724000007</v>
      </c>
      <c r="G233">
        <v>428.40000000000003</v>
      </c>
      <c r="H233" t="s">
        <v>11</v>
      </c>
      <c r="I233" t="s">
        <v>58</v>
      </c>
      <c r="J233" t="str">
        <f>TEXT(Table1[[#This Row],[DATE]],"mmm")</f>
        <v>Apr</v>
      </c>
      <c r="K233">
        <f>WEEKNUM(Table1[[#This Row],[DATE]])</f>
        <v>14</v>
      </c>
    </row>
    <row r="234" spans="1:11">
      <c r="A234" s="1">
        <v>44290</v>
      </c>
      <c r="B234" t="s">
        <v>104</v>
      </c>
      <c r="C234" t="s">
        <v>99</v>
      </c>
      <c r="D234">
        <v>7.8599999999999994</v>
      </c>
      <c r="E234">
        <v>9</v>
      </c>
      <c r="F234">
        <v>90.320202413999993</v>
      </c>
      <c r="G234">
        <v>70.739999999999995</v>
      </c>
      <c r="H234" t="s">
        <v>105</v>
      </c>
      <c r="I234" t="s">
        <v>58</v>
      </c>
      <c r="J234" t="str">
        <f>TEXT(Table1[[#This Row],[DATE]],"mmm")</f>
        <v>Apr</v>
      </c>
      <c r="K234">
        <f>WEEKNUM(Table1[[#This Row],[DATE]])</f>
        <v>15</v>
      </c>
    </row>
    <row r="235" spans="1:11">
      <c r="A235" s="1">
        <v>44290</v>
      </c>
      <c r="B235" t="s">
        <v>100</v>
      </c>
      <c r="C235" t="s">
        <v>63</v>
      </c>
      <c r="D235">
        <v>58.3</v>
      </c>
      <c r="E235">
        <v>20</v>
      </c>
      <c r="F235">
        <v>1488.7384225999999</v>
      </c>
      <c r="G235">
        <v>1166</v>
      </c>
      <c r="H235" t="s">
        <v>71</v>
      </c>
      <c r="I235" t="s">
        <v>58</v>
      </c>
      <c r="J235" t="str">
        <f>TEXT(Table1[[#This Row],[DATE]],"mmm")</f>
        <v>Apr</v>
      </c>
      <c r="K235">
        <f>WEEKNUM(Table1[[#This Row],[DATE]])</f>
        <v>15</v>
      </c>
    </row>
    <row r="236" spans="1:11">
      <c r="A236" s="1">
        <v>44290</v>
      </c>
      <c r="B236" t="s">
        <v>60</v>
      </c>
      <c r="C236" t="s">
        <v>57</v>
      </c>
      <c r="D236">
        <v>115.2</v>
      </c>
      <c r="E236">
        <v>4</v>
      </c>
      <c r="F236">
        <v>588.34533887999999</v>
      </c>
      <c r="G236">
        <v>460.8</v>
      </c>
      <c r="H236" t="s">
        <v>41</v>
      </c>
      <c r="I236" t="s">
        <v>58</v>
      </c>
      <c r="J236" t="str">
        <f>TEXT(Table1[[#This Row],[DATE]],"mmm")</f>
        <v>Apr</v>
      </c>
      <c r="K236">
        <f>WEEKNUM(Table1[[#This Row],[DATE]])</f>
        <v>15</v>
      </c>
    </row>
    <row r="237" spans="1:11">
      <c r="A237" s="1">
        <v>44291</v>
      </c>
      <c r="B237" t="s">
        <v>9</v>
      </c>
      <c r="C237" t="s">
        <v>85</v>
      </c>
      <c r="D237">
        <v>103.88</v>
      </c>
      <c r="E237">
        <v>34</v>
      </c>
      <c r="F237">
        <v>4509.5240219120005</v>
      </c>
      <c r="G237">
        <v>3531.92</v>
      </c>
      <c r="H237" t="s">
        <v>11</v>
      </c>
      <c r="I237" t="s">
        <v>12</v>
      </c>
      <c r="J237" t="str">
        <f>TEXT(Table1[[#This Row],[DATE]],"mmm")</f>
        <v>Apr</v>
      </c>
      <c r="K237">
        <f>WEEKNUM(Table1[[#This Row],[DATE]])</f>
        <v>15</v>
      </c>
    </row>
    <row r="238" spans="1:11">
      <c r="A238" s="1">
        <v>44291</v>
      </c>
      <c r="B238" t="s">
        <v>62</v>
      </c>
      <c r="C238" t="s">
        <v>53</v>
      </c>
      <c r="D238">
        <v>104.16</v>
      </c>
      <c r="E238">
        <v>15</v>
      </c>
      <c r="F238">
        <v>1994.8584146399999</v>
      </c>
      <c r="G238">
        <v>1562.3999999999999</v>
      </c>
      <c r="H238" t="s">
        <v>64</v>
      </c>
      <c r="I238" t="s">
        <v>58</v>
      </c>
      <c r="J238" t="str">
        <f>TEXT(Table1[[#This Row],[DATE]],"mmm")</f>
        <v>Apr</v>
      </c>
      <c r="K238">
        <f>WEEKNUM(Table1[[#This Row],[DATE]])</f>
        <v>15</v>
      </c>
    </row>
    <row r="239" spans="1:11">
      <c r="A239" s="1">
        <v>44291</v>
      </c>
      <c r="B239" t="s">
        <v>60</v>
      </c>
      <c r="C239" t="s">
        <v>76</v>
      </c>
      <c r="D239">
        <v>94.62</v>
      </c>
      <c r="E239">
        <v>29</v>
      </c>
      <c r="F239">
        <v>3503.4892425779999</v>
      </c>
      <c r="G239">
        <v>2743.98</v>
      </c>
      <c r="H239" t="s">
        <v>41</v>
      </c>
      <c r="I239" t="s">
        <v>58</v>
      </c>
      <c r="J239" t="str">
        <f>TEXT(Table1[[#This Row],[DATE]],"mmm")</f>
        <v>Apr</v>
      </c>
      <c r="K239">
        <f>WEEKNUM(Table1[[#This Row],[DATE]])</f>
        <v>15</v>
      </c>
    </row>
    <row r="240" spans="1:11">
      <c r="A240" s="1">
        <v>44292</v>
      </c>
      <c r="B240" t="s">
        <v>9</v>
      </c>
      <c r="C240" t="s">
        <v>81</v>
      </c>
      <c r="D240">
        <v>162.54</v>
      </c>
      <c r="E240">
        <v>39</v>
      </c>
      <c r="F240">
        <v>8093.6553903659997</v>
      </c>
      <c r="G240">
        <v>6339.0599999999995</v>
      </c>
      <c r="H240" t="s">
        <v>11</v>
      </c>
      <c r="I240" t="s">
        <v>12</v>
      </c>
      <c r="J240" t="str">
        <f>TEXT(Table1[[#This Row],[DATE]],"mmm")</f>
        <v>Apr</v>
      </c>
      <c r="K240">
        <f>WEEKNUM(Table1[[#This Row],[DATE]])</f>
        <v>15</v>
      </c>
    </row>
    <row r="241" spans="1:11">
      <c r="A241" s="1">
        <v>44292</v>
      </c>
      <c r="B241" t="s">
        <v>69</v>
      </c>
      <c r="C241" t="s">
        <v>57</v>
      </c>
      <c r="D241">
        <v>115.2</v>
      </c>
      <c r="E241">
        <v>2</v>
      </c>
      <c r="F241">
        <v>294.17266943999999</v>
      </c>
      <c r="G241">
        <v>230.4</v>
      </c>
      <c r="H241" t="s">
        <v>71</v>
      </c>
      <c r="I241" t="s">
        <v>58</v>
      </c>
      <c r="J241" t="str">
        <f>TEXT(Table1[[#This Row],[DATE]],"mmm")</f>
        <v>Apr</v>
      </c>
      <c r="K241">
        <f>WEEKNUM(Table1[[#This Row],[DATE]])</f>
        <v>15</v>
      </c>
    </row>
    <row r="242" spans="1:11">
      <c r="A242" s="1">
        <v>44293</v>
      </c>
      <c r="B242" t="s">
        <v>73</v>
      </c>
      <c r="C242" t="s">
        <v>101</v>
      </c>
      <c r="D242">
        <v>24.66</v>
      </c>
      <c r="E242">
        <v>7</v>
      </c>
      <c r="F242">
        <v>220.399679682</v>
      </c>
      <c r="G242">
        <v>172.62</v>
      </c>
      <c r="H242" t="s">
        <v>11</v>
      </c>
      <c r="I242" t="s">
        <v>74</v>
      </c>
      <c r="J242" t="str">
        <f>TEXT(Table1[[#This Row],[DATE]],"mmm")</f>
        <v>Apr</v>
      </c>
      <c r="K242">
        <f>WEEKNUM(Table1[[#This Row],[DATE]])</f>
        <v>15</v>
      </c>
    </row>
    <row r="243" spans="1:11">
      <c r="A243" s="1">
        <v>44295</v>
      </c>
      <c r="B243" t="s">
        <v>75</v>
      </c>
      <c r="C243" t="s">
        <v>61</v>
      </c>
      <c r="D243">
        <v>142.80000000000001</v>
      </c>
      <c r="E243">
        <v>9</v>
      </c>
      <c r="F243">
        <v>1640.93192172</v>
      </c>
      <c r="G243">
        <v>1285.2</v>
      </c>
      <c r="H243" t="s">
        <v>35</v>
      </c>
      <c r="I243" t="s">
        <v>58</v>
      </c>
      <c r="J243" t="str">
        <f>TEXT(Table1[[#This Row],[DATE]],"mmm")</f>
        <v>Apr</v>
      </c>
      <c r="K243">
        <f>WEEKNUM(Table1[[#This Row],[DATE]])</f>
        <v>15</v>
      </c>
    </row>
    <row r="244" spans="1:11">
      <c r="A244" s="1">
        <v>44295</v>
      </c>
      <c r="B244" t="s">
        <v>69</v>
      </c>
      <c r="C244" t="s">
        <v>91</v>
      </c>
      <c r="D244">
        <v>155.61000000000001</v>
      </c>
      <c r="E244">
        <v>3</v>
      </c>
      <c r="F244">
        <v>596.04438921300004</v>
      </c>
      <c r="G244">
        <v>466.83000000000004</v>
      </c>
      <c r="H244" t="s">
        <v>71</v>
      </c>
      <c r="I244" t="s">
        <v>58</v>
      </c>
      <c r="J244" t="str">
        <f>TEXT(Table1[[#This Row],[DATE]],"mmm")</f>
        <v>Apr</v>
      </c>
      <c r="K244">
        <f>WEEKNUM(Table1[[#This Row],[DATE]])</f>
        <v>15</v>
      </c>
    </row>
    <row r="245" spans="1:11">
      <c r="A245" s="1">
        <v>44295</v>
      </c>
      <c r="B245" t="s">
        <v>69</v>
      </c>
      <c r="C245" t="s">
        <v>97</v>
      </c>
      <c r="D245">
        <v>42.55</v>
      </c>
      <c r="E245">
        <v>12</v>
      </c>
      <c r="F245">
        <v>651.92953565999994</v>
      </c>
      <c r="G245">
        <v>510.59999999999997</v>
      </c>
      <c r="H245" t="s">
        <v>71</v>
      </c>
      <c r="I245" t="s">
        <v>58</v>
      </c>
      <c r="J245" t="str">
        <f>TEXT(Table1[[#This Row],[DATE]],"mmm")</f>
        <v>Apr</v>
      </c>
      <c r="K245">
        <f>WEEKNUM(Table1[[#This Row],[DATE]])</f>
        <v>15</v>
      </c>
    </row>
    <row r="246" spans="1:11">
      <c r="A246" s="1">
        <v>44295</v>
      </c>
      <c r="B246" t="s">
        <v>106</v>
      </c>
      <c r="C246" t="s">
        <v>87</v>
      </c>
      <c r="D246">
        <v>156.78</v>
      </c>
      <c r="E246">
        <v>8</v>
      </c>
      <c r="F246">
        <v>1601.402469264</v>
      </c>
      <c r="G246">
        <v>1254.24</v>
      </c>
      <c r="H246" t="s">
        <v>11</v>
      </c>
      <c r="I246" t="s">
        <v>12</v>
      </c>
      <c r="J246" t="str">
        <f>TEXT(Table1[[#This Row],[DATE]],"mmm")</f>
        <v>Apr</v>
      </c>
      <c r="K246">
        <f>WEEKNUM(Table1[[#This Row],[DATE]])</f>
        <v>15</v>
      </c>
    </row>
    <row r="247" spans="1:11">
      <c r="A247" s="1">
        <v>44296</v>
      </c>
      <c r="B247" t="s">
        <v>9</v>
      </c>
      <c r="C247" t="s">
        <v>14</v>
      </c>
      <c r="D247">
        <v>141.57</v>
      </c>
      <c r="E247">
        <v>14</v>
      </c>
      <c r="F247">
        <v>2530.574424378</v>
      </c>
      <c r="G247">
        <v>1981.98</v>
      </c>
      <c r="H247" t="s">
        <v>11</v>
      </c>
      <c r="I247" t="s">
        <v>12</v>
      </c>
      <c r="J247" t="str">
        <f>TEXT(Table1[[#This Row],[DATE]],"mmm")</f>
        <v>Apr</v>
      </c>
      <c r="K247">
        <f>WEEKNUM(Table1[[#This Row],[DATE]])</f>
        <v>15</v>
      </c>
    </row>
    <row r="248" spans="1:11">
      <c r="A248" s="1">
        <v>44296</v>
      </c>
      <c r="B248" t="s">
        <v>103</v>
      </c>
      <c r="C248" t="s">
        <v>95</v>
      </c>
      <c r="D248">
        <v>173.88</v>
      </c>
      <c r="E248">
        <v>17</v>
      </c>
      <c r="F248">
        <v>3774.1434199559999</v>
      </c>
      <c r="G248">
        <v>2955.96</v>
      </c>
      <c r="H248" t="s">
        <v>11</v>
      </c>
      <c r="I248" t="s">
        <v>58</v>
      </c>
      <c r="J248" t="str">
        <f>TEXT(Table1[[#This Row],[DATE]],"mmm")</f>
        <v>Apr</v>
      </c>
      <c r="K248">
        <f>WEEKNUM(Table1[[#This Row],[DATE]])</f>
        <v>15</v>
      </c>
    </row>
    <row r="249" spans="1:11">
      <c r="A249" s="1">
        <v>44296</v>
      </c>
      <c r="B249" t="s">
        <v>34</v>
      </c>
      <c r="C249" t="s">
        <v>65</v>
      </c>
      <c r="D249">
        <v>85.76</v>
      </c>
      <c r="E249">
        <v>36</v>
      </c>
      <c r="F249">
        <v>3941.9137704960003</v>
      </c>
      <c r="G249">
        <v>3087.36</v>
      </c>
      <c r="H249" t="s">
        <v>35</v>
      </c>
      <c r="I249" t="s">
        <v>58</v>
      </c>
      <c r="J249" t="str">
        <f>TEXT(Table1[[#This Row],[DATE]],"mmm")</f>
        <v>Apr</v>
      </c>
      <c r="K249">
        <f>WEEKNUM(Table1[[#This Row],[DATE]])</f>
        <v>15</v>
      </c>
    </row>
    <row r="250" spans="1:11">
      <c r="A250" s="1">
        <v>44297</v>
      </c>
      <c r="B250" t="s">
        <v>107</v>
      </c>
      <c r="C250" t="s">
        <v>99</v>
      </c>
      <c r="D250">
        <v>7.8599999999999994</v>
      </c>
      <c r="E250">
        <v>8</v>
      </c>
      <c r="F250">
        <v>80.284624367999996</v>
      </c>
      <c r="G250">
        <v>62.879999999999995</v>
      </c>
      <c r="H250" t="s">
        <v>108</v>
      </c>
      <c r="I250" t="s">
        <v>58</v>
      </c>
      <c r="J250" t="str">
        <f>TEXT(Table1[[#This Row],[DATE]],"mmm")</f>
        <v>Apr</v>
      </c>
      <c r="K250">
        <f>WEEKNUM(Table1[[#This Row],[DATE]])</f>
        <v>16</v>
      </c>
    </row>
    <row r="251" spans="1:11">
      <c r="A251" s="1">
        <v>44298</v>
      </c>
      <c r="B251" t="s">
        <v>100</v>
      </c>
      <c r="C251" t="s">
        <v>92</v>
      </c>
      <c r="D251">
        <v>57.120000000000005</v>
      </c>
      <c r="E251">
        <v>9</v>
      </c>
      <c r="F251">
        <v>656.37276868800006</v>
      </c>
      <c r="G251">
        <v>514.08000000000004</v>
      </c>
      <c r="H251" t="s">
        <v>71</v>
      </c>
      <c r="I251" t="s">
        <v>58</v>
      </c>
      <c r="J251" t="str">
        <f>TEXT(Table1[[#This Row],[DATE]],"mmm")</f>
        <v>Apr</v>
      </c>
      <c r="K251">
        <f>WEEKNUM(Table1[[#This Row],[DATE]])</f>
        <v>16</v>
      </c>
    </row>
    <row r="252" spans="1:11">
      <c r="A252" s="1">
        <v>44298</v>
      </c>
      <c r="B252" t="s">
        <v>22</v>
      </c>
      <c r="C252" t="s">
        <v>23</v>
      </c>
      <c r="D252">
        <v>15.719999999999999</v>
      </c>
      <c r="E252">
        <v>14</v>
      </c>
      <c r="F252">
        <v>280.99618528799999</v>
      </c>
      <c r="G252">
        <v>220.07999999999998</v>
      </c>
      <c r="H252" t="s">
        <v>11</v>
      </c>
      <c r="I252" t="s">
        <v>21</v>
      </c>
      <c r="J252" t="str">
        <f>TEXT(Table1[[#This Row],[DATE]],"mmm")</f>
        <v>Apr</v>
      </c>
      <c r="K252">
        <f>WEEKNUM(Table1[[#This Row],[DATE]])</f>
        <v>16</v>
      </c>
    </row>
    <row r="253" spans="1:11">
      <c r="A253" s="1">
        <v>44298</v>
      </c>
      <c r="B253" t="s">
        <v>75</v>
      </c>
      <c r="C253" t="s">
        <v>65</v>
      </c>
      <c r="D253">
        <v>85.76</v>
      </c>
      <c r="E253">
        <v>3</v>
      </c>
      <c r="F253">
        <v>328.49281420800003</v>
      </c>
      <c r="G253">
        <v>257.28000000000003</v>
      </c>
      <c r="H253" t="s">
        <v>35</v>
      </c>
      <c r="I253" t="s">
        <v>58</v>
      </c>
      <c r="J253" t="str">
        <f>TEXT(Table1[[#This Row],[DATE]],"mmm")</f>
        <v>Apr</v>
      </c>
      <c r="K253">
        <f>WEEKNUM(Table1[[#This Row],[DATE]])</f>
        <v>16</v>
      </c>
    </row>
    <row r="254" spans="1:11">
      <c r="A254" s="1">
        <v>44298</v>
      </c>
      <c r="B254" t="s">
        <v>73</v>
      </c>
      <c r="C254" t="s">
        <v>20</v>
      </c>
      <c r="D254">
        <v>119.7</v>
      </c>
      <c r="E254">
        <v>13</v>
      </c>
      <c r="F254">
        <v>1986.8146307100001</v>
      </c>
      <c r="G254">
        <v>1556.1000000000001</v>
      </c>
      <c r="H254" t="s">
        <v>11</v>
      </c>
      <c r="I254" t="s">
        <v>74</v>
      </c>
      <c r="J254" t="str">
        <f>TEXT(Table1[[#This Row],[DATE]],"mmm")</f>
        <v>Apr</v>
      </c>
      <c r="K254">
        <f>WEEKNUM(Table1[[#This Row],[DATE]])</f>
        <v>16</v>
      </c>
    </row>
    <row r="255" spans="1:11">
      <c r="A255" s="1">
        <v>44298</v>
      </c>
      <c r="B255" t="s">
        <v>94</v>
      </c>
      <c r="C255" t="s">
        <v>40</v>
      </c>
      <c r="D255">
        <v>53.11</v>
      </c>
      <c r="E255">
        <v>4</v>
      </c>
      <c r="F255">
        <v>271.24150128399998</v>
      </c>
      <c r="G255">
        <v>212.44</v>
      </c>
      <c r="H255" t="s">
        <v>11</v>
      </c>
      <c r="I255" t="s">
        <v>74</v>
      </c>
      <c r="J255" t="str">
        <f>TEXT(Table1[[#This Row],[DATE]],"mmm")</f>
        <v>Apr</v>
      </c>
      <c r="K255">
        <f>WEEKNUM(Table1[[#This Row],[DATE]])</f>
        <v>16</v>
      </c>
    </row>
    <row r="256" spans="1:11">
      <c r="A256" s="1">
        <v>44299</v>
      </c>
      <c r="B256" t="s">
        <v>19</v>
      </c>
      <c r="C256" t="s">
        <v>37</v>
      </c>
      <c r="D256">
        <v>48.84</v>
      </c>
      <c r="E256">
        <v>8</v>
      </c>
      <c r="F256">
        <v>498.86781859200005</v>
      </c>
      <c r="G256">
        <v>390.72</v>
      </c>
      <c r="H256" t="s">
        <v>11</v>
      </c>
      <c r="I256" t="s">
        <v>21</v>
      </c>
      <c r="J256" t="str">
        <f>TEXT(Table1[[#This Row],[DATE]],"mmm")</f>
        <v>Apr</v>
      </c>
      <c r="K256">
        <f>WEEKNUM(Table1[[#This Row],[DATE]])</f>
        <v>16</v>
      </c>
    </row>
    <row r="257" spans="1:11">
      <c r="A257" s="1">
        <v>44299</v>
      </c>
      <c r="B257" t="s">
        <v>47</v>
      </c>
      <c r="C257" t="s">
        <v>72</v>
      </c>
      <c r="D257">
        <v>16.64</v>
      </c>
      <c r="E257">
        <v>14</v>
      </c>
      <c r="F257">
        <v>297.44125465600001</v>
      </c>
      <c r="G257">
        <v>232.96</v>
      </c>
      <c r="H257" t="s">
        <v>41</v>
      </c>
      <c r="I257" t="s">
        <v>58</v>
      </c>
      <c r="J257" t="str">
        <f>TEXT(Table1[[#This Row],[DATE]],"mmm")</f>
        <v>Apr</v>
      </c>
      <c r="K257">
        <f>WEEKNUM(Table1[[#This Row],[DATE]])</f>
        <v>16</v>
      </c>
    </row>
    <row r="258" spans="1:11">
      <c r="A258" s="1">
        <v>44299</v>
      </c>
      <c r="B258" t="s">
        <v>66</v>
      </c>
      <c r="C258" t="s">
        <v>102</v>
      </c>
      <c r="D258">
        <v>96.3</v>
      </c>
      <c r="E258">
        <v>35</v>
      </c>
      <c r="F258">
        <v>4303.4244025500002</v>
      </c>
      <c r="G258">
        <v>3370.5</v>
      </c>
      <c r="H258" t="s">
        <v>67</v>
      </c>
      <c r="I258" t="s">
        <v>58</v>
      </c>
      <c r="J258" t="str">
        <f>TEXT(Table1[[#This Row],[DATE]],"mmm")</f>
        <v>Apr</v>
      </c>
      <c r="K258">
        <f>WEEKNUM(Table1[[#This Row],[DATE]])</f>
        <v>16</v>
      </c>
    </row>
    <row r="259" spans="1:11">
      <c r="A259" s="1">
        <v>44300</v>
      </c>
      <c r="B259" t="s">
        <v>62</v>
      </c>
      <c r="C259" t="s">
        <v>65</v>
      </c>
      <c r="D259">
        <v>85.76</v>
      </c>
      <c r="E259">
        <v>7</v>
      </c>
      <c r="F259">
        <v>766.48323315200014</v>
      </c>
      <c r="G259">
        <v>600.32000000000005</v>
      </c>
      <c r="H259" t="s">
        <v>64</v>
      </c>
      <c r="I259" t="s">
        <v>58</v>
      </c>
      <c r="J259" t="str">
        <f>TEXT(Table1[[#This Row],[DATE]],"mmm")</f>
        <v>Apr</v>
      </c>
      <c r="K259">
        <f>WEEKNUM(Table1[[#This Row],[DATE]])</f>
        <v>16</v>
      </c>
    </row>
    <row r="260" spans="1:11">
      <c r="A260" s="1">
        <v>44301</v>
      </c>
      <c r="B260" t="s">
        <v>84</v>
      </c>
      <c r="C260" t="s">
        <v>87</v>
      </c>
      <c r="D260">
        <v>156.78</v>
      </c>
      <c r="E260">
        <v>3</v>
      </c>
      <c r="F260">
        <v>600.52592597400007</v>
      </c>
      <c r="G260">
        <v>470.34000000000003</v>
      </c>
      <c r="H260" t="s">
        <v>11</v>
      </c>
      <c r="I260" t="s">
        <v>15</v>
      </c>
      <c r="J260" t="str">
        <f>TEXT(Table1[[#This Row],[DATE]],"mmm")</f>
        <v>Apr</v>
      </c>
      <c r="K260">
        <f>WEEKNUM(Table1[[#This Row],[DATE]])</f>
        <v>16</v>
      </c>
    </row>
    <row r="261" spans="1:11">
      <c r="A261" s="1">
        <v>44302</v>
      </c>
      <c r="B261" t="s">
        <v>24</v>
      </c>
      <c r="C261" t="s">
        <v>72</v>
      </c>
      <c r="D261">
        <v>16.64</v>
      </c>
      <c r="E261">
        <v>38</v>
      </c>
      <c r="F261">
        <v>807.34054835200004</v>
      </c>
      <c r="G261">
        <v>632.32000000000005</v>
      </c>
      <c r="H261" t="s">
        <v>11</v>
      </c>
      <c r="I261" t="s">
        <v>18</v>
      </c>
      <c r="J261" t="str">
        <f>TEXT(Table1[[#This Row],[DATE]],"mmm")</f>
        <v>Apr</v>
      </c>
      <c r="K261">
        <f>WEEKNUM(Table1[[#This Row],[DATE]])</f>
        <v>16</v>
      </c>
    </row>
    <row r="262" spans="1:11">
      <c r="A262" s="1">
        <v>44302</v>
      </c>
      <c r="B262" t="s">
        <v>96</v>
      </c>
      <c r="C262" t="s">
        <v>98</v>
      </c>
      <c r="D262">
        <v>49.21</v>
      </c>
      <c r="E262">
        <v>15</v>
      </c>
      <c r="F262">
        <v>942.46335046499996</v>
      </c>
      <c r="G262">
        <v>738.15</v>
      </c>
      <c r="H262" t="s">
        <v>67</v>
      </c>
      <c r="I262" t="s">
        <v>58</v>
      </c>
      <c r="J262" t="str">
        <f>TEXT(Table1[[#This Row],[DATE]],"mmm")</f>
        <v>Apr</v>
      </c>
      <c r="K262">
        <f>WEEKNUM(Table1[[#This Row],[DATE]])</f>
        <v>16</v>
      </c>
    </row>
    <row r="263" spans="1:11">
      <c r="A263" s="1">
        <v>44303</v>
      </c>
      <c r="B263" t="s">
        <v>55</v>
      </c>
      <c r="C263" t="s">
        <v>99</v>
      </c>
      <c r="D263">
        <v>7.8599999999999994</v>
      </c>
      <c r="E263">
        <v>19</v>
      </c>
      <c r="F263">
        <v>190.67598287399997</v>
      </c>
      <c r="G263">
        <v>149.33999999999997</v>
      </c>
      <c r="H263" t="s">
        <v>44</v>
      </c>
      <c r="I263" t="s">
        <v>18</v>
      </c>
      <c r="J263" t="str">
        <f>TEXT(Table1[[#This Row],[DATE]],"mmm")</f>
        <v>Apr</v>
      </c>
      <c r="K263">
        <f>WEEKNUM(Table1[[#This Row],[DATE]])</f>
        <v>16</v>
      </c>
    </row>
    <row r="264" spans="1:11">
      <c r="A264" s="1">
        <v>44304</v>
      </c>
      <c r="B264" t="s">
        <v>9</v>
      </c>
      <c r="C264" t="s">
        <v>95</v>
      </c>
      <c r="D264">
        <v>173.88</v>
      </c>
      <c r="E264">
        <v>9</v>
      </c>
      <c r="F264">
        <v>1998.0759282120002</v>
      </c>
      <c r="G264">
        <v>1564.92</v>
      </c>
      <c r="H264" t="s">
        <v>11</v>
      </c>
      <c r="I264" t="s">
        <v>12</v>
      </c>
      <c r="J264" t="str">
        <f>TEXT(Table1[[#This Row],[DATE]],"mmm")</f>
        <v>Apr</v>
      </c>
      <c r="K264">
        <f>WEEKNUM(Table1[[#This Row],[DATE]])</f>
        <v>17</v>
      </c>
    </row>
    <row r="265" spans="1:11">
      <c r="A265" s="1">
        <v>44304</v>
      </c>
      <c r="B265" t="s">
        <v>89</v>
      </c>
      <c r="C265" t="s">
        <v>49</v>
      </c>
      <c r="D265">
        <v>210</v>
      </c>
      <c r="E265">
        <v>13</v>
      </c>
      <c r="F265">
        <v>3485.6397029999998</v>
      </c>
      <c r="G265">
        <v>2730</v>
      </c>
      <c r="H265" t="s">
        <v>90</v>
      </c>
      <c r="I265" t="s">
        <v>18</v>
      </c>
      <c r="J265" t="str">
        <f>TEXT(Table1[[#This Row],[DATE]],"mmm")</f>
        <v>Apr</v>
      </c>
      <c r="K265">
        <f>WEEKNUM(Table1[[#This Row],[DATE]])</f>
        <v>17</v>
      </c>
    </row>
    <row r="266" spans="1:11">
      <c r="A266" s="1">
        <v>44304</v>
      </c>
      <c r="B266" t="s">
        <v>107</v>
      </c>
      <c r="C266" t="s">
        <v>68</v>
      </c>
      <c r="D266">
        <v>48.4</v>
      </c>
      <c r="E266">
        <v>2</v>
      </c>
      <c r="F266">
        <v>123.59337848</v>
      </c>
      <c r="G266">
        <v>96.8</v>
      </c>
      <c r="H266" t="s">
        <v>108</v>
      </c>
      <c r="I266" t="s">
        <v>18</v>
      </c>
      <c r="J266" t="str">
        <f>TEXT(Table1[[#This Row],[DATE]],"mmm")</f>
        <v>Apr</v>
      </c>
      <c r="K266">
        <f>WEEKNUM(Table1[[#This Row],[DATE]])</f>
        <v>17</v>
      </c>
    </row>
    <row r="267" spans="1:11">
      <c r="A267" s="1">
        <v>44304</v>
      </c>
      <c r="B267" t="s">
        <v>13</v>
      </c>
      <c r="C267" t="s">
        <v>17</v>
      </c>
      <c r="D267">
        <v>79.92</v>
      </c>
      <c r="E267">
        <v>9</v>
      </c>
      <c r="F267">
        <v>918.37030240800004</v>
      </c>
      <c r="G267">
        <v>719.28</v>
      </c>
      <c r="H267" t="s">
        <v>11</v>
      </c>
      <c r="I267" t="s">
        <v>15</v>
      </c>
      <c r="J267" t="str">
        <f>TEXT(Table1[[#This Row],[DATE]],"mmm")</f>
        <v>Apr</v>
      </c>
      <c r="K267">
        <f>WEEKNUM(Table1[[#This Row],[DATE]])</f>
        <v>17</v>
      </c>
    </row>
    <row r="268" spans="1:11">
      <c r="A268" s="1">
        <v>44305</v>
      </c>
      <c r="B268" t="s">
        <v>107</v>
      </c>
      <c r="C268" t="s">
        <v>68</v>
      </c>
      <c r="D268">
        <v>48.4</v>
      </c>
      <c r="E268">
        <v>17</v>
      </c>
      <c r="F268">
        <v>1050.5437170800001</v>
      </c>
      <c r="G268">
        <v>822.8</v>
      </c>
      <c r="H268" t="s">
        <v>108</v>
      </c>
      <c r="I268" t="s">
        <v>18</v>
      </c>
      <c r="J268" t="str">
        <f>TEXT(Table1[[#This Row],[DATE]],"mmm")</f>
        <v>Apr</v>
      </c>
      <c r="K268">
        <f>WEEKNUM(Table1[[#This Row],[DATE]])</f>
        <v>17</v>
      </c>
    </row>
    <row r="269" spans="1:11">
      <c r="A269" s="1">
        <v>44306</v>
      </c>
      <c r="B269" t="s">
        <v>9</v>
      </c>
      <c r="C269" t="s">
        <v>98</v>
      </c>
      <c r="D269">
        <v>49.21</v>
      </c>
      <c r="E269">
        <v>2</v>
      </c>
      <c r="F269">
        <v>125.66178006200001</v>
      </c>
      <c r="G269">
        <v>98.42</v>
      </c>
      <c r="H269" t="s">
        <v>11</v>
      </c>
      <c r="I269" t="s">
        <v>12</v>
      </c>
      <c r="J269" t="str">
        <f>TEXT(Table1[[#This Row],[DATE]],"mmm")</f>
        <v>Apr</v>
      </c>
      <c r="K269">
        <f>WEEKNUM(Table1[[#This Row],[DATE]])</f>
        <v>17</v>
      </c>
    </row>
    <row r="270" spans="1:11">
      <c r="A270" s="1">
        <v>44306</v>
      </c>
      <c r="B270" t="s">
        <v>32</v>
      </c>
      <c r="C270" t="s">
        <v>43</v>
      </c>
      <c r="D270">
        <v>94.17</v>
      </c>
      <c r="E270">
        <v>4</v>
      </c>
      <c r="F270">
        <v>480.94167154800004</v>
      </c>
      <c r="G270">
        <v>376.68</v>
      </c>
      <c r="H270" t="s">
        <v>11</v>
      </c>
      <c r="I270" t="s">
        <v>12</v>
      </c>
      <c r="J270" t="str">
        <f>TEXT(Table1[[#This Row],[DATE]],"mmm")</f>
        <v>Apr</v>
      </c>
      <c r="K270">
        <f>WEEKNUM(Table1[[#This Row],[DATE]])</f>
        <v>17</v>
      </c>
    </row>
    <row r="271" spans="1:11">
      <c r="A271" s="1">
        <v>44307</v>
      </c>
      <c r="B271" t="s">
        <v>106</v>
      </c>
      <c r="C271" t="s">
        <v>86</v>
      </c>
      <c r="D271">
        <v>201.28</v>
      </c>
      <c r="E271">
        <v>2</v>
      </c>
      <c r="F271">
        <v>513.98502521600005</v>
      </c>
      <c r="G271">
        <v>402.56</v>
      </c>
      <c r="H271" t="s">
        <v>11</v>
      </c>
      <c r="I271" t="s">
        <v>12</v>
      </c>
      <c r="J271" t="str">
        <f>TEXT(Table1[[#This Row],[DATE]],"mmm")</f>
        <v>Apr</v>
      </c>
      <c r="K271">
        <f>WEEKNUM(Table1[[#This Row],[DATE]])</f>
        <v>17</v>
      </c>
    </row>
    <row r="272" spans="1:11">
      <c r="A272" s="1">
        <v>44307</v>
      </c>
      <c r="B272" t="s">
        <v>78</v>
      </c>
      <c r="C272" t="s">
        <v>101</v>
      </c>
      <c r="D272">
        <v>24.66</v>
      </c>
      <c r="E272">
        <v>14</v>
      </c>
      <c r="F272">
        <v>440.799359364</v>
      </c>
      <c r="G272">
        <v>345.24</v>
      </c>
      <c r="H272" t="s">
        <v>11</v>
      </c>
      <c r="I272" t="s">
        <v>18</v>
      </c>
      <c r="J272" t="str">
        <f>TEXT(Table1[[#This Row],[DATE]],"mmm")</f>
        <v>Apr</v>
      </c>
      <c r="K272">
        <f>WEEKNUM(Table1[[#This Row],[DATE]])</f>
        <v>17</v>
      </c>
    </row>
    <row r="273" spans="1:11">
      <c r="A273" s="1">
        <v>44308</v>
      </c>
      <c r="B273" t="s">
        <v>22</v>
      </c>
      <c r="C273" t="s">
        <v>33</v>
      </c>
      <c r="D273">
        <v>83.08</v>
      </c>
      <c r="E273">
        <v>22</v>
      </c>
      <c r="F273">
        <v>2333.6677009360001</v>
      </c>
      <c r="G273">
        <v>1827.76</v>
      </c>
      <c r="H273" t="s">
        <v>11</v>
      </c>
      <c r="I273" t="s">
        <v>21</v>
      </c>
      <c r="J273" t="str">
        <f>TEXT(Table1[[#This Row],[DATE]],"mmm")</f>
        <v>Apr</v>
      </c>
      <c r="K273">
        <f>WEEKNUM(Table1[[#This Row],[DATE]])</f>
        <v>17</v>
      </c>
    </row>
    <row r="274" spans="1:11">
      <c r="A274" s="1">
        <v>44308</v>
      </c>
      <c r="B274" t="s">
        <v>62</v>
      </c>
      <c r="C274" t="s">
        <v>102</v>
      </c>
      <c r="D274">
        <v>96.3</v>
      </c>
      <c r="E274">
        <v>36</v>
      </c>
      <c r="F274">
        <v>4426.3793854799997</v>
      </c>
      <c r="G274">
        <v>3466.7999999999997</v>
      </c>
      <c r="H274" t="s">
        <v>64</v>
      </c>
      <c r="I274" t="s">
        <v>18</v>
      </c>
      <c r="J274" t="str">
        <f>TEXT(Table1[[#This Row],[DATE]],"mmm")</f>
        <v>Apr</v>
      </c>
      <c r="K274">
        <f>WEEKNUM(Table1[[#This Row],[DATE]])</f>
        <v>17</v>
      </c>
    </row>
    <row r="275" spans="1:11">
      <c r="A275" s="1">
        <v>44309</v>
      </c>
      <c r="B275" t="s">
        <v>19</v>
      </c>
      <c r="C275" t="s">
        <v>93</v>
      </c>
      <c r="D275">
        <v>41.81</v>
      </c>
      <c r="E275">
        <v>10</v>
      </c>
      <c r="F275">
        <v>533.82635891000007</v>
      </c>
      <c r="G275">
        <v>418.1</v>
      </c>
      <c r="H275" t="s">
        <v>11</v>
      </c>
      <c r="I275" t="s">
        <v>21</v>
      </c>
      <c r="J275" t="str">
        <f>TEXT(Table1[[#This Row],[DATE]],"mmm")</f>
        <v>Apr</v>
      </c>
      <c r="K275">
        <f>WEEKNUM(Table1[[#This Row],[DATE]])</f>
        <v>17</v>
      </c>
    </row>
    <row r="276" spans="1:11">
      <c r="A276" s="1">
        <v>44309</v>
      </c>
      <c r="B276" t="s">
        <v>62</v>
      </c>
      <c r="C276" t="s">
        <v>79</v>
      </c>
      <c r="D276">
        <v>82.08</v>
      </c>
      <c r="E276">
        <v>15</v>
      </c>
      <c r="F276">
        <v>1571.9852023200001</v>
      </c>
      <c r="G276">
        <v>1231.2</v>
      </c>
      <c r="H276" t="s">
        <v>64</v>
      </c>
      <c r="I276" t="s">
        <v>18</v>
      </c>
      <c r="J276" t="str">
        <f>TEXT(Table1[[#This Row],[DATE]],"mmm")</f>
        <v>Apr</v>
      </c>
      <c r="K276">
        <f>WEEKNUM(Table1[[#This Row],[DATE]])</f>
        <v>17</v>
      </c>
    </row>
    <row r="277" spans="1:11">
      <c r="A277" s="1">
        <v>44309</v>
      </c>
      <c r="B277" t="s">
        <v>13</v>
      </c>
      <c r="C277" t="s">
        <v>70</v>
      </c>
      <c r="D277">
        <v>162</v>
      </c>
      <c r="E277">
        <v>6</v>
      </c>
      <c r="F277">
        <v>1241.0409491999999</v>
      </c>
      <c r="G277">
        <v>972</v>
      </c>
      <c r="H277" t="s">
        <v>11</v>
      </c>
      <c r="I277" t="s">
        <v>15</v>
      </c>
      <c r="J277" t="str">
        <f>TEXT(Table1[[#This Row],[DATE]],"mmm")</f>
        <v>Apr</v>
      </c>
      <c r="K277">
        <f>WEEKNUM(Table1[[#This Row],[DATE]])</f>
        <v>17</v>
      </c>
    </row>
    <row r="278" spans="1:11">
      <c r="A278" s="1">
        <v>44310</v>
      </c>
      <c r="B278" t="s">
        <v>19</v>
      </c>
      <c r="C278" t="s">
        <v>63</v>
      </c>
      <c r="D278">
        <v>58.3</v>
      </c>
      <c r="E278">
        <v>4</v>
      </c>
      <c r="F278">
        <v>297.74768452000001</v>
      </c>
      <c r="G278">
        <v>233.2</v>
      </c>
      <c r="H278" t="s">
        <v>11</v>
      </c>
      <c r="I278" t="s">
        <v>21</v>
      </c>
      <c r="J278" t="str">
        <f>TEXT(Table1[[#This Row],[DATE]],"mmm")</f>
        <v>Apr</v>
      </c>
      <c r="K278">
        <f>WEEKNUM(Table1[[#This Row],[DATE]])</f>
        <v>17</v>
      </c>
    </row>
    <row r="279" spans="1:11">
      <c r="A279" s="1">
        <v>44310</v>
      </c>
      <c r="B279" t="s">
        <v>66</v>
      </c>
      <c r="C279" t="s">
        <v>17</v>
      </c>
      <c r="D279">
        <v>79.92</v>
      </c>
      <c r="E279">
        <v>1</v>
      </c>
      <c r="F279">
        <v>102.041144712</v>
      </c>
      <c r="G279">
        <v>79.92</v>
      </c>
      <c r="H279" t="s">
        <v>67</v>
      </c>
      <c r="I279" t="s">
        <v>18</v>
      </c>
      <c r="J279" t="str">
        <f>TEXT(Table1[[#This Row],[DATE]],"mmm")</f>
        <v>Apr</v>
      </c>
      <c r="K279">
        <f>WEEKNUM(Table1[[#This Row],[DATE]])</f>
        <v>17</v>
      </c>
    </row>
    <row r="280" spans="1:11">
      <c r="A280" s="1">
        <v>44310</v>
      </c>
      <c r="B280" t="s">
        <v>107</v>
      </c>
      <c r="C280" t="s">
        <v>86</v>
      </c>
      <c r="D280">
        <v>201.28</v>
      </c>
      <c r="E280">
        <v>2</v>
      </c>
      <c r="F280">
        <v>513.98502521600005</v>
      </c>
      <c r="G280">
        <v>402.56</v>
      </c>
      <c r="H280" t="s">
        <v>108</v>
      </c>
      <c r="I280" t="s">
        <v>18</v>
      </c>
      <c r="J280" t="str">
        <f>TEXT(Table1[[#This Row],[DATE]],"mmm")</f>
        <v>Apr</v>
      </c>
      <c r="K280">
        <f>WEEKNUM(Table1[[#This Row],[DATE]])</f>
        <v>17</v>
      </c>
    </row>
    <row r="281" spans="1:11">
      <c r="A281" s="1">
        <v>44310</v>
      </c>
      <c r="B281" t="s">
        <v>13</v>
      </c>
      <c r="C281" t="s">
        <v>81</v>
      </c>
      <c r="D281">
        <v>162.54</v>
      </c>
      <c r="E281">
        <v>39</v>
      </c>
      <c r="F281">
        <v>8093.6553903659997</v>
      </c>
      <c r="G281">
        <v>6339.0599999999995</v>
      </c>
      <c r="H281" t="s">
        <v>11</v>
      </c>
      <c r="I281" t="s">
        <v>15</v>
      </c>
      <c r="J281" t="str">
        <f>TEXT(Table1[[#This Row],[DATE]],"mmm")</f>
        <v>Apr</v>
      </c>
      <c r="K281">
        <f>WEEKNUM(Table1[[#This Row],[DATE]])</f>
        <v>17</v>
      </c>
    </row>
    <row r="282" spans="1:11">
      <c r="A282" s="1">
        <v>44311</v>
      </c>
      <c r="B282" t="s">
        <v>19</v>
      </c>
      <c r="C282" t="s">
        <v>59</v>
      </c>
      <c r="D282">
        <v>80.94</v>
      </c>
      <c r="E282">
        <v>8</v>
      </c>
      <c r="F282">
        <v>826.74777307199997</v>
      </c>
      <c r="G282">
        <v>647.52</v>
      </c>
      <c r="H282" t="s">
        <v>11</v>
      </c>
      <c r="I282" t="s">
        <v>21</v>
      </c>
      <c r="J282" t="str">
        <f>TEXT(Table1[[#This Row],[DATE]],"mmm")</f>
        <v>Apr</v>
      </c>
      <c r="K282">
        <f>WEEKNUM(Table1[[#This Row],[DATE]])</f>
        <v>18</v>
      </c>
    </row>
    <row r="283" spans="1:11">
      <c r="A283" s="1">
        <v>44311</v>
      </c>
      <c r="B283" t="s">
        <v>106</v>
      </c>
      <c r="C283" t="s">
        <v>37</v>
      </c>
      <c r="D283">
        <v>48.84</v>
      </c>
      <c r="E283">
        <v>9</v>
      </c>
      <c r="F283">
        <v>561.22629591600003</v>
      </c>
      <c r="G283">
        <v>439.56000000000006</v>
      </c>
      <c r="H283" t="s">
        <v>11</v>
      </c>
      <c r="I283" t="s">
        <v>12</v>
      </c>
      <c r="J283" t="str">
        <f>TEXT(Table1[[#This Row],[DATE]],"mmm")</f>
        <v>Apr</v>
      </c>
      <c r="K283">
        <f>WEEKNUM(Table1[[#This Row],[DATE]])</f>
        <v>18</v>
      </c>
    </row>
    <row r="284" spans="1:11">
      <c r="A284" s="1">
        <v>44312</v>
      </c>
      <c r="B284" t="s">
        <v>73</v>
      </c>
      <c r="C284" t="s">
        <v>65</v>
      </c>
      <c r="D284">
        <v>85.76</v>
      </c>
      <c r="E284">
        <v>3</v>
      </c>
      <c r="F284">
        <v>328.49281420800003</v>
      </c>
      <c r="G284">
        <v>257.28000000000003</v>
      </c>
      <c r="H284" t="s">
        <v>11</v>
      </c>
      <c r="I284" t="s">
        <v>74</v>
      </c>
      <c r="J284" t="str">
        <f>TEXT(Table1[[#This Row],[DATE]],"mmm")</f>
        <v>Apr</v>
      </c>
      <c r="K284">
        <f>WEEKNUM(Table1[[#This Row],[DATE]])</f>
        <v>18</v>
      </c>
    </row>
    <row r="285" spans="1:11">
      <c r="A285" s="1">
        <v>44312</v>
      </c>
      <c r="B285" t="s">
        <v>45</v>
      </c>
      <c r="C285" t="s">
        <v>92</v>
      </c>
      <c r="D285">
        <v>57.120000000000005</v>
      </c>
      <c r="E285">
        <v>2</v>
      </c>
      <c r="F285">
        <v>145.86061526400002</v>
      </c>
      <c r="G285">
        <v>114.24000000000001</v>
      </c>
      <c r="H285" t="s">
        <v>11</v>
      </c>
      <c r="I285" t="s">
        <v>21</v>
      </c>
      <c r="J285" t="str">
        <f>TEXT(Table1[[#This Row],[DATE]],"mmm")</f>
        <v>Apr</v>
      </c>
      <c r="K285">
        <f>WEEKNUM(Table1[[#This Row],[DATE]])</f>
        <v>18</v>
      </c>
    </row>
    <row r="286" spans="1:11">
      <c r="A286" s="1">
        <v>44314</v>
      </c>
      <c r="B286" t="s">
        <v>104</v>
      </c>
      <c r="C286" t="s">
        <v>31</v>
      </c>
      <c r="D286">
        <v>146.72</v>
      </c>
      <c r="E286">
        <v>14</v>
      </c>
      <c r="F286">
        <v>2622.6310626879999</v>
      </c>
      <c r="G286">
        <v>2054.08</v>
      </c>
      <c r="H286" t="s">
        <v>105</v>
      </c>
      <c r="I286" t="s">
        <v>18</v>
      </c>
      <c r="J286" t="str">
        <f>TEXT(Table1[[#This Row],[DATE]],"mmm")</f>
        <v>Apr</v>
      </c>
      <c r="K286">
        <f>WEEKNUM(Table1[[#This Row],[DATE]])</f>
        <v>18</v>
      </c>
    </row>
    <row r="287" spans="1:11">
      <c r="A287" s="1">
        <v>44314</v>
      </c>
      <c r="B287" t="s">
        <v>96</v>
      </c>
      <c r="C287" t="s">
        <v>80</v>
      </c>
      <c r="D287">
        <v>76.25</v>
      </c>
      <c r="E287">
        <v>30</v>
      </c>
      <c r="F287">
        <v>2920.6596412500003</v>
      </c>
      <c r="G287">
        <v>2287.5</v>
      </c>
      <c r="H287" t="s">
        <v>67</v>
      </c>
      <c r="I287" t="s">
        <v>18</v>
      </c>
      <c r="J287" t="str">
        <f>TEXT(Table1[[#This Row],[DATE]],"mmm")</f>
        <v>Apr</v>
      </c>
      <c r="K287">
        <f>WEEKNUM(Table1[[#This Row],[DATE]])</f>
        <v>18</v>
      </c>
    </row>
    <row r="288" spans="1:11">
      <c r="A288" s="1">
        <v>44315</v>
      </c>
      <c r="B288" t="s">
        <v>103</v>
      </c>
      <c r="C288" t="s">
        <v>81</v>
      </c>
      <c r="D288">
        <v>162.54</v>
      </c>
      <c r="E288">
        <v>13</v>
      </c>
      <c r="F288">
        <v>2697.8851301220002</v>
      </c>
      <c r="G288">
        <v>2113.02</v>
      </c>
      <c r="H288" t="s">
        <v>11</v>
      </c>
      <c r="I288" t="s">
        <v>58</v>
      </c>
      <c r="J288" t="str">
        <f>TEXT(Table1[[#This Row],[DATE]],"mmm")</f>
        <v>Apr</v>
      </c>
      <c r="K288">
        <f>WEEKNUM(Table1[[#This Row],[DATE]])</f>
        <v>18</v>
      </c>
    </row>
    <row r="289" spans="1:11">
      <c r="A289" s="1">
        <v>44315</v>
      </c>
      <c r="B289" t="s">
        <v>13</v>
      </c>
      <c r="C289" t="s">
        <v>86</v>
      </c>
      <c r="D289">
        <v>201.28</v>
      </c>
      <c r="E289">
        <v>7</v>
      </c>
      <c r="F289">
        <v>1798.947588256</v>
      </c>
      <c r="G289">
        <v>1408.96</v>
      </c>
      <c r="H289" t="s">
        <v>11</v>
      </c>
      <c r="I289" t="s">
        <v>15</v>
      </c>
      <c r="J289" t="str">
        <f>TEXT(Table1[[#This Row],[DATE]],"mmm")</f>
        <v>Apr</v>
      </c>
      <c r="K289">
        <f>WEEKNUM(Table1[[#This Row],[DATE]])</f>
        <v>18</v>
      </c>
    </row>
    <row r="290" spans="1:11">
      <c r="A290" s="1">
        <v>44316</v>
      </c>
      <c r="B290" t="s">
        <v>24</v>
      </c>
      <c r="C290" t="s">
        <v>72</v>
      </c>
      <c r="D290">
        <v>16.64</v>
      </c>
      <c r="E290">
        <v>13</v>
      </c>
      <c r="F290">
        <v>276.195450752</v>
      </c>
      <c r="G290">
        <v>216.32</v>
      </c>
      <c r="H290" t="s">
        <v>11</v>
      </c>
      <c r="I290" t="s">
        <v>18</v>
      </c>
      <c r="J290" t="str">
        <f>TEXT(Table1[[#This Row],[DATE]],"mmm")</f>
        <v>Apr</v>
      </c>
      <c r="K290">
        <f>WEEKNUM(Table1[[#This Row],[DATE]])</f>
        <v>18</v>
      </c>
    </row>
    <row r="291" spans="1:11">
      <c r="A291" s="1">
        <v>44316</v>
      </c>
      <c r="B291" t="s">
        <v>89</v>
      </c>
      <c r="C291" t="s">
        <v>40</v>
      </c>
      <c r="D291">
        <v>53.11</v>
      </c>
      <c r="E291">
        <v>1</v>
      </c>
      <c r="F291">
        <v>67.810375320999995</v>
      </c>
      <c r="G291">
        <v>53.11</v>
      </c>
      <c r="H291" t="s">
        <v>90</v>
      </c>
      <c r="I291" t="s">
        <v>18</v>
      </c>
      <c r="J291" t="str">
        <f>TEXT(Table1[[#This Row],[DATE]],"mmm")</f>
        <v>Apr</v>
      </c>
      <c r="K291">
        <f>WEEKNUM(Table1[[#This Row],[DATE]])</f>
        <v>18</v>
      </c>
    </row>
    <row r="292" spans="1:11">
      <c r="A292" s="1">
        <v>44316</v>
      </c>
      <c r="B292" t="s">
        <v>62</v>
      </c>
      <c r="C292" t="s">
        <v>92</v>
      </c>
      <c r="D292">
        <v>57.120000000000005</v>
      </c>
      <c r="E292">
        <v>8</v>
      </c>
      <c r="F292">
        <v>583.44246105600007</v>
      </c>
      <c r="G292">
        <v>456.96000000000004</v>
      </c>
      <c r="H292" t="s">
        <v>64</v>
      </c>
      <c r="I292" t="s">
        <v>18</v>
      </c>
      <c r="J292" t="str">
        <f>TEXT(Table1[[#This Row],[DATE]],"mmm")</f>
        <v>Apr</v>
      </c>
      <c r="K292">
        <f>WEEKNUM(Table1[[#This Row],[DATE]])</f>
        <v>18</v>
      </c>
    </row>
    <row r="293" spans="1:11">
      <c r="A293" s="1">
        <v>44317</v>
      </c>
      <c r="B293" t="s">
        <v>42</v>
      </c>
      <c r="C293" t="s">
        <v>53</v>
      </c>
      <c r="D293">
        <v>104.16</v>
      </c>
      <c r="E293">
        <v>2</v>
      </c>
      <c r="F293">
        <v>253.42877952000003</v>
      </c>
      <c r="G293">
        <v>208.32</v>
      </c>
      <c r="H293" t="s">
        <v>44</v>
      </c>
      <c r="I293" t="s">
        <v>18</v>
      </c>
      <c r="J293" t="str">
        <f>TEXT(Table1[[#This Row],[DATE]],"mmm")</f>
        <v>May</v>
      </c>
      <c r="K293">
        <f>WEEKNUM(Table1[[#This Row],[DATE]])</f>
        <v>18</v>
      </c>
    </row>
    <row r="294" spans="1:11">
      <c r="A294" s="1">
        <v>44317</v>
      </c>
      <c r="B294" t="s">
        <v>103</v>
      </c>
      <c r="C294" t="s">
        <v>63</v>
      </c>
      <c r="D294">
        <v>58.3</v>
      </c>
      <c r="E294">
        <v>9</v>
      </c>
      <c r="F294">
        <v>638.31643919999999</v>
      </c>
      <c r="G294">
        <v>524.69999999999993</v>
      </c>
      <c r="H294" t="s">
        <v>11</v>
      </c>
      <c r="I294" t="s">
        <v>58</v>
      </c>
      <c r="J294" t="str">
        <f>TEXT(Table1[[#This Row],[DATE]],"mmm")</f>
        <v>May</v>
      </c>
      <c r="K294">
        <f>WEEKNUM(Table1[[#This Row],[DATE]])</f>
        <v>18</v>
      </c>
    </row>
    <row r="295" spans="1:11">
      <c r="A295" s="1">
        <v>44317</v>
      </c>
      <c r="B295" t="s">
        <v>24</v>
      </c>
      <c r="C295" t="s">
        <v>20</v>
      </c>
      <c r="D295">
        <v>119.7</v>
      </c>
      <c r="E295">
        <v>6</v>
      </c>
      <c r="F295">
        <v>873.71615520000023</v>
      </c>
      <c r="G295">
        <v>718.2</v>
      </c>
      <c r="H295" t="s">
        <v>11</v>
      </c>
      <c r="I295" t="s">
        <v>18</v>
      </c>
      <c r="J295" t="str">
        <f>TEXT(Table1[[#This Row],[DATE]],"mmm")</f>
        <v>May</v>
      </c>
      <c r="K295">
        <f>WEEKNUM(Table1[[#This Row],[DATE]])</f>
        <v>18</v>
      </c>
    </row>
    <row r="296" spans="1:11">
      <c r="A296" s="1">
        <v>44317</v>
      </c>
      <c r="B296" t="s">
        <v>94</v>
      </c>
      <c r="C296" t="s">
        <v>70</v>
      </c>
      <c r="D296">
        <v>162</v>
      </c>
      <c r="E296">
        <v>1</v>
      </c>
      <c r="F296">
        <v>197.07883200000003</v>
      </c>
      <c r="G296">
        <v>162</v>
      </c>
      <c r="H296" t="s">
        <v>11</v>
      </c>
      <c r="I296" t="s">
        <v>74</v>
      </c>
      <c r="J296" t="str">
        <f>TEXT(Table1[[#This Row],[DATE]],"mmm")</f>
        <v>May</v>
      </c>
      <c r="K296">
        <f>WEEKNUM(Table1[[#This Row],[DATE]])</f>
        <v>18</v>
      </c>
    </row>
    <row r="297" spans="1:11">
      <c r="A297" s="1">
        <v>44317</v>
      </c>
      <c r="B297" t="s">
        <v>78</v>
      </c>
      <c r="C297" t="s">
        <v>98</v>
      </c>
      <c r="D297">
        <v>49.21</v>
      </c>
      <c r="E297">
        <v>3</v>
      </c>
      <c r="F297">
        <v>179.59720968000002</v>
      </c>
      <c r="G297">
        <v>147.63</v>
      </c>
      <c r="H297" t="s">
        <v>11</v>
      </c>
      <c r="I297" t="s">
        <v>18</v>
      </c>
      <c r="J297" t="str">
        <f>TEXT(Table1[[#This Row],[DATE]],"mmm")</f>
        <v>May</v>
      </c>
      <c r="K297">
        <f>WEEKNUM(Table1[[#This Row],[DATE]])</f>
        <v>18</v>
      </c>
    </row>
    <row r="298" spans="1:11">
      <c r="A298" s="1">
        <v>44318</v>
      </c>
      <c r="B298" t="s">
        <v>73</v>
      </c>
      <c r="C298" t="s">
        <v>27</v>
      </c>
      <c r="D298">
        <v>122.08</v>
      </c>
      <c r="E298">
        <v>4</v>
      </c>
      <c r="F298">
        <v>594.05885952000006</v>
      </c>
      <c r="G298">
        <v>488.32</v>
      </c>
      <c r="H298" t="s">
        <v>11</v>
      </c>
      <c r="I298" t="s">
        <v>74</v>
      </c>
      <c r="J298" t="str">
        <f>TEXT(Table1[[#This Row],[DATE]],"mmm")</f>
        <v>May</v>
      </c>
      <c r="K298">
        <f>WEEKNUM(Table1[[#This Row],[DATE]])</f>
        <v>19</v>
      </c>
    </row>
    <row r="299" spans="1:11">
      <c r="A299" s="1">
        <v>44319</v>
      </c>
      <c r="B299" t="s">
        <v>50</v>
      </c>
      <c r="C299" t="s">
        <v>63</v>
      </c>
      <c r="D299">
        <v>58.3</v>
      </c>
      <c r="E299">
        <v>3</v>
      </c>
      <c r="F299">
        <v>212.7721464</v>
      </c>
      <c r="G299">
        <v>174.89999999999998</v>
      </c>
      <c r="H299" t="s">
        <v>52</v>
      </c>
      <c r="I299" t="s">
        <v>18</v>
      </c>
      <c r="J299" t="str">
        <f>TEXT(Table1[[#This Row],[DATE]],"mmm")</f>
        <v>May</v>
      </c>
      <c r="K299">
        <f>WEEKNUM(Table1[[#This Row],[DATE]])</f>
        <v>19</v>
      </c>
    </row>
    <row r="300" spans="1:11">
      <c r="A300" s="1">
        <v>44319</v>
      </c>
      <c r="B300" t="s">
        <v>84</v>
      </c>
      <c r="C300" t="s">
        <v>27</v>
      </c>
      <c r="D300">
        <v>122.08</v>
      </c>
      <c r="E300">
        <v>13</v>
      </c>
      <c r="F300">
        <v>1930.6912934400002</v>
      </c>
      <c r="G300">
        <v>1587.04</v>
      </c>
      <c r="H300" t="s">
        <v>11</v>
      </c>
      <c r="I300" t="s">
        <v>15</v>
      </c>
      <c r="J300" t="str">
        <f>TEXT(Table1[[#This Row],[DATE]],"mmm")</f>
        <v>May</v>
      </c>
      <c r="K300">
        <f>WEEKNUM(Table1[[#This Row],[DATE]])</f>
        <v>19</v>
      </c>
    </row>
    <row r="301" spans="1:11">
      <c r="A301" s="1">
        <v>44320</v>
      </c>
      <c r="B301" t="s">
        <v>103</v>
      </c>
      <c r="C301" t="s">
        <v>31</v>
      </c>
      <c r="D301">
        <v>146.72</v>
      </c>
      <c r="E301">
        <v>4</v>
      </c>
      <c r="F301">
        <v>713.96064768000008</v>
      </c>
      <c r="G301">
        <v>586.88</v>
      </c>
      <c r="H301" t="s">
        <v>11</v>
      </c>
      <c r="I301" t="s">
        <v>58</v>
      </c>
      <c r="J301" t="str">
        <f>TEXT(Table1[[#This Row],[DATE]],"mmm")</f>
        <v>May</v>
      </c>
      <c r="K301">
        <f>WEEKNUM(Table1[[#This Row],[DATE]])</f>
        <v>19</v>
      </c>
    </row>
    <row r="302" spans="1:11">
      <c r="A302" s="1">
        <v>44320</v>
      </c>
      <c r="B302" t="s">
        <v>89</v>
      </c>
      <c r="C302" t="s">
        <v>23</v>
      </c>
      <c r="D302">
        <v>15.719999999999999</v>
      </c>
      <c r="E302">
        <v>13</v>
      </c>
      <c r="F302">
        <v>248.61129696000003</v>
      </c>
      <c r="G302">
        <v>204.35999999999999</v>
      </c>
      <c r="H302" t="s">
        <v>90</v>
      </c>
      <c r="I302" t="s">
        <v>18</v>
      </c>
      <c r="J302" t="str">
        <f>TEXT(Table1[[#This Row],[DATE]],"mmm")</f>
        <v>May</v>
      </c>
      <c r="K302">
        <f>WEEKNUM(Table1[[#This Row],[DATE]])</f>
        <v>19</v>
      </c>
    </row>
    <row r="303" spans="1:11">
      <c r="A303" s="1">
        <v>44320</v>
      </c>
      <c r="B303" t="s">
        <v>84</v>
      </c>
      <c r="C303" t="s">
        <v>80</v>
      </c>
      <c r="D303">
        <v>76.25</v>
      </c>
      <c r="E303">
        <v>10</v>
      </c>
      <c r="F303">
        <v>927.60870000000023</v>
      </c>
      <c r="G303">
        <v>762.5</v>
      </c>
      <c r="H303" t="s">
        <v>11</v>
      </c>
      <c r="I303" t="s">
        <v>15</v>
      </c>
      <c r="J303" t="str">
        <f>TEXT(Table1[[#This Row],[DATE]],"mmm")</f>
        <v>May</v>
      </c>
      <c r="K303">
        <f>WEEKNUM(Table1[[#This Row],[DATE]])</f>
        <v>19</v>
      </c>
    </row>
    <row r="304" spans="1:11">
      <c r="A304" s="1">
        <v>44321</v>
      </c>
      <c r="B304" t="s">
        <v>100</v>
      </c>
      <c r="C304" t="s">
        <v>99</v>
      </c>
      <c r="D304">
        <v>7.8599999999999994</v>
      </c>
      <c r="E304">
        <v>13</v>
      </c>
      <c r="F304">
        <v>124.30564848000002</v>
      </c>
      <c r="G304">
        <v>102.17999999999999</v>
      </c>
      <c r="H304" t="s">
        <v>71</v>
      </c>
      <c r="I304" t="s">
        <v>18</v>
      </c>
      <c r="J304" t="str">
        <f>TEXT(Table1[[#This Row],[DATE]],"mmm")</f>
        <v>May</v>
      </c>
      <c r="K304">
        <f>WEEKNUM(Table1[[#This Row],[DATE]])</f>
        <v>19</v>
      </c>
    </row>
    <row r="305" spans="1:11">
      <c r="A305" s="1">
        <v>44321</v>
      </c>
      <c r="B305" t="s">
        <v>82</v>
      </c>
      <c r="C305" t="s">
        <v>48</v>
      </c>
      <c r="D305">
        <v>117.48</v>
      </c>
      <c r="E305">
        <v>22</v>
      </c>
      <c r="F305">
        <v>3144.2102841600004</v>
      </c>
      <c r="G305">
        <v>2584.56</v>
      </c>
      <c r="H305" t="s">
        <v>83</v>
      </c>
      <c r="I305" t="s">
        <v>18</v>
      </c>
      <c r="J305" t="str">
        <f>TEXT(Table1[[#This Row],[DATE]],"mmm")</f>
        <v>May</v>
      </c>
      <c r="K305">
        <f>WEEKNUM(Table1[[#This Row],[DATE]])</f>
        <v>19</v>
      </c>
    </row>
    <row r="306" spans="1:11">
      <c r="A306" s="1">
        <v>44322</v>
      </c>
      <c r="B306" t="s">
        <v>9</v>
      </c>
      <c r="C306" t="s">
        <v>99</v>
      </c>
      <c r="D306">
        <v>7.8599999999999994</v>
      </c>
      <c r="E306">
        <v>6</v>
      </c>
      <c r="F306">
        <v>57.371837760000005</v>
      </c>
      <c r="G306">
        <v>47.16</v>
      </c>
      <c r="H306" t="s">
        <v>11</v>
      </c>
      <c r="I306" t="s">
        <v>12</v>
      </c>
      <c r="J306" t="str">
        <f>TEXT(Table1[[#This Row],[DATE]],"mmm")</f>
        <v>May</v>
      </c>
      <c r="K306">
        <f>WEEKNUM(Table1[[#This Row],[DATE]])</f>
        <v>19</v>
      </c>
    </row>
    <row r="307" spans="1:11">
      <c r="A307" s="1">
        <v>44322</v>
      </c>
      <c r="B307" t="s">
        <v>9</v>
      </c>
      <c r="C307" t="s">
        <v>63</v>
      </c>
      <c r="D307">
        <v>58.3</v>
      </c>
      <c r="E307">
        <v>7</v>
      </c>
      <c r="F307">
        <v>496.46834160000003</v>
      </c>
      <c r="G307">
        <v>408.09999999999997</v>
      </c>
      <c r="H307" t="s">
        <v>11</v>
      </c>
      <c r="I307" t="s">
        <v>12</v>
      </c>
      <c r="J307" t="str">
        <f>TEXT(Table1[[#This Row],[DATE]],"mmm")</f>
        <v>May</v>
      </c>
      <c r="K307">
        <f>WEEKNUM(Table1[[#This Row],[DATE]])</f>
        <v>19</v>
      </c>
    </row>
    <row r="308" spans="1:11">
      <c r="A308" s="1">
        <v>44322</v>
      </c>
      <c r="B308" t="s">
        <v>45</v>
      </c>
      <c r="C308" t="s">
        <v>76</v>
      </c>
      <c r="D308">
        <v>94.62</v>
      </c>
      <c r="E308">
        <v>15</v>
      </c>
      <c r="F308">
        <v>1726.6295448000005</v>
      </c>
      <c r="G308">
        <v>1419.3000000000002</v>
      </c>
      <c r="H308" t="s">
        <v>11</v>
      </c>
      <c r="I308" t="s">
        <v>21</v>
      </c>
      <c r="J308" t="str">
        <f>TEXT(Table1[[#This Row],[DATE]],"mmm")</f>
        <v>May</v>
      </c>
      <c r="K308">
        <f>WEEKNUM(Table1[[#This Row],[DATE]])</f>
        <v>19</v>
      </c>
    </row>
    <row r="309" spans="1:11">
      <c r="A309" s="1">
        <v>44323</v>
      </c>
      <c r="B309" t="s">
        <v>50</v>
      </c>
      <c r="C309" t="s">
        <v>23</v>
      </c>
      <c r="D309">
        <v>15.719999999999999</v>
      </c>
      <c r="E309">
        <v>4</v>
      </c>
      <c r="F309">
        <v>76.495783680000017</v>
      </c>
      <c r="G309">
        <v>62.879999999999995</v>
      </c>
      <c r="H309" t="s">
        <v>52</v>
      </c>
      <c r="I309" t="s">
        <v>18</v>
      </c>
      <c r="J309" t="str">
        <f>TEXT(Table1[[#This Row],[DATE]],"mmm")</f>
        <v>May</v>
      </c>
      <c r="K309">
        <f>WEEKNUM(Table1[[#This Row],[DATE]])</f>
        <v>19</v>
      </c>
    </row>
    <row r="310" spans="1:11">
      <c r="A310" s="1">
        <v>44323</v>
      </c>
      <c r="B310" t="s">
        <v>47</v>
      </c>
      <c r="C310" t="s">
        <v>98</v>
      </c>
      <c r="D310">
        <v>49.21</v>
      </c>
      <c r="E310">
        <v>1</v>
      </c>
      <c r="F310">
        <v>59.865736560000016</v>
      </c>
      <c r="G310">
        <v>49.21</v>
      </c>
      <c r="H310" t="s">
        <v>41</v>
      </c>
      <c r="I310" t="s">
        <v>18</v>
      </c>
      <c r="J310" t="str">
        <f>TEXT(Table1[[#This Row],[DATE]],"mmm")</f>
        <v>May</v>
      </c>
      <c r="K310">
        <f>WEEKNUM(Table1[[#This Row],[DATE]])</f>
        <v>19</v>
      </c>
    </row>
    <row r="311" spans="1:11">
      <c r="A311" s="1">
        <v>44323</v>
      </c>
      <c r="B311" t="s">
        <v>103</v>
      </c>
      <c r="C311" t="s">
        <v>92</v>
      </c>
      <c r="D311">
        <v>57.120000000000005</v>
      </c>
      <c r="E311">
        <v>1</v>
      </c>
      <c r="F311">
        <v>69.488536320000023</v>
      </c>
      <c r="G311">
        <v>57.120000000000005</v>
      </c>
      <c r="H311" t="s">
        <v>11</v>
      </c>
      <c r="I311" t="s">
        <v>58</v>
      </c>
      <c r="J311" t="str">
        <f>TEXT(Table1[[#This Row],[DATE]],"mmm")</f>
        <v>May</v>
      </c>
      <c r="K311">
        <f>WEEKNUM(Table1[[#This Row],[DATE]])</f>
        <v>19</v>
      </c>
    </row>
    <row r="312" spans="1:11">
      <c r="A312" s="1">
        <v>44323</v>
      </c>
      <c r="B312" t="s">
        <v>62</v>
      </c>
      <c r="C312" t="s">
        <v>72</v>
      </c>
      <c r="D312">
        <v>16.64</v>
      </c>
      <c r="E312">
        <v>39</v>
      </c>
      <c r="F312">
        <v>789.48320256000022</v>
      </c>
      <c r="G312">
        <v>648.96</v>
      </c>
      <c r="H312" t="s">
        <v>64</v>
      </c>
      <c r="I312" t="s">
        <v>18</v>
      </c>
      <c r="J312" t="str">
        <f>TEXT(Table1[[#This Row],[DATE]],"mmm")</f>
        <v>May</v>
      </c>
      <c r="K312">
        <f>WEEKNUM(Table1[[#This Row],[DATE]])</f>
        <v>19</v>
      </c>
    </row>
    <row r="313" spans="1:11">
      <c r="A313" s="1">
        <v>44323</v>
      </c>
      <c r="B313" t="s">
        <v>94</v>
      </c>
      <c r="C313" t="s">
        <v>92</v>
      </c>
      <c r="D313">
        <v>57.120000000000005</v>
      </c>
      <c r="E313">
        <v>29</v>
      </c>
      <c r="F313">
        <v>2015.1675532800004</v>
      </c>
      <c r="G313">
        <v>1656.48</v>
      </c>
      <c r="H313" t="s">
        <v>11</v>
      </c>
      <c r="I313" t="s">
        <v>74</v>
      </c>
      <c r="J313" t="str">
        <f>TEXT(Table1[[#This Row],[DATE]],"mmm")</f>
        <v>May</v>
      </c>
      <c r="K313">
        <f>WEEKNUM(Table1[[#This Row],[DATE]])</f>
        <v>19</v>
      </c>
    </row>
    <row r="314" spans="1:11">
      <c r="A314" s="1">
        <v>44324</v>
      </c>
      <c r="B314" t="s">
        <v>9</v>
      </c>
      <c r="C314" t="s">
        <v>68</v>
      </c>
      <c r="D314">
        <v>48.4</v>
      </c>
      <c r="E314">
        <v>19</v>
      </c>
      <c r="F314">
        <v>1118.7265056000003</v>
      </c>
      <c r="G314">
        <v>919.6</v>
      </c>
      <c r="H314" t="s">
        <v>11</v>
      </c>
      <c r="I314" t="s">
        <v>12</v>
      </c>
      <c r="J314" t="str">
        <f>TEXT(Table1[[#This Row],[DATE]],"mmm")</f>
        <v>May</v>
      </c>
      <c r="K314">
        <f>WEEKNUM(Table1[[#This Row],[DATE]])</f>
        <v>19</v>
      </c>
    </row>
    <row r="315" spans="1:11">
      <c r="A315" s="1">
        <v>44324</v>
      </c>
      <c r="B315" t="s">
        <v>78</v>
      </c>
      <c r="C315" t="s">
        <v>14</v>
      </c>
      <c r="D315">
        <v>141.57</v>
      </c>
      <c r="E315">
        <v>7</v>
      </c>
      <c r="F315">
        <v>1205.5750106400003</v>
      </c>
      <c r="G315">
        <v>990.99</v>
      </c>
      <c r="H315" t="s">
        <v>11</v>
      </c>
      <c r="I315" t="s">
        <v>18</v>
      </c>
      <c r="J315" t="str">
        <f>TEXT(Table1[[#This Row],[DATE]],"mmm")</f>
        <v>May</v>
      </c>
      <c r="K315">
        <f>WEEKNUM(Table1[[#This Row],[DATE]])</f>
        <v>19</v>
      </c>
    </row>
    <row r="316" spans="1:11">
      <c r="A316" s="1">
        <v>44325</v>
      </c>
      <c r="B316" t="s">
        <v>50</v>
      </c>
      <c r="C316" t="s">
        <v>93</v>
      </c>
      <c r="D316">
        <v>41.81</v>
      </c>
      <c r="E316">
        <v>8</v>
      </c>
      <c r="F316">
        <v>406.90696128000013</v>
      </c>
      <c r="G316">
        <v>334.48</v>
      </c>
      <c r="H316" t="s">
        <v>52</v>
      </c>
      <c r="I316" t="s">
        <v>18</v>
      </c>
      <c r="J316" t="str">
        <f>TEXT(Table1[[#This Row],[DATE]],"mmm")</f>
        <v>May</v>
      </c>
      <c r="K316">
        <f>WEEKNUM(Table1[[#This Row],[DATE]])</f>
        <v>20</v>
      </c>
    </row>
    <row r="317" spans="1:11">
      <c r="A317" s="1">
        <v>44325</v>
      </c>
      <c r="B317" t="s">
        <v>66</v>
      </c>
      <c r="C317" t="s">
        <v>72</v>
      </c>
      <c r="D317">
        <v>16.64</v>
      </c>
      <c r="E317">
        <v>6</v>
      </c>
      <c r="F317">
        <v>121.45895424000003</v>
      </c>
      <c r="G317">
        <v>99.84</v>
      </c>
      <c r="H317" t="s">
        <v>67</v>
      </c>
      <c r="I317" t="s">
        <v>18</v>
      </c>
      <c r="J317" t="str">
        <f>TEXT(Table1[[#This Row],[DATE]],"mmm")</f>
        <v>May</v>
      </c>
      <c r="K317">
        <f>WEEKNUM(Table1[[#This Row],[DATE]])</f>
        <v>20</v>
      </c>
    </row>
    <row r="318" spans="1:11">
      <c r="A318" s="1">
        <v>44325</v>
      </c>
      <c r="B318" t="s">
        <v>103</v>
      </c>
      <c r="C318" t="s">
        <v>87</v>
      </c>
      <c r="D318">
        <v>156.78</v>
      </c>
      <c r="E318">
        <v>12</v>
      </c>
      <c r="F318">
        <v>2288.7421689600005</v>
      </c>
      <c r="G318">
        <v>1881.3600000000001</v>
      </c>
      <c r="H318" t="s">
        <v>11</v>
      </c>
      <c r="I318" t="s">
        <v>58</v>
      </c>
      <c r="J318" t="str">
        <f>TEXT(Table1[[#This Row],[DATE]],"mmm")</f>
        <v>May</v>
      </c>
      <c r="K318">
        <f>WEEKNUM(Table1[[#This Row],[DATE]])</f>
        <v>20</v>
      </c>
    </row>
    <row r="319" spans="1:11">
      <c r="A319" s="1">
        <v>44325</v>
      </c>
      <c r="B319" t="s">
        <v>106</v>
      </c>
      <c r="C319" t="s">
        <v>10</v>
      </c>
      <c r="D319">
        <v>156.96</v>
      </c>
      <c r="E319">
        <v>37</v>
      </c>
      <c r="F319">
        <v>7065.057150720002</v>
      </c>
      <c r="G319">
        <v>5807.52</v>
      </c>
      <c r="H319" t="s">
        <v>11</v>
      </c>
      <c r="I319" t="s">
        <v>12</v>
      </c>
      <c r="J319" t="str">
        <f>TEXT(Table1[[#This Row],[DATE]],"mmm")</f>
        <v>May</v>
      </c>
      <c r="K319">
        <f>WEEKNUM(Table1[[#This Row],[DATE]])</f>
        <v>20</v>
      </c>
    </row>
    <row r="320" spans="1:11">
      <c r="A320" s="1">
        <v>44325</v>
      </c>
      <c r="B320" t="s">
        <v>13</v>
      </c>
      <c r="C320" t="s">
        <v>93</v>
      </c>
      <c r="D320">
        <v>41.81</v>
      </c>
      <c r="E320">
        <v>4</v>
      </c>
      <c r="F320">
        <v>203.45348064000007</v>
      </c>
      <c r="G320">
        <v>167.24</v>
      </c>
      <c r="H320" t="s">
        <v>11</v>
      </c>
      <c r="I320" t="s">
        <v>15</v>
      </c>
      <c r="J320" t="str">
        <f>TEXT(Table1[[#This Row],[DATE]],"mmm")</f>
        <v>May</v>
      </c>
      <c r="K320">
        <f>WEEKNUM(Table1[[#This Row],[DATE]])</f>
        <v>20</v>
      </c>
    </row>
    <row r="321" spans="1:11">
      <c r="A321" s="1">
        <v>44326</v>
      </c>
      <c r="B321" t="s">
        <v>9</v>
      </c>
      <c r="C321" t="s">
        <v>99</v>
      </c>
      <c r="D321">
        <v>7.8599999999999994</v>
      </c>
      <c r="E321">
        <v>6</v>
      </c>
      <c r="F321">
        <v>57.371837760000005</v>
      </c>
      <c r="G321">
        <v>47.16</v>
      </c>
      <c r="H321" t="s">
        <v>11</v>
      </c>
      <c r="I321" t="s">
        <v>12</v>
      </c>
      <c r="J321" t="str">
        <f>TEXT(Table1[[#This Row],[DATE]],"mmm")</f>
        <v>May</v>
      </c>
      <c r="K321">
        <f>WEEKNUM(Table1[[#This Row],[DATE]])</f>
        <v>20</v>
      </c>
    </row>
    <row r="322" spans="1:11">
      <c r="A322" s="1">
        <v>44326</v>
      </c>
      <c r="B322" t="s">
        <v>69</v>
      </c>
      <c r="C322" t="s">
        <v>101</v>
      </c>
      <c r="D322">
        <v>24.66</v>
      </c>
      <c r="E322">
        <v>9</v>
      </c>
      <c r="F322">
        <v>269.99799984000003</v>
      </c>
      <c r="G322">
        <v>221.94</v>
      </c>
      <c r="H322" t="s">
        <v>71</v>
      </c>
      <c r="I322" t="s">
        <v>18</v>
      </c>
      <c r="J322" t="str">
        <f>TEXT(Table1[[#This Row],[DATE]],"mmm")</f>
        <v>May</v>
      </c>
      <c r="K322">
        <f>WEEKNUM(Table1[[#This Row],[DATE]])</f>
        <v>20</v>
      </c>
    </row>
    <row r="323" spans="1:11">
      <c r="A323" s="1">
        <v>44328</v>
      </c>
      <c r="B323" t="s">
        <v>104</v>
      </c>
      <c r="C323" t="s">
        <v>102</v>
      </c>
      <c r="D323">
        <v>96.3</v>
      </c>
      <c r="E323">
        <v>3</v>
      </c>
      <c r="F323">
        <v>351.45725040000002</v>
      </c>
      <c r="G323">
        <v>288.89999999999998</v>
      </c>
      <c r="H323" t="s">
        <v>105</v>
      </c>
      <c r="I323" t="s">
        <v>18</v>
      </c>
      <c r="J323" t="str">
        <f>TEXT(Table1[[#This Row],[DATE]],"mmm")</f>
        <v>May</v>
      </c>
      <c r="K323">
        <f>WEEKNUM(Table1[[#This Row],[DATE]])</f>
        <v>20</v>
      </c>
    </row>
    <row r="324" spans="1:11">
      <c r="A324" s="1">
        <v>44328</v>
      </c>
      <c r="B324" t="s">
        <v>73</v>
      </c>
      <c r="C324" t="s">
        <v>68</v>
      </c>
      <c r="D324">
        <v>48.4</v>
      </c>
      <c r="E324">
        <v>7</v>
      </c>
      <c r="F324">
        <v>412.16239680000012</v>
      </c>
      <c r="G324">
        <v>338.8</v>
      </c>
      <c r="H324" t="s">
        <v>11</v>
      </c>
      <c r="I324" t="s">
        <v>74</v>
      </c>
      <c r="J324" t="str">
        <f>TEXT(Table1[[#This Row],[DATE]],"mmm")</f>
        <v>May</v>
      </c>
      <c r="K324">
        <f>WEEKNUM(Table1[[#This Row],[DATE]])</f>
        <v>20</v>
      </c>
    </row>
    <row r="325" spans="1:11">
      <c r="A325" s="1">
        <v>44328</v>
      </c>
      <c r="B325" t="s">
        <v>82</v>
      </c>
      <c r="C325" t="s">
        <v>25</v>
      </c>
      <c r="D325">
        <v>164.28</v>
      </c>
      <c r="E325">
        <v>30</v>
      </c>
      <c r="F325">
        <v>5995.5760224000005</v>
      </c>
      <c r="G325">
        <v>4928.3999999999996</v>
      </c>
      <c r="H325" t="s">
        <v>83</v>
      </c>
      <c r="I325" t="s">
        <v>18</v>
      </c>
      <c r="J325" t="str">
        <f>TEXT(Table1[[#This Row],[DATE]],"mmm")</f>
        <v>May</v>
      </c>
      <c r="K325">
        <f>WEEKNUM(Table1[[#This Row],[DATE]])</f>
        <v>20</v>
      </c>
    </row>
    <row r="326" spans="1:11">
      <c r="A326" s="1">
        <v>44328</v>
      </c>
      <c r="B326" t="s">
        <v>45</v>
      </c>
      <c r="C326" t="s">
        <v>72</v>
      </c>
      <c r="D326">
        <v>16.64</v>
      </c>
      <c r="E326">
        <v>3</v>
      </c>
      <c r="F326">
        <v>60.729477120000013</v>
      </c>
      <c r="G326">
        <v>49.92</v>
      </c>
      <c r="H326" t="s">
        <v>11</v>
      </c>
      <c r="I326" t="s">
        <v>21</v>
      </c>
      <c r="J326" t="str">
        <f>TEXT(Table1[[#This Row],[DATE]],"mmm")</f>
        <v>May</v>
      </c>
      <c r="K326">
        <f>WEEKNUM(Table1[[#This Row],[DATE]])</f>
        <v>20</v>
      </c>
    </row>
    <row r="327" spans="1:11">
      <c r="A327" s="1">
        <v>44328</v>
      </c>
      <c r="B327" t="s">
        <v>13</v>
      </c>
      <c r="C327" t="s">
        <v>46</v>
      </c>
      <c r="D327">
        <v>6.7</v>
      </c>
      <c r="E327">
        <v>15</v>
      </c>
      <c r="F327">
        <v>122.26186800000002</v>
      </c>
      <c r="G327">
        <v>100.5</v>
      </c>
      <c r="H327" t="s">
        <v>11</v>
      </c>
      <c r="I327" t="s">
        <v>15</v>
      </c>
      <c r="J327" t="str">
        <f>TEXT(Table1[[#This Row],[DATE]],"mmm")</f>
        <v>May</v>
      </c>
      <c r="K327">
        <f>WEEKNUM(Table1[[#This Row],[DATE]])</f>
        <v>20</v>
      </c>
    </row>
    <row r="328" spans="1:11">
      <c r="A328" s="1">
        <v>44329</v>
      </c>
      <c r="B328" t="s">
        <v>66</v>
      </c>
      <c r="C328" t="s">
        <v>40</v>
      </c>
      <c r="D328">
        <v>53.11</v>
      </c>
      <c r="E328">
        <v>4</v>
      </c>
      <c r="F328">
        <v>258.44090784000002</v>
      </c>
      <c r="G328">
        <v>212.44</v>
      </c>
      <c r="H328" t="s">
        <v>67</v>
      </c>
      <c r="I328" t="s">
        <v>18</v>
      </c>
      <c r="J328" t="str">
        <f>TEXT(Table1[[#This Row],[DATE]],"mmm")</f>
        <v>May</v>
      </c>
      <c r="K328">
        <f>WEEKNUM(Table1[[#This Row],[DATE]])</f>
        <v>20</v>
      </c>
    </row>
    <row r="329" spans="1:11">
      <c r="A329" s="1">
        <v>44329</v>
      </c>
      <c r="B329" t="s">
        <v>84</v>
      </c>
      <c r="C329" t="s">
        <v>43</v>
      </c>
      <c r="D329">
        <v>94.17</v>
      </c>
      <c r="E329">
        <v>5</v>
      </c>
      <c r="F329">
        <v>572.80597560000012</v>
      </c>
      <c r="G329">
        <v>470.85</v>
      </c>
      <c r="H329" t="s">
        <v>11</v>
      </c>
      <c r="I329" t="s">
        <v>15</v>
      </c>
      <c r="J329" t="str">
        <f>TEXT(Table1[[#This Row],[DATE]],"mmm")</f>
        <v>May</v>
      </c>
      <c r="K329">
        <f>WEEKNUM(Table1[[#This Row],[DATE]])</f>
        <v>20</v>
      </c>
    </row>
    <row r="330" spans="1:11">
      <c r="A330" s="1">
        <v>44330</v>
      </c>
      <c r="B330" t="s">
        <v>22</v>
      </c>
      <c r="C330" t="s">
        <v>57</v>
      </c>
      <c r="D330">
        <v>115.2</v>
      </c>
      <c r="E330">
        <v>20</v>
      </c>
      <c r="F330">
        <v>2802.8989440000005</v>
      </c>
      <c r="G330">
        <v>2304</v>
      </c>
      <c r="H330" t="s">
        <v>11</v>
      </c>
      <c r="I330" t="s">
        <v>21</v>
      </c>
      <c r="J330" t="str">
        <f>TEXT(Table1[[#This Row],[DATE]],"mmm")</f>
        <v>May</v>
      </c>
      <c r="K330">
        <f>WEEKNUM(Table1[[#This Row],[DATE]])</f>
        <v>20</v>
      </c>
    </row>
    <row r="331" spans="1:11">
      <c r="A331" s="1">
        <v>44330</v>
      </c>
      <c r="B331" t="s">
        <v>55</v>
      </c>
      <c r="C331" t="s">
        <v>76</v>
      </c>
      <c r="D331">
        <v>94.62</v>
      </c>
      <c r="E331">
        <v>14</v>
      </c>
      <c r="F331">
        <v>1611.5209084800003</v>
      </c>
      <c r="G331">
        <v>1324.68</v>
      </c>
      <c r="H331" t="s">
        <v>44</v>
      </c>
      <c r="I331" t="s">
        <v>18</v>
      </c>
      <c r="J331" t="str">
        <f>TEXT(Table1[[#This Row],[DATE]],"mmm")</f>
        <v>May</v>
      </c>
      <c r="K331">
        <f>WEEKNUM(Table1[[#This Row],[DATE]])</f>
        <v>20</v>
      </c>
    </row>
    <row r="332" spans="1:11">
      <c r="A332" s="1">
        <v>44331</v>
      </c>
      <c r="B332" t="s">
        <v>47</v>
      </c>
      <c r="C332" t="s">
        <v>27</v>
      </c>
      <c r="D332">
        <v>122.08</v>
      </c>
      <c r="E332">
        <v>6</v>
      </c>
      <c r="F332">
        <v>891.08828928000025</v>
      </c>
      <c r="G332">
        <v>732.48</v>
      </c>
      <c r="H332" t="s">
        <v>41</v>
      </c>
      <c r="I332" t="s">
        <v>18</v>
      </c>
      <c r="J332" t="str">
        <f>TEXT(Table1[[#This Row],[DATE]],"mmm")</f>
        <v>May</v>
      </c>
      <c r="K332">
        <f>WEEKNUM(Table1[[#This Row],[DATE]])</f>
        <v>20</v>
      </c>
    </row>
    <row r="333" spans="1:11">
      <c r="A333" s="1">
        <v>44331</v>
      </c>
      <c r="B333" t="s">
        <v>66</v>
      </c>
      <c r="C333" t="s">
        <v>80</v>
      </c>
      <c r="D333">
        <v>76.25</v>
      </c>
      <c r="E333">
        <v>5</v>
      </c>
      <c r="F333">
        <v>463.80435000000011</v>
      </c>
      <c r="G333">
        <v>381.25</v>
      </c>
      <c r="H333" t="s">
        <v>67</v>
      </c>
      <c r="I333" t="s">
        <v>18</v>
      </c>
      <c r="J333" t="str">
        <f>TEXT(Table1[[#This Row],[DATE]],"mmm")</f>
        <v>May</v>
      </c>
      <c r="K333">
        <f>WEEKNUM(Table1[[#This Row],[DATE]])</f>
        <v>20</v>
      </c>
    </row>
    <row r="334" spans="1:11">
      <c r="A334" s="1">
        <v>44332</v>
      </c>
      <c r="B334" t="s">
        <v>42</v>
      </c>
      <c r="C334" t="s">
        <v>25</v>
      </c>
      <c r="D334">
        <v>164.28</v>
      </c>
      <c r="E334">
        <v>13</v>
      </c>
      <c r="F334">
        <v>2598.0829430400004</v>
      </c>
      <c r="G334">
        <v>2135.64</v>
      </c>
      <c r="H334" t="s">
        <v>44</v>
      </c>
      <c r="I334" t="s">
        <v>18</v>
      </c>
      <c r="J334" t="str">
        <f>TEXT(Table1[[#This Row],[DATE]],"mmm")</f>
        <v>May</v>
      </c>
      <c r="K334">
        <f>WEEKNUM(Table1[[#This Row],[DATE]])</f>
        <v>21</v>
      </c>
    </row>
    <row r="335" spans="1:11">
      <c r="A335" s="1">
        <v>44332</v>
      </c>
      <c r="B335" t="s">
        <v>84</v>
      </c>
      <c r="C335" t="s">
        <v>53</v>
      </c>
      <c r="D335">
        <v>104.16</v>
      </c>
      <c r="E335">
        <v>13</v>
      </c>
      <c r="F335">
        <v>1647.2870668800001</v>
      </c>
      <c r="G335">
        <v>1354.08</v>
      </c>
      <c r="H335" t="s">
        <v>11</v>
      </c>
      <c r="I335" t="s">
        <v>15</v>
      </c>
      <c r="J335" t="str">
        <f>TEXT(Table1[[#This Row],[DATE]],"mmm")</f>
        <v>May</v>
      </c>
      <c r="K335">
        <f>WEEKNUM(Table1[[#This Row],[DATE]])</f>
        <v>21</v>
      </c>
    </row>
    <row r="336" spans="1:11">
      <c r="A336" s="1">
        <v>44333</v>
      </c>
      <c r="B336" t="s">
        <v>94</v>
      </c>
      <c r="C336" t="s">
        <v>48</v>
      </c>
      <c r="D336">
        <v>117.48</v>
      </c>
      <c r="E336">
        <v>34</v>
      </c>
      <c r="F336">
        <v>4859.2340755200012</v>
      </c>
      <c r="G336">
        <v>3994.32</v>
      </c>
      <c r="H336" t="s">
        <v>11</v>
      </c>
      <c r="I336" t="s">
        <v>74</v>
      </c>
      <c r="J336" t="str">
        <f>TEXT(Table1[[#This Row],[DATE]],"mmm")</f>
        <v>May</v>
      </c>
      <c r="K336">
        <f>WEEKNUM(Table1[[#This Row],[DATE]])</f>
        <v>21</v>
      </c>
    </row>
    <row r="337" spans="1:11">
      <c r="A337" s="1">
        <v>44333</v>
      </c>
      <c r="B337" t="s">
        <v>96</v>
      </c>
      <c r="C337" t="s">
        <v>92</v>
      </c>
      <c r="D337">
        <v>57.120000000000005</v>
      </c>
      <c r="E337">
        <v>8</v>
      </c>
      <c r="F337">
        <v>555.90829056000018</v>
      </c>
      <c r="G337">
        <v>456.96000000000004</v>
      </c>
      <c r="H337" t="s">
        <v>67</v>
      </c>
      <c r="I337" t="s">
        <v>18</v>
      </c>
      <c r="J337" t="str">
        <f>TEXT(Table1[[#This Row],[DATE]],"mmm")</f>
        <v>May</v>
      </c>
      <c r="K337">
        <f>WEEKNUM(Table1[[#This Row],[DATE]])</f>
        <v>21</v>
      </c>
    </row>
    <row r="338" spans="1:11">
      <c r="A338" s="1">
        <v>44334</v>
      </c>
      <c r="B338" t="s">
        <v>47</v>
      </c>
      <c r="C338" t="s">
        <v>92</v>
      </c>
      <c r="D338">
        <v>57.120000000000005</v>
      </c>
      <c r="E338">
        <v>4</v>
      </c>
      <c r="F338">
        <v>277.95414528000009</v>
      </c>
      <c r="G338">
        <v>228.48000000000002</v>
      </c>
      <c r="H338" t="s">
        <v>41</v>
      </c>
      <c r="I338" t="s">
        <v>18</v>
      </c>
      <c r="J338" t="str">
        <f>TEXT(Table1[[#This Row],[DATE]],"mmm")</f>
        <v>May</v>
      </c>
      <c r="K338">
        <f>WEEKNUM(Table1[[#This Row],[DATE]])</f>
        <v>21</v>
      </c>
    </row>
    <row r="339" spans="1:11">
      <c r="A339" s="1">
        <v>44334</v>
      </c>
      <c r="B339" t="s">
        <v>66</v>
      </c>
      <c r="C339" t="s">
        <v>17</v>
      </c>
      <c r="D339">
        <v>79.92</v>
      </c>
      <c r="E339">
        <v>8</v>
      </c>
      <c r="F339">
        <v>777.80445696000015</v>
      </c>
      <c r="G339">
        <v>639.36</v>
      </c>
      <c r="H339" t="s">
        <v>67</v>
      </c>
      <c r="I339" t="s">
        <v>18</v>
      </c>
      <c r="J339" t="str">
        <f>TEXT(Table1[[#This Row],[DATE]],"mmm")</f>
        <v>May</v>
      </c>
      <c r="K339">
        <f>WEEKNUM(Table1[[#This Row],[DATE]])</f>
        <v>21</v>
      </c>
    </row>
    <row r="340" spans="1:11">
      <c r="A340" s="1">
        <v>44334</v>
      </c>
      <c r="B340" t="s">
        <v>34</v>
      </c>
      <c r="C340" t="s">
        <v>88</v>
      </c>
      <c r="D340">
        <v>85.5</v>
      </c>
      <c r="E340">
        <v>1</v>
      </c>
      <c r="F340">
        <v>104.01382800000002</v>
      </c>
      <c r="G340">
        <v>85.5</v>
      </c>
      <c r="H340" t="s">
        <v>35</v>
      </c>
      <c r="I340" t="s">
        <v>18</v>
      </c>
      <c r="J340" t="str">
        <f>TEXT(Table1[[#This Row],[DATE]],"mmm")</f>
        <v>May</v>
      </c>
      <c r="K340">
        <f>WEEKNUM(Table1[[#This Row],[DATE]])</f>
        <v>21</v>
      </c>
    </row>
    <row r="341" spans="1:11">
      <c r="A341" s="1">
        <v>44335</v>
      </c>
      <c r="B341" t="s">
        <v>32</v>
      </c>
      <c r="C341" t="s">
        <v>97</v>
      </c>
      <c r="D341">
        <v>42.55</v>
      </c>
      <c r="E341">
        <v>9</v>
      </c>
      <c r="F341">
        <v>465.87246120000009</v>
      </c>
      <c r="G341">
        <v>382.95</v>
      </c>
      <c r="H341" t="s">
        <v>11</v>
      </c>
      <c r="I341" t="s">
        <v>12</v>
      </c>
      <c r="J341" t="str">
        <f>TEXT(Table1[[#This Row],[DATE]],"mmm")</f>
        <v>May</v>
      </c>
      <c r="K341">
        <f>WEEKNUM(Table1[[#This Row],[DATE]])</f>
        <v>21</v>
      </c>
    </row>
    <row r="342" spans="1:11">
      <c r="A342" s="1">
        <v>44336</v>
      </c>
      <c r="B342" t="s">
        <v>9</v>
      </c>
      <c r="C342" t="s">
        <v>27</v>
      </c>
      <c r="D342">
        <v>122.08</v>
      </c>
      <c r="E342">
        <v>11</v>
      </c>
      <c r="F342">
        <v>1633.6618636800001</v>
      </c>
      <c r="G342">
        <v>1342.8799999999999</v>
      </c>
      <c r="H342" t="s">
        <v>11</v>
      </c>
      <c r="I342" t="s">
        <v>12</v>
      </c>
      <c r="J342" t="str">
        <f>TEXT(Table1[[#This Row],[DATE]],"mmm")</f>
        <v>May</v>
      </c>
      <c r="K342">
        <f>WEEKNUM(Table1[[#This Row],[DATE]])</f>
        <v>21</v>
      </c>
    </row>
    <row r="343" spans="1:11">
      <c r="A343" s="1">
        <v>44336</v>
      </c>
      <c r="B343" t="s">
        <v>94</v>
      </c>
      <c r="C343" t="s">
        <v>79</v>
      </c>
      <c r="D343">
        <v>82.08</v>
      </c>
      <c r="E343">
        <v>15</v>
      </c>
      <c r="F343">
        <v>1497.7991232000004</v>
      </c>
      <c r="G343">
        <v>1231.2</v>
      </c>
      <c r="H343" t="s">
        <v>11</v>
      </c>
      <c r="I343" t="s">
        <v>74</v>
      </c>
      <c r="J343" t="str">
        <f>TEXT(Table1[[#This Row],[DATE]],"mmm")</f>
        <v>May</v>
      </c>
      <c r="K343">
        <f>WEEKNUM(Table1[[#This Row],[DATE]])</f>
        <v>21</v>
      </c>
    </row>
    <row r="344" spans="1:11">
      <c r="A344" s="1">
        <v>44336</v>
      </c>
      <c r="B344" t="s">
        <v>84</v>
      </c>
      <c r="C344" t="s">
        <v>70</v>
      </c>
      <c r="D344">
        <v>162</v>
      </c>
      <c r="E344">
        <v>2</v>
      </c>
      <c r="F344">
        <v>394.15766400000007</v>
      </c>
      <c r="G344">
        <v>324</v>
      </c>
      <c r="H344" t="s">
        <v>11</v>
      </c>
      <c r="I344" t="s">
        <v>15</v>
      </c>
      <c r="J344" t="str">
        <f>TEXT(Table1[[#This Row],[DATE]],"mmm")</f>
        <v>May</v>
      </c>
      <c r="K344">
        <f>WEEKNUM(Table1[[#This Row],[DATE]])</f>
        <v>21</v>
      </c>
    </row>
    <row r="345" spans="1:11">
      <c r="A345" s="1">
        <v>44337</v>
      </c>
      <c r="B345" t="s">
        <v>9</v>
      </c>
      <c r="C345" t="s">
        <v>17</v>
      </c>
      <c r="D345">
        <v>79.92</v>
      </c>
      <c r="E345">
        <v>21</v>
      </c>
      <c r="F345">
        <v>2041.7366995200002</v>
      </c>
      <c r="G345">
        <v>1678.32</v>
      </c>
      <c r="H345" t="s">
        <v>11</v>
      </c>
      <c r="I345" t="s">
        <v>12</v>
      </c>
      <c r="J345" t="str">
        <f>TEXT(Table1[[#This Row],[DATE]],"mmm")</f>
        <v>May</v>
      </c>
      <c r="K345">
        <f>WEEKNUM(Table1[[#This Row],[DATE]])</f>
        <v>21</v>
      </c>
    </row>
    <row r="346" spans="1:11">
      <c r="A346" s="1">
        <v>44337</v>
      </c>
      <c r="B346" t="s">
        <v>56</v>
      </c>
      <c r="C346" t="s">
        <v>46</v>
      </c>
      <c r="D346">
        <v>6.7</v>
      </c>
      <c r="E346">
        <v>16</v>
      </c>
      <c r="F346">
        <v>130.41265920000004</v>
      </c>
      <c r="G346">
        <v>107.2</v>
      </c>
      <c r="H346" t="s">
        <v>11</v>
      </c>
      <c r="I346" t="s">
        <v>58</v>
      </c>
      <c r="J346" t="str">
        <f>TEXT(Table1[[#This Row],[DATE]],"mmm")</f>
        <v>May</v>
      </c>
      <c r="K346">
        <f>WEEKNUM(Table1[[#This Row],[DATE]])</f>
        <v>21</v>
      </c>
    </row>
    <row r="347" spans="1:11">
      <c r="A347" s="1">
        <v>44338</v>
      </c>
      <c r="B347" t="s">
        <v>19</v>
      </c>
      <c r="C347" t="s">
        <v>23</v>
      </c>
      <c r="D347">
        <v>15.719999999999999</v>
      </c>
      <c r="E347">
        <v>12</v>
      </c>
      <c r="F347">
        <v>229.48735104000002</v>
      </c>
      <c r="G347">
        <v>188.64</v>
      </c>
      <c r="H347" t="s">
        <v>11</v>
      </c>
      <c r="I347" t="s">
        <v>21</v>
      </c>
      <c r="J347" t="str">
        <f>TEXT(Table1[[#This Row],[DATE]],"mmm")</f>
        <v>May</v>
      </c>
      <c r="K347">
        <f>WEEKNUM(Table1[[#This Row],[DATE]])</f>
        <v>21</v>
      </c>
    </row>
    <row r="348" spans="1:11">
      <c r="A348" s="1">
        <v>44338</v>
      </c>
      <c r="B348" t="s">
        <v>42</v>
      </c>
      <c r="C348" t="s">
        <v>14</v>
      </c>
      <c r="D348">
        <v>141.57</v>
      </c>
      <c r="E348">
        <v>24</v>
      </c>
      <c r="F348">
        <v>4133.4000364800004</v>
      </c>
      <c r="G348">
        <v>3397.68</v>
      </c>
      <c r="H348" t="s">
        <v>44</v>
      </c>
      <c r="I348" t="s">
        <v>18</v>
      </c>
      <c r="J348" t="str">
        <f>TEXT(Table1[[#This Row],[DATE]],"mmm")</f>
        <v>May</v>
      </c>
      <c r="K348">
        <f>WEEKNUM(Table1[[#This Row],[DATE]])</f>
        <v>21</v>
      </c>
    </row>
    <row r="349" spans="1:11">
      <c r="A349" s="1">
        <v>44338</v>
      </c>
      <c r="B349" t="s">
        <v>56</v>
      </c>
      <c r="C349" t="s">
        <v>88</v>
      </c>
      <c r="D349">
        <v>85.5</v>
      </c>
      <c r="E349">
        <v>19</v>
      </c>
      <c r="F349">
        <v>1976.2627320000004</v>
      </c>
      <c r="G349">
        <v>1624.5</v>
      </c>
      <c r="H349" t="s">
        <v>11</v>
      </c>
      <c r="I349" t="s">
        <v>58</v>
      </c>
      <c r="J349" t="str">
        <f>TEXT(Table1[[#This Row],[DATE]],"mmm")</f>
        <v>May</v>
      </c>
      <c r="K349">
        <f>WEEKNUM(Table1[[#This Row],[DATE]])</f>
        <v>21</v>
      </c>
    </row>
    <row r="350" spans="1:11">
      <c r="A350" s="1">
        <v>44339</v>
      </c>
      <c r="B350" t="s">
        <v>32</v>
      </c>
      <c r="C350" t="s">
        <v>57</v>
      </c>
      <c r="D350">
        <v>115.2</v>
      </c>
      <c r="E350">
        <v>11</v>
      </c>
      <c r="F350">
        <v>1541.5944192000004</v>
      </c>
      <c r="G350">
        <v>1267.2</v>
      </c>
      <c r="H350" t="s">
        <v>11</v>
      </c>
      <c r="I350" t="s">
        <v>12</v>
      </c>
      <c r="J350" t="str">
        <f>TEXT(Table1[[#This Row],[DATE]],"mmm")</f>
        <v>May</v>
      </c>
      <c r="K350">
        <f>WEEKNUM(Table1[[#This Row],[DATE]])</f>
        <v>22</v>
      </c>
    </row>
    <row r="351" spans="1:11">
      <c r="A351" s="1">
        <v>44339</v>
      </c>
      <c r="B351" t="s">
        <v>107</v>
      </c>
      <c r="C351" t="s">
        <v>72</v>
      </c>
      <c r="D351">
        <v>16.64</v>
      </c>
      <c r="E351">
        <v>27</v>
      </c>
      <c r="F351">
        <v>546.56529408000017</v>
      </c>
      <c r="G351">
        <v>449.28000000000003</v>
      </c>
      <c r="H351" t="s">
        <v>108</v>
      </c>
      <c r="I351" t="s">
        <v>18</v>
      </c>
      <c r="J351" t="str">
        <f>TEXT(Table1[[#This Row],[DATE]],"mmm")</f>
        <v>May</v>
      </c>
      <c r="K351">
        <f>WEEKNUM(Table1[[#This Row],[DATE]])</f>
        <v>22</v>
      </c>
    </row>
    <row r="352" spans="1:11">
      <c r="A352" s="1">
        <v>44340</v>
      </c>
      <c r="B352" t="s">
        <v>24</v>
      </c>
      <c r="C352" t="s">
        <v>101</v>
      </c>
      <c r="D352">
        <v>24.66</v>
      </c>
      <c r="E352">
        <v>21</v>
      </c>
      <c r="F352">
        <v>629.99533296000016</v>
      </c>
      <c r="G352">
        <v>517.86</v>
      </c>
      <c r="H352" t="s">
        <v>11</v>
      </c>
      <c r="I352" t="s">
        <v>18</v>
      </c>
      <c r="J352" t="str">
        <f>TEXT(Table1[[#This Row],[DATE]],"mmm")</f>
        <v>May</v>
      </c>
      <c r="K352">
        <f>WEEKNUM(Table1[[#This Row],[DATE]])</f>
        <v>22</v>
      </c>
    </row>
    <row r="353" spans="1:11">
      <c r="A353" s="1">
        <v>44341</v>
      </c>
      <c r="B353" t="s">
        <v>34</v>
      </c>
      <c r="C353" t="s">
        <v>61</v>
      </c>
      <c r="D353">
        <v>142.80000000000001</v>
      </c>
      <c r="E353">
        <v>7</v>
      </c>
      <c r="F353">
        <v>1216.0493856000003</v>
      </c>
      <c r="G353">
        <v>999.60000000000014</v>
      </c>
      <c r="H353" t="s">
        <v>35</v>
      </c>
      <c r="I353" t="s">
        <v>18</v>
      </c>
      <c r="J353" t="str">
        <f>TEXT(Table1[[#This Row],[DATE]],"mmm")</f>
        <v>May</v>
      </c>
      <c r="K353">
        <f>WEEKNUM(Table1[[#This Row],[DATE]])</f>
        <v>22</v>
      </c>
    </row>
    <row r="354" spans="1:11">
      <c r="A354" s="1">
        <v>44341</v>
      </c>
      <c r="B354" t="s">
        <v>96</v>
      </c>
      <c r="C354" t="s">
        <v>98</v>
      </c>
      <c r="D354">
        <v>49.21</v>
      </c>
      <c r="E354">
        <v>37</v>
      </c>
      <c r="F354">
        <v>2215.0322527200005</v>
      </c>
      <c r="G354">
        <v>1820.77</v>
      </c>
      <c r="H354" t="s">
        <v>67</v>
      </c>
      <c r="I354" t="s">
        <v>18</v>
      </c>
      <c r="J354" t="str">
        <f>TEXT(Table1[[#This Row],[DATE]],"mmm")</f>
        <v>May</v>
      </c>
      <c r="K354">
        <f>WEEKNUM(Table1[[#This Row],[DATE]])</f>
        <v>22</v>
      </c>
    </row>
    <row r="355" spans="1:11">
      <c r="A355" s="1">
        <v>44342</v>
      </c>
      <c r="B355" t="s">
        <v>19</v>
      </c>
      <c r="C355" t="s">
        <v>92</v>
      </c>
      <c r="D355">
        <v>57.120000000000005</v>
      </c>
      <c r="E355">
        <v>2</v>
      </c>
      <c r="F355">
        <v>138.97707264000005</v>
      </c>
      <c r="G355">
        <v>114.24000000000001</v>
      </c>
      <c r="H355" t="s">
        <v>11</v>
      </c>
      <c r="I355" t="s">
        <v>21</v>
      </c>
      <c r="J355" t="str">
        <f>TEXT(Table1[[#This Row],[DATE]],"mmm")</f>
        <v>May</v>
      </c>
      <c r="K355">
        <f>WEEKNUM(Table1[[#This Row],[DATE]])</f>
        <v>22</v>
      </c>
    </row>
    <row r="356" spans="1:11">
      <c r="A356" s="1">
        <v>44342</v>
      </c>
      <c r="B356" t="s">
        <v>22</v>
      </c>
      <c r="C356" t="s">
        <v>93</v>
      </c>
      <c r="D356">
        <v>41.81</v>
      </c>
      <c r="E356">
        <v>2</v>
      </c>
      <c r="F356">
        <v>101.72674032000003</v>
      </c>
      <c r="G356">
        <v>83.62</v>
      </c>
      <c r="H356" t="s">
        <v>11</v>
      </c>
      <c r="I356" t="s">
        <v>21</v>
      </c>
      <c r="J356" t="str">
        <f>TEXT(Table1[[#This Row],[DATE]],"mmm")</f>
        <v>May</v>
      </c>
      <c r="K356">
        <f>WEEKNUM(Table1[[#This Row],[DATE]])</f>
        <v>22</v>
      </c>
    </row>
    <row r="357" spans="1:11">
      <c r="A357" s="1">
        <v>44342</v>
      </c>
      <c r="B357" t="s">
        <v>73</v>
      </c>
      <c r="C357" t="s">
        <v>88</v>
      </c>
      <c r="D357">
        <v>85.5</v>
      </c>
      <c r="E357">
        <v>1</v>
      </c>
      <c r="F357">
        <v>104.01382800000002</v>
      </c>
      <c r="G357">
        <v>85.5</v>
      </c>
      <c r="H357" t="s">
        <v>11</v>
      </c>
      <c r="I357" t="s">
        <v>74</v>
      </c>
      <c r="J357" t="str">
        <f>TEXT(Table1[[#This Row],[DATE]],"mmm")</f>
        <v>May</v>
      </c>
      <c r="K357">
        <f>WEEKNUM(Table1[[#This Row],[DATE]])</f>
        <v>22</v>
      </c>
    </row>
    <row r="358" spans="1:11">
      <c r="A358" s="1">
        <v>44344</v>
      </c>
      <c r="B358" t="s">
        <v>19</v>
      </c>
      <c r="C358" t="s">
        <v>80</v>
      </c>
      <c r="D358">
        <v>76.25</v>
      </c>
      <c r="E358">
        <v>14</v>
      </c>
      <c r="F358">
        <v>1298.6521800000003</v>
      </c>
      <c r="G358">
        <v>1067.5</v>
      </c>
      <c r="H358" t="s">
        <v>11</v>
      </c>
      <c r="I358" t="s">
        <v>21</v>
      </c>
      <c r="J358" t="str">
        <f>TEXT(Table1[[#This Row],[DATE]],"mmm")</f>
        <v>May</v>
      </c>
      <c r="K358">
        <f>WEEKNUM(Table1[[#This Row],[DATE]])</f>
        <v>22</v>
      </c>
    </row>
    <row r="359" spans="1:11">
      <c r="A359" s="1">
        <v>44344</v>
      </c>
      <c r="B359" t="s">
        <v>75</v>
      </c>
      <c r="C359" t="s">
        <v>40</v>
      </c>
      <c r="D359">
        <v>53.11</v>
      </c>
      <c r="E359">
        <v>4</v>
      </c>
      <c r="F359">
        <v>258.44090784000002</v>
      </c>
      <c r="G359">
        <v>212.44</v>
      </c>
      <c r="H359" t="s">
        <v>35</v>
      </c>
      <c r="I359" t="s">
        <v>18</v>
      </c>
      <c r="J359" t="str">
        <f>TEXT(Table1[[#This Row],[DATE]],"mmm")</f>
        <v>May</v>
      </c>
      <c r="K359">
        <f>WEEKNUM(Table1[[#This Row],[DATE]])</f>
        <v>22</v>
      </c>
    </row>
    <row r="360" spans="1:11">
      <c r="A360" s="1">
        <v>44344</v>
      </c>
      <c r="B360" t="s">
        <v>75</v>
      </c>
      <c r="C360" t="s">
        <v>25</v>
      </c>
      <c r="D360">
        <v>164.28</v>
      </c>
      <c r="E360">
        <v>9</v>
      </c>
      <c r="F360">
        <v>1798.6728067200004</v>
      </c>
      <c r="G360">
        <v>1478.52</v>
      </c>
      <c r="H360" t="s">
        <v>35</v>
      </c>
      <c r="I360" t="s">
        <v>18</v>
      </c>
      <c r="J360" t="str">
        <f>TEXT(Table1[[#This Row],[DATE]],"mmm")</f>
        <v>May</v>
      </c>
      <c r="K360">
        <f>WEEKNUM(Table1[[#This Row],[DATE]])</f>
        <v>22</v>
      </c>
    </row>
    <row r="361" spans="1:11">
      <c r="A361" s="1">
        <v>44344</v>
      </c>
      <c r="B361" t="s">
        <v>42</v>
      </c>
      <c r="C361" t="s">
        <v>37</v>
      </c>
      <c r="D361">
        <v>48.84</v>
      </c>
      <c r="E361">
        <v>12</v>
      </c>
      <c r="F361">
        <v>712.98741888000018</v>
      </c>
      <c r="G361">
        <v>586.08000000000004</v>
      </c>
      <c r="H361" t="s">
        <v>44</v>
      </c>
      <c r="I361" t="s">
        <v>18</v>
      </c>
      <c r="J361" t="str">
        <f>TEXT(Table1[[#This Row],[DATE]],"mmm")</f>
        <v>May</v>
      </c>
      <c r="K361">
        <f>WEEKNUM(Table1[[#This Row],[DATE]])</f>
        <v>22</v>
      </c>
    </row>
    <row r="362" spans="1:11">
      <c r="A362" s="1">
        <v>44344</v>
      </c>
      <c r="B362" t="s">
        <v>84</v>
      </c>
      <c r="C362" t="s">
        <v>76</v>
      </c>
      <c r="D362">
        <v>94.62</v>
      </c>
      <c r="E362">
        <v>5</v>
      </c>
      <c r="F362">
        <v>575.54318160000014</v>
      </c>
      <c r="G362">
        <v>473.1</v>
      </c>
      <c r="H362" t="s">
        <v>11</v>
      </c>
      <c r="I362" t="s">
        <v>15</v>
      </c>
      <c r="J362" t="str">
        <f>TEXT(Table1[[#This Row],[DATE]],"mmm")</f>
        <v>May</v>
      </c>
      <c r="K362">
        <f>WEEKNUM(Table1[[#This Row],[DATE]])</f>
        <v>22</v>
      </c>
    </row>
    <row r="363" spans="1:11">
      <c r="A363" s="1">
        <v>44344</v>
      </c>
      <c r="B363" t="s">
        <v>96</v>
      </c>
      <c r="C363" t="s">
        <v>95</v>
      </c>
      <c r="D363">
        <v>173.88</v>
      </c>
      <c r="E363">
        <v>10</v>
      </c>
      <c r="F363">
        <v>2115.3127968000003</v>
      </c>
      <c r="G363">
        <v>1738.8</v>
      </c>
      <c r="H363" t="s">
        <v>67</v>
      </c>
      <c r="I363" t="s">
        <v>18</v>
      </c>
      <c r="J363" t="str">
        <f>TEXT(Table1[[#This Row],[DATE]],"mmm")</f>
        <v>May</v>
      </c>
      <c r="K363">
        <f>WEEKNUM(Table1[[#This Row],[DATE]])</f>
        <v>22</v>
      </c>
    </row>
    <row r="364" spans="1:11">
      <c r="A364" s="1">
        <v>44344</v>
      </c>
      <c r="B364" t="s">
        <v>96</v>
      </c>
      <c r="C364" t="s">
        <v>97</v>
      </c>
      <c r="D364">
        <v>42.55</v>
      </c>
      <c r="E364">
        <v>17</v>
      </c>
      <c r="F364">
        <v>879.98131560000002</v>
      </c>
      <c r="G364">
        <v>723.34999999999991</v>
      </c>
      <c r="H364" t="s">
        <v>67</v>
      </c>
      <c r="I364" t="s">
        <v>18</v>
      </c>
      <c r="J364" t="str">
        <f>TEXT(Table1[[#This Row],[DATE]],"mmm")</f>
        <v>May</v>
      </c>
      <c r="K364">
        <f>WEEKNUM(Table1[[#This Row],[DATE]])</f>
        <v>22</v>
      </c>
    </row>
    <row r="365" spans="1:11">
      <c r="A365" s="1">
        <v>44346</v>
      </c>
      <c r="B365" t="s">
        <v>47</v>
      </c>
      <c r="C365" t="s">
        <v>91</v>
      </c>
      <c r="D365">
        <v>155.61000000000001</v>
      </c>
      <c r="E365">
        <v>4</v>
      </c>
      <c r="F365">
        <v>757.22066784000026</v>
      </c>
      <c r="G365">
        <v>622.44000000000005</v>
      </c>
      <c r="H365" t="s">
        <v>41</v>
      </c>
      <c r="I365" t="s">
        <v>18</v>
      </c>
      <c r="J365" t="str">
        <f>TEXT(Table1[[#This Row],[DATE]],"mmm")</f>
        <v>May</v>
      </c>
      <c r="K365">
        <f>WEEKNUM(Table1[[#This Row],[DATE]])</f>
        <v>23</v>
      </c>
    </row>
    <row r="366" spans="1:11">
      <c r="A366" s="1">
        <v>44346</v>
      </c>
      <c r="B366" t="s">
        <v>24</v>
      </c>
      <c r="C366" t="s">
        <v>77</v>
      </c>
      <c r="D366">
        <v>149.46</v>
      </c>
      <c r="E366">
        <v>13</v>
      </c>
      <c r="F366">
        <v>2363.7051172800006</v>
      </c>
      <c r="G366">
        <v>1942.98</v>
      </c>
      <c r="H366" t="s">
        <v>11</v>
      </c>
      <c r="I366" t="s">
        <v>18</v>
      </c>
      <c r="J366" t="str">
        <f>TEXT(Table1[[#This Row],[DATE]],"mmm")</f>
        <v>May</v>
      </c>
      <c r="K366">
        <f>WEEKNUM(Table1[[#This Row],[DATE]])</f>
        <v>23</v>
      </c>
    </row>
    <row r="367" spans="1:11">
      <c r="A367" s="1">
        <v>44346</v>
      </c>
      <c r="B367" t="s">
        <v>34</v>
      </c>
      <c r="C367" t="s">
        <v>37</v>
      </c>
      <c r="D367">
        <v>48.84</v>
      </c>
      <c r="E367">
        <v>23</v>
      </c>
      <c r="F367">
        <v>1366.5592195200004</v>
      </c>
      <c r="G367">
        <v>1123.3200000000002</v>
      </c>
      <c r="H367" t="s">
        <v>35</v>
      </c>
      <c r="I367" t="s">
        <v>18</v>
      </c>
      <c r="J367" t="str">
        <f>TEXT(Table1[[#This Row],[DATE]],"mmm")</f>
        <v>May</v>
      </c>
      <c r="K367">
        <f>WEEKNUM(Table1[[#This Row],[DATE]])</f>
        <v>23</v>
      </c>
    </row>
    <row r="368" spans="1:11">
      <c r="A368" s="1">
        <v>44346</v>
      </c>
      <c r="B368" t="s">
        <v>94</v>
      </c>
      <c r="C368" t="s">
        <v>27</v>
      </c>
      <c r="D368">
        <v>122.08</v>
      </c>
      <c r="E368">
        <v>6</v>
      </c>
      <c r="F368">
        <v>891.08828928000025</v>
      </c>
      <c r="G368">
        <v>732.48</v>
      </c>
      <c r="H368" t="s">
        <v>11</v>
      </c>
      <c r="I368" t="s">
        <v>74</v>
      </c>
      <c r="J368" t="str">
        <f>TEXT(Table1[[#This Row],[DATE]],"mmm")</f>
        <v>May</v>
      </c>
      <c r="K368">
        <f>WEEKNUM(Table1[[#This Row],[DATE]])</f>
        <v>23</v>
      </c>
    </row>
    <row r="369" spans="1:11">
      <c r="A369" s="1">
        <v>44346</v>
      </c>
      <c r="B369" t="s">
        <v>84</v>
      </c>
      <c r="C369" t="s">
        <v>79</v>
      </c>
      <c r="D369">
        <v>82.08</v>
      </c>
      <c r="E369">
        <v>9</v>
      </c>
      <c r="F369">
        <v>898.67947392000019</v>
      </c>
      <c r="G369">
        <v>738.72</v>
      </c>
      <c r="H369" t="s">
        <v>11</v>
      </c>
      <c r="I369" t="s">
        <v>15</v>
      </c>
      <c r="J369" t="str">
        <f>TEXT(Table1[[#This Row],[DATE]],"mmm")</f>
        <v>May</v>
      </c>
      <c r="K369">
        <f>WEEKNUM(Table1[[#This Row],[DATE]])</f>
        <v>23</v>
      </c>
    </row>
    <row r="370" spans="1:11">
      <c r="A370" s="1">
        <v>44346</v>
      </c>
      <c r="B370" t="s">
        <v>107</v>
      </c>
      <c r="C370" t="s">
        <v>20</v>
      </c>
      <c r="D370">
        <v>119.7</v>
      </c>
      <c r="E370">
        <v>3</v>
      </c>
      <c r="F370">
        <v>436.85807760000012</v>
      </c>
      <c r="G370">
        <v>359.1</v>
      </c>
      <c r="H370" t="s">
        <v>108</v>
      </c>
      <c r="I370" t="s">
        <v>18</v>
      </c>
      <c r="J370" t="str">
        <f>TEXT(Table1[[#This Row],[DATE]],"mmm")</f>
        <v>May</v>
      </c>
      <c r="K370">
        <f>WEEKNUM(Table1[[#This Row],[DATE]])</f>
        <v>23</v>
      </c>
    </row>
    <row r="371" spans="1:11">
      <c r="A371" s="1">
        <v>44349</v>
      </c>
      <c r="B371" t="s">
        <v>22</v>
      </c>
      <c r="C371" t="s">
        <v>92</v>
      </c>
      <c r="D371">
        <v>57.120000000000005</v>
      </c>
      <c r="E371">
        <v>15</v>
      </c>
      <c r="F371">
        <v>1078.3551520000001</v>
      </c>
      <c r="G371">
        <v>856.80000000000007</v>
      </c>
      <c r="H371" t="s">
        <v>11</v>
      </c>
      <c r="I371" t="s">
        <v>21</v>
      </c>
      <c r="J371" t="str">
        <f>TEXT(Table1[[#This Row],[DATE]],"mmm")</f>
        <v>Jun</v>
      </c>
      <c r="K371">
        <f>WEEKNUM(Table1[[#This Row],[DATE]])</f>
        <v>23</v>
      </c>
    </row>
    <row r="372" spans="1:11">
      <c r="A372" s="1">
        <v>44350</v>
      </c>
      <c r="B372" t="s">
        <v>75</v>
      </c>
      <c r="C372" t="s">
        <v>97</v>
      </c>
      <c r="D372">
        <v>42.55</v>
      </c>
      <c r="E372">
        <v>32</v>
      </c>
      <c r="F372">
        <v>1713.6885795555554</v>
      </c>
      <c r="G372">
        <v>1361.6</v>
      </c>
      <c r="H372" t="s">
        <v>35</v>
      </c>
      <c r="I372" t="s">
        <v>18</v>
      </c>
      <c r="J372" t="str">
        <f>TEXT(Table1[[#This Row],[DATE]],"mmm")</f>
        <v>Jun</v>
      </c>
      <c r="K372">
        <f>WEEKNUM(Table1[[#This Row],[DATE]])</f>
        <v>23</v>
      </c>
    </row>
    <row r="373" spans="1:11">
      <c r="A373" s="1">
        <v>44350</v>
      </c>
      <c r="B373" t="s">
        <v>89</v>
      </c>
      <c r="C373" t="s">
        <v>76</v>
      </c>
      <c r="D373">
        <v>94.62</v>
      </c>
      <c r="E373">
        <v>14</v>
      </c>
      <c r="F373">
        <v>1667.2216418666667</v>
      </c>
      <c r="G373">
        <v>1324.68</v>
      </c>
      <c r="H373" t="s">
        <v>90</v>
      </c>
      <c r="I373" t="s">
        <v>18</v>
      </c>
      <c r="J373" t="str">
        <f>TEXT(Table1[[#This Row],[DATE]],"mmm")</f>
        <v>Jun</v>
      </c>
      <c r="K373">
        <f>WEEKNUM(Table1[[#This Row],[DATE]])</f>
        <v>23</v>
      </c>
    </row>
    <row r="374" spans="1:11">
      <c r="A374" s="1">
        <v>44350</v>
      </c>
      <c r="B374" t="s">
        <v>34</v>
      </c>
      <c r="C374" t="s">
        <v>81</v>
      </c>
      <c r="D374">
        <v>162.54</v>
      </c>
      <c r="E374">
        <v>10</v>
      </c>
      <c r="F374">
        <v>2045.703156</v>
      </c>
      <c r="G374">
        <v>1625.3999999999999</v>
      </c>
      <c r="H374" t="s">
        <v>35</v>
      </c>
      <c r="I374" t="s">
        <v>18</v>
      </c>
      <c r="J374" t="str">
        <f>TEXT(Table1[[#This Row],[DATE]],"mmm")</f>
        <v>Jun</v>
      </c>
      <c r="K374">
        <f>WEEKNUM(Table1[[#This Row],[DATE]])</f>
        <v>23</v>
      </c>
    </row>
    <row r="375" spans="1:11">
      <c r="A375" s="1">
        <v>44351</v>
      </c>
      <c r="B375" t="s">
        <v>47</v>
      </c>
      <c r="C375" t="s">
        <v>80</v>
      </c>
      <c r="D375">
        <v>76.25</v>
      </c>
      <c r="E375">
        <v>8</v>
      </c>
      <c r="F375">
        <v>767.73651111111121</v>
      </c>
      <c r="G375">
        <v>610</v>
      </c>
      <c r="H375" t="s">
        <v>41</v>
      </c>
      <c r="I375" t="s">
        <v>18</v>
      </c>
      <c r="J375" t="str">
        <f>TEXT(Table1[[#This Row],[DATE]],"mmm")</f>
        <v>Jun</v>
      </c>
      <c r="K375">
        <f>WEEKNUM(Table1[[#This Row],[DATE]])</f>
        <v>23</v>
      </c>
    </row>
    <row r="376" spans="1:11">
      <c r="A376" s="1">
        <v>44351</v>
      </c>
      <c r="B376" t="s">
        <v>66</v>
      </c>
      <c r="C376" t="s">
        <v>80</v>
      </c>
      <c r="D376">
        <v>76.25</v>
      </c>
      <c r="E376">
        <v>12</v>
      </c>
      <c r="F376">
        <v>1151.6047666666668</v>
      </c>
      <c r="G376">
        <v>915</v>
      </c>
      <c r="H376" t="s">
        <v>67</v>
      </c>
      <c r="I376" t="s">
        <v>18</v>
      </c>
      <c r="J376" t="str">
        <f>TEXT(Table1[[#This Row],[DATE]],"mmm")</f>
        <v>Jun</v>
      </c>
      <c r="K376">
        <f>WEEKNUM(Table1[[#This Row],[DATE]])</f>
        <v>23</v>
      </c>
    </row>
    <row r="377" spans="1:11">
      <c r="A377" s="1">
        <v>44351</v>
      </c>
      <c r="B377" t="s">
        <v>69</v>
      </c>
      <c r="C377" t="s">
        <v>72</v>
      </c>
      <c r="D377">
        <v>16.64</v>
      </c>
      <c r="E377">
        <v>30</v>
      </c>
      <c r="F377">
        <v>628.28535466666676</v>
      </c>
      <c r="G377">
        <v>499.20000000000005</v>
      </c>
      <c r="H377" t="s">
        <v>71</v>
      </c>
      <c r="I377" t="s">
        <v>21</v>
      </c>
      <c r="J377" t="str">
        <f>TEXT(Table1[[#This Row],[DATE]],"mmm")</f>
        <v>Jun</v>
      </c>
      <c r="K377">
        <f>WEEKNUM(Table1[[#This Row],[DATE]])</f>
        <v>23</v>
      </c>
    </row>
    <row r="378" spans="1:11">
      <c r="A378" s="1">
        <v>44352</v>
      </c>
      <c r="B378" t="s">
        <v>75</v>
      </c>
      <c r="C378" t="s">
        <v>14</v>
      </c>
      <c r="D378">
        <v>141.57</v>
      </c>
      <c r="E378">
        <v>15</v>
      </c>
      <c r="F378">
        <v>2672.6669969999998</v>
      </c>
      <c r="G378">
        <v>2123.5499999999997</v>
      </c>
      <c r="H378" t="s">
        <v>35</v>
      </c>
      <c r="I378" t="s">
        <v>21</v>
      </c>
      <c r="J378" t="str">
        <f>TEXT(Table1[[#This Row],[DATE]],"mmm")</f>
        <v>Jun</v>
      </c>
      <c r="K378">
        <f>WEEKNUM(Table1[[#This Row],[DATE]])</f>
        <v>23</v>
      </c>
    </row>
    <row r="379" spans="1:11">
      <c r="A379" s="1">
        <v>44352</v>
      </c>
      <c r="B379" t="s">
        <v>75</v>
      </c>
      <c r="C379" t="s">
        <v>43</v>
      </c>
      <c r="D379">
        <v>94.17</v>
      </c>
      <c r="E379">
        <v>5</v>
      </c>
      <c r="F379">
        <v>592.60448566666673</v>
      </c>
      <c r="G379">
        <v>470.85</v>
      </c>
      <c r="H379" t="s">
        <v>35</v>
      </c>
      <c r="I379" t="s">
        <v>21</v>
      </c>
      <c r="J379" t="str">
        <f>TEXT(Table1[[#This Row],[DATE]],"mmm")</f>
        <v>Jun</v>
      </c>
      <c r="K379">
        <f>WEEKNUM(Table1[[#This Row],[DATE]])</f>
        <v>23</v>
      </c>
    </row>
    <row r="380" spans="1:11">
      <c r="A380" s="1">
        <v>44352</v>
      </c>
      <c r="B380" t="s">
        <v>55</v>
      </c>
      <c r="C380" t="s">
        <v>59</v>
      </c>
      <c r="D380">
        <v>80.94</v>
      </c>
      <c r="E380">
        <v>17</v>
      </c>
      <c r="F380">
        <v>1731.7870238666669</v>
      </c>
      <c r="G380">
        <v>1375.98</v>
      </c>
      <c r="H380" t="s">
        <v>44</v>
      </c>
      <c r="I380" t="s">
        <v>21</v>
      </c>
      <c r="J380" t="str">
        <f>TEXT(Table1[[#This Row],[DATE]],"mmm")</f>
        <v>Jun</v>
      </c>
      <c r="K380">
        <f>WEEKNUM(Table1[[#This Row],[DATE]])</f>
        <v>23</v>
      </c>
    </row>
    <row r="381" spans="1:11">
      <c r="A381" s="1">
        <v>44352</v>
      </c>
      <c r="B381" t="s">
        <v>34</v>
      </c>
      <c r="C381" t="s">
        <v>99</v>
      </c>
      <c r="D381">
        <v>7.8599999999999994</v>
      </c>
      <c r="E381">
        <v>32</v>
      </c>
      <c r="F381">
        <v>316.55915946666664</v>
      </c>
      <c r="G381">
        <v>251.51999999999998</v>
      </c>
      <c r="H381" t="s">
        <v>35</v>
      </c>
      <c r="I381" t="s">
        <v>21</v>
      </c>
      <c r="J381" t="str">
        <f>TEXT(Table1[[#This Row],[DATE]],"mmm")</f>
        <v>Jun</v>
      </c>
      <c r="K381">
        <f>WEEKNUM(Table1[[#This Row],[DATE]])</f>
        <v>23</v>
      </c>
    </row>
    <row r="382" spans="1:11">
      <c r="A382" s="1">
        <v>44352</v>
      </c>
      <c r="B382" t="s">
        <v>96</v>
      </c>
      <c r="C382" t="s">
        <v>46</v>
      </c>
      <c r="D382">
        <v>6.7</v>
      </c>
      <c r="E382">
        <v>10</v>
      </c>
      <c r="F382">
        <v>84.325157777777775</v>
      </c>
      <c r="G382">
        <v>67</v>
      </c>
      <c r="H382" t="s">
        <v>67</v>
      </c>
      <c r="I382" t="s">
        <v>21</v>
      </c>
      <c r="J382" t="str">
        <f>TEXT(Table1[[#This Row],[DATE]],"mmm")</f>
        <v>Jun</v>
      </c>
      <c r="K382">
        <f>WEEKNUM(Table1[[#This Row],[DATE]])</f>
        <v>23</v>
      </c>
    </row>
    <row r="383" spans="1:11">
      <c r="A383" s="1">
        <v>44353</v>
      </c>
      <c r="B383" t="s">
        <v>69</v>
      </c>
      <c r="C383" t="s">
        <v>20</v>
      </c>
      <c r="D383">
        <v>119.7</v>
      </c>
      <c r="E383">
        <v>6</v>
      </c>
      <c r="F383">
        <v>903.91534800000011</v>
      </c>
      <c r="G383">
        <v>718.2</v>
      </c>
      <c r="H383" t="s">
        <v>71</v>
      </c>
      <c r="I383" t="s">
        <v>21</v>
      </c>
      <c r="J383" t="str">
        <f>TEXT(Table1[[#This Row],[DATE]],"mmm")</f>
        <v>Jun</v>
      </c>
      <c r="K383">
        <f>WEEKNUM(Table1[[#This Row],[DATE]])</f>
        <v>24</v>
      </c>
    </row>
    <row r="384" spans="1:11">
      <c r="A384" s="1">
        <v>44353</v>
      </c>
      <c r="B384" t="s">
        <v>107</v>
      </c>
      <c r="C384" t="s">
        <v>85</v>
      </c>
      <c r="D384">
        <v>103.88</v>
      </c>
      <c r="E384">
        <v>33</v>
      </c>
      <c r="F384">
        <v>4314.4778189333338</v>
      </c>
      <c r="G384">
        <v>3428.04</v>
      </c>
      <c r="H384" t="s">
        <v>108</v>
      </c>
      <c r="I384" t="s">
        <v>21</v>
      </c>
      <c r="J384" t="str">
        <f>TEXT(Table1[[#This Row],[DATE]],"mmm")</f>
        <v>Jun</v>
      </c>
      <c r="K384">
        <f>WEEKNUM(Table1[[#This Row],[DATE]])</f>
        <v>24</v>
      </c>
    </row>
    <row r="385" spans="1:11">
      <c r="A385" s="1">
        <v>44355</v>
      </c>
      <c r="B385" t="s">
        <v>103</v>
      </c>
      <c r="C385" t="s">
        <v>93</v>
      </c>
      <c r="D385">
        <v>41.81</v>
      </c>
      <c r="E385">
        <v>11</v>
      </c>
      <c r="F385">
        <v>578.83557184444453</v>
      </c>
      <c r="G385">
        <v>459.91</v>
      </c>
      <c r="H385" t="s">
        <v>11</v>
      </c>
      <c r="I385" t="s">
        <v>58</v>
      </c>
      <c r="J385" t="str">
        <f>TEXT(Table1[[#This Row],[DATE]],"mmm")</f>
        <v>Jun</v>
      </c>
      <c r="K385">
        <f>WEEKNUM(Table1[[#This Row],[DATE]])</f>
        <v>24</v>
      </c>
    </row>
    <row r="386" spans="1:11">
      <c r="A386" s="1">
        <v>44355</v>
      </c>
      <c r="B386" t="s">
        <v>106</v>
      </c>
      <c r="C386" t="s">
        <v>37</v>
      </c>
      <c r="D386">
        <v>48.84</v>
      </c>
      <c r="E386">
        <v>11</v>
      </c>
      <c r="F386">
        <v>676.1619069333334</v>
      </c>
      <c r="G386">
        <v>537.24</v>
      </c>
      <c r="H386" t="s">
        <v>11</v>
      </c>
      <c r="I386" t="s">
        <v>12</v>
      </c>
      <c r="J386" t="str">
        <f>TEXT(Table1[[#This Row],[DATE]],"mmm")</f>
        <v>Jun</v>
      </c>
      <c r="K386">
        <f>WEEKNUM(Table1[[#This Row],[DATE]])</f>
        <v>24</v>
      </c>
    </row>
    <row r="387" spans="1:11">
      <c r="A387" s="1">
        <v>44356</v>
      </c>
      <c r="B387" t="s">
        <v>62</v>
      </c>
      <c r="C387" t="s">
        <v>85</v>
      </c>
      <c r="D387">
        <v>103.88</v>
      </c>
      <c r="E387">
        <v>7</v>
      </c>
      <c r="F387">
        <v>915.19226462222218</v>
      </c>
      <c r="G387">
        <v>727.16</v>
      </c>
      <c r="H387" t="s">
        <v>64</v>
      </c>
      <c r="I387" t="s">
        <v>21</v>
      </c>
      <c r="J387" t="str">
        <f>TEXT(Table1[[#This Row],[DATE]],"mmm")</f>
        <v>Jun</v>
      </c>
      <c r="K387">
        <f>WEEKNUM(Table1[[#This Row],[DATE]])</f>
        <v>24</v>
      </c>
    </row>
    <row r="388" spans="1:11">
      <c r="A388" s="1">
        <v>44356</v>
      </c>
      <c r="B388" t="s">
        <v>84</v>
      </c>
      <c r="C388" t="s">
        <v>57</v>
      </c>
      <c r="D388">
        <v>115.2</v>
      </c>
      <c r="E388">
        <v>32</v>
      </c>
      <c r="F388">
        <v>4639.6456960000005</v>
      </c>
      <c r="G388">
        <v>3686.4</v>
      </c>
      <c r="H388" t="s">
        <v>11</v>
      </c>
      <c r="I388" t="s">
        <v>15</v>
      </c>
      <c r="J388" t="str">
        <f>TEXT(Table1[[#This Row],[DATE]],"mmm")</f>
        <v>Jun</v>
      </c>
      <c r="K388">
        <f>WEEKNUM(Table1[[#This Row],[DATE]])</f>
        <v>24</v>
      </c>
    </row>
    <row r="389" spans="1:11">
      <c r="A389" s="1">
        <v>44357</v>
      </c>
      <c r="B389" t="s">
        <v>104</v>
      </c>
      <c r="C389" t="s">
        <v>93</v>
      </c>
      <c r="D389">
        <v>41.81</v>
      </c>
      <c r="E389">
        <v>8</v>
      </c>
      <c r="F389">
        <v>420.97132497777784</v>
      </c>
      <c r="G389">
        <v>334.48</v>
      </c>
      <c r="H389" t="s">
        <v>105</v>
      </c>
      <c r="I389" t="s">
        <v>21</v>
      </c>
      <c r="J389" t="str">
        <f>TEXT(Table1[[#This Row],[DATE]],"mmm")</f>
        <v>Jun</v>
      </c>
      <c r="K389">
        <f>WEEKNUM(Table1[[#This Row],[DATE]])</f>
        <v>24</v>
      </c>
    </row>
    <row r="390" spans="1:11">
      <c r="A390" s="1">
        <v>44358</v>
      </c>
      <c r="B390" t="s">
        <v>9</v>
      </c>
      <c r="C390" t="s">
        <v>48</v>
      </c>
      <c r="D390">
        <v>117.48</v>
      </c>
      <c r="E390">
        <v>12</v>
      </c>
      <c r="F390">
        <v>1774.3020064000002</v>
      </c>
      <c r="G390">
        <v>1409.76</v>
      </c>
      <c r="H390" t="s">
        <v>11</v>
      </c>
      <c r="I390" t="s">
        <v>12</v>
      </c>
      <c r="J390" t="str">
        <f>TEXT(Table1[[#This Row],[DATE]],"mmm")</f>
        <v>Jun</v>
      </c>
      <c r="K390">
        <f>WEEKNUM(Table1[[#This Row],[DATE]])</f>
        <v>24</v>
      </c>
    </row>
    <row r="391" spans="1:11">
      <c r="A391" s="1">
        <v>44358</v>
      </c>
      <c r="B391" t="s">
        <v>9</v>
      </c>
      <c r="C391" t="s">
        <v>91</v>
      </c>
      <c r="D391">
        <v>155.61000000000001</v>
      </c>
      <c r="E391">
        <v>9</v>
      </c>
      <c r="F391">
        <v>1762.6349286000004</v>
      </c>
      <c r="G391">
        <v>1400.4900000000002</v>
      </c>
      <c r="H391" t="s">
        <v>11</v>
      </c>
      <c r="I391" t="s">
        <v>12</v>
      </c>
      <c r="J391" t="str">
        <f>TEXT(Table1[[#This Row],[DATE]],"mmm")</f>
        <v>Jun</v>
      </c>
      <c r="K391">
        <f>WEEKNUM(Table1[[#This Row],[DATE]])</f>
        <v>24</v>
      </c>
    </row>
    <row r="392" spans="1:11">
      <c r="A392" s="1">
        <v>44358</v>
      </c>
      <c r="B392" t="s">
        <v>89</v>
      </c>
      <c r="C392" t="s">
        <v>97</v>
      </c>
      <c r="D392">
        <v>42.55</v>
      </c>
      <c r="E392">
        <v>13</v>
      </c>
      <c r="F392">
        <v>696.18598544444444</v>
      </c>
      <c r="G392">
        <v>553.15</v>
      </c>
      <c r="H392" t="s">
        <v>90</v>
      </c>
      <c r="I392" t="s">
        <v>21</v>
      </c>
      <c r="J392" t="str">
        <f>TEXT(Table1[[#This Row],[DATE]],"mmm")</f>
        <v>Jun</v>
      </c>
      <c r="K392">
        <f>WEEKNUM(Table1[[#This Row],[DATE]])</f>
        <v>24</v>
      </c>
    </row>
    <row r="393" spans="1:11">
      <c r="A393" s="1">
        <v>44358</v>
      </c>
      <c r="B393" t="s">
        <v>45</v>
      </c>
      <c r="C393" t="s">
        <v>81</v>
      </c>
      <c r="D393">
        <v>162.54</v>
      </c>
      <c r="E393">
        <v>6</v>
      </c>
      <c r="F393">
        <v>1227.4218936</v>
      </c>
      <c r="G393">
        <v>975.24</v>
      </c>
      <c r="H393" t="s">
        <v>11</v>
      </c>
      <c r="I393" t="s">
        <v>21</v>
      </c>
      <c r="J393" t="str">
        <f>TEXT(Table1[[#This Row],[DATE]],"mmm")</f>
        <v>Jun</v>
      </c>
      <c r="K393">
        <f>WEEKNUM(Table1[[#This Row],[DATE]])</f>
        <v>24</v>
      </c>
    </row>
    <row r="394" spans="1:11">
      <c r="A394" s="1">
        <v>44359</v>
      </c>
      <c r="B394" t="s">
        <v>69</v>
      </c>
      <c r="C394" t="s">
        <v>95</v>
      </c>
      <c r="D394">
        <v>173.88</v>
      </c>
      <c r="E394">
        <v>6</v>
      </c>
      <c r="F394">
        <v>1313.0559791999999</v>
      </c>
      <c r="G394">
        <v>1043.28</v>
      </c>
      <c r="H394" t="s">
        <v>71</v>
      </c>
      <c r="I394" t="s">
        <v>21</v>
      </c>
      <c r="J394" t="str">
        <f>TEXT(Table1[[#This Row],[DATE]],"mmm")</f>
        <v>Jun</v>
      </c>
      <c r="K394">
        <f>WEEKNUM(Table1[[#This Row],[DATE]])</f>
        <v>24</v>
      </c>
    </row>
    <row r="395" spans="1:11">
      <c r="A395" s="1">
        <v>44360</v>
      </c>
      <c r="B395" t="s">
        <v>47</v>
      </c>
      <c r="C395" t="s">
        <v>101</v>
      </c>
      <c r="D395">
        <v>24.66</v>
      </c>
      <c r="E395">
        <v>6</v>
      </c>
      <c r="F395">
        <v>186.22015440000001</v>
      </c>
      <c r="G395">
        <v>147.96</v>
      </c>
      <c r="H395" t="s">
        <v>41</v>
      </c>
      <c r="I395" t="s">
        <v>21</v>
      </c>
      <c r="J395" t="str">
        <f>TEXT(Table1[[#This Row],[DATE]],"mmm")</f>
        <v>Jun</v>
      </c>
      <c r="K395">
        <f>WEEKNUM(Table1[[#This Row],[DATE]])</f>
        <v>25</v>
      </c>
    </row>
    <row r="396" spans="1:11">
      <c r="A396" s="1">
        <v>44360</v>
      </c>
      <c r="B396" t="s">
        <v>109</v>
      </c>
      <c r="C396" t="s">
        <v>23</v>
      </c>
      <c r="D396">
        <v>15.719999999999999</v>
      </c>
      <c r="E396">
        <v>3</v>
      </c>
      <c r="F396">
        <v>59.354842399999995</v>
      </c>
      <c r="G396">
        <v>47.16</v>
      </c>
      <c r="H396" t="s">
        <v>11</v>
      </c>
      <c r="I396" t="s">
        <v>15</v>
      </c>
      <c r="J396" t="str">
        <f>TEXT(Table1[[#This Row],[DATE]],"mmm")</f>
        <v>Jun</v>
      </c>
      <c r="K396">
        <f>WEEKNUM(Table1[[#This Row],[DATE]])</f>
        <v>25</v>
      </c>
    </row>
    <row r="397" spans="1:11">
      <c r="A397" s="1">
        <v>44360</v>
      </c>
      <c r="B397" t="s">
        <v>55</v>
      </c>
      <c r="C397" t="s">
        <v>14</v>
      </c>
      <c r="D397">
        <v>141.57</v>
      </c>
      <c r="E397">
        <v>20</v>
      </c>
      <c r="F397">
        <v>3563.5559959999996</v>
      </c>
      <c r="G397">
        <v>2831.3999999999996</v>
      </c>
      <c r="H397" t="s">
        <v>44</v>
      </c>
      <c r="I397" t="s">
        <v>21</v>
      </c>
      <c r="J397" t="str">
        <f>TEXT(Table1[[#This Row],[DATE]],"mmm")</f>
        <v>Jun</v>
      </c>
      <c r="K397">
        <f>WEEKNUM(Table1[[#This Row],[DATE]])</f>
        <v>25</v>
      </c>
    </row>
    <row r="398" spans="1:11">
      <c r="A398" s="1">
        <v>44360</v>
      </c>
      <c r="B398" t="s">
        <v>82</v>
      </c>
      <c r="C398" t="s">
        <v>46</v>
      </c>
      <c r="D398">
        <v>6.7</v>
      </c>
      <c r="E398">
        <v>2</v>
      </c>
      <c r="F398">
        <v>16.865031555555557</v>
      </c>
      <c r="G398">
        <v>13.4</v>
      </c>
      <c r="H398" t="s">
        <v>83</v>
      </c>
      <c r="I398" t="s">
        <v>21</v>
      </c>
      <c r="J398" t="str">
        <f>TEXT(Table1[[#This Row],[DATE]],"mmm")</f>
        <v>Jun</v>
      </c>
      <c r="K398">
        <f>WEEKNUM(Table1[[#This Row],[DATE]])</f>
        <v>25</v>
      </c>
    </row>
    <row r="399" spans="1:11">
      <c r="A399" s="1">
        <v>44361</v>
      </c>
      <c r="B399" t="s">
        <v>47</v>
      </c>
      <c r="C399" t="s">
        <v>54</v>
      </c>
      <c r="D399">
        <v>8.33</v>
      </c>
      <c r="E399">
        <v>10</v>
      </c>
      <c r="F399">
        <v>104.84008422222223</v>
      </c>
      <c r="G399">
        <v>83.3</v>
      </c>
      <c r="H399" t="s">
        <v>41</v>
      </c>
      <c r="I399" t="s">
        <v>21</v>
      </c>
      <c r="J399" t="str">
        <f>TEXT(Table1[[#This Row],[DATE]],"mmm")</f>
        <v>Jun</v>
      </c>
      <c r="K399">
        <f>WEEKNUM(Table1[[#This Row],[DATE]])</f>
        <v>25</v>
      </c>
    </row>
    <row r="400" spans="1:11">
      <c r="A400" s="1">
        <v>44362</v>
      </c>
      <c r="B400" t="s">
        <v>96</v>
      </c>
      <c r="C400" t="s">
        <v>70</v>
      </c>
      <c r="D400">
        <v>162</v>
      </c>
      <c r="E400">
        <v>15</v>
      </c>
      <c r="F400">
        <v>3058.3602000000001</v>
      </c>
      <c r="G400">
        <v>2430</v>
      </c>
      <c r="H400" t="s">
        <v>67</v>
      </c>
      <c r="I400" t="s">
        <v>21</v>
      </c>
      <c r="J400" t="str">
        <f>TEXT(Table1[[#This Row],[DATE]],"mmm")</f>
        <v>Jun</v>
      </c>
      <c r="K400">
        <f>WEEKNUM(Table1[[#This Row],[DATE]])</f>
        <v>25</v>
      </c>
    </row>
    <row r="401" spans="1:11">
      <c r="A401" s="1">
        <v>44363</v>
      </c>
      <c r="B401" t="s">
        <v>103</v>
      </c>
      <c r="C401" t="s">
        <v>49</v>
      </c>
      <c r="D401">
        <v>210</v>
      </c>
      <c r="E401">
        <v>5</v>
      </c>
      <c r="F401">
        <v>1321.5136666666667</v>
      </c>
      <c r="G401">
        <v>1050</v>
      </c>
      <c r="H401" t="s">
        <v>11</v>
      </c>
      <c r="I401" t="s">
        <v>58</v>
      </c>
      <c r="J401" t="str">
        <f>TEXT(Table1[[#This Row],[DATE]],"mmm")</f>
        <v>Jun</v>
      </c>
      <c r="K401">
        <f>WEEKNUM(Table1[[#This Row],[DATE]])</f>
        <v>25</v>
      </c>
    </row>
    <row r="402" spans="1:11">
      <c r="A402" s="1">
        <v>44363</v>
      </c>
      <c r="B402" t="s">
        <v>62</v>
      </c>
      <c r="C402" t="s">
        <v>97</v>
      </c>
      <c r="D402">
        <v>42.55</v>
      </c>
      <c r="E402">
        <v>11</v>
      </c>
      <c r="F402">
        <v>589.08044922222223</v>
      </c>
      <c r="G402">
        <v>468.04999999999995</v>
      </c>
      <c r="H402" t="s">
        <v>64</v>
      </c>
      <c r="I402" t="s">
        <v>21</v>
      </c>
      <c r="J402" t="str">
        <f>TEXT(Table1[[#This Row],[DATE]],"mmm")</f>
        <v>Jun</v>
      </c>
      <c r="K402">
        <f>WEEKNUM(Table1[[#This Row],[DATE]])</f>
        <v>25</v>
      </c>
    </row>
    <row r="403" spans="1:11">
      <c r="A403" s="1">
        <v>44363</v>
      </c>
      <c r="B403" t="s">
        <v>94</v>
      </c>
      <c r="C403" t="s">
        <v>23</v>
      </c>
      <c r="D403">
        <v>15.719999999999999</v>
      </c>
      <c r="E403">
        <v>12</v>
      </c>
      <c r="F403">
        <v>237.41936959999998</v>
      </c>
      <c r="G403">
        <v>188.64</v>
      </c>
      <c r="H403" t="s">
        <v>11</v>
      </c>
      <c r="I403" t="s">
        <v>74</v>
      </c>
      <c r="J403" t="str">
        <f>TEXT(Table1[[#This Row],[DATE]],"mmm")</f>
        <v>Jun</v>
      </c>
      <c r="K403">
        <f>WEEKNUM(Table1[[#This Row],[DATE]])</f>
        <v>25</v>
      </c>
    </row>
    <row r="404" spans="1:11">
      <c r="A404" s="1">
        <v>44363</v>
      </c>
      <c r="B404" t="s">
        <v>28</v>
      </c>
      <c r="C404" t="s">
        <v>40</v>
      </c>
      <c r="D404">
        <v>53.11</v>
      </c>
      <c r="E404">
        <v>15</v>
      </c>
      <c r="F404">
        <v>1002.6512976666667</v>
      </c>
      <c r="G404">
        <v>796.65</v>
      </c>
      <c r="H404" t="s">
        <v>29</v>
      </c>
      <c r="I404" t="s">
        <v>21</v>
      </c>
      <c r="J404" t="str">
        <f>TEXT(Table1[[#This Row],[DATE]],"mmm")</f>
        <v>Jun</v>
      </c>
      <c r="K404">
        <f>WEEKNUM(Table1[[#This Row],[DATE]])</f>
        <v>25</v>
      </c>
    </row>
    <row r="405" spans="1:11">
      <c r="A405" s="1">
        <v>44363</v>
      </c>
      <c r="B405" t="s">
        <v>96</v>
      </c>
      <c r="C405" t="s">
        <v>85</v>
      </c>
      <c r="D405">
        <v>103.88</v>
      </c>
      <c r="E405">
        <v>26</v>
      </c>
      <c r="F405">
        <v>3399.2855543111114</v>
      </c>
      <c r="G405">
        <v>2700.88</v>
      </c>
      <c r="H405" t="s">
        <v>67</v>
      </c>
      <c r="I405" t="s">
        <v>21</v>
      </c>
      <c r="J405" t="str">
        <f>TEXT(Table1[[#This Row],[DATE]],"mmm")</f>
        <v>Jun</v>
      </c>
      <c r="K405">
        <f>WEEKNUM(Table1[[#This Row],[DATE]])</f>
        <v>25</v>
      </c>
    </row>
    <row r="406" spans="1:11">
      <c r="A406" s="1">
        <v>44364</v>
      </c>
      <c r="B406" t="s">
        <v>103</v>
      </c>
      <c r="C406" t="s">
        <v>72</v>
      </c>
      <c r="D406">
        <v>16.64</v>
      </c>
      <c r="E406">
        <v>38</v>
      </c>
      <c r="F406">
        <v>795.82811591111124</v>
      </c>
      <c r="G406">
        <v>632.32000000000005</v>
      </c>
      <c r="H406" t="s">
        <v>11</v>
      </c>
      <c r="I406" t="s">
        <v>58</v>
      </c>
      <c r="J406" t="str">
        <f>TEXT(Table1[[#This Row],[DATE]],"mmm")</f>
        <v>Jun</v>
      </c>
      <c r="K406">
        <f>WEEKNUM(Table1[[#This Row],[DATE]])</f>
        <v>25</v>
      </c>
    </row>
    <row r="407" spans="1:11">
      <c r="A407" s="1">
        <v>44364</v>
      </c>
      <c r="B407" t="s">
        <v>28</v>
      </c>
      <c r="C407" t="s">
        <v>49</v>
      </c>
      <c r="D407">
        <v>210</v>
      </c>
      <c r="E407">
        <v>24</v>
      </c>
      <c r="F407">
        <v>6343.2656000000006</v>
      </c>
      <c r="G407">
        <v>5040</v>
      </c>
      <c r="H407" t="s">
        <v>29</v>
      </c>
      <c r="I407" t="s">
        <v>21</v>
      </c>
      <c r="J407" t="str">
        <f>TEXT(Table1[[#This Row],[DATE]],"mmm")</f>
        <v>Jun</v>
      </c>
      <c r="K407">
        <f>WEEKNUM(Table1[[#This Row],[DATE]])</f>
        <v>25</v>
      </c>
    </row>
    <row r="408" spans="1:11">
      <c r="A408" s="1">
        <v>44365</v>
      </c>
      <c r="B408" t="s">
        <v>9</v>
      </c>
      <c r="C408" t="s">
        <v>63</v>
      </c>
      <c r="D408">
        <v>58.3</v>
      </c>
      <c r="E408">
        <v>35</v>
      </c>
      <c r="F408">
        <v>2568.141558888889</v>
      </c>
      <c r="G408">
        <v>2040.5</v>
      </c>
      <c r="H408" t="s">
        <v>11</v>
      </c>
      <c r="I408" t="s">
        <v>12</v>
      </c>
      <c r="J408" t="str">
        <f>TEXT(Table1[[#This Row],[DATE]],"mmm")</f>
        <v>Jun</v>
      </c>
      <c r="K408">
        <f>WEEKNUM(Table1[[#This Row],[DATE]])</f>
        <v>25</v>
      </c>
    </row>
    <row r="409" spans="1:11">
      <c r="A409" s="1">
        <v>44365</v>
      </c>
      <c r="B409" t="s">
        <v>66</v>
      </c>
      <c r="C409" t="s">
        <v>54</v>
      </c>
      <c r="D409">
        <v>8.33</v>
      </c>
      <c r="E409">
        <v>13</v>
      </c>
      <c r="F409">
        <v>136.29210948888891</v>
      </c>
      <c r="G409">
        <v>108.29</v>
      </c>
      <c r="H409" t="s">
        <v>67</v>
      </c>
      <c r="I409" t="s">
        <v>21</v>
      </c>
      <c r="J409" t="str">
        <f>TEXT(Table1[[#This Row],[DATE]],"mmm")</f>
        <v>Jun</v>
      </c>
      <c r="K409">
        <f>WEEKNUM(Table1[[#This Row],[DATE]])</f>
        <v>25</v>
      </c>
    </row>
    <row r="410" spans="1:11">
      <c r="A410" s="1">
        <v>44365</v>
      </c>
      <c r="B410" t="s">
        <v>34</v>
      </c>
      <c r="C410" t="s">
        <v>27</v>
      </c>
      <c r="D410">
        <v>122.08</v>
      </c>
      <c r="E410">
        <v>5</v>
      </c>
      <c r="F410">
        <v>768.23994488888889</v>
      </c>
      <c r="G410">
        <v>610.4</v>
      </c>
      <c r="H410" t="s">
        <v>35</v>
      </c>
      <c r="I410" t="s">
        <v>21</v>
      </c>
      <c r="J410" t="str">
        <f>TEXT(Table1[[#This Row],[DATE]],"mmm")</f>
        <v>Jun</v>
      </c>
      <c r="K410">
        <f>WEEKNUM(Table1[[#This Row],[DATE]])</f>
        <v>25</v>
      </c>
    </row>
    <row r="411" spans="1:11">
      <c r="A411" s="1">
        <v>44365</v>
      </c>
      <c r="B411" t="s">
        <v>62</v>
      </c>
      <c r="C411" t="s">
        <v>48</v>
      </c>
      <c r="D411">
        <v>117.48</v>
      </c>
      <c r="E411">
        <v>8</v>
      </c>
      <c r="F411">
        <v>1182.8680042666667</v>
      </c>
      <c r="G411">
        <v>939.84</v>
      </c>
      <c r="H411" t="s">
        <v>64</v>
      </c>
      <c r="I411" t="s">
        <v>21</v>
      </c>
      <c r="J411" t="str">
        <f>TEXT(Table1[[#This Row],[DATE]],"mmm")</f>
        <v>Jun</v>
      </c>
      <c r="K411">
        <f>WEEKNUM(Table1[[#This Row],[DATE]])</f>
        <v>25</v>
      </c>
    </row>
    <row r="412" spans="1:11">
      <c r="A412" s="1">
        <v>44366</v>
      </c>
      <c r="B412" t="s">
        <v>42</v>
      </c>
      <c r="C412" t="s">
        <v>79</v>
      </c>
      <c r="D412">
        <v>82.08</v>
      </c>
      <c r="E412">
        <v>11</v>
      </c>
      <c r="F412">
        <v>1136.3507232000002</v>
      </c>
      <c r="G412">
        <v>902.88</v>
      </c>
      <c r="H412" t="s">
        <v>44</v>
      </c>
      <c r="I412" t="s">
        <v>21</v>
      </c>
      <c r="J412" t="str">
        <f>TEXT(Table1[[#This Row],[DATE]],"mmm")</f>
        <v>Jun</v>
      </c>
      <c r="K412">
        <f>WEEKNUM(Table1[[#This Row],[DATE]])</f>
        <v>25</v>
      </c>
    </row>
    <row r="413" spans="1:11">
      <c r="A413" s="1">
        <v>44366</v>
      </c>
      <c r="B413" t="s">
        <v>73</v>
      </c>
      <c r="C413" t="s">
        <v>61</v>
      </c>
      <c r="D413">
        <v>142.80000000000001</v>
      </c>
      <c r="E413">
        <v>8</v>
      </c>
      <c r="F413">
        <v>1437.8068693333335</v>
      </c>
      <c r="G413">
        <v>1142.4000000000001</v>
      </c>
      <c r="H413" t="s">
        <v>11</v>
      </c>
      <c r="I413" t="s">
        <v>74</v>
      </c>
      <c r="J413" t="str">
        <f>TEXT(Table1[[#This Row],[DATE]],"mmm")</f>
        <v>Jun</v>
      </c>
      <c r="K413">
        <f>WEEKNUM(Table1[[#This Row],[DATE]])</f>
        <v>25</v>
      </c>
    </row>
    <row r="414" spans="1:11">
      <c r="A414" s="1">
        <v>44366</v>
      </c>
      <c r="B414" t="s">
        <v>69</v>
      </c>
      <c r="C414" t="s">
        <v>95</v>
      </c>
      <c r="D414">
        <v>173.88</v>
      </c>
      <c r="E414">
        <v>5</v>
      </c>
      <c r="F414">
        <v>1094.2133160000001</v>
      </c>
      <c r="G414">
        <v>869.4</v>
      </c>
      <c r="H414" t="s">
        <v>71</v>
      </c>
      <c r="I414" t="s">
        <v>21</v>
      </c>
      <c r="J414" t="str">
        <f>TEXT(Table1[[#This Row],[DATE]],"mmm")</f>
        <v>Jun</v>
      </c>
      <c r="K414">
        <f>WEEKNUM(Table1[[#This Row],[DATE]])</f>
        <v>25</v>
      </c>
    </row>
    <row r="415" spans="1:11">
      <c r="A415" s="1">
        <v>44367</v>
      </c>
      <c r="B415" t="s">
        <v>47</v>
      </c>
      <c r="C415" t="s">
        <v>72</v>
      </c>
      <c r="D415">
        <v>16.64</v>
      </c>
      <c r="E415">
        <v>1</v>
      </c>
      <c r="F415">
        <v>20.942845155555556</v>
      </c>
      <c r="G415">
        <v>16.64</v>
      </c>
      <c r="H415" t="s">
        <v>41</v>
      </c>
      <c r="I415" t="s">
        <v>21</v>
      </c>
      <c r="J415" t="str">
        <f>TEXT(Table1[[#This Row],[DATE]],"mmm")</f>
        <v>Jun</v>
      </c>
      <c r="K415">
        <f>WEEKNUM(Table1[[#This Row],[DATE]])</f>
        <v>26</v>
      </c>
    </row>
    <row r="416" spans="1:11">
      <c r="A416" s="1">
        <v>44367</v>
      </c>
      <c r="B416" t="s">
        <v>96</v>
      </c>
      <c r="C416" t="s">
        <v>68</v>
      </c>
      <c r="D416">
        <v>48.4</v>
      </c>
      <c r="E416">
        <v>30</v>
      </c>
      <c r="F416">
        <v>1827.4646133333335</v>
      </c>
      <c r="G416">
        <v>1452</v>
      </c>
      <c r="H416" t="s">
        <v>67</v>
      </c>
      <c r="I416" t="s">
        <v>21</v>
      </c>
      <c r="J416" t="str">
        <f>TEXT(Table1[[#This Row],[DATE]],"mmm")</f>
        <v>Jun</v>
      </c>
      <c r="K416">
        <f>WEEKNUM(Table1[[#This Row],[DATE]])</f>
        <v>26</v>
      </c>
    </row>
    <row r="417" spans="1:11">
      <c r="A417" s="1">
        <v>44368</v>
      </c>
      <c r="B417" t="s">
        <v>9</v>
      </c>
      <c r="C417" t="s">
        <v>87</v>
      </c>
      <c r="D417">
        <v>156.78</v>
      </c>
      <c r="E417">
        <v>14</v>
      </c>
      <c r="F417">
        <v>2762.4921688000004</v>
      </c>
      <c r="G417">
        <v>2194.92</v>
      </c>
      <c r="H417" t="s">
        <v>11</v>
      </c>
      <c r="I417" t="s">
        <v>12</v>
      </c>
      <c r="J417" t="str">
        <f>TEXT(Table1[[#This Row],[DATE]],"mmm")</f>
        <v>Jun</v>
      </c>
      <c r="K417">
        <f>WEEKNUM(Table1[[#This Row],[DATE]])</f>
        <v>26</v>
      </c>
    </row>
    <row r="418" spans="1:11">
      <c r="A418" s="1">
        <v>44369</v>
      </c>
      <c r="B418" t="s">
        <v>50</v>
      </c>
      <c r="C418" t="s">
        <v>85</v>
      </c>
      <c r="D418">
        <v>103.88</v>
      </c>
      <c r="E418">
        <v>4</v>
      </c>
      <c r="F418">
        <v>522.96700835555555</v>
      </c>
      <c r="G418">
        <v>415.52</v>
      </c>
      <c r="H418" t="s">
        <v>52</v>
      </c>
      <c r="I418" t="s">
        <v>21</v>
      </c>
      <c r="J418" t="str">
        <f>TEXT(Table1[[#This Row],[DATE]],"mmm")</f>
        <v>Jun</v>
      </c>
      <c r="K418">
        <f>WEEKNUM(Table1[[#This Row],[DATE]])</f>
        <v>26</v>
      </c>
    </row>
    <row r="419" spans="1:11">
      <c r="A419" s="1">
        <v>44369</v>
      </c>
      <c r="B419" t="s">
        <v>75</v>
      </c>
      <c r="C419" t="s">
        <v>57</v>
      </c>
      <c r="D419">
        <v>115.2</v>
      </c>
      <c r="E419">
        <v>10</v>
      </c>
      <c r="F419">
        <v>1449.8892800000001</v>
      </c>
      <c r="G419">
        <v>1152</v>
      </c>
      <c r="H419" t="s">
        <v>35</v>
      </c>
      <c r="I419" t="s">
        <v>21</v>
      </c>
      <c r="J419" t="str">
        <f>TEXT(Table1[[#This Row],[DATE]],"mmm")</f>
        <v>Jun</v>
      </c>
      <c r="K419">
        <f>WEEKNUM(Table1[[#This Row],[DATE]])</f>
        <v>26</v>
      </c>
    </row>
    <row r="420" spans="1:11">
      <c r="A420" s="1">
        <v>44370</v>
      </c>
      <c r="B420" t="s">
        <v>89</v>
      </c>
      <c r="C420" t="s">
        <v>72</v>
      </c>
      <c r="D420">
        <v>16.64</v>
      </c>
      <c r="E420">
        <v>4</v>
      </c>
      <c r="F420">
        <v>83.771380622222225</v>
      </c>
      <c r="G420">
        <v>66.56</v>
      </c>
      <c r="H420" t="s">
        <v>90</v>
      </c>
      <c r="I420" t="s">
        <v>21</v>
      </c>
      <c r="J420" t="str">
        <f>TEXT(Table1[[#This Row],[DATE]],"mmm")</f>
        <v>Jun</v>
      </c>
      <c r="K420">
        <f>WEEKNUM(Table1[[#This Row],[DATE]])</f>
        <v>26</v>
      </c>
    </row>
    <row r="421" spans="1:11">
      <c r="A421" s="1">
        <v>44370</v>
      </c>
      <c r="B421" t="s">
        <v>82</v>
      </c>
      <c r="C421" t="s">
        <v>76</v>
      </c>
      <c r="D421">
        <v>94.62</v>
      </c>
      <c r="E421">
        <v>22</v>
      </c>
      <c r="F421">
        <v>2619.919722933334</v>
      </c>
      <c r="G421">
        <v>2081.6400000000003</v>
      </c>
      <c r="H421" t="s">
        <v>83</v>
      </c>
      <c r="I421" t="s">
        <v>21</v>
      </c>
      <c r="J421" t="str">
        <f>TEXT(Table1[[#This Row],[DATE]],"mmm")</f>
        <v>Jun</v>
      </c>
      <c r="K421">
        <f>WEEKNUM(Table1[[#This Row],[DATE]])</f>
        <v>26</v>
      </c>
    </row>
    <row r="422" spans="1:11">
      <c r="A422" s="1">
        <v>44370</v>
      </c>
      <c r="B422" t="s">
        <v>96</v>
      </c>
      <c r="C422" t="s">
        <v>37</v>
      </c>
      <c r="D422">
        <v>48.84</v>
      </c>
      <c r="E422">
        <v>8</v>
      </c>
      <c r="F422">
        <v>491.75411413333336</v>
      </c>
      <c r="G422">
        <v>390.72</v>
      </c>
      <c r="H422" t="s">
        <v>67</v>
      </c>
      <c r="I422" t="s">
        <v>21</v>
      </c>
      <c r="J422" t="str">
        <f>TEXT(Table1[[#This Row],[DATE]],"mmm")</f>
        <v>Jun</v>
      </c>
      <c r="K422">
        <f>WEEKNUM(Table1[[#This Row],[DATE]])</f>
        <v>26</v>
      </c>
    </row>
    <row r="423" spans="1:11">
      <c r="A423" s="1">
        <v>44371</v>
      </c>
      <c r="B423" t="s">
        <v>66</v>
      </c>
      <c r="C423" t="s">
        <v>57</v>
      </c>
      <c r="D423">
        <v>115.2</v>
      </c>
      <c r="E423">
        <v>10</v>
      </c>
      <c r="F423">
        <v>1449.8892800000001</v>
      </c>
      <c r="G423">
        <v>1152</v>
      </c>
      <c r="H423" t="s">
        <v>67</v>
      </c>
      <c r="I423" t="s">
        <v>21</v>
      </c>
      <c r="J423" t="str">
        <f>TEXT(Table1[[#This Row],[DATE]],"mmm")</f>
        <v>Jun</v>
      </c>
      <c r="K423">
        <f>WEEKNUM(Table1[[#This Row],[DATE]])</f>
        <v>26</v>
      </c>
    </row>
    <row r="424" spans="1:11">
      <c r="A424" s="1">
        <v>44371</v>
      </c>
      <c r="B424" t="s">
        <v>103</v>
      </c>
      <c r="C424" t="s">
        <v>68</v>
      </c>
      <c r="D424">
        <v>48.4</v>
      </c>
      <c r="E424">
        <v>13</v>
      </c>
      <c r="F424">
        <v>791.90133244444439</v>
      </c>
      <c r="G424">
        <v>629.19999999999993</v>
      </c>
      <c r="H424" t="s">
        <v>11</v>
      </c>
      <c r="I424" t="s">
        <v>58</v>
      </c>
      <c r="J424" t="str">
        <f>TEXT(Table1[[#This Row],[DATE]],"mmm")</f>
        <v>Jun</v>
      </c>
      <c r="K424">
        <f>WEEKNUM(Table1[[#This Row],[DATE]])</f>
        <v>26</v>
      </c>
    </row>
    <row r="425" spans="1:11">
      <c r="A425" s="1">
        <v>44371</v>
      </c>
      <c r="B425" t="s">
        <v>94</v>
      </c>
      <c r="C425" t="s">
        <v>80</v>
      </c>
      <c r="D425">
        <v>76.25</v>
      </c>
      <c r="E425">
        <v>23</v>
      </c>
      <c r="F425">
        <v>2207.2424694444444</v>
      </c>
      <c r="G425">
        <v>1753.75</v>
      </c>
      <c r="H425" t="s">
        <v>11</v>
      </c>
      <c r="I425" t="s">
        <v>74</v>
      </c>
      <c r="J425" t="str">
        <f>TEXT(Table1[[#This Row],[DATE]],"mmm")</f>
        <v>Jun</v>
      </c>
      <c r="K425">
        <f>WEEKNUM(Table1[[#This Row],[DATE]])</f>
        <v>26</v>
      </c>
    </row>
    <row r="426" spans="1:11">
      <c r="A426" s="1">
        <v>44371</v>
      </c>
      <c r="B426" t="s">
        <v>107</v>
      </c>
      <c r="C426" t="s">
        <v>98</v>
      </c>
      <c r="D426">
        <v>49.21</v>
      </c>
      <c r="E426">
        <v>7</v>
      </c>
      <c r="F426">
        <v>433.54458357777781</v>
      </c>
      <c r="G426">
        <v>344.47</v>
      </c>
      <c r="H426" t="s">
        <v>108</v>
      </c>
      <c r="I426" t="s">
        <v>21</v>
      </c>
      <c r="J426" t="str">
        <f>TEXT(Table1[[#This Row],[DATE]],"mmm")</f>
        <v>Jun</v>
      </c>
      <c r="K426">
        <f>WEEKNUM(Table1[[#This Row],[DATE]])</f>
        <v>26</v>
      </c>
    </row>
    <row r="427" spans="1:11">
      <c r="A427" s="1">
        <v>44372</v>
      </c>
      <c r="B427" t="s">
        <v>103</v>
      </c>
      <c r="C427" t="s">
        <v>43</v>
      </c>
      <c r="D427">
        <v>94.17</v>
      </c>
      <c r="E427">
        <v>7</v>
      </c>
      <c r="F427">
        <v>829.6462799333334</v>
      </c>
      <c r="G427">
        <v>659.19</v>
      </c>
      <c r="H427" t="s">
        <v>11</v>
      </c>
      <c r="I427" t="s">
        <v>58</v>
      </c>
      <c r="J427" t="str">
        <f>TEXT(Table1[[#This Row],[DATE]],"mmm")</f>
        <v>Jun</v>
      </c>
      <c r="K427">
        <f>WEEKNUM(Table1[[#This Row],[DATE]])</f>
        <v>26</v>
      </c>
    </row>
    <row r="428" spans="1:11">
      <c r="A428" s="1">
        <v>44373</v>
      </c>
      <c r="B428" t="s">
        <v>47</v>
      </c>
      <c r="C428" t="s">
        <v>33</v>
      </c>
      <c r="D428">
        <v>83.08</v>
      </c>
      <c r="E428">
        <v>12</v>
      </c>
      <c r="F428">
        <v>1254.7583477333335</v>
      </c>
      <c r="G428">
        <v>996.96</v>
      </c>
      <c r="H428" t="s">
        <v>41</v>
      </c>
      <c r="I428" t="s">
        <v>21</v>
      </c>
      <c r="J428" t="str">
        <f>TEXT(Table1[[#This Row],[DATE]],"mmm")</f>
        <v>Jun</v>
      </c>
      <c r="K428">
        <f>WEEKNUM(Table1[[#This Row],[DATE]])</f>
        <v>26</v>
      </c>
    </row>
    <row r="429" spans="1:11">
      <c r="A429" s="1">
        <v>44373</v>
      </c>
      <c r="B429" t="s">
        <v>45</v>
      </c>
      <c r="C429" t="s">
        <v>99</v>
      </c>
      <c r="D429">
        <v>7.8599999999999994</v>
      </c>
      <c r="E429">
        <v>7</v>
      </c>
      <c r="F429">
        <v>69.247316133333328</v>
      </c>
      <c r="G429">
        <v>55.019999999999996</v>
      </c>
      <c r="H429" t="s">
        <v>11</v>
      </c>
      <c r="I429" t="s">
        <v>21</v>
      </c>
      <c r="J429" t="str">
        <f>TEXT(Table1[[#This Row],[DATE]],"mmm")</f>
        <v>Jun</v>
      </c>
      <c r="K429">
        <f>WEEKNUM(Table1[[#This Row],[DATE]])</f>
        <v>26</v>
      </c>
    </row>
    <row r="430" spans="1:11">
      <c r="A430" s="1">
        <v>44373</v>
      </c>
      <c r="B430" t="s">
        <v>96</v>
      </c>
      <c r="C430" t="s">
        <v>63</v>
      </c>
      <c r="D430">
        <v>58.3</v>
      </c>
      <c r="E430">
        <v>4</v>
      </c>
      <c r="F430">
        <v>293.50189244444442</v>
      </c>
      <c r="G430">
        <v>233.2</v>
      </c>
      <c r="H430" t="s">
        <v>67</v>
      </c>
      <c r="I430" t="s">
        <v>21</v>
      </c>
      <c r="J430" t="str">
        <f>TEXT(Table1[[#This Row],[DATE]],"mmm")</f>
        <v>Jun</v>
      </c>
      <c r="K430">
        <f>WEEKNUM(Table1[[#This Row],[DATE]])</f>
        <v>26</v>
      </c>
    </row>
    <row r="431" spans="1:11">
      <c r="A431" s="1">
        <v>44374</v>
      </c>
      <c r="B431" t="s">
        <v>107</v>
      </c>
      <c r="C431" t="s">
        <v>91</v>
      </c>
      <c r="D431">
        <v>155.61000000000001</v>
      </c>
      <c r="E431">
        <v>11</v>
      </c>
      <c r="F431">
        <v>2154.3315794</v>
      </c>
      <c r="G431">
        <v>1711.71</v>
      </c>
      <c r="H431" t="s">
        <v>108</v>
      </c>
      <c r="I431" t="s">
        <v>21</v>
      </c>
      <c r="J431" t="str">
        <f>TEXT(Table1[[#This Row],[DATE]],"mmm")</f>
        <v>Jun</v>
      </c>
      <c r="K431">
        <f>WEEKNUM(Table1[[#This Row],[DATE]])</f>
        <v>27</v>
      </c>
    </row>
    <row r="432" spans="1:11">
      <c r="A432" s="1">
        <v>44375</v>
      </c>
      <c r="B432" t="s">
        <v>47</v>
      </c>
      <c r="C432" t="s">
        <v>81</v>
      </c>
      <c r="D432">
        <v>162.54</v>
      </c>
      <c r="E432">
        <v>2</v>
      </c>
      <c r="F432">
        <v>409.14063120000003</v>
      </c>
      <c r="G432">
        <v>325.08</v>
      </c>
      <c r="H432" t="s">
        <v>41</v>
      </c>
      <c r="I432" t="s">
        <v>21</v>
      </c>
      <c r="J432" t="str">
        <f>TEXT(Table1[[#This Row],[DATE]],"mmm")</f>
        <v>Jun</v>
      </c>
      <c r="K432">
        <f>WEEKNUM(Table1[[#This Row],[DATE]])</f>
        <v>27</v>
      </c>
    </row>
    <row r="433" spans="1:11">
      <c r="A433" s="1">
        <v>44375</v>
      </c>
      <c r="B433" t="s">
        <v>56</v>
      </c>
      <c r="C433" t="s">
        <v>46</v>
      </c>
      <c r="D433">
        <v>6.7</v>
      </c>
      <c r="E433">
        <v>7</v>
      </c>
      <c r="F433">
        <v>59.027610444444448</v>
      </c>
      <c r="G433">
        <v>46.9</v>
      </c>
      <c r="H433" t="s">
        <v>11</v>
      </c>
      <c r="I433" t="s">
        <v>58</v>
      </c>
      <c r="J433" t="str">
        <f>TEXT(Table1[[#This Row],[DATE]],"mmm")</f>
        <v>Jun</v>
      </c>
      <c r="K433">
        <f>WEEKNUM(Table1[[#This Row],[DATE]])</f>
        <v>27</v>
      </c>
    </row>
    <row r="434" spans="1:11">
      <c r="A434" s="1">
        <v>44376</v>
      </c>
      <c r="B434" t="s">
        <v>69</v>
      </c>
      <c r="C434" t="s">
        <v>31</v>
      </c>
      <c r="D434">
        <v>146.72</v>
      </c>
      <c r="E434">
        <v>4</v>
      </c>
      <c r="F434">
        <v>738.63803875555561</v>
      </c>
      <c r="G434">
        <v>586.88</v>
      </c>
      <c r="H434" t="s">
        <v>71</v>
      </c>
      <c r="I434" t="s">
        <v>21</v>
      </c>
      <c r="J434" t="str">
        <f>TEXT(Table1[[#This Row],[DATE]],"mmm")</f>
        <v>Jun</v>
      </c>
      <c r="K434">
        <f>WEEKNUM(Table1[[#This Row],[DATE]])</f>
        <v>27</v>
      </c>
    </row>
    <row r="435" spans="1:11">
      <c r="A435" s="1">
        <v>44377</v>
      </c>
      <c r="B435" t="s">
        <v>73</v>
      </c>
      <c r="C435" t="s">
        <v>33</v>
      </c>
      <c r="D435">
        <v>83.08</v>
      </c>
      <c r="E435">
        <v>8</v>
      </c>
      <c r="F435">
        <v>836.50556515555559</v>
      </c>
      <c r="G435">
        <v>664.64</v>
      </c>
      <c r="H435" t="s">
        <v>11</v>
      </c>
      <c r="I435" t="s">
        <v>74</v>
      </c>
      <c r="J435" t="str">
        <f>TEXT(Table1[[#This Row],[DATE]],"mmm")</f>
        <v>Jun</v>
      </c>
      <c r="K435">
        <f>WEEKNUM(Table1[[#This Row],[DATE]])</f>
        <v>27</v>
      </c>
    </row>
    <row r="436" spans="1:11">
      <c r="A436" s="1">
        <v>44378</v>
      </c>
      <c r="B436" t="s">
        <v>50</v>
      </c>
      <c r="C436" t="s">
        <v>91</v>
      </c>
      <c r="D436">
        <v>155.61000000000001</v>
      </c>
      <c r="E436">
        <v>11</v>
      </c>
      <c r="F436">
        <v>1661.0899805499996</v>
      </c>
      <c r="G436">
        <v>1711.71</v>
      </c>
      <c r="H436" t="s">
        <v>52</v>
      </c>
      <c r="I436" t="s">
        <v>21</v>
      </c>
      <c r="J436" t="str">
        <f>TEXT(Table1[[#This Row],[DATE]],"mmm")</f>
        <v>Jul</v>
      </c>
      <c r="K436">
        <f>WEEKNUM(Table1[[#This Row],[DATE]])</f>
        <v>27</v>
      </c>
    </row>
    <row r="437" spans="1:11">
      <c r="A437" s="1">
        <v>44378</v>
      </c>
      <c r="B437" t="s">
        <v>96</v>
      </c>
      <c r="C437" t="s">
        <v>57</v>
      </c>
      <c r="D437">
        <v>115.2</v>
      </c>
      <c r="E437">
        <v>22</v>
      </c>
      <c r="F437">
        <v>2459.4507519999997</v>
      </c>
      <c r="G437">
        <v>2534.4</v>
      </c>
      <c r="H437" t="s">
        <v>67</v>
      </c>
      <c r="I437" t="s">
        <v>21</v>
      </c>
      <c r="J437" t="str">
        <f>TEXT(Table1[[#This Row],[DATE]],"mmm")</f>
        <v>Jul</v>
      </c>
      <c r="K437">
        <f>WEEKNUM(Table1[[#This Row],[DATE]])</f>
        <v>27</v>
      </c>
    </row>
    <row r="438" spans="1:11">
      <c r="A438" s="1">
        <v>44379</v>
      </c>
      <c r="B438" t="s">
        <v>42</v>
      </c>
      <c r="C438" t="s">
        <v>25</v>
      </c>
      <c r="D438">
        <v>164.28</v>
      </c>
      <c r="E438">
        <v>11</v>
      </c>
      <c r="F438">
        <v>1753.639624733333</v>
      </c>
      <c r="G438">
        <v>1807.08</v>
      </c>
      <c r="H438" t="s">
        <v>44</v>
      </c>
      <c r="I438" t="s">
        <v>21</v>
      </c>
      <c r="J438" t="str">
        <f>TEXT(Table1[[#This Row],[DATE]],"mmm")</f>
        <v>Jul</v>
      </c>
      <c r="K438">
        <f>WEEKNUM(Table1[[#This Row],[DATE]])</f>
        <v>27</v>
      </c>
    </row>
    <row r="439" spans="1:11">
      <c r="A439" s="1">
        <v>44379</v>
      </c>
      <c r="B439" t="s">
        <v>24</v>
      </c>
      <c r="C439" t="s">
        <v>54</v>
      </c>
      <c r="D439">
        <v>8.33</v>
      </c>
      <c r="E439">
        <v>21</v>
      </c>
      <c r="F439">
        <v>169.75683398333331</v>
      </c>
      <c r="G439">
        <v>174.93</v>
      </c>
      <c r="H439" t="s">
        <v>11</v>
      </c>
      <c r="I439" t="s">
        <v>18</v>
      </c>
      <c r="J439" t="str">
        <f>TEXT(Table1[[#This Row],[DATE]],"mmm")</f>
        <v>Jul</v>
      </c>
      <c r="K439">
        <f>WEEKNUM(Table1[[#This Row],[DATE]])</f>
        <v>27</v>
      </c>
    </row>
    <row r="440" spans="1:11">
      <c r="A440" s="1">
        <v>44379</v>
      </c>
      <c r="B440" t="s">
        <v>94</v>
      </c>
      <c r="C440" t="s">
        <v>92</v>
      </c>
      <c r="D440">
        <v>57.120000000000005</v>
      </c>
      <c r="E440">
        <v>2</v>
      </c>
      <c r="F440">
        <v>110.86160586666665</v>
      </c>
      <c r="G440">
        <v>114.24000000000001</v>
      </c>
      <c r="H440" t="s">
        <v>11</v>
      </c>
      <c r="I440" t="s">
        <v>74</v>
      </c>
      <c r="J440" t="str">
        <f>TEXT(Table1[[#This Row],[DATE]],"mmm")</f>
        <v>Jul</v>
      </c>
      <c r="K440">
        <f>WEEKNUM(Table1[[#This Row],[DATE]])</f>
        <v>27</v>
      </c>
    </row>
    <row r="441" spans="1:11">
      <c r="A441" s="1">
        <v>44380</v>
      </c>
      <c r="B441" t="s">
        <v>104</v>
      </c>
      <c r="C441" t="s">
        <v>59</v>
      </c>
      <c r="D441">
        <v>80.94</v>
      </c>
      <c r="E441">
        <v>8</v>
      </c>
      <c r="F441">
        <v>628.37103493333314</v>
      </c>
      <c r="G441">
        <v>647.52</v>
      </c>
      <c r="H441" t="s">
        <v>105</v>
      </c>
      <c r="I441" t="s">
        <v>21</v>
      </c>
      <c r="J441" t="str">
        <f>TEXT(Table1[[#This Row],[DATE]],"mmm")</f>
        <v>Jul</v>
      </c>
      <c r="K441">
        <f>WEEKNUM(Table1[[#This Row],[DATE]])</f>
        <v>27</v>
      </c>
    </row>
    <row r="442" spans="1:11">
      <c r="A442" s="1">
        <v>44380</v>
      </c>
      <c r="B442" t="s">
        <v>89</v>
      </c>
      <c r="C442" t="s">
        <v>20</v>
      </c>
      <c r="D442">
        <v>119.7</v>
      </c>
      <c r="E442">
        <v>15</v>
      </c>
      <c r="F442">
        <v>1742.4020774999997</v>
      </c>
      <c r="G442">
        <v>1795.5</v>
      </c>
      <c r="H442" t="s">
        <v>90</v>
      </c>
      <c r="I442" t="s">
        <v>21</v>
      </c>
      <c r="J442" t="str">
        <f>TEXT(Table1[[#This Row],[DATE]],"mmm")</f>
        <v>Jul</v>
      </c>
      <c r="K442">
        <f>WEEKNUM(Table1[[#This Row],[DATE]])</f>
        <v>27</v>
      </c>
    </row>
    <row r="443" spans="1:11">
      <c r="A443" s="1">
        <v>44380</v>
      </c>
      <c r="B443" t="s">
        <v>62</v>
      </c>
      <c r="C443" t="s">
        <v>20</v>
      </c>
      <c r="D443">
        <v>119.7</v>
      </c>
      <c r="E443">
        <v>9</v>
      </c>
      <c r="F443">
        <v>1045.4412464999998</v>
      </c>
      <c r="G443">
        <v>1077.3</v>
      </c>
      <c r="H443" t="s">
        <v>64</v>
      </c>
      <c r="I443" t="s">
        <v>21</v>
      </c>
      <c r="J443" t="str">
        <f>TEXT(Table1[[#This Row],[DATE]],"mmm")</f>
        <v>Jul</v>
      </c>
      <c r="K443">
        <f>WEEKNUM(Table1[[#This Row],[DATE]])</f>
        <v>27</v>
      </c>
    </row>
    <row r="444" spans="1:11">
      <c r="A444" s="1">
        <v>44381</v>
      </c>
      <c r="B444" t="s">
        <v>94</v>
      </c>
      <c r="C444" t="s">
        <v>51</v>
      </c>
      <c r="D444">
        <v>47.730000000000004</v>
      </c>
      <c r="E444">
        <v>7</v>
      </c>
      <c r="F444">
        <v>324.22943921666661</v>
      </c>
      <c r="G444">
        <v>334.11</v>
      </c>
      <c r="H444" t="s">
        <v>11</v>
      </c>
      <c r="I444" t="s">
        <v>74</v>
      </c>
      <c r="J444" t="str">
        <f>TEXT(Table1[[#This Row],[DATE]],"mmm")</f>
        <v>Jul</v>
      </c>
      <c r="K444">
        <f>WEEKNUM(Table1[[#This Row],[DATE]])</f>
        <v>28</v>
      </c>
    </row>
    <row r="445" spans="1:11">
      <c r="A445" s="1">
        <v>44381</v>
      </c>
      <c r="B445" t="s">
        <v>82</v>
      </c>
      <c r="C445" t="s">
        <v>95</v>
      </c>
      <c r="D445">
        <v>173.88</v>
      </c>
      <c r="E445">
        <v>7</v>
      </c>
      <c r="F445">
        <v>1181.1651977999995</v>
      </c>
      <c r="G445">
        <v>1217.1599999999999</v>
      </c>
      <c r="H445" t="s">
        <v>83</v>
      </c>
      <c r="I445" t="s">
        <v>21</v>
      </c>
      <c r="J445" t="str">
        <f>TEXT(Table1[[#This Row],[DATE]],"mmm")</f>
        <v>Jul</v>
      </c>
      <c r="K445">
        <f>WEEKNUM(Table1[[#This Row],[DATE]])</f>
        <v>28</v>
      </c>
    </row>
    <row r="446" spans="1:11">
      <c r="A446" s="1">
        <v>44382</v>
      </c>
      <c r="B446" t="s">
        <v>22</v>
      </c>
      <c r="C446" t="s">
        <v>54</v>
      </c>
      <c r="D446">
        <v>8.33</v>
      </c>
      <c r="E446">
        <v>7</v>
      </c>
      <c r="F446">
        <v>56.585611327777769</v>
      </c>
      <c r="G446">
        <v>58.31</v>
      </c>
      <c r="H446" t="s">
        <v>11</v>
      </c>
      <c r="I446" t="s">
        <v>21</v>
      </c>
      <c r="J446" t="str">
        <f>TEXT(Table1[[#This Row],[DATE]],"mmm")</f>
        <v>Jul</v>
      </c>
      <c r="K446">
        <f>WEEKNUM(Table1[[#This Row],[DATE]])</f>
        <v>28</v>
      </c>
    </row>
    <row r="447" spans="1:11">
      <c r="A447" s="1">
        <v>44382</v>
      </c>
      <c r="B447" t="s">
        <v>69</v>
      </c>
      <c r="C447" t="s">
        <v>23</v>
      </c>
      <c r="D447">
        <v>15.719999999999999</v>
      </c>
      <c r="E447">
        <v>8</v>
      </c>
      <c r="F447">
        <v>122.04092746666663</v>
      </c>
      <c r="G447">
        <v>125.75999999999999</v>
      </c>
      <c r="H447" t="s">
        <v>71</v>
      </c>
      <c r="I447" t="s">
        <v>21</v>
      </c>
      <c r="J447" t="str">
        <f>TEXT(Table1[[#This Row],[DATE]],"mmm")</f>
        <v>Jul</v>
      </c>
      <c r="K447">
        <f>WEEKNUM(Table1[[#This Row],[DATE]])</f>
        <v>28</v>
      </c>
    </row>
    <row r="448" spans="1:11">
      <c r="A448" s="1">
        <v>44382</v>
      </c>
      <c r="B448" t="s">
        <v>62</v>
      </c>
      <c r="C448" t="s">
        <v>61</v>
      </c>
      <c r="D448">
        <v>142.80000000000001</v>
      </c>
      <c r="E448">
        <v>8</v>
      </c>
      <c r="F448">
        <v>1108.6160586666665</v>
      </c>
      <c r="G448">
        <v>1142.4000000000001</v>
      </c>
      <c r="H448" t="s">
        <v>64</v>
      </c>
      <c r="I448" t="s">
        <v>21</v>
      </c>
      <c r="J448" t="str">
        <f>TEXT(Table1[[#This Row],[DATE]],"mmm")</f>
        <v>Jul</v>
      </c>
      <c r="K448">
        <f>WEEKNUM(Table1[[#This Row],[DATE]])</f>
        <v>28</v>
      </c>
    </row>
    <row r="449" spans="1:11">
      <c r="A449" s="1">
        <v>44383</v>
      </c>
      <c r="B449" t="s">
        <v>22</v>
      </c>
      <c r="C449" t="s">
        <v>10</v>
      </c>
      <c r="D449">
        <v>156.96</v>
      </c>
      <c r="E449">
        <v>11</v>
      </c>
      <c r="F449">
        <v>1675.5008247999999</v>
      </c>
      <c r="G449">
        <v>1726.5600000000002</v>
      </c>
      <c r="H449" t="s">
        <v>11</v>
      </c>
      <c r="I449" t="s">
        <v>21</v>
      </c>
      <c r="J449" t="str">
        <f>TEXT(Table1[[#This Row],[DATE]],"mmm")</f>
        <v>Jul</v>
      </c>
      <c r="K449">
        <f>WEEKNUM(Table1[[#This Row],[DATE]])</f>
        <v>28</v>
      </c>
    </row>
    <row r="450" spans="1:11">
      <c r="A450" s="1">
        <v>44383</v>
      </c>
      <c r="B450" t="s">
        <v>55</v>
      </c>
      <c r="C450" t="s">
        <v>95</v>
      </c>
      <c r="D450">
        <v>173.88</v>
      </c>
      <c r="E450">
        <v>15</v>
      </c>
      <c r="F450">
        <v>2531.0682809999994</v>
      </c>
      <c r="G450">
        <v>2608.1999999999998</v>
      </c>
      <c r="H450" t="s">
        <v>44</v>
      </c>
      <c r="I450" t="s">
        <v>21</v>
      </c>
      <c r="J450" t="str">
        <f>TEXT(Table1[[#This Row],[DATE]],"mmm")</f>
        <v>Jul</v>
      </c>
      <c r="K450">
        <f>WEEKNUM(Table1[[#This Row],[DATE]])</f>
        <v>28</v>
      </c>
    </row>
    <row r="451" spans="1:11">
      <c r="A451" s="1">
        <v>44383</v>
      </c>
      <c r="B451" t="s">
        <v>69</v>
      </c>
      <c r="C451" t="s">
        <v>95</v>
      </c>
      <c r="D451">
        <v>173.88</v>
      </c>
      <c r="E451">
        <v>2</v>
      </c>
      <c r="F451">
        <v>337.47577079999991</v>
      </c>
      <c r="G451">
        <v>347.76</v>
      </c>
      <c r="H451" t="s">
        <v>71</v>
      </c>
      <c r="I451" t="s">
        <v>21</v>
      </c>
      <c r="J451" t="str">
        <f>TEXT(Table1[[#This Row],[DATE]],"mmm")</f>
        <v>Jul</v>
      </c>
      <c r="K451">
        <f>WEEKNUM(Table1[[#This Row],[DATE]])</f>
        <v>28</v>
      </c>
    </row>
    <row r="452" spans="1:11">
      <c r="A452" s="1">
        <v>44385</v>
      </c>
      <c r="B452" t="s">
        <v>94</v>
      </c>
      <c r="C452" t="s">
        <v>98</v>
      </c>
      <c r="D452">
        <v>49.21</v>
      </c>
      <c r="E452">
        <v>2</v>
      </c>
      <c r="F452">
        <v>95.509447211111095</v>
      </c>
      <c r="G452">
        <v>98.42</v>
      </c>
      <c r="H452" t="s">
        <v>11</v>
      </c>
      <c r="I452" t="s">
        <v>74</v>
      </c>
      <c r="J452" t="str">
        <f>TEXT(Table1[[#This Row],[DATE]],"mmm")</f>
        <v>Jul</v>
      </c>
      <c r="K452">
        <f>WEEKNUM(Table1[[#This Row],[DATE]])</f>
        <v>28</v>
      </c>
    </row>
    <row r="453" spans="1:11">
      <c r="A453" s="1">
        <v>44385</v>
      </c>
      <c r="B453" t="s">
        <v>107</v>
      </c>
      <c r="C453" t="s">
        <v>37</v>
      </c>
      <c r="D453">
        <v>48.84</v>
      </c>
      <c r="E453">
        <v>10</v>
      </c>
      <c r="F453">
        <v>473.95665533333329</v>
      </c>
      <c r="G453">
        <v>488.40000000000003</v>
      </c>
      <c r="H453" t="s">
        <v>108</v>
      </c>
      <c r="I453" t="s">
        <v>21</v>
      </c>
      <c r="J453" t="str">
        <f>TEXT(Table1[[#This Row],[DATE]],"mmm")</f>
        <v>Jul</v>
      </c>
      <c r="K453">
        <f>WEEKNUM(Table1[[#This Row],[DATE]])</f>
        <v>28</v>
      </c>
    </row>
    <row r="454" spans="1:11">
      <c r="A454" s="1">
        <v>44386</v>
      </c>
      <c r="B454" t="s">
        <v>55</v>
      </c>
      <c r="C454" t="s">
        <v>88</v>
      </c>
      <c r="D454">
        <v>85.5</v>
      </c>
      <c r="E454">
        <v>11</v>
      </c>
      <c r="F454">
        <v>912.68680249999977</v>
      </c>
      <c r="G454">
        <v>940.5</v>
      </c>
      <c r="H454" t="s">
        <v>44</v>
      </c>
      <c r="I454" t="s">
        <v>21</v>
      </c>
      <c r="J454" t="str">
        <f>TEXT(Table1[[#This Row],[DATE]],"mmm")</f>
        <v>Jul</v>
      </c>
      <c r="K454">
        <f>WEEKNUM(Table1[[#This Row],[DATE]])</f>
        <v>28</v>
      </c>
    </row>
    <row r="455" spans="1:11">
      <c r="A455" s="1">
        <v>44387</v>
      </c>
      <c r="B455" t="s">
        <v>110</v>
      </c>
      <c r="C455" t="s">
        <v>25</v>
      </c>
      <c r="D455">
        <v>164.28</v>
      </c>
      <c r="E455">
        <v>15</v>
      </c>
      <c r="F455">
        <v>2391.3267609999994</v>
      </c>
      <c r="G455">
        <v>2464.1999999999998</v>
      </c>
      <c r="H455" t="s">
        <v>111</v>
      </c>
      <c r="I455" t="s">
        <v>21</v>
      </c>
      <c r="J455" t="str">
        <f>TEXT(Table1[[#This Row],[DATE]],"mmm")</f>
        <v>Jul</v>
      </c>
      <c r="K455">
        <f>WEEKNUM(Table1[[#This Row],[DATE]])</f>
        <v>28</v>
      </c>
    </row>
    <row r="456" spans="1:11">
      <c r="A456" s="1">
        <v>44387</v>
      </c>
      <c r="B456" t="s">
        <v>94</v>
      </c>
      <c r="C456" t="s">
        <v>48</v>
      </c>
      <c r="D456">
        <v>117.48</v>
      </c>
      <c r="E456">
        <v>12</v>
      </c>
      <c r="F456">
        <v>1368.0694807999996</v>
      </c>
      <c r="G456">
        <v>1409.76</v>
      </c>
      <c r="H456" t="s">
        <v>11</v>
      </c>
      <c r="I456" t="s">
        <v>74</v>
      </c>
      <c r="J456" t="str">
        <f>TEXT(Table1[[#This Row],[DATE]],"mmm")</f>
        <v>Jul</v>
      </c>
      <c r="K456">
        <f>WEEKNUM(Table1[[#This Row],[DATE]])</f>
        <v>28</v>
      </c>
    </row>
    <row r="457" spans="1:11">
      <c r="A457" s="1">
        <v>44387</v>
      </c>
      <c r="B457" t="s">
        <v>107</v>
      </c>
      <c r="C457" t="s">
        <v>63</v>
      </c>
      <c r="D457">
        <v>58.3</v>
      </c>
      <c r="E457">
        <v>6</v>
      </c>
      <c r="F457">
        <v>339.45544233333322</v>
      </c>
      <c r="G457">
        <v>349.79999999999995</v>
      </c>
      <c r="H457" t="s">
        <v>108</v>
      </c>
      <c r="I457" t="s">
        <v>21</v>
      </c>
      <c r="J457" t="str">
        <f>TEXT(Table1[[#This Row],[DATE]],"mmm")</f>
        <v>Jul</v>
      </c>
      <c r="K457">
        <f>WEEKNUM(Table1[[#This Row],[DATE]])</f>
        <v>28</v>
      </c>
    </row>
    <row r="458" spans="1:11">
      <c r="A458" s="1">
        <v>44388</v>
      </c>
      <c r="B458" t="s">
        <v>96</v>
      </c>
      <c r="C458" t="s">
        <v>99</v>
      </c>
      <c r="D458">
        <v>7.8599999999999994</v>
      </c>
      <c r="E458">
        <v>4</v>
      </c>
      <c r="F458">
        <v>30.510231866666658</v>
      </c>
      <c r="G458">
        <v>31.439999999999998</v>
      </c>
      <c r="H458" t="s">
        <v>67</v>
      </c>
      <c r="I458" t="s">
        <v>21</v>
      </c>
      <c r="J458" t="str">
        <f>TEXT(Table1[[#This Row],[DATE]],"mmm")</f>
        <v>Jul</v>
      </c>
      <c r="K458">
        <f>WEEKNUM(Table1[[#This Row],[DATE]])</f>
        <v>29</v>
      </c>
    </row>
    <row r="459" spans="1:11">
      <c r="A459" s="1">
        <v>44389</v>
      </c>
      <c r="B459" t="s">
        <v>47</v>
      </c>
      <c r="C459" t="s">
        <v>93</v>
      </c>
      <c r="D459">
        <v>41.81</v>
      </c>
      <c r="E459">
        <v>12</v>
      </c>
      <c r="F459">
        <v>486.88274593333324</v>
      </c>
      <c r="G459">
        <v>501.72</v>
      </c>
      <c r="H459" t="s">
        <v>41</v>
      </c>
      <c r="I459" t="s">
        <v>21</v>
      </c>
      <c r="J459" t="str">
        <f>TEXT(Table1[[#This Row],[DATE]],"mmm")</f>
        <v>Jul</v>
      </c>
      <c r="K459">
        <f>WEEKNUM(Table1[[#This Row],[DATE]])</f>
        <v>29</v>
      </c>
    </row>
    <row r="460" spans="1:11">
      <c r="A460" s="1">
        <v>44389</v>
      </c>
      <c r="B460" t="s">
        <v>69</v>
      </c>
      <c r="C460" t="s">
        <v>97</v>
      </c>
      <c r="D460">
        <v>42.55</v>
      </c>
      <c r="E460">
        <v>4</v>
      </c>
      <c r="F460">
        <v>165.16671322222217</v>
      </c>
      <c r="G460">
        <v>170.2</v>
      </c>
      <c r="H460" t="s">
        <v>71</v>
      </c>
      <c r="I460" t="s">
        <v>21</v>
      </c>
      <c r="J460" t="str">
        <f>TEXT(Table1[[#This Row],[DATE]],"mmm")</f>
        <v>Jul</v>
      </c>
      <c r="K460">
        <f>WEEKNUM(Table1[[#This Row],[DATE]])</f>
        <v>29</v>
      </c>
    </row>
    <row r="461" spans="1:11">
      <c r="A461" s="1">
        <v>44390</v>
      </c>
      <c r="B461" t="s">
        <v>50</v>
      </c>
      <c r="C461" t="s">
        <v>49</v>
      </c>
      <c r="D461">
        <v>210</v>
      </c>
      <c r="E461">
        <v>1</v>
      </c>
      <c r="F461">
        <v>203.78971666666664</v>
      </c>
      <c r="G461">
        <v>210</v>
      </c>
      <c r="H461" t="s">
        <v>52</v>
      </c>
      <c r="I461" t="s">
        <v>21</v>
      </c>
      <c r="J461" t="str">
        <f>TEXT(Table1[[#This Row],[DATE]],"mmm")</f>
        <v>Jul</v>
      </c>
      <c r="K461">
        <f>WEEKNUM(Table1[[#This Row],[DATE]])</f>
        <v>29</v>
      </c>
    </row>
    <row r="462" spans="1:11">
      <c r="A462" s="1">
        <v>44390</v>
      </c>
      <c r="B462" t="s">
        <v>62</v>
      </c>
      <c r="C462" t="s">
        <v>54</v>
      </c>
      <c r="D462">
        <v>8.33</v>
      </c>
      <c r="E462">
        <v>7</v>
      </c>
      <c r="F462">
        <v>56.585611327777769</v>
      </c>
      <c r="G462">
        <v>58.31</v>
      </c>
      <c r="H462" t="s">
        <v>64</v>
      </c>
      <c r="I462" t="s">
        <v>21</v>
      </c>
      <c r="J462" t="str">
        <f>TEXT(Table1[[#This Row],[DATE]],"mmm")</f>
        <v>Jul</v>
      </c>
      <c r="K462">
        <f>WEEKNUM(Table1[[#This Row],[DATE]])</f>
        <v>29</v>
      </c>
    </row>
    <row r="463" spans="1:11">
      <c r="A463" s="1">
        <v>44390</v>
      </c>
      <c r="B463" t="s">
        <v>13</v>
      </c>
      <c r="C463" t="s">
        <v>14</v>
      </c>
      <c r="D463">
        <v>141.57</v>
      </c>
      <c r="E463">
        <v>5</v>
      </c>
      <c r="F463">
        <v>686.91690924999978</v>
      </c>
      <c r="G463">
        <v>707.84999999999991</v>
      </c>
      <c r="H463" t="s">
        <v>11</v>
      </c>
      <c r="I463" t="s">
        <v>15</v>
      </c>
      <c r="J463" t="str">
        <f>TEXT(Table1[[#This Row],[DATE]],"mmm")</f>
        <v>Jul</v>
      </c>
      <c r="K463">
        <f>WEEKNUM(Table1[[#This Row],[DATE]])</f>
        <v>29</v>
      </c>
    </row>
    <row r="464" spans="1:11">
      <c r="A464" s="1">
        <v>44391</v>
      </c>
      <c r="B464" t="s">
        <v>104</v>
      </c>
      <c r="C464" t="s">
        <v>20</v>
      </c>
      <c r="D464">
        <v>119.7</v>
      </c>
      <c r="E464">
        <v>9</v>
      </c>
      <c r="F464">
        <v>1045.4412464999998</v>
      </c>
      <c r="G464">
        <v>1077.3</v>
      </c>
      <c r="H464" t="s">
        <v>105</v>
      </c>
      <c r="I464" t="s">
        <v>21</v>
      </c>
      <c r="J464" t="str">
        <f>TEXT(Table1[[#This Row],[DATE]],"mmm")</f>
        <v>Jul</v>
      </c>
      <c r="K464">
        <f>WEEKNUM(Table1[[#This Row],[DATE]])</f>
        <v>29</v>
      </c>
    </row>
    <row r="465" spans="1:11">
      <c r="A465" s="1">
        <v>44391</v>
      </c>
      <c r="B465" t="s">
        <v>62</v>
      </c>
      <c r="C465" t="s">
        <v>43</v>
      </c>
      <c r="D465">
        <v>94.17</v>
      </c>
      <c r="E465">
        <v>13</v>
      </c>
      <c r="F465">
        <v>1188.0067097166664</v>
      </c>
      <c r="G465">
        <v>1224.21</v>
      </c>
      <c r="H465" t="s">
        <v>64</v>
      </c>
      <c r="I465" t="s">
        <v>21</v>
      </c>
      <c r="J465" t="str">
        <f>TEXT(Table1[[#This Row],[DATE]],"mmm")</f>
        <v>Jul</v>
      </c>
      <c r="K465">
        <f>WEEKNUM(Table1[[#This Row],[DATE]])</f>
        <v>29</v>
      </c>
    </row>
    <row r="466" spans="1:11">
      <c r="A466" s="1">
        <v>44392</v>
      </c>
      <c r="B466" t="s">
        <v>55</v>
      </c>
      <c r="C466" t="s">
        <v>33</v>
      </c>
      <c r="D466">
        <v>83.08</v>
      </c>
      <c r="E466">
        <v>18</v>
      </c>
      <c r="F466">
        <v>1451.2156851999998</v>
      </c>
      <c r="G466">
        <v>1495.44</v>
      </c>
      <c r="H466" t="s">
        <v>44</v>
      </c>
      <c r="I466" t="s">
        <v>21</v>
      </c>
      <c r="J466" t="str">
        <f>TEXT(Table1[[#This Row],[DATE]],"mmm")</f>
        <v>Jul</v>
      </c>
      <c r="K466">
        <f>WEEKNUM(Table1[[#This Row],[DATE]])</f>
        <v>29</v>
      </c>
    </row>
    <row r="467" spans="1:11">
      <c r="A467" s="1">
        <v>44392</v>
      </c>
      <c r="B467" t="s">
        <v>96</v>
      </c>
      <c r="C467" t="s">
        <v>37</v>
      </c>
      <c r="D467">
        <v>48.84</v>
      </c>
      <c r="E467">
        <v>2</v>
      </c>
      <c r="F467">
        <v>94.791331066666658</v>
      </c>
      <c r="G467">
        <v>97.68</v>
      </c>
      <c r="H467" t="s">
        <v>67</v>
      </c>
      <c r="I467" t="s">
        <v>21</v>
      </c>
      <c r="J467" t="str">
        <f>TEXT(Table1[[#This Row],[DATE]],"mmm")</f>
        <v>Jul</v>
      </c>
      <c r="K467">
        <f>WEEKNUM(Table1[[#This Row],[DATE]])</f>
        <v>29</v>
      </c>
    </row>
    <row r="468" spans="1:11">
      <c r="A468" s="1">
        <v>44393</v>
      </c>
      <c r="B468" t="s">
        <v>47</v>
      </c>
      <c r="C468" t="s">
        <v>48</v>
      </c>
      <c r="D468">
        <v>117.48</v>
      </c>
      <c r="E468">
        <v>33</v>
      </c>
      <c r="F468">
        <v>3762.1910721999993</v>
      </c>
      <c r="G468">
        <v>3876.84</v>
      </c>
      <c r="H468" t="s">
        <v>41</v>
      </c>
      <c r="I468" t="s">
        <v>21</v>
      </c>
      <c r="J468" t="str">
        <f>TEXT(Table1[[#This Row],[DATE]],"mmm")</f>
        <v>Jul</v>
      </c>
      <c r="K468">
        <f>WEEKNUM(Table1[[#This Row],[DATE]])</f>
        <v>29</v>
      </c>
    </row>
    <row r="469" spans="1:11">
      <c r="A469" s="1">
        <v>44393</v>
      </c>
      <c r="B469" t="s">
        <v>109</v>
      </c>
      <c r="C469" t="s">
        <v>77</v>
      </c>
      <c r="D469">
        <v>149.46</v>
      </c>
      <c r="E469">
        <v>8</v>
      </c>
      <c r="F469">
        <v>1160.3204210666665</v>
      </c>
      <c r="G469">
        <v>1195.68</v>
      </c>
      <c r="H469" t="s">
        <v>11</v>
      </c>
      <c r="I469" t="s">
        <v>15</v>
      </c>
      <c r="J469" t="str">
        <f>TEXT(Table1[[#This Row],[DATE]],"mmm")</f>
        <v>Jul</v>
      </c>
      <c r="K469">
        <f>WEEKNUM(Table1[[#This Row],[DATE]])</f>
        <v>29</v>
      </c>
    </row>
    <row r="470" spans="1:11">
      <c r="A470" s="1">
        <v>44393</v>
      </c>
      <c r="B470" t="s">
        <v>66</v>
      </c>
      <c r="C470" t="s">
        <v>53</v>
      </c>
      <c r="D470">
        <v>104.16</v>
      </c>
      <c r="E470">
        <v>35</v>
      </c>
      <c r="F470">
        <v>3537.7894813333323</v>
      </c>
      <c r="G470">
        <v>3645.6</v>
      </c>
      <c r="H470" t="s">
        <v>67</v>
      </c>
      <c r="I470" t="s">
        <v>21</v>
      </c>
      <c r="J470" t="str">
        <f>TEXT(Table1[[#This Row],[DATE]],"mmm")</f>
        <v>Jul</v>
      </c>
      <c r="K470">
        <f>WEEKNUM(Table1[[#This Row],[DATE]])</f>
        <v>29</v>
      </c>
    </row>
    <row r="471" spans="1:11">
      <c r="A471" s="1">
        <v>44394</v>
      </c>
      <c r="B471" t="s">
        <v>75</v>
      </c>
      <c r="C471" t="s">
        <v>85</v>
      </c>
      <c r="D471">
        <v>103.88</v>
      </c>
      <c r="E471">
        <v>38</v>
      </c>
      <c r="F471">
        <v>3830.7032340888877</v>
      </c>
      <c r="G471">
        <v>3947.4399999999996</v>
      </c>
      <c r="H471" t="s">
        <v>35</v>
      </c>
      <c r="I471" t="s">
        <v>21</v>
      </c>
      <c r="J471" t="str">
        <f>TEXT(Table1[[#This Row],[DATE]],"mmm")</f>
        <v>Jul</v>
      </c>
      <c r="K471">
        <f>WEEKNUM(Table1[[#This Row],[DATE]])</f>
        <v>29</v>
      </c>
    </row>
    <row r="472" spans="1:11">
      <c r="A472" s="1">
        <v>44394</v>
      </c>
      <c r="B472" t="s">
        <v>55</v>
      </c>
      <c r="C472" t="s">
        <v>14</v>
      </c>
      <c r="D472">
        <v>141.57</v>
      </c>
      <c r="E472">
        <v>18</v>
      </c>
      <c r="F472">
        <v>2472.9008732999991</v>
      </c>
      <c r="G472">
        <v>2548.2599999999998</v>
      </c>
      <c r="H472" t="s">
        <v>44</v>
      </c>
      <c r="I472" t="s">
        <v>21</v>
      </c>
      <c r="J472" t="str">
        <f>TEXT(Table1[[#This Row],[DATE]],"mmm")</f>
        <v>Jul</v>
      </c>
      <c r="K472">
        <f>WEEKNUM(Table1[[#This Row],[DATE]])</f>
        <v>29</v>
      </c>
    </row>
    <row r="473" spans="1:11">
      <c r="A473" s="1">
        <v>44394</v>
      </c>
      <c r="B473" t="s">
        <v>106</v>
      </c>
      <c r="C473" t="s">
        <v>77</v>
      </c>
      <c r="D473">
        <v>149.46</v>
      </c>
      <c r="E473">
        <v>30</v>
      </c>
      <c r="F473">
        <v>4351.2015789999996</v>
      </c>
      <c r="G473">
        <v>4483.8</v>
      </c>
      <c r="H473" t="s">
        <v>11</v>
      </c>
      <c r="I473" t="s">
        <v>12</v>
      </c>
      <c r="J473" t="str">
        <f>TEXT(Table1[[#This Row],[DATE]],"mmm")</f>
        <v>Jul</v>
      </c>
      <c r="K473">
        <f>WEEKNUM(Table1[[#This Row],[DATE]])</f>
        <v>29</v>
      </c>
    </row>
    <row r="474" spans="1:11">
      <c r="A474" s="1">
        <v>44394</v>
      </c>
      <c r="B474" t="s">
        <v>78</v>
      </c>
      <c r="C474" t="s">
        <v>95</v>
      </c>
      <c r="D474">
        <v>173.88</v>
      </c>
      <c r="E474">
        <v>8</v>
      </c>
      <c r="F474">
        <v>1349.9030831999996</v>
      </c>
      <c r="G474">
        <v>1391.04</v>
      </c>
      <c r="H474" t="s">
        <v>11</v>
      </c>
      <c r="I474" t="s">
        <v>18</v>
      </c>
      <c r="J474" t="str">
        <f>TEXT(Table1[[#This Row],[DATE]],"mmm")</f>
        <v>Jul</v>
      </c>
      <c r="K474">
        <f>WEEKNUM(Table1[[#This Row],[DATE]])</f>
        <v>29</v>
      </c>
    </row>
    <row r="475" spans="1:11">
      <c r="A475" s="1">
        <v>44395</v>
      </c>
      <c r="B475" t="s">
        <v>34</v>
      </c>
      <c r="C475" t="s">
        <v>92</v>
      </c>
      <c r="D475">
        <v>57.120000000000005</v>
      </c>
      <c r="E475">
        <v>14</v>
      </c>
      <c r="F475">
        <v>776.03124106666655</v>
      </c>
      <c r="G475">
        <v>799.68000000000006</v>
      </c>
      <c r="H475" t="s">
        <v>35</v>
      </c>
      <c r="I475" t="s">
        <v>21</v>
      </c>
      <c r="J475" t="str">
        <f>TEXT(Table1[[#This Row],[DATE]],"mmm")</f>
        <v>Jul</v>
      </c>
      <c r="K475">
        <f>WEEKNUM(Table1[[#This Row],[DATE]])</f>
        <v>30</v>
      </c>
    </row>
    <row r="476" spans="1:11">
      <c r="A476" s="1">
        <v>44395</v>
      </c>
      <c r="B476" t="s">
        <v>106</v>
      </c>
      <c r="C476" t="s">
        <v>25</v>
      </c>
      <c r="D476">
        <v>164.28</v>
      </c>
      <c r="E476">
        <v>12</v>
      </c>
      <c r="F476">
        <v>1913.0614087999998</v>
      </c>
      <c r="G476">
        <v>1971.3600000000001</v>
      </c>
      <c r="H476" t="s">
        <v>11</v>
      </c>
      <c r="I476" t="s">
        <v>12</v>
      </c>
      <c r="J476" t="str">
        <f>TEXT(Table1[[#This Row],[DATE]],"mmm")</f>
        <v>Jul</v>
      </c>
      <c r="K476">
        <f>WEEKNUM(Table1[[#This Row],[DATE]])</f>
        <v>30</v>
      </c>
    </row>
    <row r="477" spans="1:11">
      <c r="A477" s="1">
        <v>44397</v>
      </c>
      <c r="B477" t="s">
        <v>24</v>
      </c>
      <c r="C477" t="s">
        <v>17</v>
      </c>
      <c r="D477">
        <v>79.92</v>
      </c>
      <c r="E477">
        <v>11</v>
      </c>
      <c r="F477">
        <v>853.1219795999998</v>
      </c>
      <c r="G477">
        <v>879.12</v>
      </c>
      <c r="H477" t="s">
        <v>11</v>
      </c>
      <c r="I477" t="s">
        <v>18</v>
      </c>
      <c r="J477" t="str">
        <f>TEXT(Table1[[#This Row],[DATE]],"mmm")</f>
        <v>Jul</v>
      </c>
      <c r="K477">
        <f>WEEKNUM(Table1[[#This Row],[DATE]])</f>
        <v>30</v>
      </c>
    </row>
    <row r="478" spans="1:11">
      <c r="A478" s="1">
        <v>44397</v>
      </c>
      <c r="B478" t="s">
        <v>56</v>
      </c>
      <c r="C478" t="s">
        <v>70</v>
      </c>
      <c r="D478">
        <v>162</v>
      </c>
      <c r="E478">
        <v>8</v>
      </c>
      <c r="F478">
        <v>1257.6736799999996</v>
      </c>
      <c r="G478">
        <v>1296</v>
      </c>
      <c r="H478" t="s">
        <v>11</v>
      </c>
      <c r="I478" t="s">
        <v>58</v>
      </c>
      <c r="J478" t="str">
        <f>TEXT(Table1[[#This Row],[DATE]],"mmm")</f>
        <v>Jul</v>
      </c>
      <c r="K478">
        <f>WEEKNUM(Table1[[#This Row],[DATE]])</f>
        <v>30</v>
      </c>
    </row>
    <row r="479" spans="1:11">
      <c r="A479" s="1">
        <v>44397</v>
      </c>
      <c r="B479" t="s">
        <v>13</v>
      </c>
      <c r="C479" t="s">
        <v>33</v>
      </c>
      <c r="D479">
        <v>83.08</v>
      </c>
      <c r="E479">
        <v>5</v>
      </c>
      <c r="F479">
        <v>403.115468111111</v>
      </c>
      <c r="G479">
        <v>415.4</v>
      </c>
      <c r="H479" t="s">
        <v>11</v>
      </c>
      <c r="I479" t="s">
        <v>15</v>
      </c>
      <c r="J479" t="str">
        <f>TEXT(Table1[[#This Row],[DATE]],"mmm")</f>
        <v>Jul</v>
      </c>
      <c r="K479">
        <f>WEEKNUM(Table1[[#This Row],[DATE]])</f>
        <v>30</v>
      </c>
    </row>
    <row r="480" spans="1:11">
      <c r="A480" s="1">
        <v>44398</v>
      </c>
      <c r="B480" t="s">
        <v>104</v>
      </c>
      <c r="C480" t="s">
        <v>40</v>
      </c>
      <c r="D480">
        <v>53.11</v>
      </c>
      <c r="E480">
        <v>15</v>
      </c>
      <c r="F480">
        <v>773.09084658333313</v>
      </c>
      <c r="G480">
        <v>796.65</v>
      </c>
      <c r="H480" t="s">
        <v>105</v>
      </c>
      <c r="I480" t="s">
        <v>21</v>
      </c>
      <c r="J480" t="str">
        <f>TEXT(Table1[[#This Row],[DATE]],"mmm")</f>
        <v>Jul</v>
      </c>
      <c r="K480">
        <f>WEEKNUM(Table1[[#This Row],[DATE]])</f>
        <v>30</v>
      </c>
    </row>
    <row r="481" spans="1:11">
      <c r="A481" s="1">
        <v>44399</v>
      </c>
      <c r="B481" t="s">
        <v>39</v>
      </c>
      <c r="C481" t="s">
        <v>93</v>
      </c>
      <c r="D481">
        <v>41.81</v>
      </c>
      <c r="E481">
        <v>5</v>
      </c>
      <c r="F481">
        <v>202.86781080555554</v>
      </c>
      <c r="G481">
        <v>209.05</v>
      </c>
      <c r="H481" t="s">
        <v>41</v>
      </c>
      <c r="I481" t="s">
        <v>21</v>
      </c>
      <c r="J481" t="str">
        <f>TEXT(Table1[[#This Row],[DATE]],"mmm")</f>
        <v>Jul</v>
      </c>
      <c r="K481">
        <f>WEEKNUM(Table1[[#This Row],[DATE]])</f>
        <v>30</v>
      </c>
    </row>
    <row r="482" spans="1:11">
      <c r="A482" s="1">
        <v>44399</v>
      </c>
      <c r="B482" t="s">
        <v>110</v>
      </c>
      <c r="C482" t="s">
        <v>10</v>
      </c>
      <c r="D482">
        <v>156.96</v>
      </c>
      <c r="E482">
        <v>14</v>
      </c>
      <c r="F482">
        <v>2132.4555951999996</v>
      </c>
      <c r="G482">
        <v>2197.44</v>
      </c>
      <c r="H482" t="s">
        <v>111</v>
      </c>
      <c r="I482" t="s">
        <v>21</v>
      </c>
      <c r="J482" t="str">
        <f>TEXT(Table1[[#This Row],[DATE]],"mmm")</f>
        <v>Jul</v>
      </c>
      <c r="K482">
        <f>WEEKNUM(Table1[[#This Row],[DATE]])</f>
        <v>30</v>
      </c>
    </row>
    <row r="483" spans="1:11">
      <c r="A483" s="1">
        <v>44399</v>
      </c>
      <c r="B483" t="s">
        <v>109</v>
      </c>
      <c r="C483" t="s">
        <v>48</v>
      </c>
      <c r="D483">
        <v>117.48</v>
      </c>
      <c r="E483">
        <v>27</v>
      </c>
      <c r="F483">
        <v>3078.1563317999994</v>
      </c>
      <c r="G483">
        <v>3171.96</v>
      </c>
      <c r="H483" t="s">
        <v>11</v>
      </c>
      <c r="I483" t="s">
        <v>15</v>
      </c>
      <c r="J483" t="str">
        <f>TEXT(Table1[[#This Row],[DATE]],"mmm")</f>
        <v>Jul</v>
      </c>
      <c r="K483">
        <f>WEEKNUM(Table1[[#This Row],[DATE]])</f>
        <v>30</v>
      </c>
    </row>
    <row r="484" spans="1:11">
      <c r="A484" s="1">
        <v>44399</v>
      </c>
      <c r="B484" t="s">
        <v>89</v>
      </c>
      <c r="C484" t="s">
        <v>101</v>
      </c>
      <c r="D484">
        <v>24.66</v>
      </c>
      <c r="E484">
        <v>3</v>
      </c>
      <c r="F484">
        <v>71.792205899999985</v>
      </c>
      <c r="G484">
        <v>73.98</v>
      </c>
      <c r="H484" t="s">
        <v>90</v>
      </c>
      <c r="I484" t="s">
        <v>21</v>
      </c>
      <c r="J484" t="str">
        <f>TEXT(Table1[[#This Row],[DATE]],"mmm")</f>
        <v>Jul</v>
      </c>
      <c r="K484">
        <f>WEEKNUM(Table1[[#This Row],[DATE]])</f>
        <v>30</v>
      </c>
    </row>
    <row r="485" spans="1:11">
      <c r="A485" s="1">
        <v>44399</v>
      </c>
      <c r="B485" t="s">
        <v>32</v>
      </c>
      <c r="C485" t="s">
        <v>63</v>
      </c>
      <c r="D485">
        <v>58.3</v>
      </c>
      <c r="E485">
        <v>6</v>
      </c>
      <c r="F485">
        <v>339.45544233333322</v>
      </c>
      <c r="G485">
        <v>349.79999999999995</v>
      </c>
      <c r="H485" t="s">
        <v>11</v>
      </c>
      <c r="I485" t="s">
        <v>12</v>
      </c>
      <c r="J485" t="str">
        <f>TEXT(Table1[[#This Row],[DATE]],"mmm")</f>
        <v>Jul</v>
      </c>
      <c r="K485">
        <f>WEEKNUM(Table1[[#This Row],[DATE]])</f>
        <v>30</v>
      </c>
    </row>
    <row r="486" spans="1:11">
      <c r="A486" s="1">
        <v>44400</v>
      </c>
      <c r="B486" t="s">
        <v>75</v>
      </c>
      <c r="C486" t="s">
        <v>98</v>
      </c>
      <c r="D486">
        <v>49.21</v>
      </c>
      <c r="E486">
        <v>2</v>
      </c>
      <c r="F486">
        <v>95.509447211111095</v>
      </c>
      <c r="G486">
        <v>98.42</v>
      </c>
      <c r="H486" t="s">
        <v>35</v>
      </c>
      <c r="I486" t="s">
        <v>21</v>
      </c>
      <c r="J486" t="str">
        <f>TEXT(Table1[[#This Row],[DATE]],"mmm")</f>
        <v>Jul</v>
      </c>
      <c r="K486">
        <f>WEEKNUM(Table1[[#This Row],[DATE]])</f>
        <v>30</v>
      </c>
    </row>
    <row r="487" spans="1:11">
      <c r="A487" s="1">
        <v>44400</v>
      </c>
      <c r="B487" t="s">
        <v>103</v>
      </c>
      <c r="C487" t="s">
        <v>33</v>
      </c>
      <c r="D487">
        <v>83.08</v>
      </c>
      <c r="E487">
        <v>9</v>
      </c>
      <c r="F487">
        <v>725.60784259999991</v>
      </c>
      <c r="G487">
        <v>747.72</v>
      </c>
      <c r="H487" t="s">
        <v>11</v>
      </c>
      <c r="I487" t="s">
        <v>58</v>
      </c>
      <c r="J487" t="str">
        <f>TEXT(Table1[[#This Row],[DATE]],"mmm")</f>
        <v>Jul</v>
      </c>
      <c r="K487">
        <f>WEEKNUM(Table1[[#This Row],[DATE]])</f>
        <v>30</v>
      </c>
    </row>
    <row r="488" spans="1:11">
      <c r="A488" s="1">
        <v>44400</v>
      </c>
      <c r="B488" t="s">
        <v>112</v>
      </c>
      <c r="C488" t="s">
        <v>65</v>
      </c>
      <c r="D488">
        <v>85.76</v>
      </c>
      <c r="E488">
        <v>8</v>
      </c>
      <c r="F488">
        <v>665.79070862222216</v>
      </c>
      <c r="G488">
        <v>686.08</v>
      </c>
      <c r="H488" t="s">
        <v>90</v>
      </c>
      <c r="I488" t="s">
        <v>21</v>
      </c>
      <c r="J488" t="str">
        <f>TEXT(Table1[[#This Row],[DATE]],"mmm")</f>
        <v>Jul</v>
      </c>
      <c r="K488">
        <f>WEEKNUM(Table1[[#This Row],[DATE]])</f>
        <v>30</v>
      </c>
    </row>
    <row r="489" spans="1:11">
      <c r="A489" s="1">
        <v>44400</v>
      </c>
      <c r="B489" t="s">
        <v>78</v>
      </c>
      <c r="C489" t="s">
        <v>102</v>
      </c>
      <c r="D489">
        <v>96.3</v>
      </c>
      <c r="E489">
        <v>7</v>
      </c>
      <c r="F489">
        <v>654.16499049999993</v>
      </c>
      <c r="G489">
        <v>674.1</v>
      </c>
      <c r="H489" t="s">
        <v>11</v>
      </c>
      <c r="I489" t="s">
        <v>18</v>
      </c>
      <c r="J489" t="str">
        <f>TEXT(Table1[[#This Row],[DATE]],"mmm")</f>
        <v>Jul</v>
      </c>
      <c r="K489">
        <f>WEEKNUM(Table1[[#This Row],[DATE]])</f>
        <v>30</v>
      </c>
    </row>
    <row r="490" spans="1:11">
      <c r="A490" s="1">
        <v>44401</v>
      </c>
      <c r="B490" t="s">
        <v>42</v>
      </c>
      <c r="C490" t="s">
        <v>88</v>
      </c>
      <c r="D490">
        <v>85.5</v>
      </c>
      <c r="E490">
        <v>14</v>
      </c>
      <c r="F490">
        <v>1161.6013849999997</v>
      </c>
      <c r="G490">
        <v>1197</v>
      </c>
      <c r="H490" t="s">
        <v>44</v>
      </c>
      <c r="I490" t="s">
        <v>21</v>
      </c>
      <c r="J490" t="str">
        <f>TEXT(Table1[[#This Row],[DATE]],"mmm")</f>
        <v>Jul</v>
      </c>
      <c r="K490">
        <f>WEEKNUM(Table1[[#This Row],[DATE]])</f>
        <v>30</v>
      </c>
    </row>
    <row r="491" spans="1:11">
      <c r="A491" s="1">
        <v>44401</v>
      </c>
      <c r="B491" t="s">
        <v>73</v>
      </c>
      <c r="C491" t="s">
        <v>99</v>
      </c>
      <c r="D491">
        <v>7.8599999999999994</v>
      </c>
      <c r="E491">
        <v>4</v>
      </c>
      <c r="F491">
        <v>30.510231866666658</v>
      </c>
      <c r="G491">
        <v>31.439999999999998</v>
      </c>
      <c r="H491" t="s">
        <v>11</v>
      </c>
      <c r="I491" t="s">
        <v>74</v>
      </c>
      <c r="J491" t="str">
        <f>TEXT(Table1[[#This Row],[DATE]],"mmm")</f>
        <v>Jul</v>
      </c>
      <c r="K491">
        <f>WEEKNUM(Table1[[#This Row],[DATE]])</f>
        <v>30</v>
      </c>
    </row>
    <row r="492" spans="1:11">
      <c r="A492" s="1">
        <v>44401</v>
      </c>
      <c r="B492" t="s">
        <v>82</v>
      </c>
      <c r="C492" t="s">
        <v>92</v>
      </c>
      <c r="D492">
        <v>57.120000000000005</v>
      </c>
      <c r="E492">
        <v>1</v>
      </c>
      <c r="F492">
        <v>55.430802933333325</v>
      </c>
      <c r="G492">
        <v>57.120000000000005</v>
      </c>
      <c r="H492" t="s">
        <v>83</v>
      </c>
      <c r="I492" t="s">
        <v>21</v>
      </c>
      <c r="J492" t="str">
        <f>TEXT(Table1[[#This Row],[DATE]],"mmm")</f>
        <v>Jul</v>
      </c>
      <c r="K492">
        <f>WEEKNUM(Table1[[#This Row],[DATE]])</f>
        <v>30</v>
      </c>
    </row>
    <row r="493" spans="1:11">
      <c r="A493" s="1">
        <v>44402</v>
      </c>
      <c r="B493" t="s">
        <v>112</v>
      </c>
      <c r="C493" t="s">
        <v>59</v>
      </c>
      <c r="D493">
        <v>80.94</v>
      </c>
      <c r="E493">
        <v>13</v>
      </c>
      <c r="F493">
        <v>1021.1029317666665</v>
      </c>
      <c r="G493">
        <v>1052.22</v>
      </c>
      <c r="H493" t="s">
        <v>90</v>
      </c>
      <c r="I493" t="s">
        <v>21</v>
      </c>
      <c r="J493" t="str">
        <f>TEXT(Table1[[#This Row],[DATE]],"mmm")</f>
        <v>Jul</v>
      </c>
      <c r="K493">
        <f>WEEKNUM(Table1[[#This Row],[DATE]])</f>
        <v>31</v>
      </c>
    </row>
    <row r="494" spans="1:11">
      <c r="A494" s="1">
        <v>44402</v>
      </c>
      <c r="B494" t="s">
        <v>106</v>
      </c>
      <c r="C494" t="s">
        <v>79</v>
      </c>
      <c r="D494">
        <v>82.08</v>
      </c>
      <c r="E494">
        <v>2</v>
      </c>
      <c r="F494">
        <v>159.30533279999997</v>
      </c>
      <c r="G494">
        <v>164.16</v>
      </c>
      <c r="H494" t="s">
        <v>11</v>
      </c>
      <c r="I494" t="s">
        <v>12</v>
      </c>
      <c r="J494" t="str">
        <f>TEXT(Table1[[#This Row],[DATE]],"mmm")</f>
        <v>Jul</v>
      </c>
      <c r="K494">
        <f>WEEKNUM(Table1[[#This Row],[DATE]])</f>
        <v>31</v>
      </c>
    </row>
    <row r="495" spans="1:11">
      <c r="A495" s="1">
        <v>44402</v>
      </c>
      <c r="B495" t="s">
        <v>107</v>
      </c>
      <c r="C495" t="s">
        <v>87</v>
      </c>
      <c r="D495">
        <v>156.78</v>
      </c>
      <c r="E495">
        <v>12</v>
      </c>
      <c r="F495">
        <v>1825.7229587999998</v>
      </c>
      <c r="G495">
        <v>1881.3600000000001</v>
      </c>
      <c r="H495" t="s">
        <v>108</v>
      </c>
      <c r="I495" t="s">
        <v>21</v>
      </c>
      <c r="J495" t="str">
        <f>TEXT(Table1[[#This Row],[DATE]],"mmm")</f>
        <v>Jul</v>
      </c>
      <c r="K495">
        <f>WEEKNUM(Table1[[#This Row],[DATE]])</f>
        <v>31</v>
      </c>
    </row>
    <row r="496" spans="1:11">
      <c r="A496" s="1">
        <v>44403</v>
      </c>
      <c r="B496" t="s">
        <v>82</v>
      </c>
      <c r="C496" t="s">
        <v>101</v>
      </c>
      <c r="D496">
        <v>24.66</v>
      </c>
      <c r="E496">
        <v>1</v>
      </c>
      <c r="F496">
        <v>23.930735299999995</v>
      </c>
      <c r="G496">
        <v>24.66</v>
      </c>
      <c r="H496" t="s">
        <v>83</v>
      </c>
      <c r="I496" t="s">
        <v>21</v>
      </c>
      <c r="J496" t="str">
        <f>TEXT(Table1[[#This Row],[DATE]],"mmm")</f>
        <v>Jul</v>
      </c>
      <c r="K496">
        <f>WEEKNUM(Table1[[#This Row],[DATE]])</f>
        <v>31</v>
      </c>
    </row>
    <row r="497" spans="1:11">
      <c r="A497" s="1">
        <v>44403</v>
      </c>
      <c r="B497" t="s">
        <v>28</v>
      </c>
      <c r="C497" t="s">
        <v>59</v>
      </c>
      <c r="D497">
        <v>80.94</v>
      </c>
      <c r="E497">
        <v>10</v>
      </c>
      <c r="F497">
        <v>785.46379366666645</v>
      </c>
      <c r="G497">
        <v>809.4</v>
      </c>
      <c r="H497" t="s">
        <v>29</v>
      </c>
      <c r="I497" t="s">
        <v>21</v>
      </c>
      <c r="J497" t="str">
        <f>TEXT(Table1[[#This Row],[DATE]],"mmm")</f>
        <v>Jul</v>
      </c>
      <c r="K497">
        <f>WEEKNUM(Table1[[#This Row],[DATE]])</f>
        <v>31</v>
      </c>
    </row>
    <row r="498" spans="1:11">
      <c r="A498" s="1">
        <v>44404</v>
      </c>
      <c r="B498" t="s">
        <v>66</v>
      </c>
      <c r="C498" t="s">
        <v>63</v>
      </c>
      <c r="D498">
        <v>58.3</v>
      </c>
      <c r="E498">
        <v>25</v>
      </c>
      <c r="F498">
        <v>1414.3976763888886</v>
      </c>
      <c r="G498">
        <v>1457.5</v>
      </c>
      <c r="H498" t="s">
        <v>67</v>
      </c>
      <c r="I498" t="s">
        <v>21</v>
      </c>
      <c r="J498" t="str">
        <f>TEXT(Table1[[#This Row],[DATE]],"mmm")</f>
        <v>Jul</v>
      </c>
      <c r="K498">
        <f>WEEKNUM(Table1[[#This Row],[DATE]])</f>
        <v>31</v>
      </c>
    </row>
    <row r="499" spans="1:11">
      <c r="A499" s="1">
        <v>44404</v>
      </c>
      <c r="B499" t="s">
        <v>94</v>
      </c>
      <c r="C499" t="s">
        <v>102</v>
      </c>
      <c r="D499">
        <v>96.3</v>
      </c>
      <c r="E499">
        <v>38</v>
      </c>
      <c r="F499">
        <v>3551.1813769999994</v>
      </c>
      <c r="G499">
        <v>3659.4</v>
      </c>
      <c r="H499" t="s">
        <v>11</v>
      </c>
      <c r="I499" t="s">
        <v>74</v>
      </c>
      <c r="J499" t="str">
        <f>TEXT(Table1[[#This Row],[DATE]],"mmm")</f>
        <v>Jul</v>
      </c>
      <c r="K499">
        <f>WEEKNUM(Table1[[#This Row],[DATE]])</f>
        <v>31</v>
      </c>
    </row>
    <row r="500" spans="1:11">
      <c r="A500" s="1">
        <v>44406</v>
      </c>
      <c r="B500" t="s">
        <v>50</v>
      </c>
      <c r="C500" t="s">
        <v>86</v>
      </c>
      <c r="D500">
        <v>201.28</v>
      </c>
      <c r="E500">
        <v>37</v>
      </c>
      <c r="F500">
        <v>7227.120877688887</v>
      </c>
      <c r="G500">
        <v>7447.36</v>
      </c>
      <c r="H500" t="s">
        <v>52</v>
      </c>
      <c r="I500" t="s">
        <v>21</v>
      </c>
      <c r="J500" t="str">
        <f>TEXT(Table1[[#This Row],[DATE]],"mmm")</f>
        <v>Jul</v>
      </c>
      <c r="K500">
        <f>WEEKNUM(Table1[[#This Row],[DATE]])</f>
        <v>31</v>
      </c>
    </row>
    <row r="501" spans="1:11">
      <c r="A501" s="1">
        <v>44406</v>
      </c>
      <c r="B501" t="s">
        <v>73</v>
      </c>
      <c r="C501" t="s">
        <v>79</v>
      </c>
      <c r="D501">
        <v>82.08</v>
      </c>
      <c r="E501">
        <v>15</v>
      </c>
      <c r="F501">
        <v>1194.7899959999997</v>
      </c>
      <c r="G501">
        <v>1231.2</v>
      </c>
      <c r="H501" t="s">
        <v>11</v>
      </c>
      <c r="I501" t="s">
        <v>74</v>
      </c>
      <c r="J501" t="str">
        <f>TEXT(Table1[[#This Row],[DATE]],"mmm")</f>
        <v>Jul</v>
      </c>
      <c r="K501">
        <f>WEEKNUM(Table1[[#This Row],[DATE]])</f>
        <v>31</v>
      </c>
    </row>
    <row r="502" spans="1:11">
      <c r="A502" s="1">
        <v>44407</v>
      </c>
      <c r="B502" t="s">
        <v>103</v>
      </c>
      <c r="C502" t="s">
        <v>88</v>
      </c>
      <c r="D502">
        <v>85.5</v>
      </c>
      <c r="E502">
        <v>25</v>
      </c>
      <c r="F502">
        <v>2074.2881874999994</v>
      </c>
      <c r="G502">
        <v>2137.5</v>
      </c>
      <c r="H502" t="s">
        <v>11</v>
      </c>
      <c r="I502" t="s">
        <v>58</v>
      </c>
      <c r="J502" t="str">
        <f>TEXT(Table1[[#This Row],[DATE]],"mmm")</f>
        <v>Jul</v>
      </c>
      <c r="K502">
        <f>WEEKNUM(Table1[[#This Row],[DATE]])</f>
        <v>31</v>
      </c>
    </row>
    <row r="503" spans="1:11">
      <c r="A503" s="1">
        <v>44407</v>
      </c>
      <c r="B503" t="s">
        <v>107</v>
      </c>
      <c r="C503" t="s">
        <v>102</v>
      </c>
      <c r="D503">
        <v>96.3</v>
      </c>
      <c r="E503">
        <v>12</v>
      </c>
      <c r="F503">
        <v>1121.4256979999998</v>
      </c>
      <c r="G503">
        <v>1155.5999999999999</v>
      </c>
      <c r="H503" t="s">
        <v>108</v>
      </c>
      <c r="I503" t="s">
        <v>21</v>
      </c>
      <c r="J503" t="str">
        <f>TEXT(Table1[[#This Row],[DATE]],"mmm")</f>
        <v>Jul</v>
      </c>
      <c r="K503">
        <f>WEEKNUM(Table1[[#This Row],[DATE]])</f>
        <v>31</v>
      </c>
    </row>
    <row r="504" spans="1:11">
      <c r="A504" s="1">
        <v>44408</v>
      </c>
      <c r="B504" t="s">
        <v>109</v>
      </c>
      <c r="C504" t="s">
        <v>43</v>
      </c>
      <c r="D504">
        <v>94.17</v>
      </c>
      <c r="E504">
        <v>12</v>
      </c>
      <c r="F504">
        <v>1096.6215781999997</v>
      </c>
      <c r="G504">
        <v>1130.04</v>
      </c>
      <c r="H504" t="s">
        <v>11</v>
      </c>
      <c r="I504" t="s">
        <v>15</v>
      </c>
      <c r="J504" t="str">
        <f>TEXT(Table1[[#This Row],[DATE]],"mmm")</f>
        <v>Jul</v>
      </c>
      <c r="K504">
        <f>WEEKNUM(Table1[[#This Row],[DATE]])</f>
        <v>31</v>
      </c>
    </row>
    <row r="505" spans="1:11">
      <c r="A505" s="1">
        <v>44408</v>
      </c>
      <c r="B505" t="s">
        <v>78</v>
      </c>
      <c r="C505" t="s">
        <v>70</v>
      </c>
      <c r="D505">
        <v>162</v>
      </c>
      <c r="E505">
        <v>31</v>
      </c>
      <c r="F505">
        <v>4873.4855099999986</v>
      </c>
      <c r="G505">
        <v>5022</v>
      </c>
      <c r="H505" t="s">
        <v>11</v>
      </c>
      <c r="I505" t="s">
        <v>18</v>
      </c>
      <c r="J505" t="str">
        <f>TEXT(Table1[[#This Row],[DATE]],"mmm")</f>
        <v>Jul</v>
      </c>
      <c r="K505">
        <f>WEEKNUM(Table1[[#This Row],[DATE]])</f>
        <v>31</v>
      </c>
    </row>
    <row r="506" spans="1:11">
      <c r="A506" s="1">
        <v>44409</v>
      </c>
      <c r="B506" t="s">
        <v>13</v>
      </c>
      <c r="C506" t="s">
        <v>85</v>
      </c>
      <c r="D506">
        <v>103.88</v>
      </c>
      <c r="E506">
        <v>11</v>
      </c>
      <c r="F506">
        <v>1407.7087554444445</v>
      </c>
      <c r="G506">
        <v>1142.6799999999998</v>
      </c>
      <c r="H506" t="s">
        <v>11</v>
      </c>
      <c r="I506" t="s">
        <v>15</v>
      </c>
      <c r="J506" t="str">
        <f>TEXT(Table1[[#This Row],[DATE]],"mmm")</f>
        <v>Aug</v>
      </c>
      <c r="K506">
        <f>WEEKNUM(Table1[[#This Row],[DATE]])</f>
        <v>32</v>
      </c>
    </row>
    <row r="507" spans="1:11">
      <c r="A507" s="1">
        <v>44410</v>
      </c>
      <c r="B507" t="s">
        <v>55</v>
      </c>
      <c r="C507" t="s">
        <v>77</v>
      </c>
      <c r="D507">
        <v>149.46</v>
      </c>
      <c r="E507">
        <v>3</v>
      </c>
      <c r="F507">
        <v>552.37551350000012</v>
      </c>
      <c r="G507">
        <v>448.38</v>
      </c>
      <c r="H507" t="s">
        <v>44</v>
      </c>
      <c r="I507" t="s">
        <v>21</v>
      </c>
      <c r="J507" t="str">
        <f>TEXT(Table1[[#This Row],[DATE]],"mmm")</f>
        <v>Aug</v>
      </c>
      <c r="K507">
        <f>WEEKNUM(Table1[[#This Row],[DATE]])</f>
        <v>32</v>
      </c>
    </row>
    <row r="508" spans="1:11">
      <c r="A508" s="1">
        <v>44411</v>
      </c>
      <c r="B508" t="s">
        <v>75</v>
      </c>
      <c r="C508" t="s">
        <v>63</v>
      </c>
      <c r="D508">
        <v>58.3</v>
      </c>
      <c r="E508">
        <v>12</v>
      </c>
      <c r="F508">
        <v>861.86250333333328</v>
      </c>
      <c r="G508">
        <v>699.59999999999991</v>
      </c>
      <c r="H508" t="s">
        <v>35</v>
      </c>
      <c r="I508" t="s">
        <v>21</v>
      </c>
      <c r="J508" t="str">
        <f>TEXT(Table1[[#This Row],[DATE]],"mmm")</f>
        <v>Aug</v>
      </c>
      <c r="K508">
        <f>WEEKNUM(Table1[[#This Row],[DATE]])</f>
        <v>32</v>
      </c>
    </row>
    <row r="509" spans="1:11">
      <c r="A509" s="1">
        <v>44411</v>
      </c>
      <c r="B509" t="s">
        <v>62</v>
      </c>
      <c r="C509" t="s">
        <v>14</v>
      </c>
      <c r="D509">
        <v>141.57</v>
      </c>
      <c r="E509">
        <v>13</v>
      </c>
      <c r="F509">
        <v>2267.2675382500001</v>
      </c>
      <c r="G509">
        <v>1840.4099999999999</v>
      </c>
      <c r="H509" t="s">
        <v>64</v>
      </c>
      <c r="I509" t="s">
        <v>21</v>
      </c>
      <c r="J509" t="str">
        <f>TEXT(Table1[[#This Row],[DATE]],"mmm")</f>
        <v>Aug</v>
      </c>
      <c r="K509">
        <f>WEEKNUM(Table1[[#This Row],[DATE]])</f>
        <v>32</v>
      </c>
    </row>
    <row r="510" spans="1:11">
      <c r="A510" s="1">
        <v>44411</v>
      </c>
      <c r="B510" t="s">
        <v>62</v>
      </c>
      <c r="C510" t="s">
        <v>43</v>
      </c>
      <c r="D510">
        <v>94.17</v>
      </c>
      <c r="E510">
        <v>5</v>
      </c>
      <c r="F510">
        <v>580.05711791666681</v>
      </c>
      <c r="G510">
        <v>470.85</v>
      </c>
      <c r="H510" t="s">
        <v>64</v>
      </c>
      <c r="I510" t="s">
        <v>21</v>
      </c>
      <c r="J510" t="str">
        <f>TEXT(Table1[[#This Row],[DATE]],"mmm")</f>
        <v>Aug</v>
      </c>
      <c r="K510">
        <f>WEEKNUM(Table1[[#This Row],[DATE]])</f>
        <v>32</v>
      </c>
    </row>
    <row r="511" spans="1:11">
      <c r="A511" s="1">
        <v>44411</v>
      </c>
      <c r="B511" t="s">
        <v>28</v>
      </c>
      <c r="C511" t="s">
        <v>31</v>
      </c>
      <c r="D511">
        <v>146.72</v>
      </c>
      <c r="E511">
        <v>8</v>
      </c>
      <c r="F511">
        <v>1445.9973297777778</v>
      </c>
      <c r="G511">
        <v>1173.76</v>
      </c>
      <c r="H511" t="s">
        <v>29</v>
      </c>
      <c r="I511" t="s">
        <v>21</v>
      </c>
      <c r="J511" t="str">
        <f>TEXT(Table1[[#This Row],[DATE]],"mmm")</f>
        <v>Aug</v>
      </c>
      <c r="K511">
        <f>WEEKNUM(Table1[[#This Row],[DATE]])</f>
        <v>32</v>
      </c>
    </row>
    <row r="512" spans="1:11">
      <c r="A512" s="1">
        <v>44412</v>
      </c>
      <c r="B512" t="s">
        <v>104</v>
      </c>
      <c r="C512" t="s">
        <v>101</v>
      </c>
      <c r="D512">
        <v>24.66</v>
      </c>
      <c r="E512">
        <v>16</v>
      </c>
      <c r="F512">
        <v>486.07271200000008</v>
      </c>
      <c r="G512">
        <v>394.56</v>
      </c>
      <c r="H512" t="s">
        <v>105</v>
      </c>
      <c r="I512" t="s">
        <v>21</v>
      </c>
      <c r="J512" t="str">
        <f>TEXT(Table1[[#This Row],[DATE]],"mmm")</f>
        <v>Aug</v>
      </c>
      <c r="K512">
        <f>WEEKNUM(Table1[[#This Row],[DATE]])</f>
        <v>32</v>
      </c>
    </row>
    <row r="513" spans="1:11">
      <c r="A513" s="1">
        <v>44413</v>
      </c>
      <c r="B513" t="s">
        <v>66</v>
      </c>
      <c r="C513" t="s">
        <v>93</v>
      </c>
      <c r="D513">
        <v>41.81</v>
      </c>
      <c r="E513">
        <v>14</v>
      </c>
      <c r="F513">
        <v>721.1014832777779</v>
      </c>
      <c r="G513">
        <v>585.34</v>
      </c>
      <c r="H513" t="s">
        <v>67</v>
      </c>
      <c r="I513" t="s">
        <v>21</v>
      </c>
      <c r="J513" t="str">
        <f>TEXT(Table1[[#This Row],[DATE]],"mmm")</f>
        <v>Aug</v>
      </c>
      <c r="K513">
        <f>WEEKNUM(Table1[[#This Row],[DATE]])</f>
        <v>32</v>
      </c>
    </row>
    <row r="514" spans="1:11">
      <c r="A514" s="1">
        <v>44414</v>
      </c>
      <c r="B514" t="s">
        <v>22</v>
      </c>
      <c r="C514" t="s">
        <v>65</v>
      </c>
      <c r="D514">
        <v>85.76</v>
      </c>
      <c r="E514">
        <v>1</v>
      </c>
      <c r="F514">
        <v>105.65084088888891</v>
      </c>
      <c r="G514">
        <v>85.76</v>
      </c>
      <c r="H514" t="s">
        <v>11</v>
      </c>
      <c r="I514" t="s">
        <v>21</v>
      </c>
      <c r="J514" t="str">
        <f>TEXT(Table1[[#This Row],[DATE]],"mmm")</f>
        <v>Aug</v>
      </c>
      <c r="K514">
        <f>WEEKNUM(Table1[[#This Row],[DATE]])</f>
        <v>32</v>
      </c>
    </row>
    <row r="515" spans="1:11">
      <c r="A515" s="1">
        <v>44414</v>
      </c>
      <c r="B515" t="s">
        <v>62</v>
      </c>
      <c r="C515" t="s">
        <v>72</v>
      </c>
      <c r="D515">
        <v>16.64</v>
      </c>
      <c r="E515">
        <v>9</v>
      </c>
      <c r="F515">
        <v>184.49475200000001</v>
      </c>
      <c r="G515">
        <v>149.76</v>
      </c>
      <c r="H515" t="s">
        <v>64</v>
      </c>
      <c r="I515" t="s">
        <v>21</v>
      </c>
      <c r="J515" t="str">
        <f>TEXT(Table1[[#This Row],[DATE]],"mmm")</f>
        <v>Aug</v>
      </c>
      <c r="K515">
        <f>WEEKNUM(Table1[[#This Row],[DATE]])</f>
        <v>32</v>
      </c>
    </row>
    <row r="516" spans="1:11">
      <c r="A516" s="1">
        <v>44416</v>
      </c>
      <c r="B516" t="s">
        <v>100</v>
      </c>
      <c r="C516" t="s">
        <v>81</v>
      </c>
      <c r="D516">
        <v>162.54</v>
      </c>
      <c r="E516">
        <v>11</v>
      </c>
      <c r="F516">
        <v>2202.6278505</v>
      </c>
      <c r="G516">
        <v>1787.9399999999998</v>
      </c>
      <c r="H516" t="s">
        <v>71</v>
      </c>
      <c r="I516" t="s">
        <v>21</v>
      </c>
      <c r="J516" t="str">
        <f>TEXT(Table1[[#This Row],[DATE]],"mmm")</f>
        <v>Aug</v>
      </c>
      <c r="K516">
        <f>WEEKNUM(Table1[[#This Row],[DATE]])</f>
        <v>33</v>
      </c>
    </row>
    <row r="517" spans="1:11">
      <c r="A517" s="1">
        <v>44416</v>
      </c>
      <c r="B517" t="s">
        <v>103</v>
      </c>
      <c r="C517" t="s">
        <v>48</v>
      </c>
      <c r="D517">
        <v>117.48</v>
      </c>
      <c r="E517">
        <v>12</v>
      </c>
      <c r="F517">
        <v>1736.7342520000002</v>
      </c>
      <c r="G517">
        <v>1409.76</v>
      </c>
      <c r="H517" t="s">
        <v>11</v>
      </c>
      <c r="I517" t="s">
        <v>58</v>
      </c>
      <c r="J517" t="str">
        <f>TEXT(Table1[[#This Row],[DATE]],"mmm")</f>
        <v>Aug</v>
      </c>
      <c r="K517">
        <f>WEEKNUM(Table1[[#This Row],[DATE]])</f>
        <v>33</v>
      </c>
    </row>
    <row r="518" spans="1:11">
      <c r="A518" s="1">
        <v>44416</v>
      </c>
      <c r="B518" t="s">
        <v>89</v>
      </c>
      <c r="C518" t="s">
        <v>23</v>
      </c>
      <c r="D518">
        <v>15.719999999999999</v>
      </c>
      <c r="E518">
        <v>38</v>
      </c>
      <c r="F518">
        <v>735.90935533333334</v>
      </c>
      <c r="G518">
        <v>597.3599999999999</v>
      </c>
      <c r="H518" t="s">
        <v>90</v>
      </c>
      <c r="I518" t="s">
        <v>21</v>
      </c>
      <c r="J518" t="str">
        <f>TEXT(Table1[[#This Row],[DATE]],"mmm")</f>
        <v>Aug</v>
      </c>
      <c r="K518">
        <f>WEEKNUM(Table1[[#This Row],[DATE]])</f>
        <v>33</v>
      </c>
    </row>
    <row r="519" spans="1:11">
      <c r="A519" s="1">
        <v>44416</v>
      </c>
      <c r="B519" t="s">
        <v>56</v>
      </c>
      <c r="C519" t="s">
        <v>72</v>
      </c>
      <c r="D519">
        <v>16.64</v>
      </c>
      <c r="E519">
        <v>2</v>
      </c>
      <c r="F519">
        <v>40.998833777777783</v>
      </c>
      <c r="G519">
        <v>33.28</v>
      </c>
      <c r="H519" t="s">
        <v>11</v>
      </c>
      <c r="I519" t="s">
        <v>58</v>
      </c>
      <c r="J519" t="str">
        <f>TEXT(Table1[[#This Row],[DATE]],"mmm")</f>
        <v>Aug</v>
      </c>
      <c r="K519">
        <f>WEEKNUM(Table1[[#This Row],[DATE]])</f>
        <v>33</v>
      </c>
    </row>
    <row r="520" spans="1:11">
      <c r="A520" s="1">
        <v>44418</v>
      </c>
      <c r="B520" t="s">
        <v>39</v>
      </c>
      <c r="C520" t="s">
        <v>17</v>
      </c>
      <c r="D520">
        <v>79.92</v>
      </c>
      <c r="E520">
        <v>38</v>
      </c>
      <c r="F520">
        <v>3741.3406920000007</v>
      </c>
      <c r="G520">
        <v>3036.96</v>
      </c>
      <c r="H520" t="s">
        <v>41</v>
      </c>
      <c r="I520" t="s">
        <v>21</v>
      </c>
      <c r="J520" t="str">
        <f>TEXT(Table1[[#This Row],[DATE]],"mmm")</f>
        <v>Aug</v>
      </c>
      <c r="K520">
        <f>WEEKNUM(Table1[[#This Row],[DATE]])</f>
        <v>33</v>
      </c>
    </row>
    <row r="521" spans="1:11">
      <c r="A521" s="1">
        <v>44418</v>
      </c>
      <c r="B521" t="s">
        <v>82</v>
      </c>
      <c r="C521" t="s">
        <v>91</v>
      </c>
      <c r="D521">
        <v>155.61000000000001</v>
      </c>
      <c r="E521">
        <v>4</v>
      </c>
      <c r="F521">
        <v>766.80631300000016</v>
      </c>
      <c r="G521">
        <v>622.44000000000005</v>
      </c>
      <c r="H521" t="s">
        <v>83</v>
      </c>
      <c r="I521" t="s">
        <v>21</v>
      </c>
      <c r="J521" t="str">
        <f>TEXT(Table1[[#This Row],[DATE]],"mmm")</f>
        <v>Aug</v>
      </c>
      <c r="K521">
        <f>WEEKNUM(Table1[[#This Row],[DATE]])</f>
        <v>33</v>
      </c>
    </row>
    <row r="522" spans="1:11">
      <c r="A522" s="1">
        <v>44418</v>
      </c>
      <c r="B522" t="s">
        <v>13</v>
      </c>
      <c r="C522" t="s">
        <v>79</v>
      </c>
      <c r="D522">
        <v>82.08</v>
      </c>
      <c r="E522">
        <v>10</v>
      </c>
      <c r="F522">
        <v>1011.1731600000001</v>
      </c>
      <c r="G522">
        <v>820.8</v>
      </c>
      <c r="H522" t="s">
        <v>11</v>
      </c>
      <c r="I522" t="s">
        <v>15</v>
      </c>
      <c r="J522" t="str">
        <f>TEXT(Table1[[#This Row],[DATE]],"mmm")</f>
        <v>Aug</v>
      </c>
      <c r="K522">
        <f>WEEKNUM(Table1[[#This Row],[DATE]])</f>
        <v>33</v>
      </c>
    </row>
    <row r="523" spans="1:11">
      <c r="A523" s="1">
        <v>44418</v>
      </c>
      <c r="B523" t="s">
        <v>96</v>
      </c>
      <c r="C523" t="s">
        <v>88</v>
      </c>
      <c r="D523">
        <v>85.5</v>
      </c>
      <c r="E523">
        <v>6</v>
      </c>
      <c r="F523">
        <v>631.98322500000006</v>
      </c>
      <c r="G523">
        <v>513</v>
      </c>
      <c r="H523" t="s">
        <v>67</v>
      </c>
      <c r="I523" t="s">
        <v>21</v>
      </c>
      <c r="J523" t="str">
        <f>TEXT(Table1[[#This Row],[DATE]],"mmm")</f>
        <v>Aug</v>
      </c>
      <c r="K523">
        <f>WEEKNUM(Table1[[#This Row],[DATE]])</f>
        <v>33</v>
      </c>
    </row>
    <row r="524" spans="1:11">
      <c r="A524" s="1">
        <v>44419</v>
      </c>
      <c r="B524" t="s">
        <v>73</v>
      </c>
      <c r="C524" t="s">
        <v>77</v>
      </c>
      <c r="D524">
        <v>149.46</v>
      </c>
      <c r="E524">
        <v>4</v>
      </c>
      <c r="F524">
        <v>736.50068466666676</v>
      </c>
      <c r="G524">
        <v>597.84</v>
      </c>
      <c r="H524" t="s">
        <v>11</v>
      </c>
      <c r="I524" t="s">
        <v>74</v>
      </c>
      <c r="J524" t="str">
        <f>TEXT(Table1[[#This Row],[DATE]],"mmm")</f>
        <v>Aug</v>
      </c>
      <c r="K524">
        <f>WEEKNUM(Table1[[#This Row],[DATE]])</f>
        <v>33</v>
      </c>
    </row>
    <row r="525" spans="1:11">
      <c r="A525" s="1">
        <v>44419</v>
      </c>
      <c r="B525" t="s">
        <v>69</v>
      </c>
      <c r="C525" t="s">
        <v>86</v>
      </c>
      <c r="D525">
        <v>201.28</v>
      </c>
      <c r="E525">
        <v>20</v>
      </c>
      <c r="F525">
        <v>4959.2820088888893</v>
      </c>
      <c r="G525">
        <v>4025.6</v>
      </c>
      <c r="H525" t="s">
        <v>71</v>
      </c>
      <c r="I525" t="s">
        <v>21</v>
      </c>
      <c r="J525" t="str">
        <f>TEXT(Table1[[#This Row],[DATE]],"mmm")</f>
        <v>Aug</v>
      </c>
      <c r="K525">
        <f>WEEKNUM(Table1[[#This Row],[DATE]])</f>
        <v>33</v>
      </c>
    </row>
    <row r="526" spans="1:11">
      <c r="A526" s="1">
        <v>44421</v>
      </c>
      <c r="B526" t="s">
        <v>73</v>
      </c>
      <c r="C526" t="s">
        <v>68</v>
      </c>
      <c r="D526">
        <v>48.4</v>
      </c>
      <c r="E526">
        <v>13</v>
      </c>
      <c r="F526">
        <v>775.13420111111111</v>
      </c>
      <c r="G526">
        <v>629.19999999999993</v>
      </c>
      <c r="H526" t="s">
        <v>11</v>
      </c>
      <c r="I526" t="s">
        <v>74</v>
      </c>
      <c r="J526" t="str">
        <f>TEXT(Table1[[#This Row],[DATE]],"mmm")</f>
        <v>Aug</v>
      </c>
      <c r="K526">
        <f>WEEKNUM(Table1[[#This Row],[DATE]])</f>
        <v>33</v>
      </c>
    </row>
    <row r="527" spans="1:11">
      <c r="A527" s="1">
        <v>44421</v>
      </c>
      <c r="B527" t="s">
        <v>45</v>
      </c>
      <c r="C527" t="s">
        <v>92</v>
      </c>
      <c r="D527">
        <v>57.120000000000005</v>
      </c>
      <c r="E527">
        <v>9</v>
      </c>
      <c r="F527">
        <v>633.31371600000011</v>
      </c>
      <c r="G527">
        <v>514.08000000000004</v>
      </c>
      <c r="H527" t="s">
        <v>11</v>
      </c>
      <c r="I527" t="s">
        <v>21</v>
      </c>
      <c r="J527" t="str">
        <f>TEXT(Table1[[#This Row],[DATE]],"mmm")</f>
        <v>Aug</v>
      </c>
      <c r="K527">
        <f>WEEKNUM(Table1[[#This Row],[DATE]])</f>
        <v>33</v>
      </c>
    </row>
    <row r="528" spans="1:11">
      <c r="A528" s="1">
        <v>44422</v>
      </c>
      <c r="B528" t="s">
        <v>104</v>
      </c>
      <c r="C528" t="s">
        <v>86</v>
      </c>
      <c r="D528">
        <v>201.28</v>
      </c>
      <c r="E528">
        <v>14</v>
      </c>
      <c r="F528">
        <v>3471.4974062222227</v>
      </c>
      <c r="G528">
        <v>2817.92</v>
      </c>
      <c r="H528" t="s">
        <v>105</v>
      </c>
      <c r="I528" t="s">
        <v>21</v>
      </c>
      <c r="J528" t="str">
        <f>TEXT(Table1[[#This Row],[DATE]],"mmm")</f>
        <v>Aug</v>
      </c>
      <c r="K528">
        <f>WEEKNUM(Table1[[#This Row],[DATE]])</f>
        <v>33</v>
      </c>
    </row>
    <row r="529" spans="1:11">
      <c r="A529" s="1">
        <v>44423</v>
      </c>
      <c r="B529" t="s">
        <v>73</v>
      </c>
      <c r="C529" t="s">
        <v>23</v>
      </c>
      <c r="D529">
        <v>15.719999999999999</v>
      </c>
      <c r="E529">
        <v>7</v>
      </c>
      <c r="F529">
        <v>135.56224966666667</v>
      </c>
      <c r="G529">
        <v>110.03999999999999</v>
      </c>
      <c r="H529" t="s">
        <v>11</v>
      </c>
      <c r="I529" t="s">
        <v>74</v>
      </c>
      <c r="J529" t="str">
        <f>TEXT(Table1[[#This Row],[DATE]],"mmm")</f>
        <v>Aug</v>
      </c>
      <c r="K529">
        <f>WEEKNUM(Table1[[#This Row],[DATE]])</f>
        <v>34</v>
      </c>
    </row>
    <row r="530" spans="1:11">
      <c r="A530" s="1">
        <v>44423</v>
      </c>
      <c r="B530" t="s">
        <v>36</v>
      </c>
      <c r="C530" t="s">
        <v>68</v>
      </c>
      <c r="D530">
        <v>48.4</v>
      </c>
      <c r="E530">
        <v>10</v>
      </c>
      <c r="F530">
        <v>596.25707777777779</v>
      </c>
      <c r="G530">
        <v>484</v>
      </c>
      <c r="H530" t="s">
        <v>38</v>
      </c>
      <c r="I530" t="s">
        <v>21</v>
      </c>
      <c r="J530" t="str">
        <f>TEXT(Table1[[#This Row],[DATE]],"mmm")</f>
        <v>Aug</v>
      </c>
      <c r="K530">
        <f>WEEKNUM(Table1[[#This Row],[DATE]])</f>
        <v>34</v>
      </c>
    </row>
    <row r="531" spans="1:11">
      <c r="A531" s="1">
        <v>44424</v>
      </c>
      <c r="B531" t="s">
        <v>42</v>
      </c>
      <c r="C531" t="s">
        <v>99</v>
      </c>
      <c r="D531">
        <v>7.8599999999999994</v>
      </c>
      <c r="E531">
        <v>31</v>
      </c>
      <c r="F531">
        <v>300.17355283333336</v>
      </c>
      <c r="G531">
        <v>243.65999999999997</v>
      </c>
      <c r="H531" t="s">
        <v>44</v>
      </c>
      <c r="I531" t="s">
        <v>21</v>
      </c>
      <c r="J531" t="str">
        <f>TEXT(Table1[[#This Row],[DATE]],"mmm")</f>
        <v>Aug</v>
      </c>
      <c r="K531">
        <f>WEEKNUM(Table1[[#This Row],[DATE]])</f>
        <v>34</v>
      </c>
    </row>
    <row r="532" spans="1:11">
      <c r="A532" s="1">
        <v>44424</v>
      </c>
      <c r="B532" t="s">
        <v>34</v>
      </c>
      <c r="C532" t="s">
        <v>59</v>
      </c>
      <c r="D532">
        <v>80.94</v>
      </c>
      <c r="E532">
        <v>3</v>
      </c>
      <c r="F532">
        <v>299.13872650000002</v>
      </c>
      <c r="G532">
        <v>242.82</v>
      </c>
      <c r="H532" t="s">
        <v>35</v>
      </c>
      <c r="I532" t="s">
        <v>21</v>
      </c>
      <c r="J532" t="str">
        <f>TEXT(Table1[[#This Row],[DATE]],"mmm")</f>
        <v>Aug</v>
      </c>
      <c r="K532">
        <f>WEEKNUM(Table1[[#This Row],[DATE]])</f>
        <v>34</v>
      </c>
    </row>
    <row r="533" spans="1:11">
      <c r="A533" s="1">
        <v>44424</v>
      </c>
      <c r="B533" t="s">
        <v>45</v>
      </c>
      <c r="C533" t="s">
        <v>27</v>
      </c>
      <c r="D533">
        <v>122.08</v>
      </c>
      <c r="E533">
        <v>1</v>
      </c>
      <c r="F533">
        <v>150.39476044444447</v>
      </c>
      <c r="G533">
        <v>122.08</v>
      </c>
      <c r="H533" t="s">
        <v>11</v>
      </c>
      <c r="I533" t="s">
        <v>21</v>
      </c>
      <c r="J533" t="str">
        <f>TEXT(Table1[[#This Row],[DATE]],"mmm")</f>
        <v>Aug</v>
      </c>
      <c r="K533">
        <f>WEEKNUM(Table1[[#This Row],[DATE]])</f>
        <v>34</v>
      </c>
    </row>
    <row r="534" spans="1:11">
      <c r="A534" s="1">
        <v>44426</v>
      </c>
      <c r="B534" t="s">
        <v>66</v>
      </c>
      <c r="C534" t="s">
        <v>54</v>
      </c>
      <c r="D534">
        <v>8.33</v>
      </c>
      <c r="E534">
        <v>6</v>
      </c>
      <c r="F534">
        <v>61.572166833333348</v>
      </c>
      <c r="G534">
        <v>49.980000000000004</v>
      </c>
      <c r="H534" t="s">
        <v>67</v>
      </c>
      <c r="I534" t="s">
        <v>21</v>
      </c>
      <c r="J534" t="str">
        <f>TEXT(Table1[[#This Row],[DATE]],"mmm")</f>
        <v>Aug</v>
      </c>
      <c r="K534">
        <f>WEEKNUM(Table1[[#This Row],[DATE]])</f>
        <v>34</v>
      </c>
    </row>
    <row r="535" spans="1:11">
      <c r="A535" s="1">
        <v>44426</v>
      </c>
      <c r="B535" t="s">
        <v>34</v>
      </c>
      <c r="C535" t="s">
        <v>40</v>
      </c>
      <c r="D535">
        <v>53.11</v>
      </c>
      <c r="E535">
        <v>8</v>
      </c>
      <c r="F535">
        <v>523.425014888889</v>
      </c>
      <c r="G535">
        <v>424.88</v>
      </c>
      <c r="H535" t="s">
        <v>35</v>
      </c>
      <c r="I535" t="s">
        <v>21</v>
      </c>
      <c r="J535" t="str">
        <f>TEXT(Table1[[#This Row],[DATE]],"mmm")</f>
        <v>Aug</v>
      </c>
      <c r="K535">
        <f>WEEKNUM(Table1[[#This Row],[DATE]])</f>
        <v>34</v>
      </c>
    </row>
    <row r="536" spans="1:11">
      <c r="A536" s="1">
        <v>44426</v>
      </c>
      <c r="B536" t="s">
        <v>106</v>
      </c>
      <c r="C536" t="s">
        <v>40</v>
      </c>
      <c r="D536">
        <v>53.11</v>
      </c>
      <c r="E536">
        <v>19</v>
      </c>
      <c r="F536">
        <v>1243.1344103611113</v>
      </c>
      <c r="G536">
        <v>1009.09</v>
      </c>
      <c r="H536" t="s">
        <v>11</v>
      </c>
      <c r="I536" t="s">
        <v>12</v>
      </c>
      <c r="J536" t="str">
        <f>TEXT(Table1[[#This Row],[DATE]],"mmm")</f>
        <v>Aug</v>
      </c>
      <c r="K536">
        <f>WEEKNUM(Table1[[#This Row],[DATE]])</f>
        <v>34</v>
      </c>
    </row>
    <row r="537" spans="1:11">
      <c r="A537" s="1">
        <v>44426</v>
      </c>
      <c r="B537" t="s">
        <v>36</v>
      </c>
      <c r="C537" t="s">
        <v>25</v>
      </c>
      <c r="D537">
        <v>164.28</v>
      </c>
      <c r="E537">
        <v>2</v>
      </c>
      <c r="F537">
        <v>404.76492866666672</v>
      </c>
      <c r="G537">
        <v>328.56</v>
      </c>
      <c r="H537" t="s">
        <v>38</v>
      </c>
      <c r="I537" t="s">
        <v>21</v>
      </c>
      <c r="J537" t="str">
        <f>TEXT(Table1[[#This Row],[DATE]],"mmm")</f>
        <v>Aug</v>
      </c>
      <c r="K537">
        <f>WEEKNUM(Table1[[#This Row],[DATE]])</f>
        <v>34</v>
      </c>
    </row>
    <row r="538" spans="1:11">
      <c r="A538" s="1">
        <v>44427</v>
      </c>
      <c r="B538" t="s">
        <v>100</v>
      </c>
      <c r="C538" t="s">
        <v>51</v>
      </c>
      <c r="D538">
        <v>47.730000000000004</v>
      </c>
      <c r="E538">
        <v>3</v>
      </c>
      <c r="F538">
        <v>176.40093175000001</v>
      </c>
      <c r="G538">
        <v>143.19</v>
      </c>
      <c r="H538" t="s">
        <v>71</v>
      </c>
      <c r="I538" t="s">
        <v>21</v>
      </c>
      <c r="J538" t="str">
        <f>TEXT(Table1[[#This Row],[DATE]],"mmm")</f>
        <v>Aug</v>
      </c>
      <c r="K538">
        <f>WEEKNUM(Table1[[#This Row],[DATE]])</f>
        <v>34</v>
      </c>
    </row>
    <row r="539" spans="1:11">
      <c r="A539" s="1">
        <v>44428</v>
      </c>
      <c r="B539" t="s">
        <v>104</v>
      </c>
      <c r="C539" t="s">
        <v>20</v>
      </c>
      <c r="D539">
        <v>119.7</v>
      </c>
      <c r="E539">
        <v>14</v>
      </c>
      <c r="F539">
        <v>2064.4785350000002</v>
      </c>
      <c r="G539">
        <v>1675.8</v>
      </c>
      <c r="H539" t="s">
        <v>105</v>
      </c>
      <c r="I539" t="s">
        <v>21</v>
      </c>
      <c r="J539" t="str">
        <f>TEXT(Table1[[#This Row],[DATE]],"mmm")</f>
        <v>Aug</v>
      </c>
      <c r="K539">
        <f>WEEKNUM(Table1[[#This Row],[DATE]])</f>
        <v>34</v>
      </c>
    </row>
    <row r="540" spans="1:11">
      <c r="A540" s="1">
        <v>44428</v>
      </c>
      <c r="B540" t="s">
        <v>100</v>
      </c>
      <c r="C540" t="s">
        <v>80</v>
      </c>
      <c r="D540">
        <v>76.25</v>
      </c>
      <c r="E540">
        <v>15</v>
      </c>
      <c r="F540">
        <v>1409.0269270833335</v>
      </c>
      <c r="G540">
        <v>1143.75</v>
      </c>
      <c r="H540" t="s">
        <v>71</v>
      </c>
      <c r="I540" t="s">
        <v>21</v>
      </c>
      <c r="J540" t="str">
        <f>TEXT(Table1[[#This Row],[DATE]],"mmm")</f>
        <v>Aug</v>
      </c>
      <c r="K540">
        <f>WEEKNUM(Table1[[#This Row],[DATE]])</f>
        <v>34</v>
      </c>
    </row>
    <row r="541" spans="1:11">
      <c r="A541" s="1">
        <v>44428</v>
      </c>
      <c r="B541" t="s">
        <v>66</v>
      </c>
      <c r="C541" t="s">
        <v>77</v>
      </c>
      <c r="D541">
        <v>149.46</v>
      </c>
      <c r="E541">
        <v>13</v>
      </c>
      <c r="F541">
        <v>2393.6272251666669</v>
      </c>
      <c r="G541">
        <v>1942.98</v>
      </c>
      <c r="H541" t="s">
        <v>67</v>
      </c>
      <c r="I541" t="s">
        <v>21</v>
      </c>
      <c r="J541" t="str">
        <f>TEXT(Table1[[#This Row],[DATE]],"mmm")</f>
        <v>Aug</v>
      </c>
      <c r="K541">
        <f>WEEKNUM(Table1[[#This Row],[DATE]])</f>
        <v>34</v>
      </c>
    </row>
    <row r="542" spans="1:11">
      <c r="A542" s="1">
        <v>44428</v>
      </c>
      <c r="B542" t="s">
        <v>89</v>
      </c>
      <c r="C542" t="s">
        <v>98</v>
      </c>
      <c r="D542">
        <v>49.21</v>
      </c>
      <c r="E542">
        <v>19</v>
      </c>
      <c r="F542">
        <v>1151.8479445277781</v>
      </c>
      <c r="G542">
        <v>934.99</v>
      </c>
      <c r="H542" t="s">
        <v>90</v>
      </c>
      <c r="I542" t="s">
        <v>15</v>
      </c>
      <c r="J542" t="str">
        <f>TEXT(Table1[[#This Row],[DATE]],"mmm")</f>
        <v>Aug</v>
      </c>
      <c r="K542">
        <f>WEEKNUM(Table1[[#This Row],[DATE]])</f>
        <v>34</v>
      </c>
    </row>
    <row r="543" spans="1:11">
      <c r="A543" s="1">
        <v>44428</v>
      </c>
      <c r="B543" t="s">
        <v>94</v>
      </c>
      <c r="C543" t="s">
        <v>53</v>
      </c>
      <c r="D543">
        <v>104.16</v>
      </c>
      <c r="E543">
        <v>9</v>
      </c>
      <c r="F543">
        <v>1154.866188</v>
      </c>
      <c r="G543">
        <v>937.43999999999994</v>
      </c>
      <c r="H543" t="s">
        <v>11</v>
      </c>
      <c r="I543" t="s">
        <v>74</v>
      </c>
      <c r="J543" t="str">
        <f>TEXT(Table1[[#This Row],[DATE]],"mmm")</f>
        <v>Aug</v>
      </c>
      <c r="K543">
        <f>WEEKNUM(Table1[[#This Row],[DATE]])</f>
        <v>34</v>
      </c>
    </row>
    <row r="544" spans="1:11">
      <c r="A544" s="1">
        <v>44428</v>
      </c>
      <c r="B544" t="s">
        <v>106</v>
      </c>
      <c r="C544" t="s">
        <v>93</v>
      </c>
      <c r="D544">
        <v>41.81</v>
      </c>
      <c r="E544">
        <v>13</v>
      </c>
      <c r="F544">
        <v>669.5942344722223</v>
      </c>
      <c r="G544">
        <v>543.53</v>
      </c>
      <c r="H544" t="s">
        <v>11</v>
      </c>
      <c r="I544" t="s">
        <v>12</v>
      </c>
      <c r="J544" t="str">
        <f>TEXT(Table1[[#This Row],[DATE]],"mmm")</f>
        <v>Aug</v>
      </c>
      <c r="K544">
        <f>WEEKNUM(Table1[[#This Row],[DATE]])</f>
        <v>34</v>
      </c>
    </row>
    <row r="545" spans="1:11">
      <c r="A545" s="1">
        <v>44429</v>
      </c>
      <c r="B545" t="s">
        <v>106</v>
      </c>
      <c r="C545" t="s">
        <v>72</v>
      </c>
      <c r="D545">
        <v>16.64</v>
      </c>
      <c r="E545">
        <v>4</v>
      </c>
      <c r="F545">
        <v>81.997667555555566</v>
      </c>
      <c r="G545">
        <v>66.56</v>
      </c>
      <c r="H545" t="s">
        <v>11</v>
      </c>
      <c r="I545" t="s">
        <v>12</v>
      </c>
      <c r="J545" t="str">
        <f>TEXT(Table1[[#This Row],[DATE]],"mmm")</f>
        <v>Aug</v>
      </c>
      <c r="K545">
        <f>WEEKNUM(Table1[[#This Row],[DATE]])</f>
        <v>34</v>
      </c>
    </row>
    <row r="546" spans="1:11">
      <c r="A546" s="1">
        <v>44430</v>
      </c>
      <c r="B546" t="s">
        <v>94</v>
      </c>
      <c r="C546" t="s">
        <v>91</v>
      </c>
      <c r="D546">
        <v>155.61000000000001</v>
      </c>
      <c r="E546">
        <v>19</v>
      </c>
      <c r="F546">
        <v>3642.3299867500009</v>
      </c>
      <c r="G546">
        <v>2956.59</v>
      </c>
      <c r="H546" t="s">
        <v>11</v>
      </c>
      <c r="I546" t="s">
        <v>74</v>
      </c>
      <c r="J546" t="str">
        <f>TEXT(Table1[[#This Row],[DATE]],"mmm")</f>
        <v>Aug</v>
      </c>
      <c r="K546">
        <f>WEEKNUM(Table1[[#This Row],[DATE]])</f>
        <v>35</v>
      </c>
    </row>
    <row r="547" spans="1:11">
      <c r="A547" s="1">
        <v>44431</v>
      </c>
      <c r="B547" t="s">
        <v>47</v>
      </c>
      <c r="C547" t="s">
        <v>79</v>
      </c>
      <c r="D547">
        <v>82.08</v>
      </c>
      <c r="E547">
        <v>11</v>
      </c>
      <c r="F547">
        <v>1112.2904760000001</v>
      </c>
      <c r="G547">
        <v>902.88</v>
      </c>
      <c r="H547" t="s">
        <v>41</v>
      </c>
      <c r="I547" t="s">
        <v>15</v>
      </c>
      <c r="J547" t="str">
        <f>TEXT(Table1[[#This Row],[DATE]],"mmm")</f>
        <v>Aug</v>
      </c>
      <c r="K547">
        <f>WEEKNUM(Table1[[#This Row],[DATE]])</f>
        <v>35</v>
      </c>
    </row>
    <row r="548" spans="1:11">
      <c r="A548" s="1">
        <v>44431</v>
      </c>
      <c r="B548" t="s">
        <v>56</v>
      </c>
      <c r="C548" t="s">
        <v>40</v>
      </c>
      <c r="D548">
        <v>53.11</v>
      </c>
      <c r="E548">
        <v>14</v>
      </c>
      <c r="F548">
        <v>915.9937760555556</v>
      </c>
      <c r="G548">
        <v>743.54</v>
      </c>
      <c r="H548" t="s">
        <v>11</v>
      </c>
      <c r="I548" t="s">
        <v>58</v>
      </c>
      <c r="J548" t="str">
        <f>TEXT(Table1[[#This Row],[DATE]],"mmm")</f>
        <v>Aug</v>
      </c>
      <c r="K548">
        <f>WEEKNUM(Table1[[#This Row],[DATE]])</f>
        <v>35</v>
      </c>
    </row>
    <row r="549" spans="1:11">
      <c r="A549" s="1">
        <v>44432</v>
      </c>
      <c r="B549" t="s">
        <v>56</v>
      </c>
      <c r="C549" t="s">
        <v>91</v>
      </c>
      <c r="D549">
        <v>155.61000000000001</v>
      </c>
      <c r="E549">
        <v>5</v>
      </c>
      <c r="F549">
        <v>958.50789125000017</v>
      </c>
      <c r="G549">
        <v>778.05000000000007</v>
      </c>
      <c r="H549" t="s">
        <v>11</v>
      </c>
      <c r="I549" t="s">
        <v>58</v>
      </c>
      <c r="J549" t="str">
        <f>TEXT(Table1[[#This Row],[DATE]],"mmm")</f>
        <v>Aug</v>
      </c>
      <c r="K549">
        <f>WEEKNUM(Table1[[#This Row],[DATE]])</f>
        <v>35</v>
      </c>
    </row>
    <row r="550" spans="1:11">
      <c r="A550" s="1">
        <v>44433</v>
      </c>
      <c r="B550" t="s">
        <v>45</v>
      </c>
      <c r="C550" t="s">
        <v>95</v>
      </c>
      <c r="D550">
        <v>173.88</v>
      </c>
      <c r="E550">
        <v>38</v>
      </c>
      <c r="F550">
        <v>8139.9439380000003</v>
      </c>
      <c r="G550">
        <v>6607.44</v>
      </c>
      <c r="H550" t="s">
        <v>11</v>
      </c>
      <c r="I550" t="s">
        <v>21</v>
      </c>
      <c r="J550" t="str">
        <f>TEXT(Table1[[#This Row],[DATE]],"mmm")</f>
        <v>Aug</v>
      </c>
      <c r="K550">
        <f>WEEKNUM(Table1[[#This Row],[DATE]])</f>
        <v>35</v>
      </c>
    </row>
    <row r="551" spans="1:11">
      <c r="A551" s="1">
        <v>44434</v>
      </c>
      <c r="B551" t="s">
        <v>39</v>
      </c>
      <c r="C551" t="s">
        <v>63</v>
      </c>
      <c r="D551">
        <v>58.3</v>
      </c>
      <c r="E551">
        <v>21</v>
      </c>
      <c r="F551">
        <v>1508.2593808333336</v>
      </c>
      <c r="G551">
        <v>1224.3</v>
      </c>
      <c r="H551" t="s">
        <v>41</v>
      </c>
      <c r="I551" t="s">
        <v>15</v>
      </c>
      <c r="J551" t="str">
        <f>TEXT(Table1[[#This Row],[DATE]],"mmm")</f>
        <v>Aug</v>
      </c>
      <c r="K551">
        <f>WEEKNUM(Table1[[#This Row],[DATE]])</f>
        <v>35</v>
      </c>
    </row>
    <row r="552" spans="1:11">
      <c r="A552" s="1">
        <v>44434</v>
      </c>
      <c r="B552" t="s">
        <v>42</v>
      </c>
      <c r="C552" t="s">
        <v>97</v>
      </c>
      <c r="D552">
        <v>42.55</v>
      </c>
      <c r="E552">
        <v>4</v>
      </c>
      <c r="F552">
        <v>209.67552611111114</v>
      </c>
      <c r="G552">
        <v>170.2</v>
      </c>
      <c r="H552" t="s">
        <v>44</v>
      </c>
      <c r="I552" t="s">
        <v>15</v>
      </c>
      <c r="J552" t="str">
        <f>TEXT(Table1[[#This Row],[DATE]],"mmm")</f>
        <v>Aug</v>
      </c>
      <c r="K552">
        <f>WEEKNUM(Table1[[#This Row],[DATE]])</f>
        <v>35</v>
      </c>
    </row>
    <row r="553" spans="1:11">
      <c r="A553" s="1">
        <v>44434</v>
      </c>
      <c r="B553" t="s">
        <v>103</v>
      </c>
      <c r="C553" t="s">
        <v>81</v>
      </c>
      <c r="D553">
        <v>162.54</v>
      </c>
      <c r="E553">
        <v>18</v>
      </c>
      <c r="F553">
        <v>3604.3001190000004</v>
      </c>
      <c r="G553">
        <v>2925.72</v>
      </c>
      <c r="H553" t="s">
        <v>11</v>
      </c>
      <c r="I553" t="s">
        <v>58</v>
      </c>
      <c r="J553" t="str">
        <f>TEXT(Table1[[#This Row],[DATE]],"mmm")</f>
        <v>Aug</v>
      </c>
      <c r="K553">
        <f>WEEKNUM(Table1[[#This Row],[DATE]])</f>
        <v>35</v>
      </c>
    </row>
    <row r="554" spans="1:11">
      <c r="A554" s="1">
        <v>44434</v>
      </c>
      <c r="B554" t="s">
        <v>56</v>
      </c>
      <c r="C554" t="s">
        <v>65</v>
      </c>
      <c r="D554">
        <v>85.76</v>
      </c>
      <c r="E554">
        <v>8</v>
      </c>
      <c r="F554">
        <v>845.20672711111126</v>
      </c>
      <c r="G554">
        <v>686.08</v>
      </c>
      <c r="H554" t="s">
        <v>11</v>
      </c>
      <c r="I554" t="s">
        <v>58</v>
      </c>
      <c r="J554" t="str">
        <f>TEXT(Table1[[#This Row],[DATE]],"mmm")</f>
        <v>Aug</v>
      </c>
      <c r="K554">
        <f>WEEKNUM(Table1[[#This Row],[DATE]])</f>
        <v>35</v>
      </c>
    </row>
    <row r="555" spans="1:11">
      <c r="A555" s="1">
        <v>44434</v>
      </c>
      <c r="B555" t="s">
        <v>36</v>
      </c>
      <c r="C555" t="s">
        <v>49</v>
      </c>
      <c r="D555">
        <v>210</v>
      </c>
      <c r="E555">
        <v>13</v>
      </c>
      <c r="F555">
        <v>3363.1855833333339</v>
      </c>
      <c r="G555">
        <v>2730</v>
      </c>
      <c r="H555" t="s">
        <v>38</v>
      </c>
      <c r="I555" t="s">
        <v>15</v>
      </c>
      <c r="J555" t="str">
        <f>TEXT(Table1[[#This Row],[DATE]],"mmm")</f>
        <v>Aug</v>
      </c>
      <c r="K555">
        <f>WEEKNUM(Table1[[#This Row],[DATE]])</f>
        <v>35</v>
      </c>
    </row>
    <row r="556" spans="1:11">
      <c r="A556" s="1">
        <v>44434</v>
      </c>
      <c r="B556" t="s">
        <v>96</v>
      </c>
      <c r="C556" t="s">
        <v>99</v>
      </c>
      <c r="D556">
        <v>7.8599999999999994</v>
      </c>
      <c r="E556">
        <v>38</v>
      </c>
      <c r="F556">
        <v>367.95467766666667</v>
      </c>
      <c r="G556">
        <v>298.67999999999995</v>
      </c>
      <c r="H556" t="s">
        <v>67</v>
      </c>
      <c r="I556" t="s">
        <v>15</v>
      </c>
      <c r="J556" t="str">
        <f>TEXT(Table1[[#This Row],[DATE]],"mmm")</f>
        <v>Aug</v>
      </c>
      <c r="K556">
        <f>WEEKNUM(Table1[[#This Row],[DATE]])</f>
        <v>35</v>
      </c>
    </row>
    <row r="557" spans="1:11">
      <c r="A557" s="1">
        <v>44435</v>
      </c>
      <c r="B557" t="s">
        <v>32</v>
      </c>
      <c r="C557" t="s">
        <v>97</v>
      </c>
      <c r="D557">
        <v>42.55</v>
      </c>
      <c r="E557">
        <v>15</v>
      </c>
      <c r="F557">
        <v>786.28322291666677</v>
      </c>
      <c r="G557">
        <v>638.25</v>
      </c>
      <c r="H557" t="s">
        <v>11</v>
      </c>
      <c r="I557" t="s">
        <v>12</v>
      </c>
      <c r="J557" t="str">
        <f>TEXT(Table1[[#This Row],[DATE]],"mmm")</f>
        <v>Aug</v>
      </c>
      <c r="K557">
        <f>WEEKNUM(Table1[[#This Row],[DATE]])</f>
        <v>35</v>
      </c>
    </row>
    <row r="558" spans="1:11">
      <c r="A558" s="1">
        <v>44436</v>
      </c>
      <c r="B558" t="s">
        <v>104</v>
      </c>
      <c r="C558" t="s">
        <v>25</v>
      </c>
      <c r="D558">
        <v>164.28</v>
      </c>
      <c r="E558">
        <v>20</v>
      </c>
      <c r="F558">
        <v>4047.6492866666672</v>
      </c>
      <c r="G558">
        <v>3285.6</v>
      </c>
      <c r="H558" t="s">
        <v>105</v>
      </c>
      <c r="I558" t="s">
        <v>15</v>
      </c>
      <c r="J558" t="str">
        <f>TEXT(Table1[[#This Row],[DATE]],"mmm")</f>
        <v>Aug</v>
      </c>
      <c r="K558">
        <f>WEEKNUM(Table1[[#This Row],[DATE]])</f>
        <v>35</v>
      </c>
    </row>
    <row r="559" spans="1:11">
      <c r="A559" s="1">
        <v>44436</v>
      </c>
      <c r="B559" t="s">
        <v>39</v>
      </c>
      <c r="C559" t="s">
        <v>91</v>
      </c>
      <c r="D559">
        <v>155.61000000000001</v>
      </c>
      <c r="E559">
        <v>9</v>
      </c>
      <c r="F559">
        <v>1725.3142042500006</v>
      </c>
      <c r="G559">
        <v>1400.4900000000002</v>
      </c>
      <c r="H559" t="s">
        <v>41</v>
      </c>
      <c r="I559" t="s">
        <v>15</v>
      </c>
      <c r="J559" t="str">
        <f>TEXT(Table1[[#This Row],[DATE]],"mmm")</f>
        <v>Aug</v>
      </c>
      <c r="K559">
        <f>WEEKNUM(Table1[[#This Row],[DATE]])</f>
        <v>35</v>
      </c>
    </row>
    <row r="560" spans="1:11">
      <c r="A560" s="1">
        <v>44436</v>
      </c>
      <c r="B560" t="s">
        <v>42</v>
      </c>
      <c r="C560" t="s">
        <v>97</v>
      </c>
      <c r="D560">
        <v>42.55</v>
      </c>
      <c r="E560">
        <v>5</v>
      </c>
      <c r="F560">
        <v>262.09440763888892</v>
      </c>
      <c r="G560">
        <v>212.75</v>
      </c>
      <c r="H560" t="s">
        <v>44</v>
      </c>
      <c r="I560" t="s">
        <v>15</v>
      </c>
      <c r="J560" t="str">
        <f>TEXT(Table1[[#This Row],[DATE]],"mmm")</f>
        <v>Aug</v>
      </c>
      <c r="K560">
        <f>WEEKNUM(Table1[[#This Row],[DATE]])</f>
        <v>35</v>
      </c>
    </row>
    <row r="561" spans="1:11">
      <c r="A561" s="1">
        <v>44436</v>
      </c>
      <c r="B561" t="s">
        <v>66</v>
      </c>
      <c r="C561" t="s">
        <v>33</v>
      </c>
      <c r="D561">
        <v>83.08</v>
      </c>
      <c r="E561">
        <v>25</v>
      </c>
      <c r="F561">
        <v>2558.7313027777782</v>
      </c>
      <c r="G561">
        <v>2077</v>
      </c>
      <c r="H561" t="s">
        <v>67</v>
      </c>
      <c r="I561" t="s">
        <v>15</v>
      </c>
      <c r="J561" t="str">
        <f>TEXT(Table1[[#This Row],[DATE]],"mmm")</f>
        <v>Aug</v>
      </c>
      <c r="K561">
        <f>WEEKNUM(Table1[[#This Row],[DATE]])</f>
        <v>35</v>
      </c>
    </row>
    <row r="562" spans="1:11">
      <c r="A562" s="1">
        <v>44436</v>
      </c>
      <c r="B562" t="s">
        <v>62</v>
      </c>
      <c r="C562" t="s">
        <v>65</v>
      </c>
      <c r="D562">
        <v>85.76</v>
      </c>
      <c r="E562">
        <v>22</v>
      </c>
      <c r="F562">
        <v>2324.3184995555557</v>
      </c>
      <c r="G562">
        <v>1886.72</v>
      </c>
      <c r="H562" t="s">
        <v>64</v>
      </c>
      <c r="I562" t="s">
        <v>15</v>
      </c>
      <c r="J562" t="str">
        <f>TEXT(Table1[[#This Row],[DATE]],"mmm")</f>
        <v>Aug</v>
      </c>
      <c r="K562">
        <f>WEEKNUM(Table1[[#This Row],[DATE]])</f>
        <v>35</v>
      </c>
    </row>
    <row r="563" spans="1:11">
      <c r="A563" s="1">
        <v>44437</v>
      </c>
      <c r="B563" t="s">
        <v>110</v>
      </c>
      <c r="C563" t="s">
        <v>63</v>
      </c>
      <c r="D563">
        <v>58.3</v>
      </c>
      <c r="E563">
        <v>12</v>
      </c>
      <c r="F563">
        <v>861.86250333333328</v>
      </c>
      <c r="G563">
        <v>699.59999999999991</v>
      </c>
      <c r="H563" t="s">
        <v>111</v>
      </c>
      <c r="I563" t="s">
        <v>15</v>
      </c>
      <c r="J563" t="str">
        <f>TEXT(Table1[[#This Row],[DATE]],"mmm")</f>
        <v>Aug</v>
      </c>
      <c r="K563">
        <f>WEEKNUM(Table1[[#This Row],[DATE]])</f>
        <v>36</v>
      </c>
    </row>
    <row r="564" spans="1:11">
      <c r="A564" s="1">
        <v>44438</v>
      </c>
      <c r="B564" t="s">
        <v>100</v>
      </c>
      <c r="C564" t="s">
        <v>88</v>
      </c>
      <c r="D564">
        <v>85.5</v>
      </c>
      <c r="E564">
        <v>6</v>
      </c>
      <c r="F564">
        <v>631.98322500000006</v>
      </c>
      <c r="G564">
        <v>513</v>
      </c>
      <c r="H564" t="s">
        <v>71</v>
      </c>
      <c r="I564" t="s">
        <v>15</v>
      </c>
      <c r="J564" t="str">
        <f>TEXT(Table1[[#This Row],[DATE]],"mmm")</f>
        <v>Aug</v>
      </c>
      <c r="K564">
        <f>WEEKNUM(Table1[[#This Row],[DATE]])</f>
        <v>36</v>
      </c>
    </row>
    <row r="565" spans="1:11">
      <c r="A565" s="1">
        <v>44438</v>
      </c>
      <c r="B565" t="s">
        <v>69</v>
      </c>
      <c r="C565" t="s">
        <v>27</v>
      </c>
      <c r="D565">
        <v>122.08</v>
      </c>
      <c r="E565">
        <v>13</v>
      </c>
      <c r="F565">
        <v>1955.1318857777781</v>
      </c>
      <c r="G565">
        <v>1587.04</v>
      </c>
      <c r="H565" t="s">
        <v>71</v>
      </c>
      <c r="I565" t="s">
        <v>15</v>
      </c>
      <c r="J565" t="str">
        <f>TEXT(Table1[[#This Row],[DATE]],"mmm")</f>
        <v>Aug</v>
      </c>
      <c r="K565">
        <f>WEEKNUM(Table1[[#This Row],[DATE]])</f>
        <v>36</v>
      </c>
    </row>
    <row r="566" spans="1:11">
      <c r="A566" s="1">
        <v>44438</v>
      </c>
      <c r="B566" t="s">
        <v>28</v>
      </c>
      <c r="C566" t="s">
        <v>54</v>
      </c>
      <c r="D566">
        <v>8.33</v>
      </c>
      <c r="E566">
        <v>5</v>
      </c>
      <c r="F566">
        <v>51.31013902777778</v>
      </c>
      <c r="G566">
        <v>41.65</v>
      </c>
      <c r="H566" t="s">
        <v>29</v>
      </c>
      <c r="I566" t="s">
        <v>15</v>
      </c>
      <c r="J566" t="str">
        <f>TEXT(Table1[[#This Row],[DATE]],"mmm")</f>
        <v>Aug</v>
      </c>
      <c r="K566">
        <f>WEEKNUM(Table1[[#This Row],[DATE]])</f>
        <v>36</v>
      </c>
    </row>
    <row r="567" spans="1:11">
      <c r="A567" s="1">
        <v>44438</v>
      </c>
      <c r="B567" t="s">
        <v>96</v>
      </c>
      <c r="C567" t="s">
        <v>33</v>
      </c>
      <c r="D567">
        <v>83.08</v>
      </c>
      <c r="E567">
        <v>6</v>
      </c>
      <c r="F567">
        <v>614.09551266666676</v>
      </c>
      <c r="G567">
        <v>498.48</v>
      </c>
      <c r="H567" t="s">
        <v>67</v>
      </c>
      <c r="I567" t="s">
        <v>15</v>
      </c>
      <c r="J567" t="str">
        <f>TEXT(Table1[[#This Row],[DATE]],"mmm")</f>
        <v>Aug</v>
      </c>
      <c r="K567">
        <f>WEEKNUM(Table1[[#This Row],[DATE]])</f>
        <v>36</v>
      </c>
    </row>
    <row r="568" spans="1:11">
      <c r="A568" s="1">
        <v>44439</v>
      </c>
      <c r="B568" t="s">
        <v>109</v>
      </c>
      <c r="C568" t="s">
        <v>85</v>
      </c>
      <c r="D568">
        <v>103.88</v>
      </c>
      <c r="E568">
        <v>2</v>
      </c>
      <c r="F568">
        <v>255.94704644444448</v>
      </c>
      <c r="G568">
        <v>207.76</v>
      </c>
      <c r="H568" t="s">
        <v>11</v>
      </c>
      <c r="I568" t="s">
        <v>15</v>
      </c>
      <c r="J568" t="str">
        <f>TEXT(Table1[[#This Row],[DATE]],"mmm")</f>
        <v>Aug</v>
      </c>
      <c r="K568">
        <f>WEEKNUM(Table1[[#This Row],[DATE]])</f>
        <v>36</v>
      </c>
    </row>
    <row r="569" spans="1:11">
      <c r="A569" s="1">
        <v>44439</v>
      </c>
      <c r="B569" t="s">
        <v>109</v>
      </c>
      <c r="C569" t="s">
        <v>23</v>
      </c>
      <c r="D569">
        <v>15.719999999999999</v>
      </c>
      <c r="E569">
        <v>13</v>
      </c>
      <c r="F569">
        <v>251.75846366666667</v>
      </c>
      <c r="G569">
        <v>204.35999999999999</v>
      </c>
      <c r="H569" t="s">
        <v>11</v>
      </c>
      <c r="I569" t="s">
        <v>15</v>
      </c>
      <c r="J569" t="str">
        <f>TEXT(Table1[[#This Row],[DATE]],"mmm")</f>
        <v>Aug</v>
      </c>
      <c r="K569">
        <f>WEEKNUM(Table1[[#This Row],[DATE]])</f>
        <v>36</v>
      </c>
    </row>
    <row r="570" spans="1:11">
      <c r="A570" s="1">
        <v>44439</v>
      </c>
      <c r="B570" t="s">
        <v>55</v>
      </c>
      <c r="C570" t="s">
        <v>46</v>
      </c>
      <c r="D570">
        <v>6.7</v>
      </c>
      <c r="E570">
        <v>11</v>
      </c>
      <c r="F570">
        <v>90.793691388888902</v>
      </c>
      <c r="G570">
        <v>73.7</v>
      </c>
      <c r="H570" t="s">
        <v>44</v>
      </c>
      <c r="I570" t="s">
        <v>15</v>
      </c>
      <c r="J570" t="str">
        <f>TEXT(Table1[[#This Row],[DATE]],"mmm")</f>
        <v>Aug</v>
      </c>
      <c r="K570">
        <f>WEEKNUM(Table1[[#This Row],[DATE]])</f>
        <v>36</v>
      </c>
    </row>
    <row r="571" spans="1:11">
      <c r="A571" s="1">
        <v>44439</v>
      </c>
      <c r="B571" t="s">
        <v>45</v>
      </c>
      <c r="C571" t="s">
        <v>81</v>
      </c>
      <c r="D571">
        <v>162.54</v>
      </c>
      <c r="E571">
        <v>6</v>
      </c>
      <c r="F571">
        <v>1201.4333730000001</v>
      </c>
      <c r="G571">
        <v>975.24</v>
      </c>
      <c r="H571" t="s">
        <v>11</v>
      </c>
      <c r="I571" t="s">
        <v>21</v>
      </c>
      <c r="J571" t="str">
        <f>TEXT(Table1[[#This Row],[DATE]],"mmm")</f>
        <v>Aug</v>
      </c>
      <c r="K571">
        <f>WEEKNUM(Table1[[#This Row],[DATE]])</f>
        <v>36</v>
      </c>
    </row>
    <row r="572" spans="1:11">
      <c r="A572" s="1">
        <v>44440</v>
      </c>
      <c r="B572" t="s">
        <v>22</v>
      </c>
      <c r="C572" t="s">
        <v>59</v>
      </c>
      <c r="D572">
        <v>80.94</v>
      </c>
      <c r="E572">
        <v>14</v>
      </c>
      <c r="F572">
        <v>1281.0558882800001</v>
      </c>
      <c r="G572">
        <v>1133.1599999999999</v>
      </c>
      <c r="H572" t="s">
        <v>11</v>
      </c>
      <c r="I572" t="s">
        <v>21</v>
      </c>
      <c r="J572" t="str">
        <f>TEXT(Table1[[#This Row],[DATE]],"mmm")</f>
        <v>Sep</v>
      </c>
      <c r="K572">
        <f>WEEKNUM(Table1[[#This Row],[DATE]])</f>
        <v>36</v>
      </c>
    </row>
    <row r="573" spans="1:11">
      <c r="A573" s="1">
        <v>44440</v>
      </c>
      <c r="B573" t="s">
        <v>69</v>
      </c>
      <c r="C573" t="s">
        <v>10</v>
      </c>
      <c r="D573">
        <v>156.96</v>
      </c>
      <c r="E573">
        <v>1</v>
      </c>
      <c r="F573">
        <v>177.44584368000005</v>
      </c>
      <c r="G573">
        <v>156.96</v>
      </c>
      <c r="H573" t="s">
        <v>71</v>
      </c>
      <c r="I573" t="s">
        <v>15</v>
      </c>
      <c r="J573" t="str">
        <f>TEXT(Table1[[#This Row],[DATE]],"mmm")</f>
        <v>Sep</v>
      </c>
      <c r="K573">
        <f>WEEKNUM(Table1[[#This Row],[DATE]])</f>
        <v>36</v>
      </c>
    </row>
    <row r="574" spans="1:11">
      <c r="A574" s="1">
        <v>44440</v>
      </c>
      <c r="B574" t="s">
        <v>36</v>
      </c>
      <c r="C574" t="s">
        <v>23</v>
      </c>
      <c r="D574">
        <v>15.719999999999999</v>
      </c>
      <c r="E574">
        <v>11</v>
      </c>
      <c r="F574">
        <v>195.48888436000001</v>
      </c>
      <c r="G574">
        <v>172.92</v>
      </c>
      <c r="H574" t="s">
        <v>38</v>
      </c>
      <c r="I574" t="s">
        <v>15</v>
      </c>
      <c r="J574" t="str">
        <f>TEXT(Table1[[#This Row],[DATE]],"mmm")</f>
        <v>Sep</v>
      </c>
      <c r="K574">
        <f>WEEKNUM(Table1[[#This Row],[DATE]])</f>
        <v>36</v>
      </c>
    </row>
    <row r="575" spans="1:11">
      <c r="A575" s="1">
        <v>44442</v>
      </c>
      <c r="B575" t="s">
        <v>45</v>
      </c>
      <c r="C575" t="s">
        <v>95</v>
      </c>
      <c r="D575">
        <v>173.88</v>
      </c>
      <c r="E575">
        <v>8</v>
      </c>
      <c r="F575">
        <v>1572.5934403200001</v>
      </c>
      <c r="G575">
        <v>1391.04</v>
      </c>
      <c r="H575" t="s">
        <v>11</v>
      </c>
      <c r="I575" t="s">
        <v>21</v>
      </c>
      <c r="J575" t="str">
        <f>TEXT(Table1[[#This Row],[DATE]],"mmm")</f>
        <v>Sep</v>
      </c>
      <c r="K575">
        <f>WEEKNUM(Table1[[#This Row],[DATE]])</f>
        <v>36</v>
      </c>
    </row>
    <row r="576" spans="1:11">
      <c r="A576" s="1">
        <v>44442</v>
      </c>
      <c r="B576" t="s">
        <v>13</v>
      </c>
      <c r="C576" t="s">
        <v>72</v>
      </c>
      <c r="D576">
        <v>16.64</v>
      </c>
      <c r="E576">
        <v>28</v>
      </c>
      <c r="F576">
        <v>526.73017002666677</v>
      </c>
      <c r="G576">
        <v>465.92</v>
      </c>
      <c r="H576" t="s">
        <v>11</v>
      </c>
      <c r="I576" t="s">
        <v>15</v>
      </c>
      <c r="J576" t="str">
        <f>TEXT(Table1[[#This Row],[DATE]],"mmm")</f>
        <v>Sep</v>
      </c>
      <c r="K576">
        <f>WEEKNUM(Table1[[#This Row],[DATE]])</f>
        <v>36</v>
      </c>
    </row>
    <row r="577" spans="1:11">
      <c r="A577" s="1">
        <v>44443</v>
      </c>
      <c r="B577" t="s">
        <v>56</v>
      </c>
      <c r="C577" t="s">
        <v>46</v>
      </c>
      <c r="D577">
        <v>6.7</v>
      </c>
      <c r="E577">
        <v>1</v>
      </c>
      <c r="F577">
        <v>7.5744594333333346</v>
      </c>
      <c r="G577">
        <v>6.7</v>
      </c>
      <c r="H577" t="s">
        <v>11</v>
      </c>
      <c r="I577" t="s">
        <v>58</v>
      </c>
      <c r="J577" t="str">
        <f>TEXT(Table1[[#This Row],[DATE]],"mmm")</f>
        <v>Sep</v>
      </c>
      <c r="K577">
        <f>WEEKNUM(Table1[[#This Row],[DATE]])</f>
        <v>36</v>
      </c>
    </row>
    <row r="578" spans="1:11">
      <c r="A578" s="1">
        <v>44443</v>
      </c>
      <c r="B578" t="s">
        <v>94</v>
      </c>
      <c r="C578" t="s">
        <v>77</v>
      </c>
      <c r="D578">
        <v>149.46</v>
      </c>
      <c r="E578">
        <v>15</v>
      </c>
      <c r="F578">
        <v>2534.5045677000007</v>
      </c>
      <c r="G578">
        <v>2241.9</v>
      </c>
      <c r="H578" t="s">
        <v>11</v>
      </c>
      <c r="I578" t="s">
        <v>74</v>
      </c>
      <c r="J578" t="str">
        <f>TEXT(Table1[[#This Row],[DATE]],"mmm")</f>
        <v>Sep</v>
      </c>
      <c r="K578">
        <f>WEEKNUM(Table1[[#This Row],[DATE]])</f>
        <v>36</v>
      </c>
    </row>
    <row r="579" spans="1:11">
      <c r="A579" s="1">
        <v>44443</v>
      </c>
      <c r="B579" t="s">
        <v>82</v>
      </c>
      <c r="C579" t="s">
        <v>93</v>
      </c>
      <c r="D579">
        <v>41.81</v>
      </c>
      <c r="E579">
        <v>7</v>
      </c>
      <c r="F579">
        <v>330.86821527666672</v>
      </c>
      <c r="G579">
        <v>292.67</v>
      </c>
      <c r="H579" t="s">
        <v>83</v>
      </c>
      <c r="I579" t="s">
        <v>15</v>
      </c>
      <c r="J579" t="str">
        <f>TEXT(Table1[[#This Row],[DATE]],"mmm")</f>
        <v>Sep</v>
      </c>
      <c r="K579">
        <f>WEEKNUM(Table1[[#This Row],[DATE]])</f>
        <v>36</v>
      </c>
    </row>
    <row r="580" spans="1:11">
      <c r="A580" s="1">
        <v>44443</v>
      </c>
      <c r="B580" t="s">
        <v>82</v>
      </c>
      <c r="C580" t="s">
        <v>85</v>
      </c>
      <c r="D580">
        <v>103.88</v>
      </c>
      <c r="E580">
        <v>34</v>
      </c>
      <c r="F580">
        <v>3992.8932480266676</v>
      </c>
      <c r="G580">
        <v>3531.92</v>
      </c>
      <c r="H580" t="s">
        <v>83</v>
      </c>
      <c r="I580" t="s">
        <v>15</v>
      </c>
      <c r="J580" t="str">
        <f>TEXT(Table1[[#This Row],[DATE]],"mmm")</f>
        <v>Sep</v>
      </c>
      <c r="K580">
        <f>WEEKNUM(Table1[[#This Row],[DATE]])</f>
        <v>36</v>
      </c>
    </row>
    <row r="581" spans="1:11">
      <c r="A581" s="1">
        <v>44443</v>
      </c>
      <c r="B581" t="s">
        <v>82</v>
      </c>
      <c r="C581" t="s">
        <v>61</v>
      </c>
      <c r="D581">
        <v>142.80000000000001</v>
      </c>
      <c r="E581">
        <v>1</v>
      </c>
      <c r="F581">
        <v>161.43773240000004</v>
      </c>
      <c r="G581">
        <v>142.80000000000001</v>
      </c>
      <c r="H581" t="s">
        <v>83</v>
      </c>
      <c r="I581" t="s">
        <v>15</v>
      </c>
      <c r="J581" t="str">
        <f>TEXT(Table1[[#This Row],[DATE]],"mmm")</f>
        <v>Sep</v>
      </c>
      <c r="K581">
        <f>WEEKNUM(Table1[[#This Row],[DATE]])</f>
        <v>36</v>
      </c>
    </row>
    <row r="582" spans="1:11">
      <c r="A582" s="1">
        <v>44444</v>
      </c>
      <c r="B582" t="s">
        <v>22</v>
      </c>
      <c r="C582" t="s">
        <v>48</v>
      </c>
      <c r="D582">
        <v>117.48</v>
      </c>
      <c r="E582">
        <v>1</v>
      </c>
      <c r="F582">
        <v>132.81305884000002</v>
      </c>
      <c r="G582">
        <v>117.48</v>
      </c>
      <c r="H582" t="s">
        <v>11</v>
      </c>
      <c r="I582" t="s">
        <v>21</v>
      </c>
      <c r="J582" t="str">
        <f>TEXT(Table1[[#This Row],[DATE]],"mmm")</f>
        <v>Sep</v>
      </c>
      <c r="K582">
        <f>WEEKNUM(Table1[[#This Row],[DATE]])</f>
        <v>37</v>
      </c>
    </row>
    <row r="583" spans="1:11">
      <c r="A583" s="1">
        <v>44444</v>
      </c>
      <c r="B583" t="s">
        <v>113</v>
      </c>
      <c r="C583" t="s">
        <v>51</v>
      </c>
      <c r="D583">
        <v>47.730000000000004</v>
      </c>
      <c r="E583">
        <v>35</v>
      </c>
      <c r="F583">
        <v>1888.5840606500005</v>
      </c>
      <c r="G583">
        <v>1670.5500000000002</v>
      </c>
      <c r="H583" t="s">
        <v>38</v>
      </c>
      <c r="I583" t="s">
        <v>15</v>
      </c>
      <c r="J583" t="str">
        <f>TEXT(Table1[[#This Row],[DATE]],"mmm")</f>
        <v>Sep</v>
      </c>
      <c r="K583">
        <f>WEEKNUM(Table1[[#This Row],[DATE]])</f>
        <v>37</v>
      </c>
    </row>
    <row r="584" spans="1:11">
      <c r="A584" s="1">
        <v>44445</v>
      </c>
      <c r="B584" t="s">
        <v>89</v>
      </c>
      <c r="C584" t="s">
        <v>53</v>
      </c>
      <c r="D584">
        <v>104.16</v>
      </c>
      <c r="E584">
        <v>20</v>
      </c>
      <c r="F584">
        <v>2355.0916256</v>
      </c>
      <c r="G584">
        <v>2083.1999999999998</v>
      </c>
      <c r="H584" t="s">
        <v>90</v>
      </c>
      <c r="I584" t="s">
        <v>15</v>
      </c>
      <c r="J584" t="str">
        <f>TEXT(Table1[[#This Row],[DATE]],"mmm")</f>
        <v>Sep</v>
      </c>
      <c r="K584">
        <f>WEEKNUM(Table1[[#This Row],[DATE]])</f>
        <v>37</v>
      </c>
    </row>
    <row r="585" spans="1:11">
      <c r="A585" s="1">
        <v>44445</v>
      </c>
      <c r="B585" t="s">
        <v>32</v>
      </c>
      <c r="C585" t="s">
        <v>91</v>
      </c>
      <c r="D585">
        <v>155.61000000000001</v>
      </c>
      <c r="E585">
        <v>12</v>
      </c>
      <c r="F585">
        <v>2111.0357595600003</v>
      </c>
      <c r="G585">
        <v>1867.3200000000002</v>
      </c>
      <c r="H585" t="s">
        <v>11</v>
      </c>
      <c r="I585" t="s">
        <v>12</v>
      </c>
      <c r="J585" t="str">
        <f>TEXT(Table1[[#This Row],[DATE]],"mmm")</f>
        <v>Sep</v>
      </c>
      <c r="K585">
        <f>WEEKNUM(Table1[[#This Row],[DATE]])</f>
        <v>37</v>
      </c>
    </row>
    <row r="586" spans="1:11">
      <c r="A586" s="1">
        <v>44446</v>
      </c>
      <c r="B586" t="s">
        <v>50</v>
      </c>
      <c r="C586" t="s">
        <v>49</v>
      </c>
      <c r="D586">
        <v>210</v>
      </c>
      <c r="E586">
        <v>5</v>
      </c>
      <c r="F586">
        <v>1187.0421500000002</v>
      </c>
      <c r="G586">
        <v>1050</v>
      </c>
      <c r="H586" t="s">
        <v>52</v>
      </c>
      <c r="I586" t="s">
        <v>15</v>
      </c>
      <c r="J586" t="str">
        <f>TEXT(Table1[[#This Row],[DATE]],"mmm")</f>
        <v>Sep</v>
      </c>
      <c r="K586">
        <f>WEEKNUM(Table1[[#This Row],[DATE]])</f>
        <v>37</v>
      </c>
    </row>
    <row r="587" spans="1:11">
      <c r="A587" s="1">
        <v>44447</v>
      </c>
      <c r="B587" t="s">
        <v>94</v>
      </c>
      <c r="C587" t="s">
        <v>43</v>
      </c>
      <c r="D587">
        <v>94.17</v>
      </c>
      <c r="E587">
        <v>23</v>
      </c>
      <c r="F587">
        <v>2448.5966315300002</v>
      </c>
      <c r="G587">
        <v>2165.91</v>
      </c>
      <c r="H587" t="s">
        <v>11</v>
      </c>
      <c r="I587" t="s">
        <v>74</v>
      </c>
      <c r="J587" t="str">
        <f>TEXT(Table1[[#This Row],[DATE]],"mmm")</f>
        <v>Sep</v>
      </c>
      <c r="K587">
        <f>WEEKNUM(Table1[[#This Row],[DATE]])</f>
        <v>37</v>
      </c>
    </row>
    <row r="588" spans="1:11">
      <c r="A588" s="1">
        <v>44448</v>
      </c>
      <c r="B588" t="s">
        <v>56</v>
      </c>
      <c r="C588" t="s">
        <v>59</v>
      </c>
      <c r="D588">
        <v>80.94</v>
      </c>
      <c r="E588">
        <v>3</v>
      </c>
      <c r="F588">
        <v>274.51197606000005</v>
      </c>
      <c r="G588">
        <v>242.82</v>
      </c>
      <c r="H588" t="s">
        <v>11</v>
      </c>
      <c r="I588" t="s">
        <v>58</v>
      </c>
      <c r="J588" t="str">
        <f>TEXT(Table1[[#This Row],[DATE]],"mmm")</f>
        <v>Sep</v>
      </c>
      <c r="K588">
        <f>WEEKNUM(Table1[[#This Row],[DATE]])</f>
        <v>37</v>
      </c>
    </row>
    <row r="589" spans="1:11">
      <c r="A589" s="1">
        <v>44448</v>
      </c>
      <c r="B589" t="s">
        <v>34</v>
      </c>
      <c r="C589" t="s">
        <v>95</v>
      </c>
      <c r="D589">
        <v>173.88</v>
      </c>
      <c r="E589">
        <v>9</v>
      </c>
      <c r="F589">
        <v>1769.1676203600005</v>
      </c>
      <c r="G589">
        <v>1564.92</v>
      </c>
      <c r="H589" t="s">
        <v>35</v>
      </c>
      <c r="I589" t="s">
        <v>15</v>
      </c>
      <c r="J589" t="str">
        <f>TEXT(Table1[[#This Row],[DATE]],"mmm")</f>
        <v>Sep</v>
      </c>
      <c r="K589">
        <f>WEEKNUM(Table1[[#This Row],[DATE]])</f>
        <v>37</v>
      </c>
    </row>
    <row r="590" spans="1:11">
      <c r="A590" s="1">
        <v>44448</v>
      </c>
      <c r="B590" t="s">
        <v>45</v>
      </c>
      <c r="C590" t="s">
        <v>79</v>
      </c>
      <c r="D590">
        <v>82.08</v>
      </c>
      <c r="E590">
        <v>4</v>
      </c>
      <c r="F590">
        <v>371.17112256000007</v>
      </c>
      <c r="G590">
        <v>328.32</v>
      </c>
      <c r="H590" t="s">
        <v>11</v>
      </c>
      <c r="I590" t="s">
        <v>21</v>
      </c>
      <c r="J590" t="str">
        <f>TEXT(Table1[[#This Row],[DATE]],"mmm")</f>
        <v>Sep</v>
      </c>
      <c r="K590">
        <f>WEEKNUM(Table1[[#This Row],[DATE]])</f>
        <v>37</v>
      </c>
    </row>
    <row r="591" spans="1:11">
      <c r="A591" s="1">
        <v>44448</v>
      </c>
      <c r="B591" t="s">
        <v>13</v>
      </c>
      <c r="C591" t="s">
        <v>68</v>
      </c>
      <c r="D591">
        <v>48.4</v>
      </c>
      <c r="E591">
        <v>26</v>
      </c>
      <c r="F591">
        <v>1422.6417538666667</v>
      </c>
      <c r="G591">
        <v>1258.3999999999999</v>
      </c>
      <c r="H591" t="s">
        <v>11</v>
      </c>
      <c r="I591" t="s">
        <v>15</v>
      </c>
      <c r="J591" t="str">
        <f>TEXT(Table1[[#This Row],[DATE]],"mmm")</f>
        <v>Sep</v>
      </c>
      <c r="K591">
        <f>WEEKNUM(Table1[[#This Row],[DATE]])</f>
        <v>37</v>
      </c>
    </row>
    <row r="592" spans="1:11">
      <c r="A592" s="1">
        <v>44449</v>
      </c>
      <c r="B592" t="s">
        <v>47</v>
      </c>
      <c r="C592" t="s">
        <v>17</v>
      </c>
      <c r="D592">
        <v>79.92</v>
      </c>
      <c r="E592">
        <v>4</v>
      </c>
      <c r="F592">
        <v>361.40346144000006</v>
      </c>
      <c r="G592">
        <v>319.68</v>
      </c>
      <c r="H592" t="s">
        <v>41</v>
      </c>
      <c r="I592" t="s">
        <v>15</v>
      </c>
      <c r="J592" t="str">
        <f>TEXT(Table1[[#This Row],[DATE]],"mmm")</f>
        <v>Sep</v>
      </c>
      <c r="K592">
        <f>WEEKNUM(Table1[[#This Row],[DATE]])</f>
        <v>37</v>
      </c>
    </row>
    <row r="593" spans="1:11">
      <c r="A593" s="1">
        <v>44449</v>
      </c>
      <c r="B593" t="s">
        <v>62</v>
      </c>
      <c r="C593" t="s">
        <v>85</v>
      </c>
      <c r="D593">
        <v>103.88</v>
      </c>
      <c r="E593">
        <v>9</v>
      </c>
      <c r="F593">
        <v>1056.9423303600001</v>
      </c>
      <c r="G593">
        <v>934.92</v>
      </c>
      <c r="H593" t="s">
        <v>64</v>
      </c>
      <c r="I593" t="s">
        <v>15</v>
      </c>
      <c r="J593" t="str">
        <f>TEXT(Table1[[#This Row],[DATE]],"mmm")</f>
        <v>Sep</v>
      </c>
      <c r="K593">
        <f>WEEKNUM(Table1[[#This Row],[DATE]])</f>
        <v>37</v>
      </c>
    </row>
    <row r="594" spans="1:11">
      <c r="A594" s="1">
        <v>44449</v>
      </c>
      <c r="B594" t="s">
        <v>106</v>
      </c>
      <c r="C594" t="s">
        <v>86</v>
      </c>
      <c r="D594">
        <v>201.28</v>
      </c>
      <c r="E594">
        <v>6</v>
      </c>
      <c r="F594">
        <v>1365.3019654400002</v>
      </c>
      <c r="G594">
        <v>1207.68</v>
      </c>
      <c r="H594" t="s">
        <v>11</v>
      </c>
      <c r="I594" t="s">
        <v>12</v>
      </c>
      <c r="J594" t="str">
        <f>TEXT(Table1[[#This Row],[DATE]],"mmm")</f>
        <v>Sep</v>
      </c>
      <c r="K594">
        <f>WEEKNUM(Table1[[#This Row],[DATE]])</f>
        <v>37</v>
      </c>
    </row>
    <row r="595" spans="1:11">
      <c r="A595" s="1">
        <v>44449</v>
      </c>
      <c r="B595" t="s">
        <v>106</v>
      </c>
      <c r="C595" t="s">
        <v>101</v>
      </c>
      <c r="D595">
        <v>24.66</v>
      </c>
      <c r="E595">
        <v>2</v>
      </c>
      <c r="F595">
        <v>55.757065560000008</v>
      </c>
      <c r="G595">
        <v>49.32</v>
      </c>
      <c r="H595" t="s">
        <v>11</v>
      </c>
      <c r="I595" t="s">
        <v>12</v>
      </c>
      <c r="J595" t="str">
        <f>TEXT(Table1[[#This Row],[DATE]],"mmm")</f>
        <v>Sep</v>
      </c>
      <c r="K595">
        <f>WEEKNUM(Table1[[#This Row],[DATE]])</f>
        <v>37</v>
      </c>
    </row>
    <row r="596" spans="1:11">
      <c r="A596" s="1">
        <v>44449</v>
      </c>
      <c r="B596" t="s">
        <v>113</v>
      </c>
      <c r="C596" t="s">
        <v>46</v>
      </c>
      <c r="D596">
        <v>6.7</v>
      </c>
      <c r="E596">
        <v>15</v>
      </c>
      <c r="F596">
        <v>113.61689150000002</v>
      </c>
      <c r="G596">
        <v>100.5</v>
      </c>
      <c r="H596" t="s">
        <v>38</v>
      </c>
      <c r="I596" t="s">
        <v>15</v>
      </c>
      <c r="J596" t="str">
        <f>TEXT(Table1[[#This Row],[DATE]],"mmm")</f>
        <v>Sep</v>
      </c>
      <c r="K596">
        <f>WEEKNUM(Table1[[#This Row],[DATE]])</f>
        <v>37</v>
      </c>
    </row>
    <row r="597" spans="1:11">
      <c r="A597" s="1">
        <v>44450</v>
      </c>
      <c r="B597" t="s">
        <v>109</v>
      </c>
      <c r="C597" t="s">
        <v>85</v>
      </c>
      <c r="D597">
        <v>103.88</v>
      </c>
      <c r="E597">
        <v>6</v>
      </c>
      <c r="F597">
        <v>704.62822024000002</v>
      </c>
      <c r="G597">
        <v>623.28</v>
      </c>
      <c r="H597" t="s">
        <v>11</v>
      </c>
      <c r="I597" t="s">
        <v>15</v>
      </c>
      <c r="J597" t="str">
        <f>TEXT(Table1[[#This Row],[DATE]],"mmm")</f>
        <v>Sep</v>
      </c>
      <c r="K597">
        <f>WEEKNUM(Table1[[#This Row],[DATE]])</f>
        <v>37</v>
      </c>
    </row>
    <row r="598" spans="1:11">
      <c r="A598" s="1">
        <v>44452</v>
      </c>
      <c r="B598" t="s">
        <v>28</v>
      </c>
      <c r="C598" t="s">
        <v>95</v>
      </c>
      <c r="D598">
        <v>173.88</v>
      </c>
      <c r="E598">
        <v>7</v>
      </c>
      <c r="F598">
        <v>1376.01926028</v>
      </c>
      <c r="G598">
        <v>1217.1599999999999</v>
      </c>
      <c r="H598" t="s">
        <v>29</v>
      </c>
      <c r="I598" t="s">
        <v>15</v>
      </c>
      <c r="J598" t="str">
        <f>TEXT(Table1[[#This Row],[DATE]],"mmm")</f>
        <v>Sep</v>
      </c>
      <c r="K598">
        <f>WEEKNUM(Table1[[#This Row],[DATE]])</f>
        <v>38</v>
      </c>
    </row>
    <row r="599" spans="1:11">
      <c r="A599" s="1">
        <v>44453</v>
      </c>
      <c r="B599" t="s">
        <v>109</v>
      </c>
      <c r="C599" t="s">
        <v>40</v>
      </c>
      <c r="D599">
        <v>53.11</v>
      </c>
      <c r="E599">
        <v>3</v>
      </c>
      <c r="F599">
        <v>180.12516739</v>
      </c>
      <c r="G599">
        <v>159.32999999999998</v>
      </c>
      <c r="H599" t="s">
        <v>11</v>
      </c>
      <c r="I599" t="s">
        <v>15</v>
      </c>
      <c r="J599" t="str">
        <f>TEXT(Table1[[#This Row],[DATE]],"mmm")</f>
        <v>Sep</v>
      </c>
      <c r="K599">
        <f>WEEKNUM(Table1[[#This Row],[DATE]])</f>
        <v>38</v>
      </c>
    </row>
    <row r="600" spans="1:11">
      <c r="A600" s="1">
        <v>44453</v>
      </c>
      <c r="B600" t="s">
        <v>94</v>
      </c>
      <c r="C600" t="s">
        <v>101</v>
      </c>
      <c r="D600">
        <v>24.66</v>
      </c>
      <c r="E600">
        <v>34</v>
      </c>
      <c r="F600">
        <v>947.87011452000024</v>
      </c>
      <c r="G600">
        <v>838.44</v>
      </c>
      <c r="H600" t="s">
        <v>11</v>
      </c>
      <c r="I600" t="s">
        <v>74</v>
      </c>
      <c r="J600" t="str">
        <f>TEXT(Table1[[#This Row],[DATE]],"mmm")</f>
        <v>Sep</v>
      </c>
      <c r="K600">
        <f>WEEKNUM(Table1[[#This Row],[DATE]])</f>
        <v>38</v>
      </c>
    </row>
    <row r="601" spans="1:11">
      <c r="A601" s="1">
        <v>44453</v>
      </c>
      <c r="B601" t="s">
        <v>45</v>
      </c>
      <c r="C601" t="s">
        <v>68</v>
      </c>
      <c r="D601">
        <v>48.4</v>
      </c>
      <c r="E601">
        <v>27</v>
      </c>
      <c r="F601">
        <v>1477.3587444000002</v>
      </c>
      <c r="G601">
        <v>1306.8</v>
      </c>
      <c r="H601" t="s">
        <v>11</v>
      </c>
      <c r="I601" t="s">
        <v>21</v>
      </c>
      <c r="J601" t="str">
        <f>TEXT(Table1[[#This Row],[DATE]],"mmm")</f>
        <v>Sep</v>
      </c>
      <c r="K601">
        <f>WEEKNUM(Table1[[#This Row],[DATE]])</f>
        <v>38</v>
      </c>
    </row>
    <row r="602" spans="1:11">
      <c r="A602" s="1">
        <v>44454</v>
      </c>
      <c r="B602" t="s">
        <v>100</v>
      </c>
      <c r="C602" t="s">
        <v>17</v>
      </c>
      <c r="D602">
        <v>79.92</v>
      </c>
      <c r="E602">
        <v>3</v>
      </c>
      <c r="F602">
        <v>271.05259608000006</v>
      </c>
      <c r="G602">
        <v>239.76</v>
      </c>
      <c r="H602" t="s">
        <v>71</v>
      </c>
      <c r="I602" t="s">
        <v>15</v>
      </c>
      <c r="J602" t="str">
        <f>TEXT(Table1[[#This Row],[DATE]],"mmm")</f>
        <v>Sep</v>
      </c>
      <c r="K602">
        <f>WEEKNUM(Table1[[#This Row],[DATE]])</f>
        <v>38</v>
      </c>
    </row>
    <row r="603" spans="1:11">
      <c r="A603" s="1">
        <v>44454</v>
      </c>
      <c r="B603" t="s">
        <v>75</v>
      </c>
      <c r="C603" t="s">
        <v>70</v>
      </c>
      <c r="D603">
        <v>162</v>
      </c>
      <c r="E603">
        <v>14</v>
      </c>
      <c r="F603">
        <v>2564.0110440000003</v>
      </c>
      <c r="G603">
        <v>2268</v>
      </c>
      <c r="H603" t="s">
        <v>35</v>
      </c>
      <c r="I603" t="s">
        <v>15</v>
      </c>
      <c r="J603" t="str">
        <f>TEXT(Table1[[#This Row],[DATE]],"mmm")</f>
        <v>Sep</v>
      </c>
      <c r="K603">
        <f>WEEKNUM(Table1[[#This Row],[DATE]])</f>
        <v>38</v>
      </c>
    </row>
    <row r="604" spans="1:11">
      <c r="A604" s="1">
        <v>44454</v>
      </c>
      <c r="B604" t="s">
        <v>109</v>
      </c>
      <c r="C604" t="s">
        <v>70</v>
      </c>
      <c r="D604">
        <v>162</v>
      </c>
      <c r="E604">
        <v>6</v>
      </c>
      <c r="F604">
        <v>1098.8618760000002</v>
      </c>
      <c r="G604">
        <v>972</v>
      </c>
      <c r="H604" t="s">
        <v>11</v>
      </c>
      <c r="I604" t="s">
        <v>15</v>
      </c>
      <c r="J604" t="str">
        <f>TEXT(Table1[[#This Row],[DATE]],"mmm")</f>
        <v>Sep</v>
      </c>
      <c r="K604">
        <f>WEEKNUM(Table1[[#This Row],[DATE]])</f>
        <v>38</v>
      </c>
    </row>
    <row r="605" spans="1:11">
      <c r="A605" s="1">
        <v>44454</v>
      </c>
      <c r="B605" t="s">
        <v>69</v>
      </c>
      <c r="C605" t="s">
        <v>65</v>
      </c>
      <c r="D605">
        <v>85.76</v>
      </c>
      <c r="E605">
        <v>15</v>
      </c>
      <c r="F605">
        <v>1454.2962112000002</v>
      </c>
      <c r="G605">
        <v>1286.4000000000001</v>
      </c>
      <c r="H605" t="s">
        <v>71</v>
      </c>
      <c r="I605" t="s">
        <v>15</v>
      </c>
      <c r="J605" t="str">
        <f>TEXT(Table1[[#This Row],[DATE]],"mmm")</f>
        <v>Sep</v>
      </c>
      <c r="K605">
        <f>WEEKNUM(Table1[[#This Row],[DATE]])</f>
        <v>38</v>
      </c>
    </row>
    <row r="606" spans="1:11">
      <c r="A606" s="1">
        <v>44455</v>
      </c>
      <c r="B606" t="s">
        <v>66</v>
      </c>
      <c r="C606" t="s">
        <v>98</v>
      </c>
      <c r="D606">
        <v>49.21</v>
      </c>
      <c r="E606">
        <v>11</v>
      </c>
      <c r="F606">
        <v>611.95979639666689</v>
      </c>
      <c r="G606">
        <v>541.31000000000006</v>
      </c>
      <c r="H606" t="s">
        <v>67</v>
      </c>
      <c r="I606" t="s">
        <v>15</v>
      </c>
      <c r="J606" t="str">
        <f>TEXT(Table1[[#This Row],[DATE]],"mmm")</f>
        <v>Sep</v>
      </c>
      <c r="K606">
        <f>WEEKNUM(Table1[[#This Row],[DATE]])</f>
        <v>38</v>
      </c>
    </row>
    <row r="607" spans="1:11">
      <c r="A607" s="1">
        <v>44456</v>
      </c>
      <c r="B607" t="s">
        <v>66</v>
      </c>
      <c r="C607" t="s">
        <v>25</v>
      </c>
      <c r="D607">
        <v>164.28</v>
      </c>
      <c r="E607">
        <v>12</v>
      </c>
      <c r="F607">
        <v>2228.6546788800006</v>
      </c>
      <c r="G607">
        <v>1971.3600000000001</v>
      </c>
      <c r="H607" t="s">
        <v>67</v>
      </c>
      <c r="I607" t="s">
        <v>15</v>
      </c>
      <c r="J607" t="str">
        <f>TEXT(Table1[[#This Row],[DATE]],"mmm")</f>
        <v>Sep</v>
      </c>
      <c r="K607">
        <f>WEEKNUM(Table1[[#This Row],[DATE]])</f>
        <v>38</v>
      </c>
    </row>
    <row r="608" spans="1:11">
      <c r="A608" s="1">
        <v>44457</v>
      </c>
      <c r="B608" t="s">
        <v>42</v>
      </c>
      <c r="C608" t="s">
        <v>53</v>
      </c>
      <c r="D608">
        <v>104.16</v>
      </c>
      <c r="E608">
        <v>22</v>
      </c>
      <c r="F608">
        <v>2590.6007881600003</v>
      </c>
      <c r="G608">
        <v>2291.52</v>
      </c>
      <c r="H608" t="s">
        <v>44</v>
      </c>
      <c r="I608" t="s">
        <v>15</v>
      </c>
      <c r="J608" t="str">
        <f>TEXT(Table1[[#This Row],[DATE]],"mmm")</f>
        <v>Sep</v>
      </c>
      <c r="K608">
        <f>WEEKNUM(Table1[[#This Row],[DATE]])</f>
        <v>38</v>
      </c>
    </row>
    <row r="609" spans="1:11">
      <c r="A609" s="1">
        <v>44457</v>
      </c>
      <c r="B609" t="s">
        <v>94</v>
      </c>
      <c r="C609" t="s">
        <v>101</v>
      </c>
      <c r="D609">
        <v>24.66</v>
      </c>
      <c r="E609">
        <v>14</v>
      </c>
      <c r="F609">
        <v>390.29945892000006</v>
      </c>
      <c r="G609">
        <v>345.24</v>
      </c>
      <c r="H609" t="s">
        <v>11</v>
      </c>
      <c r="I609" t="s">
        <v>74</v>
      </c>
      <c r="J609" t="str">
        <f>TEXT(Table1[[#This Row],[DATE]],"mmm")</f>
        <v>Sep</v>
      </c>
      <c r="K609">
        <f>WEEKNUM(Table1[[#This Row],[DATE]])</f>
        <v>38</v>
      </c>
    </row>
    <row r="610" spans="1:11">
      <c r="A610" s="1">
        <v>44458</v>
      </c>
      <c r="B610" t="s">
        <v>55</v>
      </c>
      <c r="C610" t="s">
        <v>20</v>
      </c>
      <c r="D610">
        <v>119.7</v>
      </c>
      <c r="E610">
        <v>8</v>
      </c>
      <c r="F610">
        <v>1082.5824408000003</v>
      </c>
      <c r="G610">
        <v>957.6</v>
      </c>
      <c r="H610" t="s">
        <v>44</v>
      </c>
      <c r="I610" t="s">
        <v>15</v>
      </c>
      <c r="J610" t="str">
        <f>TEXT(Table1[[#This Row],[DATE]],"mmm")</f>
        <v>Sep</v>
      </c>
      <c r="K610">
        <f>WEEKNUM(Table1[[#This Row],[DATE]])</f>
        <v>39</v>
      </c>
    </row>
    <row r="611" spans="1:11">
      <c r="A611" s="1">
        <v>44459</v>
      </c>
      <c r="B611" t="s">
        <v>104</v>
      </c>
      <c r="C611" t="s">
        <v>20</v>
      </c>
      <c r="D611">
        <v>119.7</v>
      </c>
      <c r="E611">
        <v>6</v>
      </c>
      <c r="F611">
        <v>811.93683060000012</v>
      </c>
      <c r="G611">
        <v>718.2</v>
      </c>
      <c r="H611" t="s">
        <v>105</v>
      </c>
      <c r="I611" t="s">
        <v>15</v>
      </c>
      <c r="J611" t="str">
        <f>TEXT(Table1[[#This Row],[DATE]],"mmm")</f>
        <v>Sep</v>
      </c>
      <c r="K611">
        <f>WEEKNUM(Table1[[#This Row],[DATE]])</f>
        <v>39</v>
      </c>
    </row>
    <row r="612" spans="1:11">
      <c r="A612" s="1">
        <v>44459</v>
      </c>
      <c r="B612" t="s">
        <v>103</v>
      </c>
      <c r="C612" t="s">
        <v>46</v>
      </c>
      <c r="D612">
        <v>6.7</v>
      </c>
      <c r="E612">
        <v>32</v>
      </c>
      <c r="F612">
        <v>242.38270186666671</v>
      </c>
      <c r="G612">
        <v>214.4</v>
      </c>
      <c r="H612" t="s">
        <v>11</v>
      </c>
      <c r="I612" t="s">
        <v>58</v>
      </c>
      <c r="J612" t="str">
        <f>TEXT(Table1[[#This Row],[DATE]],"mmm")</f>
        <v>Sep</v>
      </c>
      <c r="K612">
        <f>WEEKNUM(Table1[[#This Row],[DATE]])</f>
        <v>39</v>
      </c>
    </row>
    <row r="613" spans="1:11">
      <c r="A613" s="1">
        <v>44459</v>
      </c>
      <c r="B613" t="s">
        <v>45</v>
      </c>
      <c r="C613" t="s">
        <v>85</v>
      </c>
      <c r="D613">
        <v>103.88</v>
      </c>
      <c r="E613">
        <v>10</v>
      </c>
      <c r="F613">
        <v>1174.3803670666668</v>
      </c>
      <c r="G613">
        <v>1038.8</v>
      </c>
      <c r="H613" t="s">
        <v>11</v>
      </c>
      <c r="I613" t="s">
        <v>21</v>
      </c>
      <c r="J613" t="str">
        <f>TEXT(Table1[[#This Row],[DATE]],"mmm")</f>
        <v>Sep</v>
      </c>
      <c r="K613">
        <f>WEEKNUM(Table1[[#This Row],[DATE]])</f>
        <v>39</v>
      </c>
    </row>
    <row r="614" spans="1:11">
      <c r="A614" s="1">
        <v>44460</v>
      </c>
      <c r="B614" t="s">
        <v>42</v>
      </c>
      <c r="C614" t="s">
        <v>102</v>
      </c>
      <c r="D614">
        <v>96.3</v>
      </c>
      <c r="E614">
        <v>35</v>
      </c>
      <c r="F614">
        <v>3810.4053015000004</v>
      </c>
      <c r="G614">
        <v>3370.5</v>
      </c>
      <c r="H614" t="s">
        <v>44</v>
      </c>
      <c r="I614" t="s">
        <v>15</v>
      </c>
      <c r="J614" t="str">
        <f>TEXT(Table1[[#This Row],[DATE]],"mmm")</f>
        <v>Sep</v>
      </c>
      <c r="K614">
        <f>WEEKNUM(Table1[[#This Row],[DATE]])</f>
        <v>39</v>
      </c>
    </row>
    <row r="615" spans="1:11">
      <c r="A615" s="1">
        <v>44460</v>
      </c>
      <c r="B615" t="s">
        <v>73</v>
      </c>
      <c r="C615" t="s">
        <v>61</v>
      </c>
      <c r="D615">
        <v>142.80000000000001</v>
      </c>
      <c r="E615">
        <v>32</v>
      </c>
      <c r="F615">
        <v>5166.0074368000014</v>
      </c>
      <c r="G615">
        <v>4569.6000000000004</v>
      </c>
      <c r="H615" t="s">
        <v>11</v>
      </c>
      <c r="I615" t="s">
        <v>74</v>
      </c>
      <c r="J615" t="str">
        <f>TEXT(Table1[[#This Row],[DATE]],"mmm")</f>
        <v>Sep</v>
      </c>
      <c r="K615">
        <f>WEEKNUM(Table1[[#This Row],[DATE]])</f>
        <v>39</v>
      </c>
    </row>
    <row r="616" spans="1:11">
      <c r="A616" s="1">
        <v>44460</v>
      </c>
      <c r="B616" t="s">
        <v>56</v>
      </c>
      <c r="C616" t="s">
        <v>80</v>
      </c>
      <c r="D616">
        <v>76.25</v>
      </c>
      <c r="E616">
        <v>7</v>
      </c>
      <c r="F616">
        <v>603.41309291666676</v>
      </c>
      <c r="G616">
        <v>533.75</v>
      </c>
      <c r="H616" t="s">
        <v>11</v>
      </c>
      <c r="I616" t="s">
        <v>58</v>
      </c>
      <c r="J616" t="str">
        <f>TEXT(Table1[[#This Row],[DATE]],"mmm")</f>
        <v>Sep</v>
      </c>
      <c r="K616">
        <f>WEEKNUM(Table1[[#This Row],[DATE]])</f>
        <v>39</v>
      </c>
    </row>
    <row r="617" spans="1:11">
      <c r="A617" s="1">
        <v>44460</v>
      </c>
      <c r="B617" t="s">
        <v>62</v>
      </c>
      <c r="C617" t="s">
        <v>101</v>
      </c>
      <c r="D617">
        <v>24.66</v>
      </c>
      <c r="E617">
        <v>5</v>
      </c>
      <c r="F617">
        <v>139.39266390000003</v>
      </c>
      <c r="G617">
        <v>123.3</v>
      </c>
      <c r="H617" t="s">
        <v>64</v>
      </c>
      <c r="I617" t="s">
        <v>15</v>
      </c>
      <c r="J617" t="str">
        <f>TEXT(Table1[[#This Row],[DATE]],"mmm")</f>
        <v>Sep</v>
      </c>
      <c r="K617">
        <f>WEEKNUM(Table1[[#This Row],[DATE]])</f>
        <v>39</v>
      </c>
    </row>
    <row r="618" spans="1:11">
      <c r="A618" s="1">
        <v>44460</v>
      </c>
      <c r="B618" t="s">
        <v>13</v>
      </c>
      <c r="C618" t="s">
        <v>98</v>
      </c>
      <c r="D618">
        <v>49.21</v>
      </c>
      <c r="E618">
        <v>14</v>
      </c>
      <c r="F618">
        <v>778.85792268666683</v>
      </c>
      <c r="G618">
        <v>688.94</v>
      </c>
      <c r="H618" t="s">
        <v>11</v>
      </c>
      <c r="I618" t="s">
        <v>15</v>
      </c>
      <c r="J618" t="str">
        <f>TEXT(Table1[[#This Row],[DATE]],"mmm")</f>
        <v>Sep</v>
      </c>
      <c r="K618">
        <f>WEEKNUM(Table1[[#This Row],[DATE]])</f>
        <v>39</v>
      </c>
    </row>
    <row r="619" spans="1:11">
      <c r="A619" s="1">
        <v>44461</v>
      </c>
      <c r="B619" t="s">
        <v>22</v>
      </c>
      <c r="C619" t="s">
        <v>81</v>
      </c>
      <c r="D619">
        <v>162.54</v>
      </c>
      <c r="E619">
        <v>21</v>
      </c>
      <c r="F619">
        <v>3858.8366212200003</v>
      </c>
      <c r="G619">
        <v>3413.3399999999997</v>
      </c>
      <c r="H619" t="s">
        <v>11</v>
      </c>
      <c r="I619" t="s">
        <v>21</v>
      </c>
      <c r="J619" t="str">
        <f>TEXT(Table1[[#This Row],[DATE]],"mmm")</f>
        <v>Sep</v>
      </c>
      <c r="K619">
        <f>WEEKNUM(Table1[[#This Row],[DATE]])</f>
        <v>39</v>
      </c>
    </row>
    <row r="620" spans="1:11">
      <c r="A620" s="1">
        <v>44461</v>
      </c>
      <c r="B620" t="s">
        <v>34</v>
      </c>
      <c r="C620" t="s">
        <v>37</v>
      </c>
      <c r="D620">
        <v>48.84</v>
      </c>
      <c r="E620">
        <v>14</v>
      </c>
      <c r="F620">
        <v>773.00184808000017</v>
      </c>
      <c r="G620">
        <v>683.76</v>
      </c>
      <c r="H620" t="s">
        <v>35</v>
      </c>
      <c r="I620" t="s">
        <v>15</v>
      </c>
      <c r="J620" t="str">
        <f>TEXT(Table1[[#This Row],[DATE]],"mmm")</f>
        <v>Sep</v>
      </c>
      <c r="K620">
        <f>WEEKNUM(Table1[[#This Row],[DATE]])</f>
        <v>39</v>
      </c>
    </row>
    <row r="621" spans="1:11">
      <c r="A621" s="1">
        <v>44461</v>
      </c>
      <c r="B621" t="s">
        <v>36</v>
      </c>
      <c r="C621" t="s">
        <v>61</v>
      </c>
      <c r="D621">
        <v>142.80000000000001</v>
      </c>
      <c r="E621">
        <v>4</v>
      </c>
      <c r="F621">
        <v>645.75092960000018</v>
      </c>
      <c r="G621">
        <v>571.20000000000005</v>
      </c>
      <c r="H621" t="s">
        <v>38</v>
      </c>
      <c r="I621" t="s">
        <v>15</v>
      </c>
      <c r="J621" t="str">
        <f>TEXT(Table1[[#This Row],[DATE]],"mmm")</f>
        <v>Sep</v>
      </c>
      <c r="K621">
        <f>WEEKNUM(Table1[[#This Row],[DATE]])</f>
        <v>39</v>
      </c>
    </row>
    <row r="622" spans="1:11">
      <c r="A622" s="1">
        <v>44461</v>
      </c>
      <c r="B622" t="s">
        <v>113</v>
      </c>
      <c r="C622" t="s">
        <v>57</v>
      </c>
      <c r="D622">
        <v>115.2</v>
      </c>
      <c r="E622">
        <v>2</v>
      </c>
      <c r="F622">
        <v>260.47096320000003</v>
      </c>
      <c r="G622">
        <v>230.4</v>
      </c>
      <c r="H622" t="s">
        <v>38</v>
      </c>
      <c r="I622" t="s">
        <v>15</v>
      </c>
      <c r="J622" t="str">
        <f>TEXT(Table1[[#This Row],[DATE]],"mmm")</f>
        <v>Sep</v>
      </c>
      <c r="K622">
        <f>WEEKNUM(Table1[[#This Row],[DATE]])</f>
        <v>39</v>
      </c>
    </row>
    <row r="623" spans="1:11">
      <c r="A623" s="1">
        <v>44461</v>
      </c>
      <c r="B623" t="s">
        <v>113</v>
      </c>
      <c r="C623" t="s">
        <v>33</v>
      </c>
      <c r="D623">
        <v>83.08</v>
      </c>
      <c r="E623">
        <v>12</v>
      </c>
      <c r="F623">
        <v>1127.0795636800003</v>
      </c>
      <c r="G623">
        <v>996.96</v>
      </c>
      <c r="H623" t="s">
        <v>38</v>
      </c>
      <c r="I623" t="s">
        <v>15</v>
      </c>
      <c r="J623" t="str">
        <f>TEXT(Table1[[#This Row],[DATE]],"mmm")</f>
        <v>Sep</v>
      </c>
      <c r="K623">
        <f>WEEKNUM(Table1[[#This Row],[DATE]])</f>
        <v>39</v>
      </c>
    </row>
    <row r="624" spans="1:11">
      <c r="A624" s="1">
        <v>44462</v>
      </c>
      <c r="B624" t="s">
        <v>103</v>
      </c>
      <c r="C624" t="s">
        <v>43</v>
      </c>
      <c r="D624">
        <v>94.17</v>
      </c>
      <c r="E624">
        <v>12</v>
      </c>
      <c r="F624">
        <v>1277.52867732</v>
      </c>
      <c r="G624">
        <v>1130.04</v>
      </c>
      <c r="H624" t="s">
        <v>11</v>
      </c>
      <c r="I624" t="s">
        <v>58</v>
      </c>
      <c r="J624" t="str">
        <f>TEXT(Table1[[#This Row],[DATE]],"mmm")</f>
        <v>Sep</v>
      </c>
      <c r="K624">
        <f>WEEKNUM(Table1[[#This Row],[DATE]])</f>
        <v>39</v>
      </c>
    </row>
    <row r="625" spans="1:11">
      <c r="A625" s="1">
        <v>44462</v>
      </c>
      <c r="B625" t="s">
        <v>106</v>
      </c>
      <c r="C625" t="s">
        <v>81</v>
      </c>
      <c r="D625">
        <v>162.54</v>
      </c>
      <c r="E625">
        <v>7</v>
      </c>
      <c r="F625">
        <v>1286.2788737400001</v>
      </c>
      <c r="G625">
        <v>1137.78</v>
      </c>
      <c r="H625" t="s">
        <v>11</v>
      </c>
      <c r="I625" t="s">
        <v>12</v>
      </c>
      <c r="J625" t="str">
        <f>TEXT(Table1[[#This Row],[DATE]],"mmm")</f>
        <v>Sep</v>
      </c>
      <c r="K625">
        <f>WEEKNUM(Table1[[#This Row],[DATE]])</f>
        <v>39</v>
      </c>
    </row>
    <row r="626" spans="1:11">
      <c r="A626" s="1">
        <v>44462</v>
      </c>
      <c r="B626" t="s">
        <v>45</v>
      </c>
      <c r="C626" t="s">
        <v>98</v>
      </c>
      <c r="D626">
        <v>49.21</v>
      </c>
      <c r="E626">
        <v>12</v>
      </c>
      <c r="F626">
        <v>667.59250516000009</v>
      </c>
      <c r="G626">
        <v>590.52</v>
      </c>
      <c r="H626" t="s">
        <v>11</v>
      </c>
      <c r="I626" t="s">
        <v>21</v>
      </c>
      <c r="J626" t="str">
        <f>TEXT(Table1[[#This Row],[DATE]],"mmm")</f>
        <v>Sep</v>
      </c>
      <c r="K626">
        <f>WEEKNUM(Table1[[#This Row],[DATE]])</f>
        <v>39</v>
      </c>
    </row>
    <row r="627" spans="1:11">
      <c r="A627" s="1">
        <v>44463</v>
      </c>
      <c r="B627" t="s">
        <v>47</v>
      </c>
      <c r="C627" t="s">
        <v>48</v>
      </c>
      <c r="D627">
        <v>117.48</v>
      </c>
      <c r="E627">
        <v>34</v>
      </c>
      <c r="F627">
        <v>4515.6440005600007</v>
      </c>
      <c r="G627">
        <v>3994.32</v>
      </c>
      <c r="H627" t="s">
        <v>41</v>
      </c>
      <c r="I627" t="s">
        <v>15</v>
      </c>
      <c r="J627" t="str">
        <f>TEXT(Table1[[#This Row],[DATE]],"mmm")</f>
        <v>Sep</v>
      </c>
      <c r="K627">
        <f>WEEKNUM(Table1[[#This Row],[DATE]])</f>
        <v>39</v>
      </c>
    </row>
    <row r="628" spans="1:11">
      <c r="A628" s="1">
        <v>44463</v>
      </c>
      <c r="B628" t="s">
        <v>109</v>
      </c>
      <c r="C628" t="s">
        <v>48</v>
      </c>
      <c r="D628">
        <v>117.48</v>
      </c>
      <c r="E628">
        <v>8</v>
      </c>
      <c r="F628">
        <v>1062.5044707200002</v>
      </c>
      <c r="G628">
        <v>939.84</v>
      </c>
      <c r="H628" t="s">
        <v>11</v>
      </c>
      <c r="I628" t="s">
        <v>15</v>
      </c>
      <c r="J628" t="str">
        <f>TEXT(Table1[[#This Row],[DATE]],"mmm")</f>
        <v>Sep</v>
      </c>
      <c r="K628">
        <f>WEEKNUM(Table1[[#This Row],[DATE]])</f>
        <v>39</v>
      </c>
    </row>
    <row r="629" spans="1:11">
      <c r="A629" s="1">
        <v>44463</v>
      </c>
      <c r="B629" t="s">
        <v>73</v>
      </c>
      <c r="C629" t="s">
        <v>48</v>
      </c>
      <c r="D629">
        <v>117.48</v>
      </c>
      <c r="E629">
        <v>14</v>
      </c>
      <c r="F629">
        <v>1859.3828237600003</v>
      </c>
      <c r="G629">
        <v>1644.72</v>
      </c>
      <c r="H629" t="s">
        <v>11</v>
      </c>
      <c r="I629" t="s">
        <v>74</v>
      </c>
      <c r="J629" t="str">
        <f>TEXT(Table1[[#This Row],[DATE]],"mmm")</f>
        <v>Sep</v>
      </c>
      <c r="K629">
        <f>WEEKNUM(Table1[[#This Row],[DATE]])</f>
        <v>39</v>
      </c>
    </row>
    <row r="630" spans="1:11">
      <c r="A630" s="1">
        <v>44464</v>
      </c>
      <c r="B630" t="s">
        <v>103</v>
      </c>
      <c r="C630" t="s">
        <v>59</v>
      </c>
      <c r="D630">
        <v>80.94</v>
      </c>
      <c r="E630">
        <v>31</v>
      </c>
      <c r="F630">
        <v>2836.6237526200002</v>
      </c>
      <c r="G630">
        <v>2509.14</v>
      </c>
      <c r="H630" t="s">
        <v>11</v>
      </c>
      <c r="I630" t="s">
        <v>58</v>
      </c>
      <c r="J630" t="str">
        <f>TEXT(Table1[[#This Row],[DATE]],"mmm")</f>
        <v>Sep</v>
      </c>
      <c r="K630">
        <f>WEEKNUM(Table1[[#This Row],[DATE]])</f>
        <v>39</v>
      </c>
    </row>
    <row r="631" spans="1:11">
      <c r="A631" s="1">
        <v>44466</v>
      </c>
      <c r="B631" t="s">
        <v>100</v>
      </c>
      <c r="C631" t="s">
        <v>63</v>
      </c>
      <c r="D631">
        <v>58.3</v>
      </c>
      <c r="E631">
        <v>1</v>
      </c>
      <c r="F631">
        <v>65.909102233333343</v>
      </c>
      <c r="G631">
        <v>58.3</v>
      </c>
      <c r="H631" t="s">
        <v>71</v>
      </c>
      <c r="I631" t="s">
        <v>15</v>
      </c>
      <c r="J631" t="str">
        <f>TEXT(Table1[[#This Row],[DATE]],"mmm")</f>
        <v>Sep</v>
      </c>
      <c r="K631">
        <f>WEEKNUM(Table1[[#This Row],[DATE]])</f>
        <v>40</v>
      </c>
    </row>
    <row r="632" spans="1:11">
      <c r="A632" s="1">
        <v>44466</v>
      </c>
      <c r="B632" t="s">
        <v>22</v>
      </c>
      <c r="C632" t="s">
        <v>91</v>
      </c>
      <c r="D632">
        <v>155.61000000000001</v>
      </c>
      <c r="E632">
        <v>11</v>
      </c>
      <c r="F632">
        <v>1935.1161129300003</v>
      </c>
      <c r="G632">
        <v>1711.71</v>
      </c>
      <c r="H632" t="s">
        <v>11</v>
      </c>
      <c r="I632" t="s">
        <v>21</v>
      </c>
      <c r="J632" t="str">
        <f>TEXT(Table1[[#This Row],[DATE]],"mmm")</f>
        <v>Sep</v>
      </c>
      <c r="K632">
        <f>WEEKNUM(Table1[[#This Row],[DATE]])</f>
        <v>40</v>
      </c>
    </row>
    <row r="633" spans="1:11">
      <c r="A633" s="1">
        <v>44466</v>
      </c>
      <c r="B633" t="s">
        <v>69</v>
      </c>
      <c r="C633" t="s">
        <v>102</v>
      </c>
      <c r="D633">
        <v>96.3</v>
      </c>
      <c r="E633">
        <v>4</v>
      </c>
      <c r="F633">
        <v>435.47489160000003</v>
      </c>
      <c r="G633">
        <v>385.2</v>
      </c>
      <c r="H633" t="s">
        <v>71</v>
      </c>
      <c r="I633" t="s">
        <v>15</v>
      </c>
      <c r="J633" t="str">
        <f>TEXT(Table1[[#This Row],[DATE]],"mmm")</f>
        <v>Sep</v>
      </c>
      <c r="K633">
        <f>WEEKNUM(Table1[[#This Row],[DATE]])</f>
        <v>40</v>
      </c>
    </row>
    <row r="634" spans="1:11">
      <c r="A634" s="1">
        <v>44466</v>
      </c>
      <c r="B634" t="s">
        <v>32</v>
      </c>
      <c r="C634" t="s">
        <v>17</v>
      </c>
      <c r="D634">
        <v>79.92</v>
      </c>
      <c r="E634">
        <v>3</v>
      </c>
      <c r="F634">
        <v>271.05259608000006</v>
      </c>
      <c r="G634">
        <v>239.76</v>
      </c>
      <c r="H634" t="s">
        <v>11</v>
      </c>
      <c r="I634" t="s">
        <v>12</v>
      </c>
      <c r="J634" t="str">
        <f>TEXT(Table1[[#This Row],[DATE]],"mmm")</f>
        <v>Sep</v>
      </c>
      <c r="K634">
        <f>WEEKNUM(Table1[[#This Row],[DATE]])</f>
        <v>40</v>
      </c>
    </row>
    <row r="635" spans="1:11">
      <c r="A635" s="1">
        <v>44466</v>
      </c>
      <c r="B635" t="s">
        <v>106</v>
      </c>
      <c r="C635" t="s">
        <v>95</v>
      </c>
      <c r="D635">
        <v>173.88</v>
      </c>
      <c r="E635">
        <v>23</v>
      </c>
      <c r="F635">
        <v>4521.2061409200005</v>
      </c>
      <c r="G635">
        <v>3999.24</v>
      </c>
      <c r="H635" t="s">
        <v>11</v>
      </c>
      <c r="I635" t="s">
        <v>12</v>
      </c>
      <c r="J635" t="str">
        <f>TEXT(Table1[[#This Row],[DATE]],"mmm")</f>
        <v>Sep</v>
      </c>
      <c r="K635">
        <f>WEEKNUM(Table1[[#This Row],[DATE]])</f>
        <v>40</v>
      </c>
    </row>
    <row r="636" spans="1:11">
      <c r="A636" s="1">
        <v>44466</v>
      </c>
      <c r="B636" t="s">
        <v>113</v>
      </c>
      <c r="C636" t="s">
        <v>79</v>
      </c>
      <c r="D636">
        <v>82.08</v>
      </c>
      <c r="E636">
        <v>9</v>
      </c>
      <c r="F636">
        <v>835.13502576000019</v>
      </c>
      <c r="G636">
        <v>738.72</v>
      </c>
      <c r="H636" t="s">
        <v>38</v>
      </c>
      <c r="I636" t="s">
        <v>15</v>
      </c>
      <c r="J636" t="str">
        <f>TEXT(Table1[[#This Row],[DATE]],"mmm")</f>
        <v>Sep</v>
      </c>
      <c r="K636">
        <f>WEEKNUM(Table1[[#This Row],[DATE]])</f>
        <v>40</v>
      </c>
    </row>
    <row r="637" spans="1:11">
      <c r="A637" s="1">
        <v>44468</v>
      </c>
      <c r="B637" t="s">
        <v>82</v>
      </c>
      <c r="C637" t="s">
        <v>63</v>
      </c>
      <c r="D637">
        <v>58.3</v>
      </c>
      <c r="E637">
        <v>13</v>
      </c>
      <c r="F637">
        <v>856.81832903333338</v>
      </c>
      <c r="G637">
        <v>757.9</v>
      </c>
      <c r="H637" t="s">
        <v>83</v>
      </c>
      <c r="I637" t="s">
        <v>15</v>
      </c>
      <c r="J637" t="str">
        <f>TEXT(Table1[[#This Row],[DATE]],"mmm")</f>
        <v>Sep</v>
      </c>
      <c r="K637">
        <f>WEEKNUM(Table1[[#This Row],[DATE]])</f>
        <v>40</v>
      </c>
    </row>
    <row r="638" spans="1:11">
      <c r="A638" s="1">
        <v>44469</v>
      </c>
      <c r="B638" t="s">
        <v>50</v>
      </c>
      <c r="C638" t="s">
        <v>31</v>
      </c>
      <c r="D638">
        <v>146.72</v>
      </c>
      <c r="E638">
        <v>9</v>
      </c>
      <c r="F638">
        <v>1492.8242078400003</v>
      </c>
      <c r="G638">
        <v>1320.48</v>
      </c>
      <c r="H638" t="s">
        <v>52</v>
      </c>
      <c r="I638" t="s">
        <v>15</v>
      </c>
      <c r="J638" t="str">
        <f>TEXT(Table1[[#This Row],[DATE]],"mmm")</f>
        <v>Sep</v>
      </c>
      <c r="K638">
        <f>WEEKNUM(Table1[[#This Row],[DATE]])</f>
        <v>40</v>
      </c>
    </row>
    <row r="639" spans="1:11">
      <c r="A639" s="1">
        <v>44469</v>
      </c>
      <c r="B639" t="s">
        <v>36</v>
      </c>
      <c r="C639" t="s">
        <v>88</v>
      </c>
      <c r="D639">
        <v>85.5</v>
      </c>
      <c r="E639">
        <v>5</v>
      </c>
      <c r="F639">
        <v>483.2957325000001</v>
      </c>
      <c r="G639">
        <v>427.5</v>
      </c>
      <c r="H639" t="s">
        <v>38</v>
      </c>
      <c r="I639" t="s">
        <v>15</v>
      </c>
      <c r="J639" t="str">
        <f>TEXT(Table1[[#This Row],[DATE]],"mmm")</f>
        <v>Sep</v>
      </c>
      <c r="K639">
        <f>WEEKNUM(Table1[[#This Row],[DATE]])</f>
        <v>40</v>
      </c>
    </row>
    <row r="640" spans="1:11">
      <c r="A640" s="1">
        <v>44470</v>
      </c>
      <c r="B640" t="s">
        <v>13</v>
      </c>
      <c r="C640" t="s">
        <v>86</v>
      </c>
      <c r="D640">
        <v>201.28</v>
      </c>
      <c r="E640">
        <v>14</v>
      </c>
      <c r="F640">
        <v>2566.5485031200001</v>
      </c>
      <c r="G640">
        <v>2817.92</v>
      </c>
      <c r="H640" t="s">
        <v>11</v>
      </c>
      <c r="I640" t="s">
        <v>15</v>
      </c>
      <c r="J640" t="str">
        <f>TEXT(Table1[[#This Row],[DATE]],"mmm")</f>
        <v>Oct</v>
      </c>
      <c r="K640">
        <f>WEEKNUM(Table1[[#This Row],[DATE]])</f>
        <v>40</v>
      </c>
    </row>
    <row r="641" spans="1:11">
      <c r="A641" s="1">
        <v>44471</v>
      </c>
      <c r="B641" t="s">
        <v>75</v>
      </c>
      <c r="C641" t="s">
        <v>31</v>
      </c>
      <c r="D641">
        <v>146.72</v>
      </c>
      <c r="E641">
        <v>15</v>
      </c>
      <c r="F641">
        <v>2004.4784613000004</v>
      </c>
      <c r="G641">
        <v>2200.8000000000002</v>
      </c>
      <c r="H641" t="s">
        <v>35</v>
      </c>
      <c r="I641" t="s">
        <v>15</v>
      </c>
      <c r="J641" t="str">
        <f>TEXT(Table1[[#This Row],[DATE]],"mmm")</f>
        <v>Oct</v>
      </c>
      <c r="K641">
        <f>WEEKNUM(Table1[[#This Row],[DATE]])</f>
        <v>40</v>
      </c>
    </row>
    <row r="642" spans="1:11">
      <c r="A642" s="1">
        <v>44471</v>
      </c>
      <c r="B642" t="s">
        <v>66</v>
      </c>
      <c r="C642" t="s">
        <v>61</v>
      </c>
      <c r="D642">
        <v>142.80000000000001</v>
      </c>
      <c r="E642">
        <v>22</v>
      </c>
      <c r="F642">
        <v>2861.3547501000003</v>
      </c>
      <c r="G642">
        <v>3141.6000000000004</v>
      </c>
      <c r="H642" t="s">
        <v>67</v>
      </c>
      <c r="I642" t="s">
        <v>15</v>
      </c>
      <c r="J642" t="str">
        <f>TEXT(Table1[[#This Row],[DATE]],"mmm")</f>
        <v>Oct</v>
      </c>
      <c r="K642">
        <f>WEEKNUM(Table1[[#This Row],[DATE]])</f>
        <v>40</v>
      </c>
    </row>
    <row r="643" spans="1:11">
      <c r="A643" s="1">
        <v>44472</v>
      </c>
      <c r="B643" t="s">
        <v>39</v>
      </c>
      <c r="C643" t="s">
        <v>49</v>
      </c>
      <c r="D643">
        <v>210</v>
      </c>
      <c r="E643">
        <v>9</v>
      </c>
      <c r="F643">
        <v>1721.4032587500001</v>
      </c>
      <c r="G643">
        <v>1890</v>
      </c>
      <c r="H643" t="s">
        <v>41</v>
      </c>
      <c r="I643" t="s">
        <v>15</v>
      </c>
      <c r="J643" t="str">
        <f>TEXT(Table1[[#This Row],[DATE]],"mmm")</f>
        <v>Oct</v>
      </c>
      <c r="K643">
        <f>WEEKNUM(Table1[[#This Row],[DATE]])</f>
        <v>41</v>
      </c>
    </row>
    <row r="644" spans="1:11">
      <c r="A644" s="1">
        <v>44472</v>
      </c>
      <c r="B644" t="s">
        <v>47</v>
      </c>
      <c r="C644" t="s">
        <v>95</v>
      </c>
      <c r="D644">
        <v>173.88</v>
      </c>
      <c r="E644">
        <v>23</v>
      </c>
      <c r="F644">
        <v>3642.4892955149999</v>
      </c>
      <c r="G644">
        <v>3999.24</v>
      </c>
      <c r="H644" t="s">
        <v>41</v>
      </c>
      <c r="I644" t="s">
        <v>15</v>
      </c>
      <c r="J644" t="str">
        <f>TEXT(Table1[[#This Row],[DATE]],"mmm")</f>
        <v>Oct</v>
      </c>
      <c r="K644">
        <f>WEEKNUM(Table1[[#This Row],[DATE]])</f>
        <v>41</v>
      </c>
    </row>
    <row r="645" spans="1:11">
      <c r="A645" s="1">
        <v>44472</v>
      </c>
      <c r="B645" t="s">
        <v>73</v>
      </c>
      <c r="C645" t="s">
        <v>68</v>
      </c>
      <c r="D645">
        <v>48.4</v>
      </c>
      <c r="E645">
        <v>5</v>
      </c>
      <c r="F645">
        <v>220.41248075000001</v>
      </c>
      <c r="G645">
        <v>242</v>
      </c>
      <c r="H645" t="s">
        <v>11</v>
      </c>
      <c r="I645" t="s">
        <v>74</v>
      </c>
      <c r="J645" t="str">
        <f>TEXT(Table1[[#This Row],[DATE]],"mmm")</f>
        <v>Oct</v>
      </c>
      <c r="K645">
        <f>WEEKNUM(Table1[[#This Row],[DATE]])</f>
        <v>41</v>
      </c>
    </row>
    <row r="646" spans="1:11">
      <c r="A646" s="1">
        <v>44473</v>
      </c>
      <c r="B646" t="s">
        <v>94</v>
      </c>
      <c r="C646" t="s">
        <v>51</v>
      </c>
      <c r="D646">
        <v>47.730000000000004</v>
      </c>
      <c r="E646">
        <v>15</v>
      </c>
      <c r="F646">
        <v>652.08394873125008</v>
      </c>
      <c r="G646">
        <v>715.95</v>
      </c>
      <c r="H646" t="s">
        <v>11</v>
      </c>
      <c r="I646" t="s">
        <v>74</v>
      </c>
      <c r="J646" t="str">
        <f>TEXT(Table1[[#This Row],[DATE]],"mmm")</f>
        <v>Oct</v>
      </c>
      <c r="K646">
        <f>WEEKNUM(Table1[[#This Row],[DATE]])</f>
        <v>41</v>
      </c>
    </row>
    <row r="647" spans="1:11">
      <c r="A647" s="1">
        <v>44474</v>
      </c>
      <c r="B647" t="s">
        <v>106</v>
      </c>
      <c r="C647" t="s">
        <v>10</v>
      </c>
      <c r="D647">
        <v>156.96</v>
      </c>
      <c r="E647">
        <v>36</v>
      </c>
      <c r="F647">
        <v>5146.5039141600009</v>
      </c>
      <c r="G647">
        <v>5650.56</v>
      </c>
      <c r="H647" t="s">
        <v>11</v>
      </c>
      <c r="I647" t="s">
        <v>12</v>
      </c>
      <c r="J647" t="str">
        <f>TEXT(Table1[[#This Row],[DATE]],"mmm")</f>
        <v>Oct</v>
      </c>
      <c r="K647">
        <f>WEEKNUM(Table1[[#This Row],[DATE]])</f>
        <v>41</v>
      </c>
    </row>
    <row r="648" spans="1:11">
      <c r="A648" s="1">
        <v>44474</v>
      </c>
      <c r="B648" t="s">
        <v>45</v>
      </c>
      <c r="C648" t="s">
        <v>10</v>
      </c>
      <c r="D648">
        <v>156.96</v>
      </c>
      <c r="E648">
        <v>23</v>
      </c>
      <c r="F648">
        <v>3288.0441673800005</v>
      </c>
      <c r="G648">
        <v>3610.0800000000004</v>
      </c>
      <c r="H648" t="s">
        <v>11</v>
      </c>
      <c r="I648" t="s">
        <v>21</v>
      </c>
      <c r="J648" t="str">
        <f>TEXT(Table1[[#This Row],[DATE]],"mmm")</f>
        <v>Oct</v>
      </c>
      <c r="K648">
        <f>WEEKNUM(Table1[[#This Row],[DATE]])</f>
        <v>41</v>
      </c>
    </row>
    <row r="649" spans="1:11">
      <c r="A649" s="1">
        <v>44475</v>
      </c>
      <c r="B649" t="s">
        <v>100</v>
      </c>
      <c r="C649" t="s">
        <v>46</v>
      </c>
      <c r="D649">
        <v>6.7</v>
      </c>
      <c r="E649">
        <v>1</v>
      </c>
      <c r="F649">
        <v>6.1023290125000003</v>
      </c>
      <c r="G649">
        <v>6.7</v>
      </c>
      <c r="H649" t="s">
        <v>71</v>
      </c>
      <c r="I649" t="s">
        <v>15</v>
      </c>
      <c r="J649" t="str">
        <f>TEXT(Table1[[#This Row],[DATE]],"mmm")</f>
        <v>Oct</v>
      </c>
      <c r="K649">
        <f>WEEKNUM(Table1[[#This Row],[DATE]])</f>
        <v>41</v>
      </c>
    </row>
    <row r="650" spans="1:11">
      <c r="A650" s="1">
        <v>44475</v>
      </c>
      <c r="B650" t="s">
        <v>66</v>
      </c>
      <c r="C650" t="s">
        <v>76</v>
      </c>
      <c r="D650">
        <v>94.62</v>
      </c>
      <c r="E650">
        <v>23</v>
      </c>
      <c r="F650">
        <v>1982.1275427975004</v>
      </c>
      <c r="G650">
        <v>2176.2600000000002</v>
      </c>
      <c r="H650" t="s">
        <v>67</v>
      </c>
      <c r="I650" t="s">
        <v>15</v>
      </c>
      <c r="J650" t="str">
        <f>TEXT(Table1[[#This Row],[DATE]],"mmm")</f>
        <v>Oct</v>
      </c>
      <c r="K650">
        <f>WEEKNUM(Table1[[#This Row],[DATE]])</f>
        <v>41</v>
      </c>
    </row>
    <row r="651" spans="1:11">
      <c r="A651" s="1">
        <v>44475</v>
      </c>
      <c r="B651" t="s">
        <v>103</v>
      </c>
      <c r="C651" t="s">
        <v>33</v>
      </c>
      <c r="D651">
        <v>83.08</v>
      </c>
      <c r="E651">
        <v>17</v>
      </c>
      <c r="F651">
        <v>1286.3709558349999</v>
      </c>
      <c r="G651">
        <v>1412.36</v>
      </c>
      <c r="H651" t="s">
        <v>11</v>
      </c>
      <c r="I651" t="s">
        <v>58</v>
      </c>
      <c r="J651" t="str">
        <f>TEXT(Table1[[#This Row],[DATE]],"mmm")</f>
        <v>Oct</v>
      </c>
      <c r="K651">
        <f>WEEKNUM(Table1[[#This Row],[DATE]])</f>
        <v>41</v>
      </c>
    </row>
    <row r="652" spans="1:11">
      <c r="A652" s="1">
        <v>44475</v>
      </c>
      <c r="B652" t="s">
        <v>89</v>
      </c>
      <c r="C652" t="s">
        <v>81</v>
      </c>
      <c r="D652">
        <v>162.54</v>
      </c>
      <c r="E652">
        <v>10</v>
      </c>
      <c r="F652">
        <v>1480.4068025249999</v>
      </c>
      <c r="G652">
        <v>1625.3999999999999</v>
      </c>
      <c r="H652" t="s">
        <v>90</v>
      </c>
      <c r="I652" t="s">
        <v>15</v>
      </c>
      <c r="J652" t="str">
        <f>TEXT(Table1[[#This Row],[DATE]],"mmm")</f>
        <v>Oct</v>
      </c>
      <c r="K652">
        <f>WEEKNUM(Table1[[#This Row],[DATE]])</f>
        <v>41</v>
      </c>
    </row>
    <row r="653" spans="1:11">
      <c r="A653" s="1">
        <v>44475</v>
      </c>
      <c r="B653" t="s">
        <v>32</v>
      </c>
      <c r="C653" t="s">
        <v>102</v>
      </c>
      <c r="D653">
        <v>96.3</v>
      </c>
      <c r="E653">
        <v>12</v>
      </c>
      <c r="F653">
        <v>1052.51513535</v>
      </c>
      <c r="G653">
        <v>1155.5999999999999</v>
      </c>
      <c r="H653" t="s">
        <v>11</v>
      </c>
      <c r="I653" t="s">
        <v>12</v>
      </c>
      <c r="J653" t="str">
        <f>TEXT(Table1[[#This Row],[DATE]],"mmm")</f>
        <v>Oct</v>
      </c>
      <c r="K653">
        <f>WEEKNUM(Table1[[#This Row],[DATE]])</f>
        <v>41</v>
      </c>
    </row>
    <row r="654" spans="1:11">
      <c r="A654" s="1">
        <v>44475</v>
      </c>
      <c r="B654" t="s">
        <v>113</v>
      </c>
      <c r="C654" t="s">
        <v>46</v>
      </c>
      <c r="D654">
        <v>6.7</v>
      </c>
      <c r="E654">
        <v>1</v>
      </c>
      <c r="F654">
        <v>6.1023290125000003</v>
      </c>
      <c r="G654">
        <v>6.7</v>
      </c>
      <c r="H654" t="s">
        <v>38</v>
      </c>
      <c r="I654" t="s">
        <v>15</v>
      </c>
      <c r="J654" t="str">
        <f>TEXT(Table1[[#This Row],[DATE]],"mmm")</f>
        <v>Oct</v>
      </c>
      <c r="K654">
        <f>WEEKNUM(Table1[[#This Row],[DATE]])</f>
        <v>41</v>
      </c>
    </row>
    <row r="655" spans="1:11">
      <c r="A655" s="1">
        <v>44476</v>
      </c>
      <c r="B655" t="s">
        <v>89</v>
      </c>
      <c r="C655" t="s">
        <v>101</v>
      </c>
      <c r="D655">
        <v>24.66</v>
      </c>
      <c r="E655">
        <v>6</v>
      </c>
      <c r="F655">
        <v>134.76128368500002</v>
      </c>
      <c r="G655">
        <v>147.96</v>
      </c>
      <c r="H655" t="s">
        <v>90</v>
      </c>
      <c r="I655" t="s">
        <v>15</v>
      </c>
      <c r="J655" t="str">
        <f>TEXT(Table1[[#This Row],[DATE]],"mmm")</f>
        <v>Oct</v>
      </c>
      <c r="K655">
        <f>WEEKNUM(Table1[[#This Row],[DATE]])</f>
        <v>41</v>
      </c>
    </row>
    <row r="656" spans="1:11">
      <c r="A656" s="1">
        <v>44478</v>
      </c>
      <c r="B656" t="s">
        <v>50</v>
      </c>
      <c r="C656" t="s">
        <v>17</v>
      </c>
      <c r="D656">
        <v>79.92</v>
      </c>
      <c r="E656">
        <v>14</v>
      </c>
      <c r="F656">
        <v>1019.0707291800002</v>
      </c>
      <c r="G656">
        <v>1118.8800000000001</v>
      </c>
      <c r="H656" t="s">
        <v>52</v>
      </c>
      <c r="I656" t="s">
        <v>15</v>
      </c>
      <c r="J656" t="str">
        <f>TEXT(Table1[[#This Row],[DATE]],"mmm")</f>
        <v>Oct</v>
      </c>
      <c r="K656">
        <f>WEEKNUM(Table1[[#This Row],[DATE]])</f>
        <v>41</v>
      </c>
    </row>
    <row r="657" spans="1:11">
      <c r="A657" s="1">
        <v>44478</v>
      </c>
      <c r="B657" t="s">
        <v>104</v>
      </c>
      <c r="C657" t="s">
        <v>17</v>
      </c>
      <c r="D657">
        <v>79.92</v>
      </c>
      <c r="E657">
        <v>5</v>
      </c>
      <c r="F657">
        <v>363.95383185000003</v>
      </c>
      <c r="G657">
        <v>399.6</v>
      </c>
      <c r="H657" t="s">
        <v>105</v>
      </c>
      <c r="I657" t="s">
        <v>15</v>
      </c>
      <c r="J657" t="str">
        <f>TEXT(Table1[[#This Row],[DATE]],"mmm")</f>
        <v>Oct</v>
      </c>
      <c r="K657">
        <f>WEEKNUM(Table1[[#This Row],[DATE]])</f>
        <v>41</v>
      </c>
    </row>
    <row r="658" spans="1:11">
      <c r="A658" s="1">
        <v>44478</v>
      </c>
      <c r="B658" t="s">
        <v>73</v>
      </c>
      <c r="C658" t="s">
        <v>48</v>
      </c>
      <c r="D658">
        <v>117.48</v>
      </c>
      <c r="E658">
        <v>11</v>
      </c>
      <c r="F658">
        <v>1177.0026472050001</v>
      </c>
      <c r="G658">
        <v>1292.28</v>
      </c>
      <c r="H658" t="s">
        <v>11</v>
      </c>
      <c r="I658" t="s">
        <v>74</v>
      </c>
      <c r="J658" t="str">
        <f>TEXT(Table1[[#This Row],[DATE]],"mmm")</f>
        <v>Oct</v>
      </c>
      <c r="K658">
        <f>WEEKNUM(Table1[[#This Row],[DATE]])</f>
        <v>41</v>
      </c>
    </row>
    <row r="659" spans="1:11">
      <c r="A659" s="1">
        <v>44479</v>
      </c>
      <c r="B659" t="s">
        <v>100</v>
      </c>
      <c r="C659" t="s">
        <v>46</v>
      </c>
      <c r="D659">
        <v>6.7</v>
      </c>
      <c r="E659">
        <v>14</v>
      </c>
      <c r="F659">
        <v>85.432606175000004</v>
      </c>
      <c r="G659">
        <v>93.8</v>
      </c>
      <c r="H659" t="s">
        <v>71</v>
      </c>
      <c r="I659" t="s">
        <v>15</v>
      </c>
      <c r="J659" t="str">
        <f>TEXT(Table1[[#This Row],[DATE]],"mmm")</f>
        <v>Oct</v>
      </c>
      <c r="K659">
        <f>WEEKNUM(Table1[[#This Row],[DATE]])</f>
        <v>42</v>
      </c>
    </row>
    <row r="660" spans="1:11">
      <c r="A660" s="1">
        <v>44479</v>
      </c>
      <c r="B660" t="s">
        <v>100</v>
      </c>
      <c r="C660" t="s">
        <v>49</v>
      </c>
      <c r="D660">
        <v>210</v>
      </c>
      <c r="E660">
        <v>9</v>
      </c>
      <c r="F660">
        <v>1721.4032587500001</v>
      </c>
      <c r="G660">
        <v>1890</v>
      </c>
      <c r="H660" t="s">
        <v>71</v>
      </c>
      <c r="I660" t="s">
        <v>15</v>
      </c>
      <c r="J660" t="str">
        <f>TEXT(Table1[[#This Row],[DATE]],"mmm")</f>
        <v>Oct</v>
      </c>
      <c r="K660">
        <f>WEEKNUM(Table1[[#This Row],[DATE]])</f>
        <v>42</v>
      </c>
    </row>
    <row r="661" spans="1:11">
      <c r="A661" s="1">
        <v>44479</v>
      </c>
      <c r="B661" t="s">
        <v>89</v>
      </c>
      <c r="C661" t="s">
        <v>79</v>
      </c>
      <c r="D661">
        <v>82.08</v>
      </c>
      <c r="E661">
        <v>12</v>
      </c>
      <c r="F661">
        <v>897.09701256000005</v>
      </c>
      <c r="G661">
        <v>984.96</v>
      </c>
      <c r="H661" t="s">
        <v>90</v>
      </c>
      <c r="I661" t="s">
        <v>15</v>
      </c>
      <c r="J661" t="str">
        <f>TEXT(Table1[[#This Row],[DATE]],"mmm")</f>
        <v>Oct</v>
      </c>
      <c r="K661">
        <f>WEEKNUM(Table1[[#This Row],[DATE]])</f>
        <v>42</v>
      </c>
    </row>
    <row r="662" spans="1:11">
      <c r="A662" s="1">
        <v>44480</v>
      </c>
      <c r="B662" t="s">
        <v>106</v>
      </c>
      <c r="C662" t="s">
        <v>76</v>
      </c>
      <c r="D662">
        <v>94.62</v>
      </c>
      <c r="E662">
        <v>10</v>
      </c>
      <c r="F662">
        <v>861.79458382500013</v>
      </c>
      <c r="G662">
        <v>946.2</v>
      </c>
      <c r="H662" t="s">
        <v>11</v>
      </c>
      <c r="I662" t="s">
        <v>12</v>
      </c>
      <c r="J662" t="str">
        <f>TEXT(Table1[[#This Row],[DATE]],"mmm")</f>
        <v>Oct</v>
      </c>
      <c r="K662">
        <f>WEEKNUM(Table1[[#This Row],[DATE]])</f>
        <v>42</v>
      </c>
    </row>
    <row r="663" spans="1:11">
      <c r="A663" s="1">
        <v>44480</v>
      </c>
      <c r="B663" t="s">
        <v>82</v>
      </c>
      <c r="C663" t="s">
        <v>68</v>
      </c>
      <c r="D663">
        <v>48.4</v>
      </c>
      <c r="E663">
        <v>15</v>
      </c>
      <c r="F663">
        <v>661.23744225000007</v>
      </c>
      <c r="G663">
        <v>726</v>
      </c>
      <c r="H663" t="s">
        <v>83</v>
      </c>
      <c r="I663" t="s">
        <v>15</v>
      </c>
      <c r="J663" t="str">
        <f>TEXT(Table1[[#This Row],[DATE]],"mmm")</f>
        <v>Oct</v>
      </c>
      <c r="K663">
        <f>WEEKNUM(Table1[[#This Row],[DATE]])</f>
        <v>42</v>
      </c>
    </row>
    <row r="664" spans="1:11">
      <c r="A664" s="1">
        <v>44481</v>
      </c>
      <c r="B664" t="s">
        <v>55</v>
      </c>
      <c r="C664" t="s">
        <v>92</v>
      </c>
      <c r="D664">
        <v>57.120000000000005</v>
      </c>
      <c r="E664">
        <v>8</v>
      </c>
      <c r="F664">
        <v>416.19705456000008</v>
      </c>
      <c r="G664">
        <v>456.96000000000004</v>
      </c>
      <c r="H664" t="s">
        <v>44</v>
      </c>
      <c r="I664" t="s">
        <v>12</v>
      </c>
      <c r="J664" t="str">
        <f>TEXT(Table1[[#This Row],[DATE]],"mmm")</f>
        <v>Oct</v>
      </c>
      <c r="K664">
        <f>WEEKNUM(Table1[[#This Row],[DATE]])</f>
        <v>42</v>
      </c>
    </row>
    <row r="665" spans="1:11">
      <c r="A665" s="1">
        <v>44482</v>
      </c>
      <c r="B665" t="s">
        <v>104</v>
      </c>
      <c r="C665" t="s">
        <v>61</v>
      </c>
      <c r="D665">
        <v>142.80000000000001</v>
      </c>
      <c r="E665">
        <v>15</v>
      </c>
      <c r="F665">
        <v>1950.92369325</v>
      </c>
      <c r="G665">
        <v>2142</v>
      </c>
      <c r="H665" t="s">
        <v>105</v>
      </c>
      <c r="I665" t="s">
        <v>12</v>
      </c>
      <c r="J665" t="str">
        <f>TEXT(Table1[[#This Row],[DATE]],"mmm")</f>
        <v>Oct</v>
      </c>
      <c r="K665">
        <f>WEEKNUM(Table1[[#This Row],[DATE]])</f>
        <v>42</v>
      </c>
    </row>
    <row r="666" spans="1:11">
      <c r="A666" s="1">
        <v>44482</v>
      </c>
      <c r="B666" t="s">
        <v>32</v>
      </c>
      <c r="C666" t="s">
        <v>17</v>
      </c>
      <c r="D666">
        <v>79.92</v>
      </c>
      <c r="E666">
        <v>18</v>
      </c>
      <c r="F666">
        <v>1310.2337946600001</v>
      </c>
      <c r="G666">
        <v>1438.56</v>
      </c>
      <c r="H666" t="s">
        <v>11</v>
      </c>
      <c r="I666" t="s">
        <v>12</v>
      </c>
      <c r="J666" t="str">
        <f>TEXT(Table1[[#This Row],[DATE]],"mmm")</f>
        <v>Oct</v>
      </c>
      <c r="K666">
        <f>WEEKNUM(Table1[[#This Row],[DATE]])</f>
        <v>42</v>
      </c>
    </row>
    <row r="667" spans="1:11">
      <c r="A667" s="1">
        <v>44483</v>
      </c>
      <c r="B667" t="s">
        <v>110</v>
      </c>
      <c r="C667" t="s">
        <v>79</v>
      </c>
      <c r="D667">
        <v>82.08</v>
      </c>
      <c r="E667">
        <v>15</v>
      </c>
      <c r="F667">
        <v>1121.3712657000001</v>
      </c>
      <c r="G667">
        <v>1231.2</v>
      </c>
      <c r="H667" t="s">
        <v>111</v>
      </c>
      <c r="I667" t="s">
        <v>12</v>
      </c>
      <c r="J667" t="str">
        <f>TEXT(Table1[[#This Row],[DATE]],"mmm")</f>
        <v>Oct</v>
      </c>
      <c r="K667">
        <f>WEEKNUM(Table1[[#This Row],[DATE]])</f>
        <v>42</v>
      </c>
    </row>
    <row r="668" spans="1:11">
      <c r="A668" s="1">
        <v>44484</v>
      </c>
      <c r="B668" t="s">
        <v>109</v>
      </c>
      <c r="C668" t="s">
        <v>23</v>
      </c>
      <c r="D668">
        <v>15.719999999999999</v>
      </c>
      <c r="E668">
        <v>10</v>
      </c>
      <c r="F668">
        <v>143.17703295000001</v>
      </c>
      <c r="G668">
        <v>157.19999999999999</v>
      </c>
      <c r="H668" t="s">
        <v>11</v>
      </c>
      <c r="I668" t="s">
        <v>15</v>
      </c>
      <c r="J668" t="str">
        <f>TEXT(Table1[[#This Row],[DATE]],"mmm")</f>
        <v>Oct</v>
      </c>
      <c r="K668">
        <f>WEEKNUM(Table1[[#This Row],[DATE]])</f>
        <v>42</v>
      </c>
    </row>
    <row r="669" spans="1:11">
      <c r="A669" s="1">
        <v>44485</v>
      </c>
      <c r="B669" t="s">
        <v>62</v>
      </c>
      <c r="C669" t="s">
        <v>102</v>
      </c>
      <c r="D669">
        <v>96.3</v>
      </c>
      <c r="E669">
        <v>3</v>
      </c>
      <c r="F669">
        <v>263.12878383750001</v>
      </c>
      <c r="G669">
        <v>288.89999999999998</v>
      </c>
      <c r="H669" t="s">
        <v>64</v>
      </c>
      <c r="I669" t="s">
        <v>12</v>
      </c>
      <c r="J669" t="str">
        <f>TEXT(Table1[[#This Row],[DATE]],"mmm")</f>
        <v>Oct</v>
      </c>
      <c r="K669">
        <f>WEEKNUM(Table1[[#This Row],[DATE]])</f>
        <v>42</v>
      </c>
    </row>
    <row r="670" spans="1:11">
      <c r="A670" s="1">
        <v>44485</v>
      </c>
      <c r="B670" t="s">
        <v>82</v>
      </c>
      <c r="C670" t="s">
        <v>10</v>
      </c>
      <c r="D670">
        <v>156.96</v>
      </c>
      <c r="E670">
        <v>18</v>
      </c>
      <c r="F670">
        <v>2573.2519570800005</v>
      </c>
      <c r="G670">
        <v>2825.28</v>
      </c>
      <c r="H670" t="s">
        <v>83</v>
      </c>
      <c r="I670" t="s">
        <v>12</v>
      </c>
      <c r="J670" t="str">
        <f>TEXT(Table1[[#This Row],[DATE]],"mmm")</f>
        <v>Oct</v>
      </c>
      <c r="K670">
        <f>WEEKNUM(Table1[[#This Row],[DATE]])</f>
        <v>42</v>
      </c>
    </row>
    <row r="671" spans="1:11">
      <c r="A671" s="1">
        <v>44485</v>
      </c>
      <c r="B671" t="s">
        <v>45</v>
      </c>
      <c r="C671" t="s">
        <v>79</v>
      </c>
      <c r="D671">
        <v>82.08</v>
      </c>
      <c r="E671">
        <v>18</v>
      </c>
      <c r="F671">
        <v>1345.64551884</v>
      </c>
      <c r="G671">
        <v>1477.44</v>
      </c>
      <c r="H671" t="s">
        <v>11</v>
      </c>
      <c r="I671" t="s">
        <v>21</v>
      </c>
      <c r="J671" t="str">
        <f>TEXT(Table1[[#This Row],[DATE]],"mmm")</f>
        <v>Oct</v>
      </c>
      <c r="K671">
        <f>WEEKNUM(Table1[[#This Row],[DATE]])</f>
        <v>42</v>
      </c>
    </row>
    <row r="672" spans="1:11">
      <c r="A672" s="1">
        <v>44486</v>
      </c>
      <c r="B672" t="s">
        <v>82</v>
      </c>
      <c r="C672" t="s">
        <v>85</v>
      </c>
      <c r="D672">
        <v>103.88</v>
      </c>
      <c r="E672">
        <v>13</v>
      </c>
      <c r="F672">
        <v>1229.974506215</v>
      </c>
      <c r="G672">
        <v>1350.44</v>
      </c>
      <c r="H672" t="s">
        <v>83</v>
      </c>
      <c r="I672" t="s">
        <v>12</v>
      </c>
      <c r="J672" t="str">
        <f>TEXT(Table1[[#This Row],[DATE]],"mmm")</f>
        <v>Oct</v>
      </c>
      <c r="K672">
        <f>WEEKNUM(Table1[[#This Row],[DATE]])</f>
        <v>43</v>
      </c>
    </row>
    <row r="673" spans="1:11">
      <c r="A673" s="1">
        <v>44487</v>
      </c>
      <c r="B673" t="s">
        <v>50</v>
      </c>
      <c r="C673" t="s">
        <v>70</v>
      </c>
      <c r="D673">
        <v>162</v>
      </c>
      <c r="E673">
        <v>31</v>
      </c>
      <c r="F673">
        <v>4574.0143732500001</v>
      </c>
      <c r="G673">
        <v>5022</v>
      </c>
      <c r="H673" t="s">
        <v>52</v>
      </c>
      <c r="I673" t="s">
        <v>12</v>
      </c>
      <c r="J673" t="str">
        <f>TEXT(Table1[[#This Row],[DATE]],"mmm")</f>
        <v>Oct</v>
      </c>
      <c r="K673">
        <f>WEEKNUM(Table1[[#This Row],[DATE]])</f>
        <v>43</v>
      </c>
    </row>
    <row r="674" spans="1:11">
      <c r="A674" s="1">
        <v>44487</v>
      </c>
      <c r="B674" t="s">
        <v>39</v>
      </c>
      <c r="C674" t="s">
        <v>76</v>
      </c>
      <c r="D674">
        <v>94.62</v>
      </c>
      <c r="E674">
        <v>11</v>
      </c>
      <c r="F674">
        <v>947.97404220750025</v>
      </c>
      <c r="G674">
        <v>1040.8200000000002</v>
      </c>
      <c r="H674" t="s">
        <v>41</v>
      </c>
      <c r="I674" t="s">
        <v>12</v>
      </c>
      <c r="J674" t="str">
        <f>TEXT(Table1[[#This Row],[DATE]],"mmm")</f>
        <v>Oct</v>
      </c>
      <c r="K674">
        <f>WEEKNUM(Table1[[#This Row],[DATE]])</f>
        <v>43</v>
      </c>
    </row>
    <row r="675" spans="1:11">
      <c r="A675" s="1">
        <v>44487</v>
      </c>
      <c r="B675" t="s">
        <v>42</v>
      </c>
      <c r="C675" t="s">
        <v>59</v>
      </c>
      <c r="D675">
        <v>80.94</v>
      </c>
      <c r="E675">
        <v>6</v>
      </c>
      <c r="F675">
        <v>442.318665915</v>
      </c>
      <c r="G675">
        <v>485.64</v>
      </c>
      <c r="H675" t="s">
        <v>44</v>
      </c>
      <c r="I675" t="s">
        <v>12</v>
      </c>
      <c r="J675" t="str">
        <f>TEXT(Table1[[#This Row],[DATE]],"mmm")</f>
        <v>Oct</v>
      </c>
      <c r="K675">
        <f>WEEKNUM(Table1[[#This Row],[DATE]])</f>
        <v>43</v>
      </c>
    </row>
    <row r="676" spans="1:11">
      <c r="A676" s="1">
        <v>44487</v>
      </c>
      <c r="B676" t="s">
        <v>9</v>
      </c>
      <c r="C676" t="s">
        <v>54</v>
      </c>
      <c r="D676">
        <v>8.33</v>
      </c>
      <c r="E676">
        <v>16</v>
      </c>
      <c r="F676">
        <v>121.39080758000001</v>
      </c>
      <c r="G676">
        <v>133.28</v>
      </c>
      <c r="H676" t="s">
        <v>11</v>
      </c>
      <c r="I676" t="s">
        <v>12</v>
      </c>
      <c r="J676" t="str">
        <f>TEXT(Table1[[#This Row],[DATE]],"mmm")</f>
        <v>Oct</v>
      </c>
      <c r="K676">
        <f>WEEKNUM(Table1[[#This Row],[DATE]])</f>
        <v>43</v>
      </c>
    </row>
    <row r="677" spans="1:11">
      <c r="A677" s="1">
        <v>44487</v>
      </c>
      <c r="B677" t="s">
        <v>106</v>
      </c>
      <c r="C677" t="s">
        <v>54</v>
      </c>
      <c r="D677">
        <v>8.33</v>
      </c>
      <c r="E677">
        <v>6</v>
      </c>
      <c r="F677">
        <v>45.521552842500007</v>
      </c>
      <c r="G677">
        <v>49.980000000000004</v>
      </c>
      <c r="H677" t="s">
        <v>11</v>
      </c>
      <c r="I677" t="s">
        <v>12</v>
      </c>
      <c r="J677" t="str">
        <f>TEXT(Table1[[#This Row],[DATE]],"mmm")</f>
        <v>Oct</v>
      </c>
      <c r="K677">
        <f>WEEKNUM(Table1[[#This Row],[DATE]])</f>
        <v>43</v>
      </c>
    </row>
    <row r="678" spans="1:11">
      <c r="A678" s="1">
        <v>44487</v>
      </c>
      <c r="B678" t="s">
        <v>106</v>
      </c>
      <c r="C678" t="s">
        <v>81</v>
      </c>
      <c r="D678">
        <v>162.54</v>
      </c>
      <c r="E678">
        <v>13</v>
      </c>
      <c r="F678">
        <v>1924.5288432825</v>
      </c>
      <c r="G678">
        <v>2113.02</v>
      </c>
      <c r="H678" t="s">
        <v>11</v>
      </c>
      <c r="I678" t="s">
        <v>12</v>
      </c>
      <c r="J678" t="str">
        <f>TEXT(Table1[[#This Row],[DATE]],"mmm")</f>
        <v>Oct</v>
      </c>
      <c r="K678">
        <f>WEEKNUM(Table1[[#This Row],[DATE]])</f>
        <v>43</v>
      </c>
    </row>
    <row r="679" spans="1:11">
      <c r="A679" s="1">
        <v>44491</v>
      </c>
      <c r="B679" t="s">
        <v>100</v>
      </c>
      <c r="C679" t="s">
        <v>68</v>
      </c>
      <c r="D679">
        <v>48.4</v>
      </c>
      <c r="E679">
        <v>7</v>
      </c>
      <c r="F679">
        <v>308.57747305000004</v>
      </c>
      <c r="G679">
        <v>338.8</v>
      </c>
      <c r="H679" t="s">
        <v>71</v>
      </c>
      <c r="I679" t="s">
        <v>12</v>
      </c>
      <c r="J679" t="str">
        <f>TEXT(Table1[[#This Row],[DATE]],"mmm")</f>
        <v>Oct</v>
      </c>
      <c r="K679">
        <f>WEEKNUM(Table1[[#This Row],[DATE]])</f>
        <v>43</v>
      </c>
    </row>
    <row r="680" spans="1:11">
      <c r="A680" s="1">
        <v>44491</v>
      </c>
      <c r="B680" t="s">
        <v>47</v>
      </c>
      <c r="C680" t="s">
        <v>99</v>
      </c>
      <c r="D680">
        <v>7.8599999999999994</v>
      </c>
      <c r="E680">
        <v>1</v>
      </c>
      <c r="F680">
        <v>7.1588516474999997</v>
      </c>
      <c r="G680">
        <v>7.8599999999999994</v>
      </c>
      <c r="H680" t="s">
        <v>41</v>
      </c>
      <c r="I680" t="s">
        <v>12</v>
      </c>
      <c r="J680" t="str">
        <f>TEXT(Table1[[#This Row],[DATE]],"mmm")</f>
        <v>Oct</v>
      </c>
      <c r="K680">
        <f>WEEKNUM(Table1[[#This Row],[DATE]])</f>
        <v>43</v>
      </c>
    </row>
    <row r="681" spans="1:11">
      <c r="A681" s="1">
        <v>44491</v>
      </c>
      <c r="B681" t="s">
        <v>75</v>
      </c>
      <c r="C681" t="s">
        <v>10</v>
      </c>
      <c r="D681">
        <v>156.96</v>
      </c>
      <c r="E681">
        <v>13</v>
      </c>
      <c r="F681">
        <v>1858.4597467800002</v>
      </c>
      <c r="G681">
        <v>2040.48</v>
      </c>
      <c r="H681" t="s">
        <v>35</v>
      </c>
      <c r="I681" t="s">
        <v>12</v>
      </c>
      <c r="J681" t="str">
        <f>TEXT(Table1[[#This Row],[DATE]],"mmm")</f>
        <v>Oct</v>
      </c>
      <c r="K681">
        <f>WEEKNUM(Table1[[#This Row],[DATE]])</f>
        <v>43</v>
      </c>
    </row>
    <row r="682" spans="1:11">
      <c r="A682" s="1">
        <v>44491</v>
      </c>
      <c r="B682" t="s">
        <v>66</v>
      </c>
      <c r="C682" t="s">
        <v>48</v>
      </c>
      <c r="D682">
        <v>117.48</v>
      </c>
      <c r="E682">
        <v>34</v>
      </c>
      <c r="F682">
        <v>3638.0081822700004</v>
      </c>
      <c r="G682">
        <v>3994.32</v>
      </c>
      <c r="H682" t="s">
        <v>67</v>
      </c>
      <c r="I682" t="s">
        <v>12</v>
      </c>
      <c r="J682" t="str">
        <f>TEXT(Table1[[#This Row],[DATE]],"mmm")</f>
        <v>Oct</v>
      </c>
      <c r="K682">
        <f>WEEKNUM(Table1[[#This Row],[DATE]])</f>
        <v>43</v>
      </c>
    </row>
    <row r="683" spans="1:11">
      <c r="A683" s="1">
        <v>44491</v>
      </c>
      <c r="B683" t="s">
        <v>69</v>
      </c>
      <c r="C683" t="s">
        <v>97</v>
      </c>
      <c r="D683">
        <v>42.55</v>
      </c>
      <c r="E683">
        <v>24</v>
      </c>
      <c r="F683">
        <v>930.10423694999997</v>
      </c>
      <c r="G683">
        <v>1021.1999999999999</v>
      </c>
      <c r="H683" t="s">
        <v>71</v>
      </c>
      <c r="I683" t="s">
        <v>12</v>
      </c>
      <c r="J683" t="str">
        <f>TEXT(Table1[[#This Row],[DATE]],"mmm")</f>
        <v>Oct</v>
      </c>
      <c r="K683">
        <f>WEEKNUM(Table1[[#This Row],[DATE]])</f>
        <v>43</v>
      </c>
    </row>
    <row r="684" spans="1:11">
      <c r="A684" s="1">
        <v>44492</v>
      </c>
      <c r="B684" t="s">
        <v>94</v>
      </c>
      <c r="C684" t="s">
        <v>10</v>
      </c>
      <c r="D684">
        <v>156.96</v>
      </c>
      <c r="E684">
        <v>14</v>
      </c>
      <c r="F684">
        <v>2001.4181888400001</v>
      </c>
      <c r="G684">
        <v>2197.44</v>
      </c>
      <c r="H684" t="s">
        <v>11</v>
      </c>
      <c r="I684" t="s">
        <v>74</v>
      </c>
      <c r="J684" t="str">
        <f>TEXT(Table1[[#This Row],[DATE]],"mmm")</f>
        <v>Oct</v>
      </c>
      <c r="K684">
        <f>WEEKNUM(Table1[[#This Row],[DATE]])</f>
        <v>43</v>
      </c>
    </row>
    <row r="685" spans="1:11">
      <c r="A685" s="1">
        <v>44493</v>
      </c>
      <c r="B685" t="s">
        <v>9</v>
      </c>
      <c r="C685" t="s">
        <v>102</v>
      </c>
      <c r="D685">
        <v>96.3</v>
      </c>
      <c r="E685">
        <v>22</v>
      </c>
      <c r="F685">
        <v>1929.611081475</v>
      </c>
      <c r="G685">
        <v>2118.6</v>
      </c>
      <c r="H685" t="s">
        <v>11</v>
      </c>
      <c r="I685" t="s">
        <v>12</v>
      </c>
      <c r="J685" t="str">
        <f>TEXT(Table1[[#This Row],[DATE]],"mmm")</f>
        <v>Oct</v>
      </c>
      <c r="K685">
        <f>WEEKNUM(Table1[[#This Row],[DATE]])</f>
        <v>44</v>
      </c>
    </row>
    <row r="686" spans="1:11">
      <c r="A686" s="1">
        <v>44493</v>
      </c>
      <c r="B686" t="s">
        <v>106</v>
      </c>
      <c r="C686" t="s">
        <v>68</v>
      </c>
      <c r="D686">
        <v>48.4</v>
      </c>
      <c r="E686">
        <v>3</v>
      </c>
      <c r="F686">
        <v>132.24748844999999</v>
      </c>
      <c r="G686">
        <v>145.19999999999999</v>
      </c>
      <c r="H686" t="s">
        <v>11</v>
      </c>
      <c r="I686" t="s">
        <v>12</v>
      </c>
      <c r="J686" t="str">
        <f>TEXT(Table1[[#This Row],[DATE]],"mmm")</f>
        <v>Oct</v>
      </c>
      <c r="K686">
        <f>WEEKNUM(Table1[[#This Row],[DATE]])</f>
        <v>44</v>
      </c>
    </row>
    <row r="687" spans="1:11">
      <c r="A687" s="1">
        <v>44493</v>
      </c>
      <c r="B687" t="s">
        <v>106</v>
      </c>
      <c r="C687" t="s">
        <v>54</v>
      </c>
      <c r="D687">
        <v>8.33</v>
      </c>
      <c r="E687">
        <v>21</v>
      </c>
      <c r="F687">
        <v>159.32543494875003</v>
      </c>
      <c r="G687">
        <v>174.93</v>
      </c>
      <c r="H687" t="s">
        <v>11</v>
      </c>
      <c r="I687" t="s">
        <v>12</v>
      </c>
      <c r="J687" t="str">
        <f>TEXT(Table1[[#This Row],[DATE]],"mmm")</f>
        <v>Oct</v>
      </c>
      <c r="K687">
        <f>WEEKNUM(Table1[[#This Row],[DATE]])</f>
        <v>44</v>
      </c>
    </row>
    <row r="688" spans="1:11">
      <c r="A688" s="1">
        <v>44493</v>
      </c>
      <c r="B688" t="s">
        <v>113</v>
      </c>
      <c r="C688" t="s">
        <v>20</v>
      </c>
      <c r="D688">
        <v>119.7</v>
      </c>
      <c r="E688">
        <v>4</v>
      </c>
      <c r="F688">
        <v>436.08882555000002</v>
      </c>
      <c r="G688">
        <v>478.8</v>
      </c>
      <c r="H688" t="s">
        <v>38</v>
      </c>
      <c r="I688" t="s">
        <v>12</v>
      </c>
      <c r="J688" t="str">
        <f>TEXT(Table1[[#This Row],[DATE]],"mmm")</f>
        <v>Oct</v>
      </c>
      <c r="K688">
        <f>WEEKNUM(Table1[[#This Row],[DATE]])</f>
        <v>44</v>
      </c>
    </row>
    <row r="689" spans="1:11">
      <c r="A689" s="1">
        <v>44494</v>
      </c>
      <c r="B689" t="s">
        <v>89</v>
      </c>
      <c r="C689" t="s">
        <v>79</v>
      </c>
      <c r="D689">
        <v>82.08</v>
      </c>
      <c r="E689">
        <v>9</v>
      </c>
      <c r="F689">
        <v>672.82275942000001</v>
      </c>
      <c r="G689">
        <v>738.72</v>
      </c>
      <c r="H689" t="s">
        <v>90</v>
      </c>
      <c r="I689" t="s">
        <v>12</v>
      </c>
      <c r="J689" t="str">
        <f>TEXT(Table1[[#This Row],[DATE]],"mmm")</f>
        <v>Oct</v>
      </c>
      <c r="K689">
        <f>WEEKNUM(Table1[[#This Row],[DATE]])</f>
        <v>44</v>
      </c>
    </row>
    <row r="690" spans="1:11">
      <c r="A690" s="1">
        <v>44494</v>
      </c>
      <c r="B690" t="s">
        <v>94</v>
      </c>
      <c r="C690" t="s">
        <v>85</v>
      </c>
      <c r="D690">
        <v>103.88</v>
      </c>
      <c r="E690">
        <v>18</v>
      </c>
      <c r="F690">
        <v>1703.0416239900001</v>
      </c>
      <c r="G690">
        <v>1869.84</v>
      </c>
      <c r="H690" t="s">
        <v>11</v>
      </c>
      <c r="I690" t="s">
        <v>74</v>
      </c>
      <c r="J690" t="str">
        <f>TEXT(Table1[[#This Row],[DATE]],"mmm")</f>
        <v>Oct</v>
      </c>
      <c r="K690">
        <f>WEEKNUM(Table1[[#This Row],[DATE]])</f>
        <v>44</v>
      </c>
    </row>
    <row r="691" spans="1:11">
      <c r="A691" s="1">
        <v>44495</v>
      </c>
      <c r="B691" t="s">
        <v>110</v>
      </c>
      <c r="C691" t="s">
        <v>37</v>
      </c>
      <c r="D691">
        <v>48.84</v>
      </c>
      <c r="E691">
        <v>6</v>
      </c>
      <c r="F691">
        <v>266.89947669000003</v>
      </c>
      <c r="G691">
        <v>293.04000000000002</v>
      </c>
      <c r="H691" t="s">
        <v>111</v>
      </c>
      <c r="I691" t="s">
        <v>12</v>
      </c>
      <c r="J691" t="str">
        <f>TEXT(Table1[[#This Row],[DATE]],"mmm")</f>
        <v>Oct</v>
      </c>
      <c r="K691">
        <f>WEEKNUM(Table1[[#This Row],[DATE]])</f>
        <v>44</v>
      </c>
    </row>
    <row r="692" spans="1:11">
      <c r="A692" s="1">
        <v>44497</v>
      </c>
      <c r="B692" t="s">
        <v>36</v>
      </c>
      <c r="C692" t="s">
        <v>76</v>
      </c>
      <c r="D692">
        <v>94.62</v>
      </c>
      <c r="E692">
        <v>1</v>
      </c>
      <c r="F692">
        <v>86.179458382500016</v>
      </c>
      <c r="G692">
        <v>94.62</v>
      </c>
      <c r="H692" t="s">
        <v>38</v>
      </c>
      <c r="I692" t="s">
        <v>12</v>
      </c>
      <c r="J692" t="str">
        <f>TEXT(Table1[[#This Row],[DATE]],"mmm")</f>
        <v>Oct</v>
      </c>
      <c r="K692">
        <f>WEEKNUM(Table1[[#This Row],[DATE]])</f>
        <v>44</v>
      </c>
    </row>
    <row r="693" spans="1:11">
      <c r="A693" s="1">
        <v>44497</v>
      </c>
      <c r="B693" t="s">
        <v>82</v>
      </c>
      <c r="C693" t="s">
        <v>46</v>
      </c>
      <c r="D693">
        <v>6.7</v>
      </c>
      <c r="E693">
        <v>39</v>
      </c>
      <c r="F693">
        <v>237.99083148750003</v>
      </c>
      <c r="G693">
        <v>261.3</v>
      </c>
      <c r="H693" t="s">
        <v>83</v>
      </c>
      <c r="I693" t="s">
        <v>12</v>
      </c>
      <c r="J693" t="str">
        <f>TEXT(Table1[[#This Row],[DATE]],"mmm")</f>
        <v>Oct</v>
      </c>
      <c r="K693">
        <f>WEEKNUM(Table1[[#This Row],[DATE]])</f>
        <v>44</v>
      </c>
    </row>
    <row r="694" spans="1:11">
      <c r="A694" s="1">
        <v>44498</v>
      </c>
      <c r="B694" t="s">
        <v>109</v>
      </c>
      <c r="C694" t="s">
        <v>61</v>
      </c>
      <c r="D694">
        <v>142.80000000000001</v>
      </c>
      <c r="E694">
        <v>23</v>
      </c>
      <c r="F694">
        <v>2991.4163296500001</v>
      </c>
      <c r="G694">
        <v>3284.4</v>
      </c>
      <c r="H694" t="s">
        <v>11</v>
      </c>
      <c r="I694" t="s">
        <v>15</v>
      </c>
      <c r="J694" t="str">
        <f>TEXT(Table1[[#This Row],[DATE]],"mmm")</f>
        <v>Oct</v>
      </c>
      <c r="K694">
        <f>WEEKNUM(Table1[[#This Row],[DATE]])</f>
        <v>44</v>
      </c>
    </row>
    <row r="695" spans="1:11">
      <c r="A695" s="1">
        <v>44498</v>
      </c>
      <c r="B695" t="s">
        <v>73</v>
      </c>
      <c r="C695" t="s">
        <v>17</v>
      </c>
      <c r="D695">
        <v>79.92</v>
      </c>
      <c r="E695">
        <v>14</v>
      </c>
      <c r="F695">
        <v>1019.0707291800002</v>
      </c>
      <c r="G695">
        <v>1118.8800000000001</v>
      </c>
      <c r="H695" t="s">
        <v>11</v>
      </c>
      <c r="I695" t="s">
        <v>74</v>
      </c>
      <c r="J695" t="str">
        <f>TEXT(Table1[[#This Row],[DATE]],"mmm")</f>
        <v>Oct</v>
      </c>
      <c r="K695">
        <f>WEEKNUM(Table1[[#This Row],[DATE]])</f>
        <v>44</v>
      </c>
    </row>
    <row r="696" spans="1:11">
      <c r="A696" s="1">
        <v>44499</v>
      </c>
      <c r="B696" t="s">
        <v>50</v>
      </c>
      <c r="C696" t="s">
        <v>86</v>
      </c>
      <c r="D696">
        <v>201.28</v>
      </c>
      <c r="E696">
        <v>30</v>
      </c>
      <c r="F696">
        <v>5499.7467924000002</v>
      </c>
      <c r="G696">
        <v>6038.4</v>
      </c>
      <c r="H696" t="s">
        <v>52</v>
      </c>
      <c r="I696" t="s">
        <v>12</v>
      </c>
      <c r="J696" t="str">
        <f>TEXT(Table1[[#This Row],[DATE]],"mmm")</f>
        <v>Oct</v>
      </c>
      <c r="K696">
        <f>WEEKNUM(Table1[[#This Row],[DATE]])</f>
        <v>44</v>
      </c>
    </row>
    <row r="697" spans="1:11">
      <c r="A697" s="1">
        <v>44499</v>
      </c>
      <c r="B697" t="s">
        <v>89</v>
      </c>
      <c r="C697" t="s">
        <v>54</v>
      </c>
      <c r="D697">
        <v>8.33</v>
      </c>
      <c r="E697">
        <v>37</v>
      </c>
      <c r="F697">
        <v>280.71624252875</v>
      </c>
      <c r="G697">
        <v>308.20999999999998</v>
      </c>
      <c r="H697" t="s">
        <v>90</v>
      </c>
      <c r="I697" t="s">
        <v>12</v>
      </c>
      <c r="J697" t="str">
        <f>TEXT(Table1[[#This Row],[DATE]],"mmm")</f>
        <v>Oct</v>
      </c>
      <c r="K697">
        <f>WEEKNUM(Table1[[#This Row],[DATE]])</f>
        <v>44</v>
      </c>
    </row>
    <row r="698" spans="1:11">
      <c r="A698" s="1">
        <v>44499</v>
      </c>
      <c r="B698" t="s">
        <v>55</v>
      </c>
      <c r="C698" t="s">
        <v>70</v>
      </c>
      <c r="D698">
        <v>162</v>
      </c>
      <c r="E698">
        <v>3</v>
      </c>
      <c r="F698">
        <v>442.64655225000001</v>
      </c>
      <c r="G698">
        <v>486</v>
      </c>
      <c r="H698" t="s">
        <v>44</v>
      </c>
      <c r="I698" t="s">
        <v>12</v>
      </c>
      <c r="J698" t="str">
        <f>TEXT(Table1[[#This Row],[DATE]],"mmm")</f>
        <v>Oct</v>
      </c>
      <c r="K698">
        <f>WEEKNUM(Table1[[#This Row],[DATE]])</f>
        <v>44</v>
      </c>
    </row>
    <row r="699" spans="1:11">
      <c r="A699" s="1">
        <v>44499</v>
      </c>
      <c r="B699" t="s">
        <v>45</v>
      </c>
      <c r="C699" t="s">
        <v>99</v>
      </c>
      <c r="D699">
        <v>7.8599999999999994</v>
      </c>
      <c r="E699">
        <v>6</v>
      </c>
      <c r="F699">
        <v>42.953109885000003</v>
      </c>
      <c r="G699">
        <v>47.16</v>
      </c>
      <c r="H699" t="s">
        <v>11</v>
      </c>
      <c r="I699" t="s">
        <v>21</v>
      </c>
      <c r="J699" t="str">
        <f>TEXT(Table1[[#This Row],[DATE]],"mmm")</f>
        <v>Oct</v>
      </c>
      <c r="K699">
        <f>WEEKNUM(Table1[[#This Row],[DATE]])</f>
        <v>44</v>
      </c>
    </row>
    <row r="700" spans="1:11">
      <c r="A700" s="1">
        <v>44500</v>
      </c>
      <c r="B700" t="s">
        <v>50</v>
      </c>
      <c r="C700" t="s">
        <v>17</v>
      </c>
      <c r="D700">
        <v>79.92</v>
      </c>
      <c r="E700">
        <v>8</v>
      </c>
      <c r="F700">
        <v>582.32613096</v>
      </c>
      <c r="G700">
        <v>639.36</v>
      </c>
      <c r="H700" t="s">
        <v>52</v>
      </c>
      <c r="I700" t="s">
        <v>12</v>
      </c>
      <c r="J700" t="str">
        <f>TEXT(Table1[[#This Row],[DATE]],"mmm")</f>
        <v>Oct</v>
      </c>
      <c r="K700">
        <f>WEEKNUM(Table1[[#This Row],[DATE]])</f>
        <v>45</v>
      </c>
    </row>
    <row r="701" spans="1:11">
      <c r="A701" s="1">
        <v>44500</v>
      </c>
      <c r="B701" t="s">
        <v>110</v>
      </c>
      <c r="C701" t="s">
        <v>81</v>
      </c>
      <c r="D701">
        <v>162.54</v>
      </c>
      <c r="E701">
        <v>6</v>
      </c>
      <c r="F701">
        <v>888.24408151500006</v>
      </c>
      <c r="G701">
        <v>975.24</v>
      </c>
      <c r="H701" t="s">
        <v>111</v>
      </c>
      <c r="I701" t="s">
        <v>12</v>
      </c>
      <c r="J701" t="str">
        <f>TEXT(Table1[[#This Row],[DATE]],"mmm")</f>
        <v>Oct</v>
      </c>
      <c r="K701">
        <f>WEEKNUM(Table1[[#This Row],[DATE]])</f>
        <v>45</v>
      </c>
    </row>
    <row r="702" spans="1:11">
      <c r="A702" s="1">
        <v>44501</v>
      </c>
      <c r="B702" t="s">
        <v>22</v>
      </c>
      <c r="C702" t="s">
        <v>43</v>
      </c>
      <c r="D702">
        <v>94.17</v>
      </c>
      <c r="E702">
        <v>15</v>
      </c>
      <c r="F702">
        <v>1489.1833094624999</v>
      </c>
      <c r="G702">
        <v>1412.55</v>
      </c>
      <c r="H702" t="s">
        <v>11</v>
      </c>
      <c r="I702" t="s">
        <v>21</v>
      </c>
      <c r="J702" t="str">
        <f>TEXT(Table1[[#This Row],[DATE]],"mmm")</f>
        <v>Nov</v>
      </c>
      <c r="K702">
        <f>WEEKNUM(Table1[[#This Row],[DATE]])</f>
        <v>45</v>
      </c>
    </row>
    <row r="703" spans="1:11">
      <c r="A703" s="1">
        <v>44502</v>
      </c>
      <c r="B703" t="s">
        <v>73</v>
      </c>
      <c r="C703" t="s">
        <v>23</v>
      </c>
      <c r="D703">
        <v>15.719999999999999</v>
      </c>
      <c r="E703">
        <v>15</v>
      </c>
      <c r="F703">
        <v>248.59256264999999</v>
      </c>
      <c r="G703">
        <v>235.79999999999998</v>
      </c>
      <c r="H703" t="s">
        <v>11</v>
      </c>
      <c r="I703" t="s">
        <v>74</v>
      </c>
      <c r="J703" t="str">
        <f>TEXT(Table1[[#This Row],[DATE]],"mmm")</f>
        <v>Nov</v>
      </c>
      <c r="K703">
        <f>WEEKNUM(Table1[[#This Row],[DATE]])</f>
        <v>45</v>
      </c>
    </row>
    <row r="704" spans="1:11">
      <c r="A704" s="1">
        <v>44502</v>
      </c>
      <c r="B704" t="s">
        <v>94</v>
      </c>
      <c r="C704" t="s">
        <v>46</v>
      </c>
      <c r="D704">
        <v>6.7</v>
      </c>
      <c r="E704">
        <v>5</v>
      </c>
      <c r="F704">
        <v>35.317433625</v>
      </c>
      <c r="G704">
        <v>33.5</v>
      </c>
      <c r="H704" t="s">
        <v>11</v>
      </c>
      <c r="I704" t="s">
        <v>74</v>
      </c>
      <c r="J704" t="str">
        <f>TEXT(Table1[[#This Row],[DATE]],"mmm")</f>
        <v>Nov</v>
      </c>
      <c r="K704">
        <f>WEEKNUM(Table1[[#This Row],[DATE]])</f>
        <v>45</v>
      </c>
    </row>
    <row r="705" spans="1:11">
      <c r="A705" s="1">
        <v>44502</v>
      </c>
      <c r="B705" t="s">
        <v>106</v>
      </c>
      <c r="C705" t="s">
        <v>86</v>
      </c>
      <c r="D705">
        <v>201.28</v>
      </c>
      <c r="E705">
        <v>15</v>
      </c>
      <c r="F705">
        <v>3182.9968835999998</v>
      </c>
      <c r="G705">
        <v>3019.2</v>
      </c>
      <c r="H705" t="s">
        <v>11</v>
      </c>
      <c r="I705" t="s">
        <v>12</v>
      </c>
      <c r="J705" t="str">
        <f>TEXT(Table1[[#This Row],[DATE]],"mmm")</f>
        <v>Nov</v>
      </c>
      <c r="K705">
        <f>WEEKNUM(Table1[[#This Row],[DATE]])</f>
        <v>45</v>
      </c>
    </row>
    <row r="706" spans="1:11">
      <c r="A706" s="1">
        <v>44503</v>
      </c>
      <c r="B706" t="s">
        <v>47</v>
      </c>
      <c r="C706" t="s">
        <v>80</v>
      </c>
      <c r="D706">
        <v>76.25</v>
      </c>
      <c r="E706">
        <v>11</v>
      </c>
      <c r="F706">
        <v>884.25365531249997</v>
      </c>
      <c r="G706">
        <v>838.75</v>
      </c>
      <c r="H706" t="s">
        <v>41</v>
      </c>
      <c r="I706" t="s">
        <v>12</v>
      </c>
      <c r="J706" t="str">
        <f>TEXT(Table1[[#This Row],[DATE]],"mmm")</f>
        <v>Nov</v>
      </c>
      <c r="K706">
        <f>WEEKNUM(Table1[[#This Row],[DATE]])</f>
        <v>45</v>
      </c>
    </row>
    <row r="707" spans="1:11">
      <c r="A707" s="1">
        <v>44503</v>
      </c>
      <c r="B707" t="s">
        <v>34</v>
      </c>
      <c r="C707" t="s">
        <v>27</v>
      </c>
      <c r="D707">
        <v>122.08</v>
      </c>
      <c r="E707">
        <v>12</v>
      </c>
      <c r="F707">
        <v>1544.4366436800001</v>
      </c>
      <c r="G707">
        <v>1464.96</v>
      </c>
      <c r="H707" t="s">
        <v>35</v>
      </c>
      <c r="I707" t="s">
        <v>12</v>
      </c>
      <c r="J707" t="str">
        <f>TEXT(Table1[[#This Row],[DATE]],"mmm")</f>
        <v>Nov</v>
      </c>
      <c r="K707">
        <f>WEEKNUM(Table1[[#This Row],[DATE]])</f>
        <v>45</v>
      </c>
    </row>
    <row r="708" spans="1:11">
      <c r="A708" s="1">
        <v>44504</v>
      </c>
      <c r="B708" t="s">
        <v>109</v>
      </c>
      <c r="C708" t="s">
        <v>76</v>
      </c>
      <c r="D708">
        <v>94.62</v>
      </c>
      <c r="E708">
        <v>10</v>
      </c>
      <c r="F708">
        <v>997.53300585</v>
      </c>
      <c r="G708">
        <v>946.2</v>
      </c>
      <c r="H708" t="s">
        <v>11</v>
      </c>
      <c r="I708" t="s">
        <v>15</v>
      </c>
      <c r="J708" t="str">
        <f>TEXT(Table1[[#This Row],[DATE]],"mmm")</f>
        <v>Nov</v>
      </c>
      <c r="K708">
        <f>WEEKNUM(Table1[[#This Row],[DATE]])</f>
        <v>45</v>
      </c>
    </row>
    <row r="709" spans="1:11">
      <c r="A709" s="1">
        <v>44505</v>
      </c>
      <c r="B709" t="s">
        <v>73</v>
      </c>
      <c r="C709" t="s">
        <v>49</v>
      </c>
      <c r="D709">
        <v>210</v>
      </c>
      <c r="E709">
        <v>15</v>
      </c>
      <c r="F709">
        <v>3320.8930125000002</v>
      </c>
      <c r="G709">
        <v>3150</v>
      </c>
      <c r="H709" t="s">
        <v>11</v>
      </c>
      <c r="I709" t="s">
        <v>74</v>
      </c>
      <c r="J709" t="str">
        <f>TEXT(Table1[[#This Row],[DATE]],"mmm")</f>
        <v>Nov</v>
      </c>
      <c r="K709">
        <f>WEEKNUM(Table1[[#This Row],[DATE]])</f>
        <v>45</v>
      </c>
    </row>
    <row r="710" spans="1:11">
      <c r="A710" s="1">
        <v>44506</v>
      </c>
      <c r="B710" t="s">
        <v>50</v>
      </c>
      <c r="C710" t="s">
        <v>33</v>
      </c>
      <c r="D710">
        <v>83.08</v>
      </c>
      <c r="E710">
        <v>13</v>
      </c>
      <c r="F710">
        <v>1138.63406007</v>
      </c>
      <c r="G710">
        <v>1080.04</v>
      </c>
      <c r="H710" t="s">
        <v>52</v>
      </c>
      <c r="I710" t="s">
        <v>12</v>
      </c>
      <c r="J710" t="str">
        <f>TEXT(Table1[[#This Row],[DATE]],"mmm")</f>
        <v>Nov</v>
      </c>
      <c r="K710">
        <f>WEEKNUM(Table1[[#This Row],[DATE]])</f>
        <v>45</v>
      </c>
    </row>
    <row r="711" spans="1:11">
      <c r="A711" s="1">
        <v>44506</v>
      </c>
      <c r="B711" t="s">
        <v>22</v>
      </c>
      <c r="C711" t="s">
        <v>70</v>
      </c>
      <c r="D711">
        <v>162</v>
      </c>
      <c r="E711">
        <v>13</v>
      </c>
      <c r="F711">
        <v>2220.2541854999999</v>
      </c>
      <c r="G711">
        <v>2106</v>
      </c>
      <c r="H711" t="s">
        <v>11</v>
      </c>
      <c r="I711" t="s">
        <v>21</v>
      </c>
      <c r="J711" t="str">
        <f>TEXT(Table1[[#This Row],[DATE]],"mmm")</f>
        <v>Nov</v>
      </c>
      <c r="K711">
        <f>WEEKNUM(Table1[[#This Row],[DATE]])</f>
        <v>45</v>
      </c>
    </row>
    <row r="712" spans="1:11">
      <c r="A712" s="1">
        <v>44506</v>
      </c>
      <c r="B712" t="s">
        <v>32</v>
      </c>
      <c r="C712" t="s">
        <v>102</v>
      </c>
      <c r="D712">
        <v>96.3</v>
      </c>
      <c r="E712">
        <v>10</v>
      </c>
      <c r="F712">
        <v>1015.24443525</v>
      </c>
      <c r="G712">
        <v>963</v>
      </c>
      <c r="H712" t="s">
        <v>11</v>
      </c>
      <c r="I712" t="s">
        <v>12</v>
      </c>
      <c r="J712" t="str">
        <f>TEXT(Table1[[#This Row],[DATE]],"mmm")</f>
        <v>Nov</v>
      </c>
      <c r="K712">
        <f>WEEKNUM(Table1[[#This Row],[DATE]])</f>
        <v>45</v>
      </c>
    </row>
    <row r="713" spans="1:11">
      <c r="A713" s="1">
        <v>44506</v>
      </c>
      <c r="B713" t="s">
        <v>62</v>
      </c>
      <c r="C713" t="s">
        <v>23</v>
      </c>
      <c r="D713">
        <v>15.719999999999999</v>
      </c>
      <c r="E713">
        <v>13</v>
      </c>
      <c r="F713">
        <v>215.44688762999999</v>
      </c>
      <c r="G713">
        <v>204.35999999999999</v>
      </c>
      <c r="H713" t="s">
        <v>64</v>
      </c>
      <c r="I713" t="s">
        <v>12</v>
      </c>
      <c r="J713" t="str">
        <f>TEXT(Table1[[#This Row],[DATE]],"mmm")</f>
        <v>Nov</v>
      </c>
      <c r="K713">
        <f>WEEKNUM(Table1[[#This Row],[DATE]])</f>
        <v>45</v>
      </c>
    </row>
    <row r="714" spans="1:11">
      <c r="A714" s="1">
        <v>44507</v>
      </c>
      <c r="B714" t="s">
        <v>73</v>
      </c>
      <c r="C714" t="s">
        <v>86</v>
      </c>
      <c r="D714">
        <v>201.28</v>
      </c>
      <c r="E714">
        <v>11</v>
      </c>
      <c r="F714">
        <v>2334.19771464</v>
      </c>
      <c r="G714">
        <v>2214.08</v>
      </c>
      <c r="H714" t="s">
        <v>11</v>
      </c>
      <c r="I714" t="s">
        <v>74</v>
      </c>
      <c r="J714" t="str">
        <f>TEXT(Table1[[#This Row],[DATE]],"mmm")</f>
        <v>Nov</v>
      </c>
      <c r="K714">
        <f>WEEKNUM(Table1[[#This Row],[DATE]])</f>
        <v>46</v>
      </c>
    </row>
    <row r="715" spans="1:11">
      <c r="A715" s="1">
        <v>44507</v>
      </c>
      <c r="B715" t="s">
        <v>36</v>
      </c>
      <c r="C715" t="s">
        <v>91</v>
      </c>
      <c r="D715">
        <v>155.61000000000001</v>
      </c>
      <c r="E715">
        <v>3</v>
      </c>
      <c r="F715">
        <v>492.15634445250004</v>
      </c>
      <c r="G715">
        <v>466.83000000000004</v>
      </c>
      <c r="H715" t="s">
        <v>38</v>
      </c>
      <c r="I715" t="s">
        <v>12</v>
      </c>
      <c r="J715" t="str">
        <f>TEXT(Table1[[#This Row],[DATE]],"mmm")</f>
        <v>Nov</v>
      </c>
      <c r="K715">
        <f>WEEKNUM(Table1[[#This Row],[DATE]])</f>
        <v>46</v>
      </c>
    </row>
    <row r="716" spans="1:11">
      <c r="A716" s="1">
        <v>44507</v>
      </c>
      <c r="B716" t="s">
        <v>13</v>
      </c>
      <c r="C716" t="s">
        <v>57</v>
      </c>
      <c r="D716">
        <v>115.2</v>
      </c>
      <c r="E716">
        <v>13</v>
      </c>
      <c r="F716">
        <v>1578.8474208000002</v>
      </c>
      <c r="G716">
        <v>1497.6000000000001</v>
      </c>
      <c r="H716" t="s">
        <v>11</v>
      </c>
      <c r="I716" t="s">
        <v>15</v>
      </c>
      <c r="J716" t="str">
        <f>TEXT(Table1[[#This Row],[DATE]],"mmm")</f>
        <v>Nov</v>
      </c>
      <c r="K716">
        <f>WEEKNUM(Table1[[#This Row],[DATE]])</f>
        <v>46</v>
      </c>
    </row>
    <row r="717" spans="1:11">
      <c r="A717" s="1">
        <v>44508</v>
      </c>
      <c r="B717" t="s">
        <v>9</v>
      </c>
      <c r="C717" t="s">
        <v>51</v>
      </c>
      <c r="D717">
        <v>47.730000000000004</v>
      </c>
      <c r="E717">
        <v>15</v>
      </c>
      <c r="F717">
        <v>754.79154041250001</v>
      </c>
      <c r="G717">
        <v>715.95</v>
      </c>
      <c r="H717" t="s">
        <v>11</v>
      </c>
      <c r="I717" t="s">
        <v>12</v>
      </c>
      <c r="J717" t="str">
        <f>TEXT(Table1[[#This Row],[DATE]],"mmm")</f>
        <v>Nov</v>
      </c>
      <c r="K717">
        <f>WEEKNUM(Table1[[#This Row],[DATE]])</f>
        <v>46</v>
      </c>
    </row>
    <row r="718" spans="1:11">
      <c r="A718" s="1">
        <v>44508</v>
      </c>
      <c r="B718" t="s">
        <v>112</v>
      </c>
      <c r="C718" t="s">
        <v>102</v>
      </c>
      <c r="D718">
        <v>96.3</v>
      </c>
      <c r="E718">
        <v>11</v>
      </c>
      <c r="F718">
        <v>1116.7688787749998</v>
      </c>
      <c r="G718">
        <v>1059.3</v>
      </c>
      <c r="H718" t="s">
        <v>90</v>
      </c>
      <c r="I718" t="s">
        <v>12</v>
      </c>
      <c r="J718" t="str">
        <f>TEXT(Table1[[#This Row],[DATE]],"mmm")</f>
        <v>Nov</v>
      </c>
      <c r="K718">
        <f>WEEKNUM(Table1[[#This Row],[DATE]])</f>
        <v>46</v>
      </c>
    </row>
    <row r="719" spans="1:11">
      <c r="A719" s="1">
        <v>44508</v>
      </c>
      <c r="B719" t="s">
        <v>34</v>
      </c>
      <c r="C719" t="s">
        <v>49</v>
      </c>
      <c r="D719">
        <v>210</v>
      </c>
      <c r="E719">
        <v>10</v>
      </c>
      <c r="F719">
        <v>2213.9286750000001</v>
      </c>
      <c r="G719">
        <v>2100</v>
      </c>
      <c r="H719" t="s">
        <v>35</v>
      </c>
      <c r="I719" t="s">
        <v>12</v>
      </c>
      <c r="J719" t="str">
        <f>TEXT(Table1[[#This Row],[DATE]],"mmm")</f>
        <v>Nov</v>
      </c>
      <c r="K719">
        <f>WEEKNUM(Table1[[#This Row],[DATE]])</f>
        <v>46</v>
      </c>
    </row>
    <row r="720" spans="1:11">
      <c r="A720" s="1">
        <v>44508</v>
      </c>
      <c r="B720" t="s">
        <v>82</v>
      </c>
      <c r="C720" t="s">
        <v>98</v>
      </c>
      <c r="D720">
        <v>49.21</v>
      </c>
      <c r="E720">
        <v>26</v>
      </c>
      <c r="F720">
        <v>1348.8729440550001</v>
      </c>
      <c r="G720">
        <v>1279.46</v>
      </c>
      <c r="H720" t="s">
        <v>83</v>
      </c>
      <c r="I720" t="s">
        <v>12</v>
      </c>
      <c r="J720" t="str">
        <f>TEXT(Table1[[#This Row],[DATE]],"mmm")</f>
        <v>Nov</v>
      </c>
      <c r="K720">
        <f>WEEKNUM(Table1[[#This Row],[DATE]])</f>
        <v>46</v>
      </c>
    </row>
    <row r="721" spans="1:11">
      <c r="A721" s="1">
        <v>44508</v>
      </c>
      <c r="B721" t="s">
        <v>45</v>
      </c>
      <c r="C721" t="s">
        <v>43</v>
      </c>
      <c r="D721">
        <v>94.17</v>
      </c>
      <c r="E721">
        <v>10</v>
      </c>
      <c r="F721">
        <v>992.788872975</v>
      </c>
      <c r="G721">
        <v>941.7</v>
      </c>
      <c r="H721" t="s">
        <v>11</v>
      </c>
      <c r="I721" t="s">
        <v>21</v>
      </c>
      <c r="J721" t="str">
        <f>TEXT(Table1[[#This Row],[DATE]],"mmm")</f>
        <v>Nov</v>
      </c>
      <c r="K721">
        <f>WEEKNUM(Table1[[#This Row],[DATE]])</f>
        <v>46</v>
      </c>
    </row>
    <row r="722" spans="1:11">
      <c r="A722" s="1">
        <v>44509</v>
      </c>
      <c r="B722" t="s">
        <v>62</v>
      </c>
      <c r="C722" t="s">
        <v>68</v>
      </c>
      <c r="D722">
        <v>48.4</v>
      </c>
      <c r="E722">
        <v>6</v>
      </c>
      <c r="F722">
        <v>306.15470819999996</v>
      </c>
      <c r="G722">
        <v>290.39999999999998</v>
      </c>
      <c r="H722" t="s">
        <v>64</v>
      </c>
      <c r="I722" t="s">
        <v>12</v>
      </c>
      <c r="J722" t="str">
        <f>TEXT(Table1[[#This Row],[DATE]],"mmm")</f>
        <v>Nov</v>
      </c>
      <c r="K722">
        <f>WEEKNUM(Table1[[#This Row],[DATE]])</f>
        <v>46</v>
      </c>
    </row>
    <row r="723" spans="1:11">
      <c r="A723" s="1">
        <v>44509</v>
      </c>
      <c r="B723" t="s">
        <v>62</v>
      </c>
      <c r="C723" t="s">
        <v>92</v>
      </c>
      <c r="D723">
        <v>57.120000000000005</v>
      </c>
      <c r="E723">
        <v>8</v>
      </c>
      <c r="F723">
        <v>481.75087968000003</v>
      </c>
      <c r="G723">
        <v>456.96000000000004</v>
      </c>
      <c r="H723" t="s">
        <v>64</v>
      </c>
      <c r="I723" t="s">
        <v>12</v>
      </c>
      <c r="J723" t="str">
        <f>TEXT(Table1[[#This Row],[DATE]],"mmm")</f>
        <v>Nov</v>
      </c>
      <c r="K723">
        <f>WEEKNUM(Table1[[#This Row],[DATE]])</f>
        <v>46</v>
      </c>
    </row>
    <row r="724" spans="1:11">
      <c r="A724" s="1">
        <v>44510</v>
      </c>
      <c r="B724" t="s">
        <v>100</v>
      </c>
      <c r="C724" t="s">
        <v>98</v>
      </c>
      <c r="D724">
        <v>49.21</v>
      </c>
      <c r="E724">
        <v>7</v>
      </c>
      <c r="F724">
        <v>363.15810032250005</v>
      </c>
      <c r="G724">
        <v>344.47</v>
      </c>
      <c r="H724" t="s">
        <v>71</v>
      </c>
      <c r="I724" t="s">
        <v>12</v>
      </c>
      <c r="J724" t="str">
        <f>TEXT(Table1[[#This Row],[DATE]],"mmm")</f>
        <v>Nov</v>
      </c>
      <c r="K724">
        <f>WEEKNUM(Table1[[#This Row],[DATE]])</f>
        <v>46</v>
      </c>
    </row>
    <row r="725" spans="1:11">
      <c r="A725" s="1">
        <v>44510</v>
      </c>
      <c r="B725" t="s">
        <v>75</v>
      </c>
      <c r="C725" t="s">
        <v>70</v>
      </c>
      <c r="D725">
        <v>162</v>
      </c>
      <c r="E725">
        <v>6</v>
      </c>
      <c r="F725">
        <v>1024.7327009999999</v>
      </c>
      <c r="G725">
        <v>972</v>
      </c>
      <c r="H725" t="s">
        <v>35</v>
      </c>
      <c r="I725" t="s">
        <v>12</v>
      </c>
      <c r="J725" t="str">
        <f>TEXT(Table1[[#This Row],[DATE]],"mmm")</f>
        <v>Nov</v>
      </c>
      <c r="K725">
        <f>WEEKNUM(Table1[[#This Row],[DATE]])</f>
        <v>46</v>
      </c>
    </row>
    <row r="726" spans="1:11">
      <c r="A726" s="1">
        <v>44511</v>
      </c>
      <c r="B726" t="s">
        <v>24</v>
      </c>
      <c r="C726" t="s">
        <v>57</v>
      </c>
      <c r="D726">
        <v>115.2</v>
      </c>
      <c r="E726">
        <v>12</v>
      </c>
      <c r="F726">
        <v>1457.3976192</v>
      </c>
      <c r="G726">
        <v>1382.4</v>
      </c>
      <c r="H726" t="s">
        <v>11</v>
      </c>
      <c r="I726" t="s">
        <v>18</v>
      </c>
      <c r="J726" t="str">
        <f>TEXT(Table1[[#This Row],[DATE]],"mmm")</f>
        <v>Nov</v>
      </c>
      <c r="K726">
        <f>WEEKNUM(Table1[[#This Row],[DATE]])</f>
        <v>46</v>
      </c>
    </row>
    <row r="727" spans="1:11">
      <c r="A727" s="1">
        <v>44511</v>
      </c>
      <c r="B727" t="s">
        <v>82</v>
      </c>
      <c r="C727" t="s">
        <v>17</v>
      </c>
      <c r="D727">
        <v>79.92</v>
      </c>
      <c r="E727">
        <v>16</v>
      </c>
      <c r="F727">
        <v>1348.0927977599999</v>
      </c>
      <c r="G727">
        <v>1278.72</v>
      </c>
      <c r="H727" t="s">
        <v>83</v>
      </c>
      <c r="I727" t="s">
        <v>12</v>
      </c>
      <c r="J727" t="str">
        <f>TEXT(Table1[[#This Row],[DATE]],"mmm")</f>
        <v>Nov</v>
      </c>
      <c r="K727">
        <f>WEEKNUM(Table1[[#This Row],[DATE]])</f>
        <v>46</v>
      </c>
    </row>
    <row r="728" spans="1:11">
      <c r="A728" s="1">
        <v>44512</v>
      </c>
      <c r="B728" t="s">
        <v>104</v>
      </c>
      <c r="C728" t="s">
        <v>46</v>
      </c>
      <c r="D728">
        <v>6.7</v>
      </c>
      <c r="E728">
        <v>6</v>
      </c>
      <c r="F728">
        <v>42.380920350000004</v>
      </c>
      <c r="G728">
        <v>40.200000000000003</v>
      </c>
      <c r="H728" t="s">
        <v>105</v>
      </c>
      <c r="I728" t="s">
        <v>12</v>
      </c>
      <c r="J728" t="str">
        <f>TEXT(Table1[[#This Row],[DATE]],"mmm")</f>
        <v>Nov</v>
      </c>
      <c r="K728">
        <f>WEEKNUM(Table1[[#This Row],[DATE]])</f>
        <v>46</v>
      </c>
    </row>
    <row r="729" spans="1:11">
      <c r="A729" s="1">
        <v>44512</v>
      </c>
      <c r="B729" t="s">
        <v>45</v>
      </c>
      <c r="C729" t="s">
        <v>25</v>
      </c>
      <c r="D729">
        <v>164.28</v>
      </c>
      <c r="E729">
        <v>3</v>
      </c>
      <c r="F729">
        <v>519.57743247000008</v>
      </c>
      <c r="G729">
        <v>492.84000000000003</v>
      </c>
      <c r="H729" t="s">
        <v>11</v>
      </c>
      <c r="I729" t="s">
        <v>21</v>
      </c>
      <c r="J729" t="str">
        <f>TEXT(Table1[[#This Row],[DATE]],"mmm")</f>
        <v>Nov</v>
      </c>
      <c r="K729">
        <f>WEEKNUM(Table1[[#This Row],[DATE]])</f>
        <v>46</v>
      </c>
    </row>
    <row r="730" spans="1:11">
      <c r="A730" s="1">
        <v>44513</v>
      </c>
      <c r="B730" t="s">
        <v>112</v>
      </c>
      <c r="C730" t="s">
        <v>92</v>
      </c>
      <c r="D730">
        <v>57.120000000000005</v>
      </c>
      <c r="E730">
        <v>10</v>
      </c>
      <c r="F730">
        <v>602.18859960000009</v>
      </c>
      <c r="G730">
        <v>571.20000000000005</v>
      </c>
      <c r="H730" t="s">
        <v>90</v>
      </c>
      <c r="I730" t="s">
        <v>12</v>
      </c>
      <c r="J730" t="str">
        <f>TEXT(Table1[[#This Row],[DATE]],"mmm")</f>
        <v>Nov</v>
      </c>
      <c r="K730">
        <f>WEEKNUM(Table1[[#This Row],[DATE]])</f>
        <v>46</v>
      </c>
    </row>
    <row r="731" spans="1:11">
      <c r="A731" s="1">
        <v>44514</v>
      </c>
      <c r="B731" t="s">
        <v>109</v>
      </c>
      <c r="C731" t="s">
        <v>61</v>
      </c>
      <c r="D731">
        <v>142.80000000000001</v>
      </c>
      <c r="E731">
        <v>1</v>
      </c>
      <c r="F731">
        <v>150.54714990000002</v>
      </c>
      <c r="G731">
        <v>142.80000000000001</v>
      </c>
      <c r="H731" t="s">
        <v>11</v>
      </c>
      <c r="I731" t="s">
        <v>15</v>
      </c>
      <c r="J731" t="str">
        <f>TEXT(Table1[[#This Row],[DATE]],"mmm")</f>
        <v>Nov</v>
      </c>
      <c r="K731">
        <f>WEEKNUM(Table1[[#This Row],[DATE]])</f>
        <v>47</v>
      </c>
    </row>
    <row r="732" spans="1:11">
      <c r="A732" s="1">
        <v>44515</v>
      </c>
      <c r="B732" t="s">
        <v>50</v>
      </c>
      <c r="C732" t="s">
        <v>92</v>
      </c>
      <c r="D732">
        <v>57.120000000000005</v>
      </c>
      <c r="E732">
        <v>36</v>
      </c>
      <c r="F732">
        <v>2167.8789585600002</v>
      </c>
      <c r="G732">
        <v>2056.3200000000002</v>
      </c>
      <c r="H732" t="s">
        <v>52</v>
      </c>
      <c r="I732" t="s">
        <v>12</v>
      </c>
      <c r="J732" t="str">
        <f>TEXT(Table1[[#This Row],[DATE]],"mmm")</f>
        <v>Nov</v>
      </c>
      <c r="K732">
        <f>WEEKNUM(Table1[[#This Row],[DATE]])</f>
        <v>47</v>
      </c>
    </row>
    <row r="733" spans="1:11">
      <c r="A733" s="1">
        <v>44515</v>
      </c>
      <c r="B733" t="s">
        <v>94</v>
      </c>
      <c r="C733" t="s">
        <v>43</v>
      </c>
      <c r="D733">
        <v>94.17</v>
      </c>
      <c r="E733">
        <v>14</v>
      </c>
      <c r="F733">
        <v>1389.9044221650001</v>
      </c>
      <c r="G733">
        <v>1318.38</v>
      </c>
      <c r="H733" t="s">
        <v>11</v>
      </c>
      <c r="I733" t="s">
        <v>74</v>
      </c>
      <c r="J733" t="str">
        <f>TEXT(Table1[[#This Row],[DATE]],"mmm")</f>
        <v>Nov</v>
      </c>
      <c r="K733">
        <f>WEEKNUM(Table1[[#This Row],[DATE]])</f>
        <v>47</v>
      </c>
    </row>
    <row r="734" spans="1:11">
      <c r="A734" s="1">
        <v>44516</v>
      </c>
      <c r="B734" t="s">
        <v>94</v>
      </c>
      <c r="C734" t="s">
        <v>87</v>
      </c>
      <c r="D734">
        <v>156.78</v>
      </c>
      <c r="E734">
        <v>8</v>
      </c>
      <c r="F734">
        <v>1322.2847149199999</v>
      </c>
      <c r="G734">
        <v>1254.24</v>
      </c>
      <c r="H734" t="s">
        <v>11</v>
      </c>
      <c r="I734" t="s">
        <v>74</v>
      </c>
      <c r="J734" t="str">
        <f>TEXT(Table1[[#This Row],[DATE]],"mmm")</f>
        <v>Nov</v>
      </c>
      <c r="K734">
        <f>WEEKNUM(Table1[[#This Row],[DATE]])</f>
        <v>47</v>
      </c>
    </row>
    <row r="735" spans="1:11">
      <c r="A735" s="1">
        <v>44517</v>
      </c>
      <c r="B735" t="s">
        <v>16</v>
      </c>
      <c r="C735" t="s">
        <v>17</v>
      </c>
      <c r="D735">
        <v>79.92</v>
      </c>
      <c r="E735">
        <v>33</v>
      </c>
      <c r="F735">
        <v>2780.4413953800004</v>
      </c>
      <c r="G735">
        <v>2637.36</v>
      </c>
      <c r="H735" t="s">
        <v>11</v>
      </c>
      <c r="I735" t="s">
        <v>18</v>
      </c>
      <c r="J735" t="str">
        <f>TEXT(Table1[[#This Row],[DATE]],"mmm")</f>
        <v>Nov</v>
      </c>
      <c r="K735">
        <f>WEEKNUM(Table1[[#This Row],[DATE]])</f>
        <v>47</v>
      </c>
    </row>
    <row r="736" spans="1:11">
      <c r="A736" s="1">
        <v>44518</v>
      </c>
      <c r="B736" t="s">
        <v>47</v>
      </c>
      <c r="C736" t="s">
        <v>79</v>
      </c>
      <c r="D736">
        <v>82.08</v>
      </c>
      <c r="E736">
        <v>18</v>
      </c>
      <c r="F736">
        <v>1557.59370552</v>
      </c>
      <c r="G736">
        <v>1477.44</v>
      </c>
      <c r="H736" t="s">
        <v>41</v>
      </c>
      <c r="I736" t="s">
        <v>12</v>
      </c>
      <c r="J736" t="str">
        <f>TEXT(Table1[[#This Row],[DATE]],"mmm")</f>
        <v>Nov</v>
      </c>
      <c r="K736">
        <f>WEEKNUM(Table1[[#This Row],[DATE]])</f>
        <v>47</v>
      </c>
    </row>
    <row r="737" spans="1:11">
      <c r="A737" s="1">
        <v>44518</v>
      </c>
      <c r="B737" t="s">
        <v>62</v>
      </c>
      <c r="C737" t="s">
        <v>63</v>
      </c>
      <c r="D737">
        <v>58.3</v>
      </c>
      <c r="E737">
        <v>8</v>
      </c>
      <c r="F737">
        <v>491.70301619999998</v>
      </c>
      <c r="G737">
        <v>466.4</v>
      </c>
      <c r="H737" t="s">
        <v>64</v>
      </c>
      <c r="I737" t="s">
        <v>12</v>
      </c>
      <c r="J737" t="str">
        <f>TEXT(Table1[[#This Row],[DATE]],"mmm")</f>
        <v>Nov</v>
      </c>
      <c r="K737">
        <f>WEEKNUM(Table1[[#This Row],[DATE]])</f>
        <v>47</v>
      </c>
    </row>
    <row r="738" spans="1:11">
      <c r="A738" s="1">
        <v>44518</v>
      </c>
      <c r="B738" t="s">
        <v>26</v>
      </c>
      <c r="C738" t="s">
        <v>97</v>
      </c>
      <c r="D738">
        <v>42.55</v>
      </c>
      <c r="E738">
        <v>4</v>
      </c>
      <c r="F738">
        <v>179.43364785</v>
      </c>
      <c r="G738">
        <v>170.2</v>
      </c>
      <c r="H738" t="s">
        <v>11</v>
      </c>
      <c r="I738" t="s">
        <v>21</v>
      </c>
      <c r="J738" t="str">
        <f>TEXT(Table1[[#This Row],[DATE]],"mmm")</f>
        <v>Nov</v>
      </c>
      <c r="K738">
        <f>WEEKNUM(Table1[[#This Row],[DATE]])</f>
        <v>47</v>
      </c>
    </row>
    <row r="739" spans="1:11">
      <c r="A739" s="1">
        <v>44519</v>
      </c>
      <c r="B739" t="s">
        <v>107</v>
      </c>
      <c r="C739" t="s">
        <v>98</v>
      </c>
      <c r="D739">
        <v>49.21</v>
      </c>
      <c r="E739">
        <v>4</v>
      </c>
      <c r="F739">
        <v>207.51891447</v>
      </c>
      <c r="G739">
        <v>196.84</v>
      </c>
      <c r="H739" t="s">
        <v>108</v>
      </c>
      <c r="I739" t="s">
        <v>12</v>
      </c>
      <c r="J739" t="str">
        <f>TEXT(Table1[[#This Row],[DATE]],"mmm")</f>
        <v>Nov</v>
      </c>
      <c r="K739">
        <f>WEEKNUM(Table1[[#This Row],[DATE]])</f>
        <v>47</v>
      </c>
    </row>
    <row r="740" spans="1:11">
      <c r="A740" s="1">
        <v>44520</v>
      </c>
      <c r="B740" t="s">
        <v>109</v>
      </c>
      <c r="C740" t="s">
        <v>76</v>
      </c>
      <c r="D740">
        <v>94.62</v>
      </c>
      <c r="E740">
        <v>11</v>
      </c>
      <c r="F740">
        <v>1097.2863064350001</v>
      </c>
      <c r="G740">
        <v>1040.8200000000002</v>
      </c>
      <c r="H740" t="s">
        <v>11</v>
      </c>
      <c r="I740" t="s">
        <v>15</v>
      </c>
      <c r="J740" t="str">
        <f>TEXT(Table1[[#This Row],[DATE]],"mmm")</f>
        <v>Nov</v>
      </c>
      <c r="K740">
        <f>WEEKNUM(Table1[[#This Row],[DATE]])</f>
        <v>47</v>
      </c>
    </row>
    <row r="741" spans="1:11">
      <c r="A741" s="1">
        <v>44520</v>
      </c>
      <c r="B741" t="s">
        <v>60</v>
      </c>
      <c r="C741" t="s">
        <v>14</v>
      </c>
      <c r="D741">
        <v>141.57</v>
      </c>
      <c r="E741">
        <v>34</v>
      </c>
      <c r="F741">
        <v>5074.514288415</v>
      </c>
      <c r="G741">
        <v>4813.38</v>
      </c>
      <c r="H741" t="s">
        <v>41</v>
      </c>
      <c r="I741" t="s">
        <v>12</v>
      </c>
      <c r="J741" t="str">
        <f>TEXT(Table1[[#This Row],[DATE]],"mmm")</f>
        <v>Nov</v>
      </c>
      <c r="K741">
        <f>WEEKNUM(Table1[[#This Row],[DATE]])</f>
        <v>47</v>
      </c>
    </row>
    <row r="742" spans="1:11">
      <c r="A742" s="1">
        <v>44520</v>
      </c>
      <c r="B742" t="s">
        <v>107</v>
      </c>
      <c r="C742" t="s">
        <v>63</v>
      </c>
      <c r="D742">
        <v>58.3</v>
      </c>
      <c r="E742">
        <v>14</v>
      </c>
      <c r="F742">
        <v>860.48027834999994</v>
      </c>
      <c r="G742">
        <v>816.19999999999993</v>
      </c>
      <c r="H742" t="s">
        <v>108</v>
      </c>
      <c r="I742" t="s">
        <v>12</v>
      </c>
      <c r="J742" t="str">
        <f>TEXT(Table1[[#This Row],[DATE]],"mmm")</f>
        <v>Nov</v>
      </c>
      <c r="K742">
        <f>WEEKNUM(Table1[[#This Row],[DATE]])</f>
        <v>47</v>
      </c>
    </row>
    <row r="743" spans="1:11">
      <c r="A743" s="1">
        <v>44521</v>
      </c>
      <c r="B743" t="s">
        <v>16</v>
      </c>
      <c r="C743" t="s">
        <v>88</v>
      </c>
      <c r="D743">
        <v>85.5</v>
      </c>
      <c r="E743">
        <v>1</v>
      </c>
      <c r="F743">
        <v>90.138524625000002</v>
      </c>
      <c r="G743">
        <v>85.5</v>
      </c>
      <c r="H743" t="s">
        <v>11</v>
      </c>
      <c r="I743" t="s">
        <v>18</v>
      </c>
      <c r="J743" t="str">
        <f>TEXT(Table1[[#This Row],[DATE]],"mmm")</f>
        <v>Nov</v>
      </c>
      <c r="K743">
        <f>WEEKNUM(Table1[[#This Row],[DATE]])</f>
        <v>48</v>
      </c>
    </row>
    <row r="744" spans="1:11">
      <c r="A744" s="1">
        <v>44521</v>
      </c>
      <c r="B744" t="s">
        <v>9</v>
      </c>
      <c r="C744" t="s">
        <v>95</v>
      </c>
      <c r="D744">
        <v>173.88</v>
      </c>
      <c r="E744">
        <v>24</v>
      </c>
      <c r="F744">
        <v>4399.5190629600002</v>
      </c>
      <c r="G744">
        <v>4173.12</v>
      </c>
      <c r="H744" t="s">
        <v>11</v>
      </c>
      <c r="I744" t="s">
        <v>12</v>
      </c>
      <c r="J744" t="str">
        <f>TEXT(Table1[[#This Row],[DATE]],"mmm")</f>
        <v>Nov</v>
      </c>
      <c r="K744">
        <f>WEEKNUM(Table1[[#This Row],[DATE]])</f>
        <v>48</v>
      </c>
    </row>
    <row r="745" spans="1:11">
      <c r="A745" s="1">
        <v>44521</v>
      </c>
      <c r="B745" t="s">
        <v>75</v>
      </c>
      <c r="C745" t="s">
        <v>80</v>
      </c>
      <c r="D745">
        <v>76.25</v>
      </c>
      <c r="E745">
        <v>6</v>
      </c>
      <c r="F745">
        <v>482.32017562499999</v>
      </c>
      <c r="G745">
        <v>457.5</v>
      </c>
      <c r="H745" t="s">
        <v>35</v>
      </c>
      <c r="I745" t="s">
        <v>12</v>
      </c>
      <c r="J745" t="str">
        <f>TEXT(Table1[[#This Row],[DATE]],"mmm")</f>
        <v>Nov</v>
      </c>
      <c r="K745">
        <f>WEEKNUM(Table1[[#This Row],[DATE]])</f>
        <v>48</v>
      </c>
    </row>
    <row r="746" spans="1:11">
      <c r="A746" s="1">
        <v>44521</v>
      </c>
      <c r="B746" t="s">
        <v>56</v>
      </c>
      <c r="C746" t="s">
        <v>70</v>
      </c>
      <c r="D746">
        <v>162</v>
      </c>
      <c r="E746">
        <v>10</v>
      </c>
      <c r="F746">
        <v>1707.887835</v>
      </c>
      <c r="G746">
        <v>1620</v>
      </c>
      <c r="H746" t="s">
        <v>11</v>
      </c>
      <c r="I746" t="s">
        <v>58</v>
      </c>
      <c r="J746" t="str">
        <f>TEXT(Table1[[#This Row],[DATE]],"mmm")</f>
        <v>Nov</v>
      </c>
      <c r="K746">
        <f>WEEKNUM(Table1[[#This Row],[DATE]])</f>
        <v>48</v>
      </c>
    </row>
    <row r="747" spans="1:11">
      <c r="A747" s="1">
        <v>44521</v>
      </c>
      <c r="B747" t="s">
        <v>28</v>
      </c>
      <c r="C747" t="s">
        <v>31</v>
      </c>
      <c r="D747">
        <v>146.72</v>
      </c>
      <c r="E747">
        <v>1</v>
      </c>
      <c r="F747">
        <v>154.67981675999999</v>
      </c>
      <c r="G747">
        <v>146.72</v>
      </c>
      <c r="H747" t="s">
        <v>29</v>
      </c>
      <c r="I747" t="s">
        <v>12</v>
      </c>
      <c r="J747" t="str">
        <f>TEXT(Table1[[#This Row],[DATE]],"mmm")</f>
        <v>Nov</v>
      </c>
      <c r="K747">
        <f>WEEKNUM(Table1[[#This Row],[DATE]])</f>
        <v>48</v>
      </c>
    </row>
    <row r="748" spans="1:11">
      <c r="A748" s="1">
        <v>44522</v>
      </c>
      <c r="B748" t="s">
        <v>106</v>
      </c>
      <c r="C748" t="s">
        <v>87</v>
      </c>
      <c r="D748">
        <v>156.78</v>
      </c>
      <c r="E748">
        <v>35</v>
      </c>
      <c r="F748">
        <v>5784.9956277749998</v>
      </c>
      <c r="G748">
        <v>5487.3</v>
      </c>
      <c r="H748" t="s">
        <v>11</v>
      </c>
      <c r="I748" t="s">
        <v>12</v>
      </c>
      <c r="J748" t="str">
        <f>TEXT(Table1[[#This Row],[DATE]],"mmm")</f>
        <v>Nov</v>
      </c>
      <c r="K748">
        <f>WEEKNUM(Table1[[#This Row],[DATE]])</f>
        <v>48</v>
      </c>
    </row>
    <row r="749" spans="1:11">
      <c r="A749" s="1">
        <v>44523</v>
      </c>
      <c r="B749" t="s">
        <v>55</v>
      </c>
      <c r="C749" t="s">
        <v>102</v>
      </c>
      <c r="D749">
        <v>96.3</v>
      </c>
      <c r="E749">
        <v>12</v>
      </c>
      <c r="F749">
        <v>1218.2933223</v>
      </c>
      <c r="G749">
        <v>1155.5999999999999</v>
      </c>
      <c r="H749" t="s">
        <v>44</v>
      </c>
      <c r="I749" t="s">
        <v>12</v>
      </c>
      <c r="J749" t="str">
        <f>TEXT(Table1[[#This Row],[DATE]],"mmm")</f>
        <v>Nov</v>
      </c>
      <c r="K749">
        <f>WEEKNUM(Table1[[#This Row],[DATE]])</f>
        <v>48</v>
      </c>
    </row>
    <row r="750" spans="1:11">
      <c r="A750" s="1">
        <v>44525</v>
      </c>
      <c r="B750" t="s">
        <v>112</v>
      </c>
      <c r="C750" t="s">
        <v>37</v>
      </c>
      <c r="D750">
        <v>48.84</v>
      </c>
      <c r="E750">
        <v>5</v>
      </c>
      <c r="F750">
        <v>257.44827735000001</v>
      </c>
      <c r="G750">
        <v>244.20000000000002</v>
      </c>
      <c r="H750" t="s">
        <v>90</v>
      </c>
      <c r="I750" t="s">
        <v>12</v>
      </c>
      <c r="J750" t="str">
        <f>TEXT(Table1[[#This Row],[DATE]],"mmm")</f>
        <v>Nov</v>
      </c>
      <c r="K750">
        <f>WEEKNUM(Table1[[#This Row],[DATE]])</f>
        <v>48</v>
      </c>
    </row>
    <row r="751" spans="1:11">
      <c r="A751" s="1">
        <v>44525</v>
      </c>
      <c r="B751" t="s">
        <v>106</v>
      </c>
      <c r="C751" t="s">
        <v>59</v>
      </c>
      <c r="D751">
        <v>80.94</v>
      </c>
      <c r="E751">
        <v>10</v>
      </c>
      <c r="F751">
        <v>853.31136644999992</v>
      </c>
      <c r="G751">
        <v>809.4</v>
      </c>
      <c r="H751" t="s">
        <v>11</v>
      </c>
      <c r="I751" t="s">
        <v>12</v>
      </c>
      <c r="J751" t="str">
        <f>TEXT(Table1[[#This Row],[DATE]],"mmm")</f>
        <v>Nov</v>
      </c>
      <c r="K751">
        <f>WEEKNUM(Table1[[#This Row],[DATE]])</f>
        <v>48</v>
      </c>
    </row>
    <row r="752" spans="1:11">
      <c r="A752" s="1">
        <v>44525</v>
      </c>
      <c r="B752" t="s">
        <v>106</v>
      </c>
      <c r="C752" t="s">
        <v>72</v>
      </c>
      <c r="D752">
        <v>16.64</v>
      </c>
      <c r="E752">
        <v>14</v>
      </c>
      <c r="F752">
        <v>245.59848768000001</v>
      </c>
      <c r="G752">
        <v>232.96</v>
      </c>
      <c r="H752" t="s">
        <v>11</v>
      </c>
      <c r="I752" t="s">
        <v>12</v>
      </c>
      <c r="J752" t="str">
        <f>TEXT(Table1[[#This Row],[DATE]],"mmm")</f>
        <v>Nov</v>
      </c>
      <c r="K752">
        <f>WEEKNUM(Table1[[#This Row],[DATE]])</f>
        <v>48</v>
      </c>
    </row>
    <row r="753" spans="1:11">
      <c r="A753" s="1">
        <v>44526</v>
      </c>
      <c r="B753" t="s">
        <v>55</v>
      </c>
      <c r="C753" t="s">
        <v>99</v>
      </c>
      <c r="D753">
        <v>7.8599999999999994</v>
      </c>
      <c r="E753">
        <v>25</v>
      </c>
      <c r="F753">
        <v>207.16046887499999</v>
      </c>
      <c r="G753">
        <v>196.5</v>
      </c>
      <c r="H753" t="s">
        <v>44</v>
      </c>
      <c r="I753" t="s">
        <v>12</v>
      </c>
      <c r="J753" t="str">
        <f>TEXT(Table1[[#This Row],[DATE]],"mmm")</f>
        <v>Nov</v>
      </c>
      <c r="K753">
        <f>WEEKNUM(Table1[[#This Row],[DATE]])</f>
        <v>48</v>
      </c>
    </row>
    <row r="754" spans="1:11">
      <c r="A754" s="1">
        <v>44526</v>
      </c>
      <c r="B754" t="s">
        <v>62</v>
      </c>
      <c r="C754" t="s">
        <v>48</v>
      </c>
      <c r="D754">
        <v>117.48</v>
      </c>
      <c r="E754">
        <v>5</v>
      </c>
      <c r="F754">
        <v>619.26747794999994</v>
      </c>
      <c r="G754">
        <v>587.4</v>
      </c>
      <c r="H754" t="s">
        <v>64</v>
      </c>
      <c r="I754" t="s">
        <v>12</v>
      </c>
      <c r="J754" t="str">
        <f>TEXT(Table1[[#This Row],[DATE]],"mmm")</f>
        <v>Nov</v>
      </c>
      <c r="K754">
        <f>WEEKNUM(Table1[[#This Row],[DATE]])</f>
        <v>48</v>
      </c>
    </row>
    <row r="755" spans="1:11">
      <c r="A755" s="1">
        <v>44527</v>
      </c>
      <c r="B755" t="s">
        <v>24</v>
      </c>
      <c r="C755" t="s">
        <v>43</v>
      </c>
      <c r="D755">
        <v>94.17</v>
      </c>
      <c r="E755">
        <v>8</v>
      </c>
      <c r="F755">
        <v>794.23109838000005</v>
      </c>
      <c r="G755">
        <v>753.36</v>
      </c>
      <c r="H755" t="s">
        <v>11</v>
      </c>
      <c r="I755" t="s">
        <v>18</v>
      </c>
      <c r="J755" t="str">
        <f>TEXT(Table1[[#This Row],[DATE]],"mmm")</f>
        <v>Nov</v>
      </c>
      <c r="K755">
        <f>WEEKNUM(Table1[[#This Row],[DATE]])</f>
        <v>48</v>
      </c>
    </row>
    <row r="756" spans="1:11">
      <c r="A756" s="1">
        <v>44527</v>
      </c>
      <c r="B756" t="s">
        <v>24</v>
      </c>
      <c r="C756" t="s">
        <v>63</v>
      </c>
      <c r="D756">
        <v>58.3</v>
      </c>
      <c r="E756">
        <v>15</v>
      </c>
      <c r="F756">
        <v>921.94315537499995</v>
      </c>
      <c r="G756">
        <v>874.5</v>
      </c>
      <c r="H756" t="s">
        <v>11</v>
      </c>
      <c r="I756" t="s">
        <v>18</v>
      </c>
      <c r="J756" t="str">
        <f>TEXT(Table1[[#This Row],[DATE]],"mmm")</f>
        <v>Nov</v>
      </c>
      <c r="K756">
        <f>WEEKNUM(Table1[[#This Row],[DATE]])</f>
        <v>48</v>
      </c>
    </row>
    <row r="757" spans="1:11">
      <c r="A757" s="1">
        <v>44527</v>
      </c>
      <c r="B757" t="s">
        <v>89</v>
      </c>
      <c r="C757" t="s">
        <v>20</v>
      </c>
      <c r="D757">
        <v>119.7</v>
      </c>
      <c r="E757">
        <v>28</v>
      </c>
      <c r="F757">
        <v>3533.4301652999998</v>
      </c>
      <c r="G757">
        <v>3351.6</v>
      </c>
      <c r="H757" t="s">
        <v>90</v>
      </c>
      <c r="I757" t="s">
        <v>12</v>
      </c>
      <c r="J757" t="str">
        <f>TEXT(Table1[[#This Row],[DATE]],"mmm")</f>
        <v>Nov</v>
      </c>
      <c r="K757">
        <f>WEEKNUM(Table1[[#This Row],[DATE]])</f>
        <v>48</v>
      </c>
    </row>
    <row r="758" spans="1:11">
      <c r="A758" s="1">
        <v>44527</v>
      </c>
      <c r="B758" t="s">
        <v>55</v>
      </c>
      <c r="C758" t="s">
        <v>46</v>
      </c>
      <c r="D758">
        <v>6.7</v>
      </c>
      <c r="E758">
        <v>28</v>
      </c>
      <c r="F758">
        <v>197.7776283</v>
      </c>
      <c r="G758">
        <v>187.6</v>
      </c>
      <c r="H758" t="s">
        <v>44</v>
      </c>
      <c r="I758" t="s">
        <v>12</v>
      </c>
      <c r="J758" t="str">
        <f>TEXT(Table1[[#This Row],[DATE]],"mmm")</f>
        <v>Nov</v>
      </c>
      <c r="K758">
        <f>WEEKNUM(Table1[[#This Row],[DATE]])</f>
        <v>48</v>
      </c>
    </row>
    <row r="759" spans="1:11">
      <c r="A759" s="1">
        <v>44527</v>
      </c>
      <c r="B759" t="s">
        <v>56</v>
      </c>
      <c r="C759" t="s">
        <v>14</v>
      </c>
      <c r="D759">
        <v>141.57</v>
      </c>
      <c r="E759">
        <v>37</v>
      </c>
      <c r="F759">
        <v>5522.2655491575006</v>
      </c>
      <c r="G759">
        <v>5238.09</v>
      </c>
      <c r="H759" t="s">
        <v>11</v>
      </c>
      <c r="I759" t="s">
        <v>58</v>
      </c>
      <c r="J759" t="str">
        <f>TEXT(Table1[[#This Row],[DATE]],"mmm")</f>
        <v>Nov</v>
      </c>
      <c r="K759">
        <f>WEEKNUM(Table1[[#This Row],[DATE]])</f>
        <v>48</v>
      </c>
    </row>
    <row r="760" spans="1:11">
      <c r="A760" s="1">
        <v>44528</v>
      </c>
      <c r="B760" t="s">
        <v>22</v>
      </c>
      <c r="C760" t="s">
        <v>93</v>
      </c>
      <c r="D760">
        <v>41.81</v>
      </c>
      <c r="E760">
        <v>9</v>
      </c>
      <c r="F760">
        <v>396.70439100750002</v>
      </c>
      <c r="G760">
        <v>376.29</v>
      </c>
      <c r="H760" t="s">
        <v>11</v>
      </c>
      <c r="I760" t="s">
        <v>21</v>
      </c>
      <c r="J760" t="str">
        <f>TEXT(Table1[[#This Row],[DATE]],"mmm")</f>
        <v>Nov</v>
      </c>
      <c r="K760">
        <f>WEEKNUM(Table1[[#This Row],[DATE]])</f>
        <v>49</v>
      </c>
    </row>
    <row r="761" spans="1:11">
      <c r="A761" s="1">
        <v>44528</v>
      </c>
      <c r="B761" t="s">
        <v>75</v>
      </c>
      <c r="C761" t="s">
        <v>57</v>
      </c>
      <c r="D761">
        <v>115.2</v>
      </c>
      <c r="E761">
        <v>2</v>
      </c>
      <c r="F761">
        <v>242.8996032</v>
      </c>
      <c r="G761">
        <v>230.4</v>
      </c>
      <c r="H761" t="s">
        <v>35</v>
      </c>
      <c r="I761" t="s">
        <v>12</v>
      </c>
      <c r="J761" t="str">
        <f>TEXT(Table1[[#This Row],[DATE]],"mmm")</f>
        <v>Nov</v>
      </c>
      <c r="K761">
        <f>WEEKNUM(Table1[[#This Row],[DATE]])</f>
        <v>49</v>
      </c>
    </row>
    <row r="762" spans="1:11">
      <c r="A762" s="1">
        <v>44528</v>
      </c>
      <c r="B762" t="s">
        <v>73</v>
      </c>
      <c r="C762" t="s">
        <v>53</v>
      </c>
      <c r="D762">
        <v>104.16</v>
      </c>
      <c r="E762">
        <v>8</v>
      </c>
      <c r="F762">
        <v>878.48689823999996</v>
      </c>
      <c r="G762">
        <v>833.28</v>
      </c>
      <c r="H762" t="s">
        <v>11</v>
      </c>
      <c r="I762" t="s">
        <v>74</v>
      </c>
      <c r="J762" t="str">
        <f>TEXT(Table1[[#This Row],[DATE]],"mmm")</f>
        <v>Nov</v>
      </c>
      <c r="K762">
        <f>WEEKNUM(Table1[[#This Row],[DATE]])</f>
        <v>49</v>
      </c>
    </row>
    <row r="763" spans="1:11">
      <c r="A763" s="1">
        <v>44530</v>
      </c>
      <c r="B763" t="s">
        <v>104</v>
      </c>
      <c r="C763" t="s">
        <v>97</v>
      </c>
      <c r="D763">
        <v>42.55</v>
      </c>
      <c r="E763">
        <v>15</v>
      </c>
      <c r="F763">
        <v>672.87617943750001</v>
      </c>
      <c r="G763">
        <v>638.25</v>
      </c>
      <c r="H763" t="s">
        <v>105</v>
      </c>
      <c r="I763" t="s">
        <v>12</v>
      </c>
      <c r="J763" t="str">
        <f>TEXT(Table1[[#This Row],[DATE]],"mmm")</f>
        <v>Nov</v>
      </c>
      <c r="K763">
        <f>WEEKNUM(Table1[[#This Row],[DATE]])</f>
        <v>49</v>
      </c>
    </row>
    <row r="764" spans="1:11">
      <c r="A764" s="1">
        <v>44530</v>
      </c>
      <c r="B764" t="s">
        <v>9</v>
      </c>
      <c r="C764" t="s">
        <v>23</v>
      </c>
      <c r="D764">
        <v>15.719999999999999</v>
      </c>
      <c r="E764">
        <v>2</v>
      </c>
      <c r="F764">
        <v>33.145675019999999</v>
      </c>
      <c r="G764">
        <v>31.439999999999998</v>
      </c>
      <c r="H764" t="s">
        <v>11</v>
      </c>
      <c r="I764" t="s">
        <v>12</v>
      </c>
      <c r="J764" t="str">
        <f>TEXT(Table1[[#This Row],[DATE]],"mmm")</f>
        <v>Nov</v>
      </c>
      <c r="K764">
        <f>WEEKNUM(Table1[[#This Row],[DATE]])</f>
        <v>49</v>
      </c>
    </row>
    <row r="765" spans="1:11">
      <c r="A765" s="1">
        <v>44532</v>
      </c>
      <c r="B765" t="s">
        <v>69</v>
      </c>
      <c r="C765" t="s">
        <v>72</v>
      </c>
      <c r="D765">
        <v>16.64</v>
      </c>
      <c r="E765">
        <v>10</v>
      </c>
      <c r="F765">
        <v>143.52542880000004</v>
      </c>
      <c r="G765">
        <v>166.4</v>
      </c>
      <c r="H765" t="s">
        <v>71</v>
      </c>
      <c r="I765" t="s">
        <v>12</v>
      </c>
      <c r="J765" t="str">
        <f>TEXT(Table1[[#This Row],[DATE]],"mmm")</f>
        <v>Dec</v>
      </c>
      <c r="K765">
        <f>WEEKNUM(Table1[[#This Row],[DATE]])</f>
        <v>49</v>
      </c>
    </row>
    <row r="766" spans="1:11">
      <c r="A766" s="1">
        <v>44533</v>
      </c>
      <c r="B766" t="s">
        <v>55</v>
      </c>
      <c r="C766" t="s">
        <v>49</v>
      </c>
      <c r="D766">
        <v>210</v>
      </c>
      <c r="E766">
        <v>8</v>
      </c>
      <c r="F766">
        <v>1449.0548100000003</v>
      </c>
      <c r="G766">
        <v>1680</v>
      </c>
      <c r="H766" t="s">
        <v>44</v>
      </c>
      <c r="I766" t="s">
        <v>12</v>
      </c>
      <c r="J766" t="str">
        <f>TEXT(Table1[[#This Row],[DATE]],"mmm")</f>
        <v>Dec</v>
      </c>
      <c r="K766">
        <f>WEEKNUM(Table1[[#This Row],[DATE]])</f>
        <v>49</v>
      </c>
    </row>
    <row r="767" spans="1:11">
      <c r="A767" s="1">
        <v>44533</v>
      </c>
      <c r="B767" t="s">
        <v>60</v>
      </c>
      <c r="C767" t="s">
        <v>63</v>
      </c>
      <c r="D767">
        <v>58.3</v>
      </c>
      <c r="E767">
        <v>2</v>
      </c>
      <c r="F767">
        <v>100.57130407500001</v>
      </c>
      <c r="G767">
        <v>116.6</v>
      </c>
      <c r="H767" t="s">
        <v>41</v>
      </c>
      <c r="I767" t="s">
        <v>12</v>
      </c>
      <c r="J767" t="str">
        <f>TEXT(Table1[[#This Row],[DATE]],"mmm")</f>
        <v>Dec</v>
      </c>
      <c r="K767">
        <f>WEEKNUM(Table1[[#This Row],[DATE]])</f>
        <v>49</v>
      </c>
    </row>
    <row r="768" spans="1:11">
      <c r="A768" s="1">
        <v>44533</v>
      </c>
      <c r="B768" t="s">
        <v>26</v>
      </c>
      <c r="C768" t="s">
        <v>93</v>
      </c>
      <c r="D768">
        <v>41.81</v>
      </c>
      <c r="E768">
        <v>5</v>
      </c>
      <c r="F768">
        <v>180.31244525625004</v>
      </c>
      <c r="G768">
        <v>209.05</v>
      </c>
      <c r="H768" t="s">
        <v>11</v>
      </c>
      <c r="I768" t="s">
        <v>21</v>
      </c>
      <c r="J768" t="str">
        <f>TEXT(Table1[[#This Row],[DATE]],"mmm")</f>
        <v>Dec</v>
      </c>
      <c r="K768">
        <f>WEEKNUM(Table1[[#This Row],[DATE]])</f>
        <v>49</v>
      </c>
    </row>
    <row r="769" spans="1:11">
      <c r="A769" s="1">
        <v>44534</v>
      </c>
      <c r="B769" t="s">
        <v>16</v>
      </c>
      <c r="C769" t="s">
        <v>37</v>
      </c>
      <c r="D769">
        <v>48.84</v>
      </c>
      <c r="E769">
        <v>32</v>
      </c>
      <c r="F769">
        <v>1348.0349889600004</v>
      </c>
      <c r="G769">
        <v>1562.88</v>
      </c>
      <c r="H769" t="s">
        <v>11</v>
      </c>
      <c r="I769" t="s">
        <v>18</v>
      </c>
      <c r="J769" t="str">
        <f>TEXT(Table1[[#This Row],[DATE]],"mmm")</f>
        <v>Dec</v>
      </c>
      <c r="K769">
        <f>WEEKNUM(Table1[[#This Row],[DATE]])</f>
        <v>49</v>
      </c>
    </row>
    <row r="770" spans="1:11">
      <c r="A770" s="1">
        <v>44534</v>
      </c>
      <c r="B770" t="s">
        <v>104</v>
      </c>
      <c r="C770" t="s">
        <v>79</v>
      </c>
      <c r="D770">
        <v>82.08</v>
      </c>
      <c r="E770">
        <v>15</v>
      </c>
      <c r="F770">
        <v>1061.9501679000002</v>
      </c>
      <c r="G770">
        <v>1231.2</v>
      </c>
      <c r="H770" t="s">
        <v>105</v>
      </c>
      <c r="I770" t="s">
        <v>12</v>
      </c>
      <c r="J770" t="str">
        <f>TEXT(Table1[[#This Row],[DATE]],"mmm")</f>
        <v>Dec</v>
      </c>
      <c r="K770">
        <f>WEEKNUM(Table1[[#This Row],[DATE]])</f>
        <v>49</v>
      </c>
    </row>
    <row r="771" spans="1:11">
      <c r="A771" s="1">
        <v>44534</v>
      </c>
      <c r="B771" t="s">
        <v>66</v>
      </c>
      <c r="C771" t="s">
        <v>101</v>
      </c>
      <c r="D771">
        <v>24.66</v>
      </c>
      <c r="E771">
        <v>10</v>
      </c>
      <c r="F771">
        <v>212.70054532500004</v>
      </c>
      <c r="G771">
        <v>246.6</v>
      </c>
      <c r="H771" t="s">
        <v>67</v>
      </c>
      <c r="I771" t="s">
        <v>12</v>
      </c>
      <c r="J771" t="str">
        <f>TEXT(Table1[[#This Row],[DATE]],"mmm")</f>
        <v>Dec</v>
      </c>
      <c r="K771">
        <f>WEEKNUM(Table1[[#This Row],[DATE]])</f>
        <v>49</v>
      </c>
    </row>
    <row r="772" spans="1:11">
      <c r="A772" s="1">
        <v>44535</v>
      </c>
      <c r="B772" t="s">
        <v>66</v>
      </c>
      <c r="C772" t="s">
        <v>54</v>
      </c>
      <c r="D772">
        <v>8.33</v>
      </c>
      <c r="E772">
        <v>12</v>
      </c>
      <c r="F772">
        <v>86.218761195000027</v>
      </c>
      <c r="G772">
        <v>99.960000000000008</v>
      </c>
      <c r="H772" t="s">
        <v>67</v>
      </c>
      <c r="I772" t="s">
        <v>12</v>
      </c>
      <c r="J772" t="str">
        <f>TEXT(Table1[[#This Row],[DATE]],"mmm")</f>
        <v>Dec</v>
      </c>
      <c r="K772">
        <f>WEEKNUM(Table1[[#This Row],[DATE]])</f>
        <v>50</v>
      </c>
    </row>
    <row r="773" spans="1:11">
      <c r="A773" s="1">
        <v>44535</v>
      </c>
      <c r="B773" t="s">
        <v>32</v>
      </c>
      <c r="C773" t="s">
        <v>37</v>
      </c>
      <c r="D773">
        <v>48.84</v>
      </c>
      <c r="E773">
        <v>15</v>
      </c>
      <c r="F773">
        <v>631.8914010750002</v>
      </c>
      <c r="G773">
        <v>732.6</v>
      </c>
      <c r="H773" t="s">
        <v>11</v>
      </c>
      <c r="I773" t="s">
        <v>12</v>
      </c>
      <c r="J773" t="str">
        <f>TEXT(Table1[[#This Row],[DATE]],"mmm")</f>
        <v>Dec</v>
      </c>
      <c r="K773">
        <f>WEEKNUM(Table1[[#This Row],[DATE]])</f>
        <v>50</v>
      </c>
    </row>
    <row r="774" spans="1:11">
      <c r="A774" s="1">
        <v>44535</v>
      </c>
      <c r="B774" t="s">
        <v>56</v>
      </c>
      <c r="C774" t="s">
        <v>25</v>
      </c>
      <c r="D774">
        <v>164.28</v>
      </c>
      <c r="E774">
        <v>1</v>
      </c>
      <c r="F774">
        <v>141.69685963500004</v>
      </c>
      <c r="G774">
        <v>164.28</v>
      </c>
      <c r="H774" t="s">
        <v>11</v>
      </c>
      <c r="I774" t="s">
        <v>58</v>
      </c>
      <c r="J774" t="str">
        <f>TEXT(Table1[[#This Row],[DATE]],"mmm")</f>
        <v>Dec</v>
      </c>
      <c r="K774">
        <f>WEEKNUM(Table1[[#This Row],[DATE]])</f>
        <v>50</v>
      </c>
    </row>
    <row r="775" spans="1:11">
      <c r="A775" s="1">
        <v>44537</v>
      </c>
      <c r="B775" t="s">
        <v>110</v>
      </c>
      <c r="C775" t="s">
        <v>17</v>
      </c>
      <c r="D775">
        <v>79.92</v>
      </c>
      <c r="E775">
        <v>5</v>
      </c>
      <c r="F775">
        <v>344.6680369500001</v>
      </c>
      <c r="G775">
        <v>399.6</v>
      </c>
      <c r="H775" t="s">
        <v>111</v>
      </c>
      <c r="I775" t="s">
        <v>12</v>
      </c>
      <c r="J775" t="str">
        <f>TEXT(Table1[[#This Row],[DATE]],"mmm")</f>
        <v>Dec</v>
      </c>
      <c r="K775">
        <f>WEEKNUM(Table1[[#This Row],[DATE]])</f>
        <v>50</v>
      </c>
    </row>
    <row r="776" spans="1:11">
      <c r="A776" s="1">
        <v>44537</v>
      </c>
      <c r="B776" t="s">
        <v>73</v>
      </c>
      <c r="C776" t="s">
        <v>72</v>
      </c>
      <c r="D776">
        <v>16.64</v>
      </c>
      <c r="E776">
        <v>13</v>
      </c>
      <c r="F776">
        <v>186.58305744000003</v>
      </c>
      <c r="G776">
        <v>216.32</v>
      </c>
      <c r="H776" t="s">
        <v>11</v>
      </c>
      <c r="I776" t="s">
        <v>74</v>
      </c>
      <c r="J776" t="str">
        <f>TEXT(Table1[[#This Row],[DATE]],"mmm")</f>
        <v>Dec</v>
      </c>
      <c r="K776">
        <f>WEEKNUM(Table1[[#This Row],[DATE]])</f>
        <v>50</v>
      </c>
    </row>
    <row r="777" spans="1:11">
      <c r="A777" s="1">
        <v>44537</v>
      </c>
      <c r="B777" t="s">
        <v>82</v>
      </c>
      <c r="C777" t="s">
        <v>17</v>
      </c>
      <c r="D777">
        <v>79.92</v>
      </c>
      <c r="E777">
        <v>12</v>
      </c>
      <c r="F777">
        <v>827.20328868000013</v>
      </c>
      <c r="G777">
        <v>959.04</v>
      </c>
      <c r="H777" t="s">
        <v>83</v>
      </c>
      <c r="I777" t="s">
        <v>12</v>
      </c>
      <c r="J777" t="str">
        <f>TEXT(Table1[[#This Row],[DATE]],"mmm")</f>
        <v>Dec</v>
      </c>
      <c r="K777">
        <f>WEEKNUM(Table1[[#This Row],[DATE]])</f>
        <v>50</v>
      </c>
    </row>
    <row r="778" spans="1:11">
      <c r="A778" s="1">
        <v>44537</v>
      </c>
      <c r="B778" t="s">
        <v>28</v>
      </c>
      <c r="C778" t="s">
        <v>88</v>
      </c>
      <c r="D778">
        <v>85.5</v>
      </c>
      <c r="E778">
        <v>27</v>
      </c>
      <c r="F778">
        <v>1991.1565648125004</v>
      </c>
      <c r="G778">
        <v>2308.5</v>
      </c>
      <c r="H778" t="s">
        <v>29</v>
      </c>
      <c r="I778" t="s">
        <v>12</v>
      </c>
      <c r="J778" t="str">
        <f>TEXT(Table1[[#This Row],[DATE]],"mmm")</f>
        <v>Dec</v>
      </c>
      <c r="K778">
        <f>WEEKNUM(Table1[[#This Row],[DATE]])</f>
        <v>50</v>
      </c>
    </row>
    <row r="779" spans="1:11">
      <c r="A779" s="1">
        <v>44537</v>
      </c>
      <c r="B779" t="s">
        <v>113</v>
      </c>
      <c r="C779" t="s">
        <v>27</v>
      </c>
      <c r="D779">
        <v>122.08</v>
      </c>
      <c r="E779">
        <v>8</v>
      </c>
      <c r="F779">
        <v>842.38386288000015</v>
      </c>
      <c r="G779">
        <v>976.64</v>
      </c>
      <c r="H779" t="s">
        <v>38</v>
      </c>
      <c r="I779" t="s">
        <v>12</v>
      </c>
      <c r="J779" t="str">
        <f>TEXT(Table1[[#This Row],[DATE]],"mmm")</f>
        <v>Dec</v>
      </c>
      <c r="K779">
        <f>WEEKNUM(Table1[[#This Row],[DATE]])</f>
        <v>50</v>
      </c>
    </row>
    <row r="780" spans="1:11">
      <c r="A780" s="1">
        <v>44538</v>
      </c>
      <c r="B780" t="s">
        <v>56</v>
      </c>
      <c r="C780" t="s">
        <v>95</v>
      </c>
      <c r="D780">
        <v>173.88</v>
      </c>
      <c r="E780">
        <v>32</v>
      </c>
      <c r="F780">
        <v>4799.2695307200011</v>
      </c>
      <c r="G780">
        <v>5564.16</v>
      </c>
      <c r="H780" t="s">
        <v>11</v>
      </c>
      <c r="I780" t="s">
        <v>58</v>
      </c>
      <c r="J780" t="str">
        <f>TEXT(Table1[[#This Row],[DATE]],"mmm")</f>
        <v>Dec</v>
      </c>
      <c r="K780">
        <f>WEEKNUM(Table1[[#This Row],[DATE]])</f>
        <v>50</v>
      </c>
    </row>
    <row r="781" spans="1:11">
      <c r="A781" s="1">
        <v>44538</v>
      </c>
      <c r="B781" t="s">
        <v>107</v>
      </c>
      <c r="C781" t="s">
        <v>79</v>
      </c>
      <c r="D781">
        <v>82.08</v>
      </c>
      <c r="E781">
        <v>14</v>
      </c>
      <c r="F781">
        <v>991.15349004000018</v>
      </c>
      <c r="G781">
        <v>1149.1199999999999</v>
      </c>
      <c r="H781" t="s">
        <v>108</v>
      </c>
      <c r="I781" t="s">
        <v>12</v>
      </c>
      <c r="J781" t="str">
        <f>TEXT(Table1[[#This Row],[DATE]],"mmm")</f>
        <v>Dec</v>
      </c>
      <c r="K781">
        <f>WEEKNUM(Table1[[#This Row],[DATE]])</f>
        <v>50</v>
      </c>
    </row>
    <row r="782" spans="1:11">
      <c r="A782" s="1">
        <v>44539</v>
      </c>
      <c r="B782" t="s">
        <v>55</v>
      </c>
      <c r="C782" t="s">
        <v>51</v>
      </c>
      <c r="D782">
        <v>47.730000000000004</v>
      </c>
      <c r="E782">
        <v>16</v>
      </c>
      <c r="F782">
        <v>658.69891506000022</v>
      </c>
      <c r="G782">
        <v>763.68000000000006</v>
      </c>
      <c r="H782" t="s">
        <v>44</v>
      </c>
      <c r="I782" t="s">
        <v>12</v>
      </c>
      <c r="J782" t="str">
        <f>TEXT(Table1[[#This Row],[DATE]],"mmm")</f>
        <v>Dec</v>
      </c>
      <c r="K782">
        <f>WEEKNUM(Table1[[#This Row],[DATE]])</f>
        <v>50</v>
      </c>
    </row>
    <row r="783" spans="1:11">
      <c r="A783" s="1">
        <v>44540</v>
      </c>
      <c r="B783" t="s">
        <v>55</v>
      </c>
      <c r="C783" t="s">
        <v>87</v>
      </c>
      <c r="D783">
        <v>156.78</v>
      </c>
      <c r="E783">
        <v>6</v>
      </c>
      <c r="F783">
        <v>811.3671896850002</v>
      </c>
      <c r="G783">
        <v>940.68000000000006</v>
      </c>
      <c r="H783" t="s">
        <v>44</v>
      </c>
      <c r="I783" t="s">
        <v>12</v>
      </c>
      <c r="J783" t="str">
        <f>TEXT(Table1[[#This Row],[DATE]],"mmm")</f>
        <v>Dec</v>
      </c>
      <c r="K783">
        <f>WEEKNUM(Table1[[#This Row],[DATE]])</f>
        <v>50</v>
      </c>
    </row>
    <row r="784" spans="1:11">
      <c r="A784" s="1">
        <v>44540</v>
      </c>
      <c r="B784" t="s">
        <v>113</v>
      </c>
      <c r="C784" t="s">
        <v>65</v>
      </c>
      <c r="D784">
        <v>85.76</v>
      </c>
      <c r="E784">
        <v>19</v>
      </c>
      <c r="F784">
        <v>1405.4451604800004</v>
      </c>
      <c r="G784">
        <v>1629.44</v>
      </c>
      <c r="H784" t="s">
        <v>38</v>
      </c>
      <c r="I784" t="s">
        <v>12</v>
      </c>
      <c r="J784" t="str">
        <f>TEXT(Table1[[#This Row],[DATE]],"mmm")</f>
        <v>Dec</v>
      </c>
      <c r="K784">
        <f>WEEKNUM(Table1[[#This Row],[DATE]])</f>
        <v>50</v>
      </c>
    </row>
    <row r="785" spans="1:11">
      <c r="A785" s="1">
        <v>44541</v>
      </c>
      <c r="B785" t="s">
        <v>39</v>
      </c>
      <c r="C785" t="s">
        <v>31</v>
      </c>
      <c r="D785">
        <v>146.72</v>
      </c>
      <c r="E785">
        <v>10</v>
      </c>
      <c r="F785">
        <v>1265.5078674000004</v>
      </c>
      <c r="G785">
        <v>1467.2</v>
      </c>
      <c r="H785" t="s">
        <v>41</v>
      </c>
      <c r="I785" t="s">
        <v>12</v>
      </c>
      <c r="J785" t="str">
        <f>TEXT(Table1[[#This Row],[DATE]],"mmm")</f>
        <v>Dec</v>
      </c>
      <c r="K785">
        <f>WEEKNUM(Table1[[#This Row],[DATE]])</f>
        <v>50</v>
      </c>
    </row>
    <row r="786" spans="1:11">
      <c r="A786" s="1">
        <v>44541</v>
      </c>
      <c r="B786" t="s">
        <v>73</v>
      </c>
      <c r="C786" t="s">
        <v>92</v>
      </c>
      <c r="D786">
        <v>57.120000000000005</v>
      </c>
      <c r="E786">
        <v>5</v>
      </c>
      <c r="F786">
        <v>246.33931770000007</v>
      </c>
      <c r="G786">
        <v>285.60000000000002</v>
      </c>
      <c r="H786" t="s">
        <v>11</v>
      </c>
      <c r="I786" t="s">
        <v>74</v>
      </c>
      <c r="J786" t="str">
        <f>TEXT(Table1[[#This Row],[DATE]],"mmm")</f>
        <v>Dec</v>
      </c>
      <c r="K786">
        <f>WEEKNUM(Table1[[#This Row],[DATE]])</f>
        <v>50</v>
      </c>
    </row>
    <row r="787" spans="1:11">
      <c r="A787" s="1">
        <v>44541</v>
      </c>
      <c r="B787" t="s">
        <v>106</v>
      </c>
      <c r="C787" t="s">
        <v>27</v>
      </c>
      <c r="D787">
        <v>122.08</v>
      </c>
      <c r="E787">
        <v>9</v>
      </c>
      <c r="F787">
        <v>947.6818457400002</v>
      </c>
      <c r="G787">
        <v>1098.72</v>
      </c>
      <c r="H787" t="s">
        <v>11</v>
      </c>
      <c r="I787" t="s">
        <v>12</v>
      </c>
      <c r="J787" t="str">
        <f>TEXT(Table1[[#This Row],[DATE]],"mmm")</f>
        <v>Dec</v>
      </c>
      <c r="K787">
        <f>WEEKNUM(Table1[[#This Row],[DATE]])</f>
        <v>50</v>
      </c>
    </row>
    <row r="788" spans="1:11">
      <c r="A788" s="1">
        <v>44542</v>
      </c>
      <c r="B788" t="s">
        <v>32</v>
      </c>
      <c r="C788" t="s">
        <v>95</v>
      </c>
      <c r="D788">
        <v>173.88</v>
      </c>
      <c r="E788">
        <v>10</v>
      </c>
      <c r="F788">
        <v>1499.7717283500003</v>
      </c>
      <c r="G788">
        <v>1738.8</v>
      </c>
      <c r="H788" t="s">
        <v>11</v>
      </c>
      <c r="I788" t="s">
        <v>12</v>
      </c>
      <c r="J788" t="str">
        <f>TEXT(Table1[[#This Row],[DATE]],"mmm")</f>
        <v>Dec</v>
      </c>
      <c r="K788">
        <f>WEEKNUM(Table1[[#This Row],[DATE]])</f>
        <v>51</v>
      </c>
    </row>
    <row r="789" spans="1:11">
      <c r="A789" s="1">
        <v>44542</v>
      </c>
      <c r="B789" t="s">
        <v>56</v>
      </c>
      <c r="C789" t="s">
        <v>86</v>
      </c>
      <c r="D789">
        <v>201.28</v>
      </c>
      <c r="E789">
        <v>9</v>
      </c>
      <c r="F789">
        <v>1562.4951008400003</v>
      </c>
      <c r="G789">
        <v>1811.52</v>
      </c>
      <c r="H789" t="s">
        <v>11</v>
      </c>
      <c r="I789" t="s">
        <v>58</v>
      </c>
      <c r="J789" t="str">
        <f>TEXT(Table1[[#This Row],[DATE]],"mmm")</f>
        <v>Dec</v>
      </c>
      <c r="K789">
        <f>WEEKNUM(Table1[[#This Row],[DATE]])</f>
        <v>51</v>
      </c>
    </row>
    <row r="790" spans="1:11">
      <c r="A790" s="1">
        <v>44544</v>
      </c>
      <c r="B790" t="s">
        <v>39</v>
      </c>
      <c r="C790" t="s">
        <v>43</v>
      </c>
      <c r="D790">
        <v>94.17</v>
      </c>
      <c r="E790">
        <v>6</v>
      </c>
      <c r="F790">
        <v>487.34818377750008</v>
      </c>
      <c r="G790">
        <v>565.02</v>
      </c>
      <c r="H790" t="s">
        <v>41</v>
      </c>
      <c r="I790" t="s">
        <v>12</v>
      </c>
      <c r="J790" t="str">
        <f>TEXT(Table1[[#This Row],[DATE]],"mmm")</f>
        <v>Dec</v>
      </c>
      <c r="K790">
        <f>WEEKNUM(Table1[[#This Row],[DATE]])</f>
        <v>51</v>
      </c>
    </row>
    <row r="791" spans="1:11">
      <c r="A791" s="1">
        <v>44544</v>
      </c>
      <c r="B791" t="s">
        <v>112</v>
      </c>
      <c r="C791" t="s">
        <v>70</v>
      </c>
      <c r="D791">
        <v>162</v>
      </c>
      <c r="E791">
        <v>4</v>
      </c>
      <c r="F791">
        <v>558.92114100000015</v>
      </c>
      <c r="G791">
        <v>648</v>
      </c>
      <c r="H791" t="s">
        <v>90</v>
      </c>
      <c r="I791" t="s">
        <v>12</v>
      </c>
      <c r="J791" t="str">
        <f>TEXT(Table1[[#This Row],[DATE]],"mmm")</f>
        <v>Dec</v>
      </c>
      <c r="K791">
        <f>WEEKNUM(Table1[[#This Row],[DATE]])</f>
        <v>51</v>
      </c>
    </row>
    <row r="792" spans="1:11">
      <c r="A792" s="1">
        <v>44544</v>
      </c>
      <c r="B792" t="s">
        <v>107</v>
      </c>
      <c r="C792" t="s">
        <v>91</v>
      </c>
      <c r="D792">
        <v>155.61000000000001</v>
      </c>
      <c r="E792">
        <v>4</v>
      </c>
      <c r="F792">
        <v>536.87480710500017</v>
      </c>
      <c r="G792">
        <v>622.44000000000005</v>
      </c>
      <c r="H792" t="s">
        <v>108</v>
      </c>
      <c r="I792" t="s">
        <v>12</v>
      </c>
      <c r="J792" t="str">
        <f>TEXT(Table1[[#This Row],[DATE]],"mmm")</f>
        <v>Dec</v>
      </c>
      <c r="K792">
        <f>WEEKNUM(Table1[[#This Row],[DATE]])</f>
        <v>51</v>
      </c>
    </row>
    <row r="793" spans="1:11">
      <c r="A793" s="1">
        <v>44545</v>
      </c>
      <c r="B793" t="s">
        <v>9</v>
      </c>
      <c r="C793" t="s">
        <v>86</v>
      </c>
      <c r="D793">
        <v>201.28</v>
      </c>
      <c r="E793">
        <v>33</v>
      </c>
      <c r="F793">
        <v>5729.1487030800008</v>
      </c>
      <c r="G793">
        <v>6642.24</v>
      </c>
      <c r="H793" t="s">
        <v>11</v>
      </c>
      <c r="I793" t="s">
        <v>12</v>
      </c>
      <c r="J793" t="str">
        <f>TEXT(Table1[[#This Row],[DATE]],"mmm")</f>
        <v>Dec</v>
      </c>
      <c r="K793">
        <f>WEEKNUM(Table1[[#This Row],[DATE]])</f>
        <v>51</v>
      </c>
    </row>
    <row r="794" spans="1:11">
      <c r="A794" s="1">
        <v>44545</v>
      </c>
      <c r="B794" t="s">
        <v>73</v>
      </c>
      <c r="C794" t="s">
        <v>99</v>
      </c>
      <c r="D794">
        <v>7.8599999999999994</v>
      </c>
      <c r="E794">
        <v>13</v>
      </c>
      <c r="F794">
        <v>88.133583622500012</v>
      </c>
      <c r="G794">
        <v>102.17999999999999</v>
      </c>
      <c r="H794" t="s">
        <v>11</v>
      </c>
      <c r="I794" t="s">
        <v>74</v>
      </c>
      <c r="J794" t="str">
        <f>TEXT(Table1[[#This Row],[DATE]],"mmm")</f>
        <v>Dec</v>
      </c>
      <c r="K794">
        <f>WEEKNUM(Table1[[#This Row],[DATE]])</f>
        <v>51</v>
      </c>
    </row>
    <row r="795" spans="1:11">
      <c r="A795" s="1">
        <v>44545</v>
      </c>
      <c r="B795" t="s">
        <v>106</v>
      </c>
      <c r="C795" t="s">
        <v>72</v>
      </c>
      <c r="D795">
        <v>16.64</v>
      </c>
      <c r="E795">
        <v>6</v>
      </c>
      <c r="F795">
        <v>86.115257280000023</v>
      </c>
      <c r="G795">
        <v>99.84</v>
      </c>
      <c r="H795" t="s">
        <v>11</v>
      </c>
      <c r="I795" t="s">
        <v>12</v>
      </c>
      <c r="J795" t="str">
        <f>TEXT(Table1[[#This Row],[DATE]],"mmm")</f>
        <v>Dec</v>
      </c>
      <c r="K795">
        <f>WEEKNUM(Table1[[#This Row],[DATE]])</f>
        <v>51</v>
      </c>
    </row>
    <row r="796" spans="1:11">
      <c r="A796" s="1">
        <v>44546</v>
      </c>
      <c r="B796" t="s">
        <v>56</v>
      </c>
      <c r="C796" t="s">
        <v>25</v>
      </c>
      <c r="D796">
        <v>164.28</v>
      </c>
      <c r="E796">
        <v>9</v>
      </c>
      <c r="F796">
        <v>1275.2717367150003</v>
      </c>
      <c r="G796">
        <v>1478.52</v>
      </c>
      <c r="H796" t="s">
        <v>11</v>
      </c>
      <c r="I796" t="s">
        <v>58</v>
      </c>
      <c r="J796" t="str">
        <f>TEXT(Table1[[#This Row],[DATE]],"mmm")</f>
        <v>Dec</v>
      </c>
      <c r="K796">
        <f>WEEKNUM(Table1[[#This Row],[DATE]])</f>
        <v>51</v>
      </c>
    </row>
    <row r="797" spans="1:11">
      <c r="A797" s="1">
        <v>44547</v>
      </c>
      <c r="B797" t="s">
        <v>100</v>
      </c>
      <c r="C797" t="s">
        <v>101</v>
      </c>
      <c r="D797">
        <v>24.66</v>
      </c>
      <c r="E797">
        <v>20</v>
      </c>
      <c r="F797">
        <v>425.40109065000007</v>
      </c>
      <c r="G797">
        <v>493.2</v>
      </c>
      <c r="H797" t="s">
        <v>71</v>
      </c>
      <c r="I797" t="s">
        <v>12</v>
      </c>
      <c r="J797" t="str">
        <f>TEXT(Table1[[#This Row],[DATE]],"mmm")</f>
        <v>Dec</v>
      </c>
      <c r="K797">
        <f>WEEKNUM(Table1[[#This Row],[DATE]])</f>
        <v>51</v>
      </c>
    </row>
    <row r="798" spans="1:11">
      <c r="A798" s="1">
        <v>44548</v>
      </c>
      <c r="B798" t="s">
        <v>75</v>
      </c>
      <c r="C798" t="s">
        <v>14</v>
      </c>
      <c r="D798">
        <v>141.57</v>
      </c>
      <c r="E798">
        <v>8</v>
      </c>
      <c r="F798">
        <v>976.86994977000018</v>
      </c>
      <c r="G798">
        <v>1132.56</v>
      </c>
      <c r="H798" t="s">
        <v>35</v>
      </c>
      <c r="I798" t="s">
        <v>12</v>
      </c>
      <c r="J798" t="str">
        <f>TEXT(Table1[[#This Row],[DATE]],"mmm")</f>
        <v>Dec</v>
      </c>
      <c r="K798">
        <f>WEEKNUM(Table1[[#This Row],[DATE]])</f>
        <v>51</v>
      </c>
    </row>
    <row r="799" spans="1:11">
      <c r="A799" s="1">
        <v>44548</v>
      </c>
      <c r="B799" t="s">
        <v>106</v>
      </c>
      <c r="C799" t="s">
        <v>59</v>
      </c>
      <c r="D799">
        <v>80.94</v>
      </c>
      <c r="E799">
        <v>2</v>
      </c>
      <c r="F799">
        <v>139.62678133500003</v>
      </c>
      <c r="G799">
        <v>161.88</v>
      </c>
      <c r="H799" t="s">
        <v>11</v>
      </c>
      <c r="I799" t="s">
        <v>12</v>
      </c>
      <c r="J799" t="str">
        <f>TEXT(Table1[[#This Row],[DATE]],"mmm")</f>
        <v>Dec</v>
      </c>
      <c r="K799">
        <f>WEEKNUM(Table1[[#This Row],[DATE]])</f>
        <v>51</v>
      </c>
    </row>
    <row r="800" spans="1:11">
      <c r="A800" s="1">
        <v>44549</v>
      </c>
      <c r="B800" t="s">
        <v>110</v>
      </c>
      <c r="C800" t="s">
        <v>46</v>
      </c>
      <c r="D800">
        <v>6.7</v>
      </c>
      <c r="E800">
        <v>20</v>
      </c>
      <c r="F800">
        <v>115.57937175000002</v>
      </c>
      <c r="G800">
        <v>134</v>
      </c>
      <c r="H800" t="s">
        <v>111</v>
      </c>
      <c r="I800" t="s">
        <v>12</v>
      </c>
      <c r="J800" t="str">
        <f>TEXT(Table1[[#This Row],[DATE]],"mmm")</f>
        <v>Dec</v>
      </c>
      <c r="K800">
        <f>WEEKNUM(Table1[[#This Row],[DATE]])</f>
        <v>52</v>
      </c>
    </row>
    <row r="801" spans="1:11">
      <c r="A801" s="1">
        <v>44549</v>
      </c>
      <c r="B801" t="s">
        <v>9</v>
      </c>
      <c r="C801" t="s">
        <v>79</v>
      </c>
      <c r="D801">
        <v>82.08</v>
      </c>
      <c r="E801">
        <v>7</v>
      </c>
      <c r="F801">
        <v>495.57674502000009</v>
      </c>
      <c r="G801">
        <v>574.55999999999995</v>
      </c>
      <c r="H801" t="s">
        <v>11</v>
      </c>
      <c r="I801" t="s">
        <v>12</v>
      </c>
      <c r="J801" t="str">
        <f>TEXT(Table1[[#This Row],[DATE]],"mmm")</f>
        <v>Dec</v>
      </c>
      <c r="K801">
        <f>WEEKNUM(Table1[[#This Row],[DATE]])</f>
        <v>52</v>
      </c>
    </row>
    <row r="802" spans="1:11">
      <c r="A802" s="1">
        <v>44549</v>
      </c>
      <c r="B802" t="s">
        <v>9</v>
      </c>
      <c r="C802" t="s">
        <v>99</v>
      </c>
      <c r="D802">
        <v>7.8599999999999994</v>
      </c>
      <c r="E802">
        <v>11</v>
      </c>
      <c r="F802">
        <v>74.574570757500013</v>
      </c>
      <c r="G802">
        <v>86.46</v>
      </c>
      <c r="H802" t="s">
        <v>11</v>
      </c>
      <c r="I802" t="s">
        <v>12</v>
      </c>
      <c r="J802" t="str">
        <f>TEXT(Table1[[#This Row],[DATE]],"mmm")</f>
        <v>Dec</v>
      </c>
      <c r="K802">
        <f>WEEKNUM(Table1[[#This Row],[DATE]])</f>
        <v>52</v>
      </c>
    </row>
    <row r="803" spans="1:11">
      <c r="A803" s="1">
        <v>44549</v>
      </c>
      <c r="B803" t="s">
        <v>73</v>
      </c>
      <c r="C803" t="s">
        <v>40</v>
      </c>
      <c r="D803">
        <v>53.11</v>
      </c>
      <c r="E803">
        <v>3</v>
      </c>
      <c r="F803">
        <v>137.42732314125001</v>
      </c>
      <c r="G803">
        <v>159.32999999999998</v>
      </c>
      <c r="H803" t="s">
        <v>11</v>
      </c>
      <c r="I803" t="s">
        <v>74</v>
      </c>
      <c r="J803" t="str">
        <f>TEXT(Table1[[#This Row],[DATE]],"mmm")</f>
        <v>Dec</v>
      </c>
      <c r="K803">
        <f>WEEKNUM(Table1[[#This Row],[DATE]])</f>
        <v>52</v>
      </c>
    </row>
    <row r="804" spans="1:11">
      <c r="A804" s="1">
        <v>44549</v>
      </c>
      <c r="B804" t="s">
        <v>89</v>
      </c>
      <c r="C804" t="s">
        <v>68</v>
      </c>
      <c r="D804">
        <v>48.4</v>
      </c>
      <c r="E804">
        <v>14</v>
      </c>
      <c r="F804">
        <v>584.45210670000017</v>
      </c>
      <c r="G804">
        <v>677.6</v>
      </c>
      <c r="H804" t="s">
        <v>90</v>
      </c>
      <c r="I804" t="s">
        <v>12</v>
      </c>
      <c r="J804" t="str">
        <f>TEXT(Table1[[#This Row],[DATE]],"mmm")</f>
        <v>Dec</v>
      </c>
      <c r="K804">
        <f>WEEKNUM(Table1[[#This Row],[DATE]])</f>
        <v>52</v>
      </c>
    </row>
    <row r="805" spans="1:11">
      <c r="A805" s="1">
        <v>44549</v>
      </c>
      <c r="B805" t="s">
        <v>55</v>
      </c>
      <c r="C805" t="s">
        <v>77</v>
      </c>
      <c r="D805">
        <v>149.46</v>
      </c>
      <c r="E805">
        <v>12</v>
      </c>
      <c r="F805">
        <v>1546.9695135900004</v>
      </c>
      <c r="G805">
        <v>1793.52</v>
      </c>
      <c r="H805" t="s">
        <v>44</v>
      </c>
      <c r="I805" t="s">
        <v>12</v>
      </c>
      <c r="J805" t="str">
        <f>TEXT(Table1[[#This Row],[DATE]],"mmm")</f>
        <v>Dec</v>
      </c>
      <c r="K805">
        <f>WEEKNUM(Table1[[#This Row],[DATE]])</f>
        <v>52</v>
      </c>
    </row>
    <row r="806" spans="1:11">
      <c r="A806" s="1">
        <v>44549</v>
      </c>
      <c r="B806" t="s">
        <v>56</v>
      </c>
      <c r="C806" t="s">
        <v>77</v>
      </c>
      <c r="D806">
        <v>149.46</v>
      </c>
      <c r="E806">
        <v>13</v>
      </c>
      <c r="F806">
        <v>1675.8836397225004</v>
      </c>
      <c r="G806">
        <v>1942.98</v>
      </c>
      <c r="H806" t="s">
        <v>11</v>
      </c>
      <c r="I806" t="s">
        <v>58</v>
      </c>
      <c r="J806" t="str">
        <f>TEXT(Table1[[#This Row],[DATE]],"mmm")</f>
        <v>Dec</v>
      </c>
      <c r="K806">
        <f>WEEKNUM(Table1[[#This Row],[DATE]])</f>
        <v>52</v>
      </c>
    </row>
    <row r="807" spans="1:11">
      <c r="A807" s="1">
        <v>44549</v>
      </c>
      <c r="B807" t="s">
        <v>82</v>
      </c>
      <c r="C807" t="s">
        <v>68</v>
      </c>
      <c r="D807">
        <v>48.4</v>
      </c>
      <c r="E807">
        <v>10</v>
      </c>
      <c r="F807">
        <v>417.46579050000008</v>
      </c>
      <c r="G807">
        <v>484</v>
      </c>
      <c r="H807" t="s">
        <v>83</v>
      </c>
      <c r="I807" t="s">
        <v>12</v>
      </c>
      <c r="J807" t="str">
        <f>TEXT(Table1[[#This Row],[DATE]],"mmm")</f>
        <v>Dec</v>
      </c>
      <c r="K807">
        <f>WEEKNUM(Table1[[#This Row],[DATE]])</f>
        <v>52</v>
      </c>
    </row>
    <row r="808" spans="1:11">
      <c r="A808" s="1">
        <v>44550</v>
      </c>
      <c r="B808" t="s">
        <v>22</v>
      </c>
      <c r="C808" t="s">
        <v>43</v>
      </c>
      <c r="D808">
        <v>94.17</v>
      </c>
      <c r="E808">
        <v>14</v>
      </c>
      <c r="F808">
        <v>1137.1457621475004</v>
      </c>
      <c r="G808">
        <v>1318.38</v>
      </c>
      <c r="H808" t="s">
        <v>11</v>
      </c>
      <c r="I808" t="s">
        <v>21</v>
      </c>
      <c r="J808" t="str">
        <f>TEXT(Table1[[#This Row],[DATE]],"mmm")</f>
        <v>Dec</v>
      </c>
      <c r="K808">
        <f>WEEKNUM(Table1[[#This Row],[DATE]])</f>
        <v>52</v>
      </c>
    </row>
    <row r="809" spans="1:11">
      <c r="A809" s="1">
        <v>44550</v>
      </c>
      <c r="B809" t="s">
        <v>32</v>
      </c>
      <c r="C809" t="s">
        <v>46</v>
      </c>
      <c r="D809">
        <v>6.7</v>
      </c>
      <c r="E809">
        <v>24</v>
      </c>
      <c r="F809">
        <v>138.69524610000005</v>
      </c>
      <c r="G809">
        <v>160.80000000000001</v>
      </c>
      <c r="H809" t="s">
        <v>11</v>
      </c>
      <c r="I809" t="s">
        <v>12</v>
      </c>
      <c r="J809" t="str">
        <f>TEXT(Table1[[#This Row],[DATE]],"mmm")</f>
        <v>Dec</v>
      </c>
      <c r="K809">
        <f>WEEKNUM(Table1[[#This Row],[DATE]])</f>
        <v>52</v>
      </c>
    </row>
    <row r="810" spans="1:11">
      <c r="A810" s="1">
        <v>44551</v>
      </c>
      <c r="B810" t="s">
        <v>100</v>
      </c>
      <c r="C810" t="s">
        <v>88</v>
      </c>
      <c r="D810">
        <v>85.5</v>
      </c>
      <c r="E810">
        <v>10</v>
      </c>
      <c r="F810">
        <v>737.46539437500019</v>
      </c>
      <c r="G810">
        <v>855</v>
      </c>
      <c r="H810" t="s">
        <v>71</v>
      </c>
      <c r="I810" t="s">
        <v>12</v>
      </c>
      <c r="J810" t="str">
        <f>TEXT(Table1[[#This Row],[DATE]],"mmm")</f>
        <v>Dec</v>
      </c>
      <c r="K810">
        <f>WEEKNUM(Table1[[#This Row],[DATE]])</f>
        <v>52</v>
      </c>
    </row>
    <row r="811" spans="1:11">
      <c r="A811" s="1">
        <v>44551</v>
      </c>
      <c r="B811" t="s">
        <v>24</v>
      </c>
      <c r="C811" t="s">
        <v>101</v>
      </c>
      <c r="D811">
        <v>24.66</v>
      </c>
      <c r="E811">
        <v>10</v>
      </c>
      <c r="F811">
        <v>212.70054532500004</v>
      </c>
      <c r="G811">
        <v>246.6</v>
      </c>
      <c r="H811" t="s">
        <v>11</v>
      </c>
      <c r="I811" t="s">
        <v>18</v>
      </c>
      <c r="J811" t="str">
        <f>TEXT(Table1[[#This Row],[DATE]],"mmm")</f>
        <v>Dec</v>
      </c>
      <c r="K811">
        <f>WEEKNUM(Table1[[#This Row],[DATE]])</f>
        <v>52</v>
      </c>
    </row>
    <row r="812" spans="1:11">
      <c r="A812" s="1">
        <v>44551</v>
      </c>
      <c r="B812" t="s">
        <v>112</v>
      </c>
      <c r="C812" t="s">
        <v>80</v>
      </c>
      <c r="D812">
        <v>76.25</v>
      </c>
      <c r="E812">
        <v>16</v>
      </c>
      <c r="F812">
        <v>1052.2898025000002</v>
      </c>
      <c r="G812">
        <v>1220</v>
      </c>
      <c r="H812" t="s">
        <v>90</v>
      </c>
      <c r="I812" t="s">
        <v>12</v>
      </c>
      <c r="J812" t="str">
        <f>TEXT(Table1[[#This Row],[DATE]],"mmm")</f>
        <v>Dec</v>
      </c>
      <c r="K812">
        <f>WEEKNUM(Table1[[#This Row],[DATE]])</f>
        <v>52</v>
      </c>
    </row>
    <row r="813" spans="1:11">
      <c r="A813" s="1">
        <v>44551</v>
      </c>
      <c r="B813" t="s">
        <v>56</v>
      </c>
      <c r="C813" t="s">
        <v>14</v>
      </c>
      <c r="D813">
        <v>141.57</v>
      </c>
      <c r="E813">
        <v>16</v>
      </c>
      <c r="F813">
        <v>1953.7398995400004</v>
      </c>
      <c r="G813">
        <v>2265.12</v>
      </c>
      <c r="H813" t="s">
        <v>11</v>
      </c>
      <c r="I813" t="s">
        <v>58</v>
      </c>
      <c r="J813" t="str">
        <f>TEXT(Table1[[#This Row],[DATE]],"mmm")</f>
        <v>Dec</v>
      </c>
      <c r="K813">
        <f>WEEKNUM(Table1[[#This Row],[DATE]])</f>
        <v>52</v>
      </c>
    </row>
    <row r="814" spans="1:11">
      <c r="A814" s="1">
        <v>44552</v>
      </c>
      <c r="B814" t="s">
        <v>30</v>
      </c>
      <c r="C814" t="s">
        <v>95</v>
      </c>
      <c r="D814">
        <v>173.88</v>
      </c>
      <c r="E814">
        <v>35</v>
      </c>
      <c r="F814">
        <v>5249.201049225001</v>
      </c>
      <c r="G814">
        <v>6085.8</v>
      </c>
      <c r="H814" t="s">
        <v>11</v>
      </c>
      <c r="I814" t="s">
        <v>21</v>
      </c>
      <c r="J814" t="str">
        <f>TEXT(Table1[[#This Row],[DATE]],"mmm")</f>
        <v>Dec</v>
      </c>
      <c r="K814">
        <f>WEEKNUM(Table1[[#This Row],[DATE]])</f>
        <v>52</v>
      </c>
    </row>
    <row r="815" spans="1:11">
      <c r="A815" s="1">
        <v>44552</v>
      </c>
      <c r="B815" t="s">
        <v>24</v>
      </c>
      <c r="C815" t="s">
        <v>70</v>
      </c>
      <c r="D815">
        <v>162</v>
      </c>
      <c r="E815">
        <v>5</v>
      </c>
      <c r="F815">
        <v>698.65142625000021</v>
      </c>
      <c r="G815">
        <v>810</v>
      </c>
      <c r="H815" t="s">
        <v>11</v>
      </c>
      <c r="I815" t="s">
        <v>18</v>
      </c>
      <c r="J815" t="str">
        <f>TEXT(Table1[[#This Row],[DATE]],"mmm")</f>
        <v>Dec</v>
      </c>
      <c r="K815">
        <f>WEEKNUM(Table1[[#This Row],[DATE]])</f>
        <v>52</v>
      </c>
    </row>
    <row r="816" spans="1:11">
      <c r="A816" s="1">
        <v>44554</v>
      </c>
      <c r="B816" t="s">
        <v>112</v>
      </c>
      <c r="C816" t="s">
        <v>102</v>
      </c>
      <c r="D816">
        <v>96.3</v>
      </c>
      <c r="E816">
        <v>8</v>
      </c>
      <c r="F816">
        <v>664.49513430000013</v>
      </c>
      <c r="G816">
        <v>770.4</v>
      </c>
      <c r="H816" t="s">
        <v>90</v>
      </c>
      <c r="I816" t="s">
        <v>12</v>
      </c>
      <c r="J816" t="str">
        <f>TEXT(Table1[[#This Row],[DATE]],"mmm")</f>
        <v>Dec</v>
      </c>
      <c r="K816">
        <f>WEEKNUM(Table1[[#This Row],[DATE]])</f>
        <v>52</v>
      </c>
    </row>
    <row r="817" spans="1:11">
      <c r="A817" s="1">
        <v>44554</v>
      </c>
      <c r="B817" t="s">
        <v>62</v>
      </c>
      <c r="C817" t="s">
        <v>70</v>
      </c>
      <c r="D817">
        <v>162</v>
      </c>
      <c r="E817">
        <v>8</v>
      </c>
      <c r="F817">
        <v>1117.8422820000003</v>
      </c>
      <c r="G817">
        <v>1296</v>
      </c>
      <c r="H817" t="s">
        <v>64</v>
      </c>
      <c r="I817" t="s">
        <v>12</v>
      </c>
      <c r="J817" t="str">
        <f>TEXT(Table1[[#This Row],[DATE]],"mmm")</f>
        <v>Dec</v>
      </c>
      <c r="K817">
        <f>WEEKNUM(Table1[[#This Row],[DATE]])</f>
        <v>52</v>
      </c>
    </row>
    <row r="818" spans="1:11">
      <c r="A818" s="1">
        <v>44555</v>
      </c>
      <c r="B818" t="s">
        <v>104</v>
      </c>
      <c r="C818" t="s">
        <v>68</v>
      </c>
      <c r="D818">
        <v>48.4</v>
      </c>
      <c r="E818">
        <v>29</v>
      </c>
      <c r="F818">
        <v>1210.6507924500002</v>
      </c>
      <c r="G818">
        <v>1403.6</v>
      </c>
      <c r="H818" t="s">
        <v>105</v>
      </c>
      <c r="I818" t="s">
        <v>12</v>
      </c>
      <c r="J818" t="str">
        <f>TEXT(Table1[[#This Row],[DATE]],"mmm")</f>
        <v>Dec</v>
      </c>
      <c r="K818">
        <f>WEEKNUM(Table1[[#This Row],[DATE]])</f>
        <v>52</v>
      </c>
    </row>
    <row r="819" spans="1:11">
      <c r="A819" s="1">
        <v>44555</v>
      </c>
      <c r="B819" t="s">
        <v>104</v>
      </c>
      <c r="C819" t="s">
        <v>54</v>
      </c>
      <c r="D819">
        <v>8.33</v>
      </c>
      <c r="E819">
        <v>39</v>
      </c>
      <c r="F819">
        <v>280.21097388375006</v>
      </c>
      <c r="G819">
        <v>324.87</v>
      </c>
      <c r="H819" t="s">
        <v>105</v>
      </c>
      <c r="I819" t="s">
        <v>12</v>
      </c>
      <c r="J819" t="str">
        <f>TEXT(Table1[[#This Row],[DATE]],"mmm")</f>
        <v>Dec</v>
      </c>
      <c r="K819">
        <f>WEEKNUM(Table1[[#This Row],[DATE]])</f>
        <v>52</v>
      </c>
    </row>
    <row r="820" spans="1:11">
      <c r="A820" s="1">
        <v>44555</v>
      </c>
      <c r="B820" t="s">
        <v>22</v>
      </c>
      <c r="C820" t="s">
        <v>57</v>
      </c>
      <c r="D820">
        <v>115.2</v>
      </c>
      <c r="E820">
        <v>15</v>
      </c>
      <c r="F820">
        <v>1490.4563760000003</v>
      </c>
      <c r="G820">
        <v>1728</v>
      </c>
      <c r="H820" t="s">
        <v>11</v>
      </c>
      <c r="I820" t="s">
        <v>21</v>
      </c>
      <c r="J820" t="str">
        <f>TEXT(Table1[[#This Row],[DATE]],"mmm")</f>
        <v>Dec</v>
      </c>
      <c r="K820">
        <f>WEEKNUM(Table1[[#This Row],[DATE]])</f>
        <v>52</v>
      </c>
    </row>
    <row r="821" spans="1:11">
      <c r="A821" s="1">
        <v>44556</v>
      </c>
      <c r="B821" t="s">
        <v>82</v>
      </c>
      <c r="C821" t="s">
        <v>95</v>
      </c>
      <c r="D821">
        <v>173.88</v>
      </c>
      <c r="E821">
        <v>14</v>
      </c>
      <c r="F821">
        <v>2099.6804196900002</v>
      </c>
      <c r="G821">
        <v>2434.3199999999997</v>
      </c>
      <c r="H821" t="s">
        <v>83</v>
      </c>
      <c r="I821" t="s">
        <v>12</v>
      </c>
      <c r="J821" t="str">
        <f>TEXT(Table1[[#This Row],[DATE]],"mmm")</f>
        <v>Dec</v>
      </c>
      <c r="K821">
        <f>WEEKNUM(Table1[[#This Row],[DATE]])</f>
        <v>53</v>
      </c>
    </row>
    <row r="822" spans="1:11">
      <c r="A822" s="1">
        <v>44556</v>
      </c>
      <c r="B822" t="s">
        <v>26</v>
      </c>
      <c r="C822" t="s">
        <v>65</v>
      </c>
      <c r="D822">
        <v>85.76</v>
      </c>
      <c r="E822">
        <v>36</v>
      </c>
      <c r="F822">
        <v>2662.9487251200007</v>
      </c>
      <c r="G822">
        <v>3087.36</v>
      </c>
      <c r="H822" t="s">
        <v>11</v>
      </c>
      <c r="I822" t="s">
        <v>21</v>
      </c>
      <c r="J822" t="str">
        <f>TEXT(Table1[[#This Row],[DATE]],"mmm")</f>
        <v>Dec</v>
      </c>
      <c r="K822">
        <f>WEEKNUM(Table1[[#This Row],[DATE]])</f>
        <v>53</v>
      </c>
    </row>
    <row r="823" spans="1:11">
      <c r="A823" s="1">
        <v>44557</v>
      </c>
      <c r="B823" t="s">
        <v>26</v>
      </c>
      <c r="C823" t="s">
        <v>25</v>
      </c>
      <c r="D823">
        <v>164.28</v>
      </c>
      <c r="E823">
        <v>26</v>
      </c>
      <c r="F823">
        <v>3684.1183505100007</v>
      </c>
      <c r="G823">
        <v>4271.28</v>
      </c>
      <c r="H823" t="s">
        <v>11</v>
      </c>
      <c r="I823" t="s">
        <v>21</v>
      </c>
      <c r="J823" t="str">
        <f>TEXT(Table1[[#This Row],[DATE]],"mmm")</f>
        <v>Dec</v>
      </c>
      <c r="K823">
        <f>WEEKNUM(Table1[[#This Row],[DATE]])</f>
        <v>53</v>
      </c>
    </row>
    <row r="824" spans="1:11">
      <c r="A824" s="1">
        <v>44557</v>
      </c>
      <c r="B824" t="s">
        <v>113</v>
      </c>
      <c r="C824" t="s">
        <v>40</v>
      </c>
      <c r="D824">
        <v>53.11</v>
      </c>
      <c r="E824">
        <v>14</v>
      </c>
      <c r="F824">
        <v>641.32750799250016</v>
      </c>
      <c r="G824">
        <v>743.54</v>
      </c>
      <c r="H824" t="s">
        <v>38</v>
      </c>
      <c r="I824" t="s">
        <v>12</v>
      </c>
      <c r="J824" t="str">
        <f>TEXT(Table1[[#This Row],[DATE]],"mmm")</f>
        <v>Dec</v>
      </c>
      <c r="K824">
        <f>WEEKNUM(Table1[[#This Row],[DATE]])</f>
        <v>53</v>
      </c>
    </row>
    <row r="825" spans="1:11">
      <c r="A825" s="1">
        <v>44558</v>
      </c>
      <c r="B825" t="s">
        <v>30</v>
      </c>
      <c r="C825" t="s">
        <v>40</v>
      </c>
      <c r="D825">
        <v>53.11</v>
      </c>
      <c r="E825">
        <v>6</v>
      </c>
      <c r="F825">
        <v>274.85464628250003</v>
      </c>
      <c r="G825">
        <v>318.65999999999997</v>
      </c>
      <c r="H825" t="s">
        <v>11</v>
      </c>
      <c r="I825" t="s">
        <v>21</v>
      </c>
      <c r="J825" t="str">
        <f>TEXT(Table1[[#This Row],[DATE]],"mmm")</f>
        <v>Dec</v>
      </c>
      <c r="K825">
        <f>WEEKNUM(Table1[[#This Row],[DATE]])</f>
        <v>53</v>
      </c>
    </row>
    <row r="826" spans="1:11">
      <c r="A826" s="1">
        <v>44559</v>
      </c>
      <c r="B826" t="s">
        <v>16</v>
      </c>
      <c r="C826" t="s">
        <v>76</v>
      </c>
      <c r="D826">
        <v>94.62</v>
      </c>
      <c r="E826">
        <v>15</v>
      </c>
      <c r="F826">
        <v>1224.1925546625005</v>
      </c>
      <c r="G826">
        <v>1419.3000000000002</v>
      </c>
      <c r="H826" t="s">
        <v>11</v>
      </c>
      <c r="I826" t="s">
        <v>18</v>
      </c>
      <c r="J826" t="str">
        <f>TEXT(Table1[[#This Row],[DATE]],"mmm")</f>
        <v>Dec</v>
      </c>
      <c r="K826">
        <f>WEEKNUM(Table1[[#This Row],[DATE]])</f>
        <v>53</v>
      </c>
    </row>
    <row r="827" spans="1:11">
      <c r="A827" s="1">
        <v>44559</v>
      </c>
      <c r="B827" t="s">
        <v>104</v>
      </c>
      <c r="C827" t="s">
        <v>88</v>
      </c>
      <c r="D827">
        <v>85.5</v>
      </c>
      <c r="E827">
        <v>26</v>
      </c>
      <c r="F827">
        <v>1917.4100253750005</v>
      </c>
      <c r="G827">
        <v>2223</v>
      </c>
      <c r="H827" t="s">
        <v>105</v>
      </c>
      <c r="I827" t="s">
        <v>12</v>
      </c>
      <c r="J827" t="str">
        <f>TEXT(Table1[[#This Row],[DATE]],"mmm")</f>
        <v>Dec</v>
      </c>
      <c r="K827">
        <f>WEEKNUM(Table1[[#This Row],[DATE]])</f>
        <v>53</v>
      </c>
    </row>
    <row r="828" spans="1:11">
      <c r="A828" s="1">
        <v>44559</v>
      </c>
      <c r="B828" t="s">
        <v>60</v>
      </c>
      <c r="C828" t="s">
        <v>70</v>
      </c>
      <c r="D828">
        <v>162</v>
      </c>
      <c r="E828">
        <v>1</v>
      </c>
      <c r="F828">
        <v>139.73028525000004</v>
      </c>
      <c r="G828">
        <v>162</v>
      </c>
      <c r="H828" t="s">
        <v>41</v>
      </c>
      <c r="I828" t="s">
        <v>12</v>
      </c>
      <c r="J828" t="str">
        <f>TEXT(Table1[[#This Row],[DATE]],"mmm")</f>
        <v>Dec</v>
      </c>
      <c r="K828">
        <f>WEEKNUM(Table1[[#This Row],[DATE]])</f>
        <v>53</v>
      </c>
    </row>
    <row r="829" spans="1:11">
      <c r="A829" s="1">
        <v>44560</v>
      </c>
      <c r="B829" t="s">
        <v>16</v>
      </c>
      <c r="C829" t="s">
        <v>25</v>
      </c>
      <c r="D829">
        <v>164.28</v>
      </c>
      <c r="E829">
        <v>13</v>
      </c>
      <c r="F829">
        <v>1842.0591752550004</v>
      </c>
      <c r="G829">
        <v>2135.64</v>
      </c>
      <c r="H829" t="s">
        <v>11</v>
      </c>
      <c r="I829" t="s">
        <v>18</v>
      </c>
      <c r="J829" t="str">
        <f>TEXT(Table1[[#This Row],[DATE]],"mmm")</f>
        <v>Dec</v>
      </c>
      <c r="K829">
        <f>WEEKNUM(Table1[[#This Row],[DATE]])</f>
        <v>53</v>
      </c>
    </row>
    <row r="830" spans="1:11">
      <c r="A830" s="1">
        <v>44560</v>
      </c>
      <c r="B830" t="s">
        <v>9</v>
      </c>
      <c r="C830" t="s">
        <v>95</v>
      </c>
      <c r="D830">
        <v>173.88</v>
      </c>
      <c r="E830">
        <v>14</v>
      </c>
      <c r="F830">
        <v>2099.6804196900002</v>
      </c>
      <c r="G830">
        <v>2434.3199999999997</v>
      </c>
      <c r="H830" t="s">
        <v>11</v>
      </c>
      <c r="I830" t="s">
        <v>12</v>
      </c>
      <c r="J830" t="str">
        <f>TEXT(Table1[[#This Row],[DATE]],"mmm")</f>
        <v>Dec</v>
      </c>
      <c r="K830">
        <f>WEEKNUM(Table1[[#This Row],[DATE]])</f>
        <v>53</v>
      </c>
    </row>
    <row r="831" spans="1:11">
      <c r="A831" s="1">
        <v>44560</v>
      </c>
      <c r="B831" t="s">
        <v>62</v>
      </c>
      <c r="C831" t="s">
        <v>86</v>
      </c>
      <c r="D831">
        <v>201.28</v>
      </c>
      <c r="E831">
        <v>31</v>
      </c>
      <c r="F831">
        <v>5381.9275695600018</v>
      </c>
      <c r="G831">
        <v>6239.68</v>
      </c>
      <c r="H831" t="s">
        <v>64</v>
      </c>
      <c r="I831" t="s">
        <v>12</v>
      </c>
      <c r="J831" t="str">
        <f>TEXT(Table1[[#This Row],[DATE]],"mmm")</f>
        <v>Dec</v>
      </c>
      <c r="K831">
        <f>WEEKNUM(Table1[[#This Row],[DATE]])</f>
        <v>53</v>
      </c>
    </row>
    <row r="832" spans="1:11">
      <c r="A832" s="1">
        <v>44561</v>
      </c>
      <c r="B832" t="s">
        <v>39</v>
      </c>
      <c r="C832" t="s">
        <v>68</v>
      </c>
      <c r="D832">
        <v>48.4</v>
      </c>
      <c r="E832">
        <v>6</v>
      </c>
      <c r="F832">
        <v>250.47947430000005</v>
      </c>
      <c r="G832">
        <v>290.39999999999998</v>
      </c>
      <c r="H832" t="s">
        <v>41</v>
      </c>
      <c r="I832" t="s">
        <v>12</v>
      </c>
      <c r="J832" t="str">
        <f>TEXT(Table1[[#This Row],[DATE]],"mmm")</f>
        <v>Dec</v>
      </c>
      <c r="K832">
        <f>WEEKNUM(Table1[[#This Row],[DATE]])</f>
        <v>53</v>
      </c>
    </row>
    <row r="833" spans="1:11">
      <c r="A833" s="1">
        <v>44561</v>
      </c>
      <c r="B833" t="s">
        <v>32</v>
      </c>
      <c r="C833" t="s">
        <v>20</v>
      </c>
      <c r="D833">
        <v>119.7</v>
      </c>
      <c r="E833">
        <v>12</v>
      </c>
      <c r="F833">
        <v>1238.9418625500005</v>
      </c>
      <c r="G833">
        <v>1436.4</v>
      </c>
      <c r="H833" t="s">
        <v>11</v>
      </c>
      <c r="I833" t="s">
        <v>12</v>
      </c>
      <c r="J833" t="str">
        <f>TEXT(Table1[[#This Row],[DATE]],"mmm")</f>
        <v>Dec</v>
      </c>
      <c r="K833">
        <f>WEEKNUM(Table1[[#This Row],[DATE]])</f>
        <v>53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3A24CEB0E906C4F895CA8E1DA6E79B7" ma:contentTypeVersion="14" ma:contentTypeDescription="Create a new document." ma:contentTypeScope="" ma:versionID="2d182cbf4e0c58d1bc53e5a2471e0746">
  <xsd:schema xmlns:xsd="http://www.w3.org/2001/XMLSchema" xmlns:xs="http://www.w3.org/2001/XMLSchema" xmlns:p="http://schemas.microsoft.com/office/2006/metadata/properties" xmlns:ns2="db0ba53e-1dc5-4ed7-8881-11f125da468b" xmlns:ns3="4d07b3ec-8c3b-4de2-8537-6a594c5b2a50" targetNamespace="http://schemas.microsoft.com/office/2006/metadata/properties" ma:root="true" ma:fieldsID="d8b321db6dbd9435439cdb1372e753de" ns2:_="" ns3:_="">
    <xsd:import namespace="db0ba53e-1dc5-4ed7-8881-11f125da468b"/>
    <xsd:import namespace="4d07b3ec-8c3b-4de2-8537-6a594c5b2a5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DateTaken"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0ba53e-1dc5-4ed7-8881-11f125da468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80f99ef8-ea5b-44e7-83e2-69542dda6505"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d07b3ec-8c3b-4de2-8537-6a594c5b2a50"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922f2c27-e328-46cc-8fe7-20ece0ffefdb}" ma:internalName="TaxCatchAll" ma:showField="CatchAllData" ma:web="4d07b3ec-8c3b-4de2-8537-6a594c5b2a50">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db0ba53e-1dc5-4ed7-8881-11f125da468b">
      <Terms xmlns="http://schemas.microsoft.com/office/infopath/2007/PartnerControls"/>
    </lcf76f155ced4ddcb4097134ff3c332f>
    <TaxCatchAll xmlns="4d07b3ec-8c3b-4de2-8537-6a594c5b2a50" xsi:nil="true"/>
  </documentManagement>
</p:properties>
</file>

<file path=customXml/itemProps1.xml><?xml version="1.0" encoding="utf-8"?>
<ds:datastoreItem xmlns:ds="http://schemas.openxmlformats.org/officeDocument/2006/customXml" ds:itemID="{2B5A877B-7EC4-44C6-A3F9-73E1DB20B7ED}">
  <ds:schemaRefs>
    <ds:schemaRef ds:uri="http://schemas.microsoft.com/sharepoint/v3/contenttype/forms"/>
  </ds:schemaRefs>
</ds:datastoreItem>
</file>

<file path=customXml/itemProps2.xml><?xml version="1.0" encoding="utf-8"?>
<ds:datastoreItem xmlns:ds="http://schemas.openxmlformats.org/officeDocument/2006/customXml" ds:itemID="{F0967B0E-6511-4CAD-B70E-E4B0868A292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b0ba53e-1dc5-4ed7-8881-11f125da468b"/>
    <ds:schemaRef ds:uri="4d07b3ec-8c3b-4de2-8537-6a594c5b2a5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AE1A897-242D-4E2D-862A-389E5D88E538}">
  <ds:schemaRefs>
    <ds:schemaRef ds:uri="http://schemas.microsoft.com/office/2006/metadata/properties"/>
    <ds:schemaRef ds:uri="http://schemas.microsoft.com/office/infopath/2007/PartnerControls"/>
    <ds:schemaRef ds:uri="db0ba53e-1dc5-4ed7-8881-11f125da468b"/>
    <ds:schemaRef ds:uri="4d07b3ec-8c3b-4de2-8537-6a594c5b2a5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Pivot</vt:lpstr>
      <vt:lpstr>pivot2</vt:lpstr>
      <vt:lpstr>Dashboard</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 kumar N</dc:creator>
  <cp:lastModifiedBy>shamna shamna</cp:lastModifiedBy>
  <dcterms:created xsi:type="dcterms:W3CDTF">2025-02-01T11:50:17Z</dcterms:created>
  <dcterms:modified xsi:type="dcterms:W3CDTF">2025-02-25T14:38:15Z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0x010100C3A24CEB0E906C4F895CA8E1DA6E79B7</vt:lpwstr>
  </property>
</Properties>
</file>