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L:\IE 362\ch06_solutions\"/>
    </mc:Choice>
  </mc:AlternateContent>
  <bookViews>
    <workbookView xWindow="120" yWindow="180" windowWidth="15180" windowHeight="8775" activeTab="1"/>
  </bookViews>
  <sheets>
    <sheet name="Decision Tree" sheetId="1" r:id="rId1"/>
    <sheet name="Discussion" sheetId="2" r:id="rId2"/>
  </sheets>
  <calcPr calcId="162913"/>
</workbook>
</file>

<file path=xl/calcChain.xml><?xml version="1.0" encoding="utf-8"?>
<calcChain xmlns="http://schemas.openxmlformats.org/spreadsheetml/2006/main">
  <c r="J16" i="1" l="1"/>
  <c r="G7" i="1" s="1"/>
  <c r="H16" i="1"/>
  <c r="M16" i="1" s="1"/>
  <c r="G4" i="1" s="1"/>
  <c r="N16" i="1"/>
  <c r="J28" i="1"/>
  <c r="J52" i="1" s="1"/>
  <c r="H28" i="1"/>
  <c r="N28" i="1"/>
  <c r="J36" i="1"/>
  <c r="E41" i="1"/>
  <c r="N36" i="1"/>
  <c r="H36" i="1"/>
  <c r="M36" i="1"/>
  <c r="J48" i="1"/>
  <c r="M28" i="1"/>
  <c r="N48" i="1"/>
  <c r="H48" i="1"/>
  <c r="M48" i="1"/>
</calcChain>
</file>

<file path=xl/comments1.xml><?xml version="1.0" encoding="utf-8"?>
<comments xmlns="http://schemas.openxmlformats.org/spreadsheetml/2006/main">
  <authors>
    <author>mchen</author>
  </authors>
  <commentList>
    <comment ref="N16" authorId="0" shapeId="0">
      <text>
        <r>
          <rPr>
            <sz val="8"/>
            <color indexed="81"/>
            <rFont val="Tahoma"/>
            <family val="2"/>
          </rPr>
          <t xml:space="preserve">
</t>
        </r>
        <r>
          <rPr>
            <sz val="14"/>
            <color indexed="81"/>
            <rFont val="Tahoma"/>
            <family val="2"/>
          </rPr>
          <t>The first term in the formula is NPV of the subscription fee charged by AllMRO.</t>
        </r>
      </text>
    </comment>
  </commentList>
</comments>
</file>

<file path=xl/sharedStrings.xml><?xml version="1.0" encoding="utf-8"?>
<sst xmlns="http://schemas.openxmlformats.org/spreadsheetml/2006/main" count="87" uniqueCount="72">
  <si>
    <t>Option 1</t>
  </si>
  <si>
    <t>Past Year</t>
  </si>
  <si>
    <t>Year 1</t>
  </si>
  <si>
    <t>Year 2</t>
  </si>
  <si>
    <t>Probability</t>
  </si>
  <si>
    <t>Option 2</t>
  </si>
  <si>
    <t>Total</t>
  </si>
  <si>
    <t>Option 1: Parts4u.com</t>
  </si>
  <si>
    <t>Commission</t>
  </si>
  <si>
    <t>Option 2: AllMRO</t>
  </si>
  <si>
    <t>2 year fee</t>
  </si>
  <si>
    <t>MRO Spending</t>
  </si>
  <si>
    <t>MRO spend</t>
  </si>
  <si>
    <t>Discount Rate</t>
  </si>
  <si>
    <t>Cost of B2B Marketplace at T=0</t>
  </si>
  <si>
    <t>Cost</t>
  </si>
  <si>
    <t>Option 2 expected cost</t>
  </si>
  <si>
    <t>Option 1 expected cost</t>
  </si>
  <si>
    <t>Exercise 6-2: Unipart</t>
  </si>
  <si>
    <t>Chapter 6: Network Design in an Uncertain Environment</t>
  </si>
  <si>
    <t xml:space="preserve">Exercise Solutions </t>
  </si>
  <si>
    <t>Answer:</t>
  </si>
  <si>
    <t>Unlike the Moon Micro example, there is not a dominant choice in the Unipart example. When MRO use is relatively low, the Parts4U option proves to be lower cost. When MRO use is high, AllMRO provides the lower cost. Upon examining the expected value of each, choosing AllMRO has the lower cost.</t>
  </si>
  <si>
    <t>Solution using Decision Tree:</t>
  </si>
  <si>
    <t>Input:</t>
  </si>
  <si>
    <t>Discount rate of Unipart: D = 20%</t>
  </si>
  <si>
    <r>
      <t>Commission charged by Parts4u: R</t>
    </r>
    <r>
      <rPr>
        <vertAlign val="subscript"/>
        <sz val="12"/>
        <rFont val="Times New Roman"/>
        <family val="1"/>
      </rPr>
      <t>1</t>
    </r>
    <r>
      <rPr>
        <sz val="12"/>
        <rFont val="Times New Roman"/>
        <family val="1"/>
      </rPr>
      <t xml:space="preserve"> = 5%</t>
    </r>
  </si>
  <si>
    <r>
      <t>Commission charged by AllMRO: R</t>
    </r>
    <r>
      <rPr>
        <vertAlign val="subscript"/>
        <sz val="12"/>
        <rFont val="Times New Roman"/>
        <family val="1"/>
      </rPr>
      <t>2</t>
    </r>
    <r>
      <rPr>
        <sz val="12"/>
        <rFont val="Times New Roman"/>
        <family val="1"/>
      </rPr>
      <t xml:space="preserve"> = 1%</t>
    </r>
  </si>
  <si>
    <t>Fixed cost charged by AllMRO: C = $10,000,000</t>
  </si>
  <si>
    <r>
      <t>Current Unipart MRO consumption: M</t>
    </r>
    <r>
      <rPr>
        <vertAlign val="subscript"/>
        <sz val="12"/>
        <rFont val="Times New Roman"/>
        <family val="1"/>
      </rPr>
      <t>0</t>
    </r>
    <r>
      <rPr>
        <sz val="12"/>
        <rFont val="Times New Roman"/>
        <family val="1"/>
      </rPr>
      <t xml:space="preserve"> = $150,000,000</t>
    </r>
  </si>
  <si>
    <t xml:space="preserve">Consumption dropping rate:  r = 90%    </t>
  </si>
  <si>
    <t>Output:</t>
  </si>
  <si>
    <r>
      <t>1</t>
    </r>
    <r>
      <rPr>
        <vertAlign val="superscript"/>
        <sz val="12"/>
        <rFont val="Times New Roman"/>
        <family val="1"/>
      </rPr>
      <t>st</t>
    </r>
    <r>
      <rPr>
        <sz val="12"/>
        <rFont val="Times New Roman"/>
        <family val="1"/>
      </rPr>
      <t xml:space="preserve"> yr. consumption (keep): M</t>
    </r>
    <r>
      <rPr>
        <vertAlign val="subscript"/>
        <sz val="12"/>
        <rFont val="Times New Roman"/>
        <family val="1"/>
      </rPr>
      <t>u</t>
    </r>
    <r>
      <rPr>
        <sz val="12"/>
        <rFont val="Times New Roman"/>
        <family val="1"/>
      </rPr>
      <t xml:space="preserve"> = M</t>
    </r>
    <r>
      <rPr>
        <vertAlign val="subscript"/>
        <sz val="12"/>
        <rFont val="Times New Roman"/>
        <family val="1"/>
      </rPr>
      <t>0</t>
    </r>
    <r>
      <rPr>
        <sz val="12"/>
        <rFont val="Times New Roman"/>
        <family val="1"/>
      </rPr>
      <t xml:space="preserve"> = $150,000,000</t>
    </r>
  </si>
  <si>
    <r>
      <t>1</t>
    </r>
    <r>
      <rPr>
        <vertAlign val="superscript"/>
        <sz val="12"/>
        <rFont val="Times New Roman"/>
        <family val="1"/>
      </rPr>
      <t>st</t>
    </r>
    <r>
      <rPr>
        <sz val="12"/>
        <rFont val="Times New Roman"/>
        <family val="1"/>
      </rPr>
      <t xml:space="preserve"> yr. year probability (keep): P</t>
    </r>
    <r>
      <rPr>
        <vertAlign val="subscript"/>
        <sz val="12"/>
        <rFont val="Times New Roman"/>
        <family val="1"/>
      </rPr>
      <t>u</t>
    </r>
    <r>
      <rPr>
        <sz val="12"/>
        <rFont val="Times New Roman"/>
        <family val="1"/>
      </rPr>
      <t xml:space="preserve"> = 75%</t>
    </r>
  </si>
  <si>
    <r>
      <t>1</t>
    </r>
    <r>
      <rPr>
        <vertAlign val="superscript"/>
        <sz val="12"/>
        <rFont val="Times New Roman"/>
        <family val="1"/>
      </rPr>
      <t>st</t>
    </r>
    <r>
      <rPr>
        <sz val="12"/>
        <rFont val="Times New Roman"/>
        <family val="1"/>
      </rPr>
      <t xml:space="preserve"> yr. consumption (drop): M</t>
    </r>
    <r>
      <rPr>
        <vertAlign val="subscript"/>
        <sz val="12"/>
        <rFont val="Times New Roman"/>
        <family val="1"/>
      </rPr>
      <t>d</t>
    </r>
    <r>
      <rPr>
        <sz val="12"/>
        <rFont val="Times New Roman"/>
        <family val="1"/>
      </rPr>
      <t xml:space="preserve"> = M</t>
    </r>
    <r>
      <rPr>
        <vertAlign val="subscript"/>
        <sz val="12"/>
        <rFont val="Times New Roman"/>
        <family val="1"/>
      </rPr>
      <t>0</t>
    </r>
    <r>
      <rPr>
        <sz val="12"/>
        <rFont val="Times New Roman"/>
        <family val="1"/>
      </rPr>
      <t xml:space="preserve"> * r = $135,000,000</t>
    </r>
  </si>
  <si>
    <r>
      <t>1</t>
    </r>
    <r>
      <rPr>
        <vertAlign val="superscript"/>
        <sz val="12"/>
        <rFont val="Times New Roman"/>
        <family val="1"/>
      </rPr>
      <t>st</t>
    </r>
    <r>
      <rPr>
        <sz val="12"/>
        <rFont val="Times New Roman"/>
        <family val="1"/>
      </rPr>
      <t xml:space="preserve"> yr. probability (drop): P</t>
    </r>
    <r>
      <rPr>
        <vertAlign val="subscript"/>
        <sz val="12"/>
        <rFont val="Times New Roman"/>
        <family val="1"/>
      </rPr>
      <t>d</t>
    </r>
    <r>
      <rPr>
        <sz val="12"/>
        <rFont val="Times New Roman"/>
        <family val="1"/>
      </rPr>
      <t xml:space="preserve"> = 1 - 75% = 25%</t>
    </r>
  </si>
  <si>
    <r>
      <t>2nd yr. consumption (keep and keep): M</t>
    </r>
    <r>
      <rPr>
        <vertAlign val="subscript"/>
        <sz val="12"/>
        <rFont val="Times New Roman"/>
        <family val="1"/>
      </rPr>
      <t>uu</t>
    </r>
    <r>
      <rPr>
        <sz val="12"/>
        <rFont val="Times New Roman"/>
        <family val="1"/>
      </rPr>
      <t>= M</t>
    </r>
    <r>
      <rPr>
        <vertAlign val="subscript"/>
        <sz val="12"/>
        <rFont val="Times New Roman"/>
        <family val="1"/>
      </rPr>
      <t>0</t>
    </r>
    <r>
      <rPr>
        <sz val="12"/>
        <rFont val="Times New Roman"/>
        <family val="1"/>
      </rPr>
      <t xml:space="preserve"> = 150,000,000</t>
    </r>
  </si>
  <si>
    <r>
      <t>2nd yr. probability (keep and keep): P</t>
    </r>
    <r>
      <rPr>
        <vertAlign val="subscript"/>
        <sz val="12"/>
        <rFont val="Times New Roman"/>
        <family val="1"/>
      </rPr>
      <t>uu</t>
    </r>
    <r>
      <rPr>
        <sz val="12"/>
        <rFont val="Times New Roman"/>
        <family val="1"/>
      </rPr>
      <t xml:space="preserve"> = 75% * 50% = 37.5%</t>
    </r>
  </si>
  <si>
    <r>
      <t>2nd yr. consumption (keep and drop): M</t>
    </r>
    <r>
      <rPr>
        <vertAlign val="subscript"/>
        <sz val="12"/>
        <rFont val="Times New Roman"/>
        <family val="1"/>
      </rPr>
      <t>ud</t>
    </r>
    <r>
      <rPr>
        <sz val="12"/>
        <rFont val="Times New Roman"/>
        <family val="1"/>
      </rPr>
      <t>= M</t>
    </r>
    <r>
      <rPr>
        <vertAlign val="subscript"/>
        <sz val="12"/>
        <rFont val="Times New Roman"/>
        <family val="1"/>
      </rPr>
      <t>0</t>
    </r>
    <r>
      <rPr>
        <sz val="12"/>
        <rFont val="Times New Roman"/>
        <family val="1"/>
      </rPr>
      <t xml:space="preserve"> * r = 135,000,000</t>
    </r>
  </si>
  <si>
    <r>
      <t>2nd yr. probability (keep and drop): P</t>
    </r>
    <r>
      <rPr>
        <vertAlign val="subscript"/>
        <sz val="12"/>
        <rFont val="Times New Roman"/>
        <family val="1"/>
      </rPr>
      <t>ud</t>
    </r>
    <r>
      <rPr>
        <sz val="12"/>
        <rFont val="Times New Roman"/>
        <family val="1"/>
      </rPr>
      <t xml:space="preserve"> = 75% * 50% = 37.5%</t>
    </r>
  </si>
  <si>
    <r>
      <t>2nd yr. consumption (drop and keep): M</t>
    </r>
    <r>
      <rPr>
        <vertAlign val="subscript"/>
        <sz val="12"/>
        <rFont val="Times New Roman"/>
        <family val="1"/>
      </rPr>
      <t>du</t>
    </r>
    <r>
      <rPr>
        <sz val="12"/>
        <rFont val="Times New Roman"/>
        <family val="1"/>
      </rPr>
      <t>= M</t>
    </r>
    <r>
      <rPr>
        <vertAlign val="subscript"/>
        <sz val="12"/>
        <rFont val="Times New Roman"/>
        <family val="1"/>
      </rPr>
      <t>0</t>
    </r>
    <r>
      <rPr>
        <sz val="12"/>
        <rFont val="Times New Roman"/>
        <family val="1"/>
      </rPr>
      <t xml:space="preserve"> = 150,000,000</t>
    </r>
  </si>
  <si>
    <r>
      <t>2nd yr. probability (drop and keep): P</t>
    </r>
    <r>
      <rPr>
        <vertAlign val="subscript"/>
        <sz val="12"/>
        <rFont val="Times New Roman"/>
        <family val="1"/>
      </rPr>
      <t>du</t>
    </r>
    <r>
      <rPr>
        <sz val="12"/>
        <rFont val="Times New Roman"/>
        <family val="1"/>
      </rPr>
      <t xml:space="preserve"> = 25% * 50% = 12.5%</t>
    </r>
  </si>
  <si>
    <r>
      <t>2nd yr. consumption (drop and drop): M</t>
    </r>
    <r>
      <rPr>
        <vertAlign val="subscript"/>
        <sz val="12"/>
        <rFont val="Times New Roman"/>
        <family val="1"/>
      </rPr>
      <t>dd</t>
    </r>
    <r>
      <rPr>
        <sz val="12"/>
        <rFont val="Times New Roman"/>
        <family val="1"/>
      </rPr>
      <t>= M</t>
    </r>
    <r>
      <rPr>
        <vertAlign val="subscript"/>
        <sz val="12"/>
        <rFont val="Times New Roman"/>
        <family val="1"/>
      </rPr>
      <t>0</t>
    </r>
    <r>
      <rPr>
        <sz val="12"/>
        <rFont val="Times New Roman"/>
        <family val="1"/>
      </rPr>
      <t xml:space="preserve"> * r * r = 121,500,000</t>
    </r>
  </si>
  <si>
    <r>
      <t>2nd yr. probability (drop and drop): P</t>
    </r>
    <r>
      <rPr>
        <vertAlign val="subscript"/>
        <sz val="12"/>
        <rFont val="Times New Roman"/>
        <family val="1"/>
      </rPr>
      <t>dd</t>
    </r>
    <r>
      <rPr>
        <sz val="12"/>
        <rFont val="Times New Roman"/>
        <family val="1"/>
      </rPr>
      <t xml:space="preserve"> = 25% * 50% = 12.5%</t>
    </r>
  </si>
  <si>
    <t>As shown above and in the decision tree, there are four demand scenarios. This is independent of which MRO suppliers that Unipart will choose. Hence for each of Parts4u (option 1) and AllMRO(option 2), we need to calculate the NPV cost incurred should Unipart chose it.</t>
  </si>
  <si>
    <t>For the scenario where the demand has been kept  at the same level for two successive years,  corresponding to the upper-right-hand node in the decision tree and denoted as ‘keep and keep’, we calculate the NPV cost as following:</t>
  </si>
  <si>
    <t>Total cost of option Parts4u (keep and keep):</t>
  </si>
  <si>
    <r>
      <t>C</t>
    </r>
    <r>
      <rPr>
        <vertAlign val="subscript"/>
        <sz val="12"/>
        <rFont val="Times New Roman"/>
        <family val="1"/>
      </rPr>
      <t>uu_1</t>
    </r>
    <r>
      <rPr>
        <sz val="12"/>
        <rFont val="Times New Roman"/>
        <family val="1"/>
      </rPr>
      <t xml:space="preserve"> = M</t>
    </r>
    <r>
      <rPr>
        <vertAlign val="subscript"/>
        <sz val="12"/>
        <rFont val="Times New Roman"/>
        <family val="1"/>
      </rPr>
      <t xml:space="preserve">u </t>
    </r>
    <r>
      <rPr>
        <sz val="12"/>
        <rFont val="Times New Roman"/>
        <family val="1"/>
      </rPr>
      <t>* R</t>
    </r>
    <r>
      <rPr>
        <vertAlign val="subscript"/>
        <sz val="12"/>
        <rFont val="Times New Roman"/>
        <family val="1"/>
      </rPr>
      <t>1</t>
    </r>
    <r>
      <rPr>
        <sz val="12"/>
        <rFont val="Times New Roman"/>
        <family val="1"/>
      </rPr>
      <t xml:space="preserve"> / (1+D) + M</t>
    </r>
    <r>
      <rPr>
        <vertAlign val="subscript"/>
        <sz val="12"/>
        <rFont val="Times New Roman"/>
        <family val="1"/>
      </rPr>
      <t>uu</t>
    </r>
    <r>
      <rPr>
        <sz val="12"/>
        <rFont val="Times New Roman"/>
        <family val="1"/>
      </rPr>
      <t xml:space="preserve"> * R1 /(1+D)^2</t>
    </r>
  </si>
  <si>
    <t>Total costs of option AllMRO (keep and keep):</t>
  </si>
  <si>
    <r>
      <t>C</t>
    </r>
    <r>
      <rPr>
        <vertAlign val="subscript"/>
        <sz val="12"/>
        <rFont val="Times New Roman"/>
        <family val="1"/>
      </rPr>
      <t>uu_2</t>
    </r>
    <r>
      <rPr>
        <sz val="12"/>
        <rFont val="Times New Roman"/>
        <family val="1"/>
      </rPr>
      <t xml:space="preserve"> = C / (1+ D) + M</t>
    </r>
    <r>
      <rPr>
        <vertAlign val="subscript"/>
        <sz val="12"/>
        <rFont val="Times New Roman"/>
        <family val="1"/>
      </rPr>
      <t xml:space="preserve">u </t>
    </r>
    <r>
      <rPr>
        <sz val="12"/>
        <rFont val="Times New Roman"/>
        <family val="1"/>
      </rPr>
      <t>* R</t>
    </r>
    <r>
      <rPr>
        <vertAlign val="subscript"/>
        <sz val="12"/>
        <rFont val="Times New Roman"/>
        <family val="1"/>
      </rPr>
      <t>2</t>
    </r>
    <r>
      <rPr>
        <sz val="12"/>
        <rFont val="Times New Roman"/>
        <family val="1"/>
      </rPr>
      <t xml:space="preserve"> / (1+D) + M</t>
    </r>
    <r>
      <rPr>
        <vertAlign val="subscript"/>
        <sz val="12"/>
        <rFont val="Times New Roman"/>
        <family val="1"/>
      </rPr>
      <t>uu</t>
    </r>
    <r>
      <rPr>
        <sz val="12"/>
        <rFont val="Times New Roman"/>
        <family val="1"/>
      </rPr>
      <t xml:space="preserve"> * R2 /(1+D)^2</t>
    </r>
  </si>
  <si>
    <t>Similarly we can compute NVP costs under other three scenarios for both option one and two. The symbols are also similarly named. These computing results are listed in the following table.</t>
  </si>
  <si>
    <t>Once we know the NVP costs for each scenario, we proceed to calculate the expected cost under each option, and choose the one with lower cost. The calculation is as following:</t>
  </si>
  <si>
    <r>
      <t>E(Parts4u) = C</t>
    </r>
    <r>
      <rPr>
        <vertAlign val="subscript"/>
        <sz val="12"/>
        <rFont val="Times New Roman"/>
        <family val="1"/>
      </rPr>
      <t>uu_1</t>
    </r>
    <r>
      <rPr>
        <sz val="12"/>
        <rFont val="Times New Roman"/>
        <family val="1"/>
      </rPr>
      <t xml:space="preserve"> * P</t>
    </r>
    <r>
      <rPr>
        <vertAlign val="subscript"/>
        <sz val="12"/>
        <rFont val="Times New Roman"/>
        <family val="1"/>
      </rPr>
      <t>uu_1</t>
    </r>
    <r>
      <rPr>
        <sz val="12"/>
        <rFont val="Times New Roman"/>
        <family val="1"/>
      </rPr>
      <t xml:space="preserve"> + C</t>
    </r>
    <r>
      <rPr>
        <vertAlign val="subscript"/>
        <sz val="12"/>
        <rFont val="Times New Roman"/>
        <family val="1"/>
      </rPr>
      <t>ud_1</t>
    </r>
    <r>
      <rPr>
        <sz val="12"/>
        <rFont val="Times New Roman"/>
        <family val="1"/>
      </rPr>
      <t xml:space="preserve"> * P</t>
    </r>
    <r>
      <rPr>
        <vertAlign val="subscript"/>
        <sz val="12"/>
        <rFont val="Times New Roman"/>
        <family val="1"/>
      </rPr>
      <t>ud_1</t>
    </r>
    <r>
      <rPr>
        <sz val="12"/>
        <rFont val="Times New Roman"/>
        <family val="1"/>
      </rPr>
      <t xml:space="preserve"> + C</t>
    </r>
    <r>
      <rPr>
        <vertAlign val="subscript"/>
        <sz val="12"/>
        <rFont val="Times New Roman"/>
        <family val="1"/>
      </rPr>
      <t>du_1</t>
    </r>
    <r>
      <rPr>
        <sz val="12"/>
        <rFont val="Times New Roman"/>
        <family val="1"/>
      </rPr>
      <t xml:space="preserve"> * P</t>
    </r>
    <r>
      <rPr>
        <vertAlign val="subscript"/>
        <sz val="12"/>
        <rFont val="Times New Roman"/>
        <family val="1"/>
      </rPr>
      <t>du_1</t>
    </r>
    <r>
      <rPr>
        <sz val="12"/>
        <rFont val="Times New Roman"/>
        <family val="1"/>
      </rPr>
      <t xml:space="preserve"> + C</t>
    </r>
    <r>
      <rPr>
        <vertAlign val="subscript"/>
        <sz val="12"/>
        <rFont val="Times New Roman"/>
        <family val="1"/>
      </rPr>
      <t>dd_1</t>
    </r>
    <r>
      <rPr>
        <sz val="12"/>
        <rFont val="Times New Roman"/>
        <family val="1"/>
      </rPr>
      <t xml:space="preserve"> * P</t>
    </r>
    <r>
      <rPr>
        <vertAlign val="subscript"/>
        <sz val="12"/>
        <rFont val="Times New Roman"/>
        <family val="1"/>
      </rPr>
      <t>dd_1</t>
    </r>
    <r>
      <rPr>
        <sz val="12"/>
        <rFont val="Times New Roman"/>
        <family val="1"/>
      </rPr>
      <t xml:space="preserve"> = $10,917,969</t>
    </r>
  </si>
  <si>
    <r>
      <t>E(AllMRO) = C</t>
    </r>
    <r>
      <rPr>
        <vertAlign val="subscript"/>
        <sz val="12"/>
        <rFont val="Times New Roman"/>
        <family val="1"/>
      </rPr>
      <t>uu_2</t>
    </r>
    <r>
      <rPr>
        <sz val="12"/>
        <rFont val="Times New Roman"/>
        <family val="1"/>
      </rPr>
      <t xml:space="preserve"> * P</t>
    </r>
    <r>
      <rPr>
        <vertAlign val="subscript"/>
        <sz val="12"/>
        <rFont val="Times New Roman"/>
        <family val="1"/>
      </rPr>
      <t>uu_2</t>
    </r>
    <r>
      <rPr>
        <sz val="12"/>
        <rFont val="Times New Roman"/>
        <family val="1"/>
      </rPr>
      <t xml:space="preserve"> + C</t>
    </r>
    <r>
      <rPr>
        <vertAlign val="subscript"/>
        <sz val="12"/>
        <rFont val="Times New Roman"/>
        <family val="1"/>
      </rPr>
      <t>ud_2</t>
    </r>
    <r>
      <rPr>
        <sz val="12"/>
        <rFont val="Times New Roman"/>
        <family val="1"/>
      </rPr>
      <t xml:space="preserve"> * P</t>
    </r>
    <r>
      <rPr>
        <vertAlign val="subscript"/>
        <sz val="12"/>
        <rFont val="Times New Roman"/>
        <family val="1"/>
      </rPr>
      <t>ud_2</t>
    </r>
    <r>
      <rPr>
        <sz val="12"/>
        <rFont val="Times New Roman"/>
        <family val="1"/>
      </rPr>
      <t xml:space="preserve"> + C</t>
    </r>
    <r>
      <rPr>
        <vertAlign val="subscript"/>
        <sz val="12"/>
        <rFont val="Times New Roman"/>
        <family val="1"/>
      </rPr>
      <t>du_2</t>
    </r>
    <r>
      <rPr>
        <sz val="12"/>
        <rFont val="Times New Roman"/>
        <family val="1"/>
      </rPr>
      <t xml:space="preserve"> * P</t>
    </r>
    <r>
      <rPr>
        <vertAlign val="subscript"/>
        <sz val="12"/>
        <rFont val="Times New Roman"/>
        <family val="1"/>
      </rPr>
      <t>du_2</t>
    </r>
    <r>
      <rPr>
        <sz val="12"/>
        <rFont val="Times New Roman"/>
        <family val="1"/>
      </rPr>
      <t xml:space="preserve"> + C</t>
    </r>
    <r>
      <rPr>
        <vertAlign val="subscript"/>
        <sz val="12"/>
        <rFont val="Times New Roman"/>
        <family val="1"/>
      </rPr>
      <t>dd_2</t>
    </r>
    <r>
      <rPr>
        <sz val="12"/>
        <rFont val="Times New Roman"/>
        <family val="1"/>
      </rPr>
      <t xml:space="preserve"> * P</t>
    </r>
    <r>
      <rPr>
        <vertAlign val="subscript"/>
        <sz val="12"/>
        <rFont val="Times New Roman"/>
        <family val="1"/>
      </rPr>
      <t>dd_2</t>
    </r>
    <r>
      <rPr>
        <sz val="12"/>
        <rFont val="Times New Roman"/>
        <family val="1"/>
      </rPr>
      <t xml:space="preserve"> = $10,516,927</t>
    </r>
  </si>
  <si>
    <t>Since AllMRO provides lower expected cost, it is wise to choose AllMRO.</t>
  </si>
  <si>
    <t>Table: costs for all scenarios</t>
  </si>
  <si>
    <t>demand scenarios</t>
  </si>
  <si>
    <t>NPV of cost</t>
  </si>
  <si>
    <t>1st yr.</t>
  </si>
  <si>
    <t>2nd yr.</t>
  </si>
  <si>
    <t>option Parts4u</t>
  </si>
  <si>
    <t>option AllMRO</t>
  </si>
  <si>
    <t>keep</t>
  </si>
  <si>
    <r>
      <t>C</t>
    </r>
    <r>
      <rPr>
        <vertAlign val="subscript"/>
        <sz val="10"/>
        <rFont val="Arial"/>
        <family val="2"/>
      </rPr>
      <t>uu_1</t>
    </r>
    <r>
      <rPr>
        <sz val="10"/>
        <rFont val="Arial"/>
        <family val="2"/>
      </rPr>
      <t>=$11,458,333</t>
    </r>
  </si>
  <si>
    <r>
      <t>C</t>
    </r>
    <r>
      <rPr>
        <vertAlign val="subscript"/>
        <sz val="10"/>
        <rFont val="Arial"/>
        <family val="2"/>
      </rPr>
      <t>uu_2</t>
    </r>
    <r>
      <rPr>
        <sz val="10"/>
        <rFont val="Arial"/>
        <family val="2"/>
      </rPr>
      <t>=$10,625,000</t>
    </r>
  </si>
  <si>
    <t>drop</t>
  </si>
  <si>
    <r>
      <t>C</t>
    </r>
    <r>
      <rPr>
        <vertAlign val="subscript"/>
        <sz val="10"/>
        <rFont val="Arial"/>
        <family val="2"/>
      </rPr>
      <t>ud_1</t>
    </r>
    <r>
      <rPr>
        <sz val="10"/>
        <rFont val="Arial"/>
        <family val="2"/>
      </rPr>
      <t>=$10,937,500</t>
    </r>
  </si>
  <si>
    <r>
      <t>C</t>
    </r>
    <r>
      <rPr>
        <vertAlign val="subscript"/>
        <sz val="10"/>
        <rFont val="Arial"/>
        <family val="2"/>
      </rPr>
      <t>ud_2</t>
    </r>
    <r>
      <rPr>
        <sz val="10"/>
        <rFont val="Arial"/>
        <family val="2"/>
      </rPr>
      <t>=$10,520,833</t>
    </r>
  </si>
  <si>
    <r>
      <t>C</t>
    </r>
    <r>
      <rPr>
        <vertAlign val="subscript"/>
        <sz val="10"/>
        <rFont val="Arial"/>
        <family val="2"/>
      </rPr>
      <t>du_1</t>
    </r>
    <r>
      <rPr>
        <sz val="10"/>
        <rFont val="Arial"/>
        <family val="2"/>
      </rPr>
      <t>=$10,312,500</t>
    </r>
  </si>
  <si>
    <r>
      <t>C</t>
    </r>
    <r>
      <rPr>
        <vertAlign val="subscript"/>
        <sz val="10"/>
        <rFont val="Arial"/>
        <family val="2"/>
      </rPr>
      <t>du­_2</t>
    </r>
    <r>
      <rPr>
        <sz val="10"/>
        <rFont val="Arial"/>
        <family val="2"/>
      </rPr>
      <t>=$10,395,833</t>
    </r>
  </si>
  <si>
    <r>
      <t>C</t>
    </r>
    <r>
      <rPr>
        <vertAlign val="subscript"/>
        <sz val="10"/>
        <rFont val="Arial"/>
        <family val="2"/>
      </rPr>
      <t>dd_1</t>
    </r>
    <r>
      <rPr>
        <sz val="10"/>
        <rFont val="Arial"/>
        <family val="2"/>
      </rPr>
      <t>=$9,843,750</t>
    </r>
  </si>
  <si>
    <r>
      <t>C</t>
    </r>
    <r>
      <rPr>
        <vertAlign val="subscript"/>
        <sz val="10"/>
        <rFont val="Arial"/>
        <family val="2"/>
      </rPr>
      <t>dd_2</t>
    </r>
    <r>
      <rPr>
        <sz val="10"/>
        <rFont val="Arial"/>
        <family val="2"/>
      </rPr>
      <t>=$10,302,083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</si>
</sst>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43" formatCode="_(* #,##0.00_);_(* \(#,##0.00\);_(* &quot;-&quot;??_);_(@_)"/>
    <numFmt numFmtId="164" formatCode="_(* #,##0_);_(* \(#,##0\);_(* &quot;-&quot;??_);_(@_)"/>
    <numFmt numFmtId="165" formatCode="_(&quot;$&quot;* #,##0_);_(&quot;$&quot;* \(#,##0\);_(&quot;$&quot;* &quot;-&quot;??_);_(@_)"/>
  </numFmts>
  <fonts count="17" x14ac:knownFonts="1">
    <font>
      <sz val="10"/>
      <name val="Arial"/>
    </font>
    <font>
      <sz val="10"/>
      <name val="Arial"/>
      <family val="2"/>
    </font>
    <font>
      <b/>
      <u/>
      <sz val="10"/>
      <name val="Arial"/>
      <family val="2"/>
    </font>
    <font>
      <sz val="8"/>
      <color indexed="81"/>
      <name val="Tahoma"/>
      <family val="2"/>
    </font>
    <font>
      <sz val="14"/>
      <color indexed="81"/>
      <name val="Tahoma"/>
      <family val="2"/>
    </font>
    <font>
      <b/>
      <sz val="10"/>
      <name val="Arial"/>
      <family val="2"/>
    </font>
    <font>
      <sz val="10"/>
      <name val="Arial"/>
      <family val="2"/>
    </font>
    <font>
      <b/>
      <sz val="12"/>
      <name val="Times New Roman"/>
      <family val="1"/>
    </font>
    <font>
      <i/>
      <sz val="12"/>
      <name val="Times New Roman"/>
      <family val="1"/>
    </font>
    <font>
      <sz val="11"/>
      <name val="Arial"/>
      <family val="2"/>
    </font>
    <font>
      <sz val="11"/>
      <name val="Times New Roman"/>
      <family val="1"/>
    </font>
    <font>
      <u/>
      <sz val="11"/>
      <name val="Arial"/>
      <family val="2"/>
    </font>
    <font>
      <sz val="12"/>
      <name val="Times New Roman"/>
      <family val="1"/>
    </font>
    <font>
      <vertAlign val="subscript"/>
      <sz val="12"/>
      <name val="Times New Roman"/>
      <family val="1"/>
    </font>
    <font>
      <vertAlign val="superscript"/>
      <sz val="12"/>
      <name val="Times New Roman"/>
      <family val="1"/>
    </font>
    <font>
      <vertAlign val="subscript"/>
      <sz val="10"/>
      <name val="Arial"/>
      <family val="2"/>
    </font>
    <font>
      <b/>
      <u/>
      <sz val="18"/>
      <name val="Times New Roman"/>
      <family val="1"/>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bottom style="medium">
        <color indexed="64"/>
      </bottom>
      <diagonal/>
    </border>
    <border>
      <left style="medium">
        <color rgb="FF000000"/>
      </left>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2" fillId="0" borderId="0" xfId="0" applyFont="1"/>
    <xf numFmtId="0" fontId="5" fillId="0" borderId="0" xfId="0" applyFont="1"/>
    <xf numFmtId="9" fontId="5" fillId="0" borderId="0" xfId="3" applyFont="1"/>
    <xf numFmtId="165" fontId="5" fillId="0" borderId="0" xfId="2" applyNumberFormat="1" applyFont="1"/>
    <xf numFmtId="0" fontId="5" fillId="0" borderId="1" xfId="0" applyFont="1" applyBorder="1"/>
    <xf numFmtId="6" fontId="5" fillId="0" borderId="0" xfId="0" applyNumberFormat="1" applyFont="1"/>
    <xf numFmtId="6" fontId="5" fillId="0" borderId="2" xfId="0" applyNumberFormat="1" applyFont="1" applyBorder="1"/>
    <xf numFmtId="9" fontId="5" fillId="0" borderId="0" xfId="0" applyNumberFormat="1" applyFont="1"/>
    <xf numFmtId="9" fontId="2" fillId="0" borderId="0" xfId="3" applyFont="1"/>
    <xf numFmtId="165" fontId="2" fillId="0" borderId="0" xfId="2" applyNumberFormat="1" applyFont="1"/>
    <xf numFmtId="164" fontId="5" fillId="0" borderId="0" xfId="0" applyNumberFormat="1" applyFont="1"/>
    <xf numFmtId="164" fontId="5" fillId="0" borderId="0" xfId="1" applyNumberFormat="1" applyFont="1"/>
    <xf numFmtId="0" fontId="6" fillId="0" borderId="5" xfId="0" applyFont="1" applyBorder="1" applyAlignment="1">
      <alignment horizontal="center" vertical="center"/>
    </xf>
    <xf numFmtId="0" fontId="7" fillId="0" borderId="0" xfId="0" applyFont="1" applyAlignment="1">
      <alignment horizontal="justify" vertical="center" wrapText="1"/>
    </xf>
    <xf numFmtId="0" fontId="8" fillId="0" borderId="0" xfId="0" applyFont="1" applyAlignment="1">
      <alignment horizontal="justify" vertical="center" wrapText="1"/>
    </xf>
    <xf numFmtId="0" fontId="10" fillId="0" borderId="0" xfId="0" applyFont="1" applyAlignment="1">
      <alignment vertical="center" wrapText="1"/>
    </xf>
    <xf numFmtId="0" fontId="9"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7" fillId="0" borderId="0" xfId="0" applyFont="1" applyAlignment="1">
      <alignment horizontal="center" vertical="center" wrapText="1"/>
    </xf>
    <xf numFmtId="0" fontId="12" fillId="0" borderId="0" xfId="0" applyFont="1" applyAlignment="1">
      <alignment horizontal="center" vertical="center" wrapText="1"/>
    </xf>
    <xf numFmtId="0" fontId="6" fillId="0" borderId="2" xfId="0" applyFont="1" applyBorder="1" applyAlignment="1">
      <alignment horizontal="center" vertical="center" wrapText="1"/>
    </xf>
    <xf numFmtId="0" fontId="0" fillId="0" borderId="0" xfId="0" applyAlignment="1">
      <alignment wrapText="1"/>
    </xf>
    <xf numFmtId="0" fontId="16" fillId="0" borderId="0" xfId="0" applyFont="1" applyAlignment="1">
      <alignment horizontal="lef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6" xfId="0" applyFont="1" applyBorder="1" applyAlignment="1">
      <alignment horizontal="center" vertic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21</xdr:row>
      <xdr:rowOff>0</xdr:rowOff>
    </xdr:from>
    <xdr:to>
      <xdr:col>3</xdr:col>
      <xdr:colOff>0</xdr:colOff>
      <xdr:row>30</xdr:row>
      <xdr:rowOff>76200</xdr:rowOff>
    </xdr:to>
    <xdr:sp macro="" textlink="">
      <xdr:nvSpPr>
        <xdr:cNvPr id="1059" name="Line 1"/>
        <xdr:cNvSpPr>
          <a:spLocks noChangeShapeType="1"/>
        </xdr:cNvSpPr>
      </xdr:nvSpPr>
      <xdr:spPr bwMode="auto">
        <a:xfrm flipV="1">
          <a:off x="2600325" y="3438525"/>
          <a:ext cx="619125" cy="1533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30</xdr:row>
      <xdr:rowOff>76200</xdr:rowOff>
    </xdr:from>
    <xdr:to>
      <xdr:col>2</xdr:col>
      <xdr:colOff>590550</xdr:colOff>
      <xdr:row>39</xdr:row>
      <xdr:rowOff>142875</xdr:rowOff>
    </xdr:to>
    <xdr:sp macro="" textlink="">
      <xdr:nvSpPr>
        <xdr:cNvPr id="1060" name="Line 2"/>
        <xdr:cNvSpPr>
          <a:spLocks noChangeShapeType="1"/>
        </xdr:cNvSpPr>
      </xdr:nvSpPr>
      <xdr:spPr bwMode="auto">
        <a:xfrm>
          <a:off x="2619375" y="4972050"/>
          <a:ext cx="571500" cy="1524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16</xdr:row>
      <xdr:rowOff>0</xdr:rowOff>
    </xdr:from>
    <xdr:to>
      <xdr:col>6</xdr:col>
      <xdr:colOff>0</xdr:colOff>
      <xdr:row>20</xdr:row>
      <xdr:rowOff>28575</xdr:rowOff>
    </xdr:to>
    <xdr:sp macro="" textlink="">
      <xdr:nvSpPr>
        <xdr:cNvPr id="1061" name="Line 3"/>
        <xdr:cNvSpPr>
          <a:spLocks noChangeShapeType="1"/>
        </xdr:cNvSpPr>
      </xdr:nvSpPr>
      <xdr:spPr bwMode="auto">
        <a:xfrm flipV="1">
          <a:off x="5934075" y="2628900"/>
          <a:ext cx="61912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20</xdr:row>
      <xdr:rowOff>114300</xdr:rowOff>
    </xdr:from>
    <xdr:to>
      <xdr:col>5</xdr:col>
      <xdr:colOff>600075</xdr:colOff>
      <xdr:row>27</xdr:row>
      <xdr:rowOff>0</xdr:rowOff>
    </xdr:to>
    <xdr:sp macro="" textlink="">
      <xdr:nvSpPr>
        <xdr:cNvPr id="1062" name="Line 6"/>
        <xdr:cNvSpPr>
          <a:spLocks noChangeShapeType="1"/>
        </xdr:cNvSpPr>
      </xdr:nvSpPr>
      <xdr:spPr bwMode="auto">
        <a:xfrm>
          <a:off x="5934075" y="3390900"/>
          <a:ext cx="600075" cy="1019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47625</xdr:colOff>
      <xdr:row>35</xdr:row>
      <xdr:rowOff>133350</xdr:rowOff>
    </xdr:from>
    <xdr:to>
      <xdr:col>5</xdr:col>
      <xdr:colOff>590550</xdr:colOff>
      <xdr:row>39</xdr:row>
      <xdr:rowOff>57150</xdr:rowOff>
    </xdr:to>
    <xdr:sp macro="" textlink="">
      <xdr:nvSpPr>
        <xdr:cNvPr id="1063" name="Line 7"/>
        <xdr:cNvSpPr>
          <a:spLocks noChangeShapeType="1"/>
        </xdr:cNvSpPr>
      </xdr:nvSpPr>
      <xdr:spPr bwMode="auto">
        <a:xfrm flipV="1">
          <a:off x="5981700" y="5838825"/>
          <a:ext cx="542925" cy="571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28575</xdr:colOff>
      <xdr:row>41</xdr:row>
      <xdr:rowOff>85725</xdr:rowOff>
    </xdr:from>
    <xdr:to>
      <xdr:col>5</xdr:col>
      <xdr:colOff>581025</xdr:colOff>
      <xdr:row>46</xdr:row>
      <xdr:rowOff>133350</xdr:rowOff>
    </xdr:to>
    <xdr:sp macro="" textlink="">
      <xdr:nvSpPr>
        <xdr:cNvPr id="1064" name="Line 10"/>
        <xdr:cNvSpPr>
          <a:spLocks noChangeShapeType="1"/>
        </xdr:cNvSpPr>
      </xdr:nvSpPr>
      <xdr:spPr bwMode="auto">
        <a:xfrm>
          <a:off x="5962650" y="6762750"/>
          <a:ext cx="552450" cy="857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2"/>
  <sheetViews>
    <sheetView zoomScale="60" workbookViewId="0">
      <selection activeCell="H48" sqref="H48"/>
    </sheetView>
  </sheetViews>
  <sheetFormatPr defaultRowHeight="12.75" x14ac:dyDescent="0.2"/>
  <cols>
    <col min="1" max="1" width="20" style="2" customWidth="1"/>
    <col min="2" max="2" width="19" style="2" bestFit="1" customWidth="1"/>
    <col min="3" max="3" width="9.28515625" style="2" bestFit="1" customWidth="1"/>
    <col min="4" max="4" width="21.7109375" style="2" customWidth="1"/>
    <col min="5" max="5" width="19" style="2" bestFit="1" customWidth="1"/>
    <col min="6" max="6" width="9.28515625" style="3" bestFit="1" customWidth="1"/>
    <col min="7" max="7" width="29.5703125" style="2" bestFit="1" customWidth="1"/>
    <col min="8" max="8" width="19.140625" style="4" customWidth="1"/>
    <col min="9" max="9" width="3.85546875" style="2" customWidth="1"/>
    <col min="10" max="10" width="9.28515625" style="3" bestFit="1" customWidth="1"/>
    <col min="11" max="11" width="3.85546875" style="2" customWidth="1"/>
    <col min="12" max="12" width="9.140625" style="2"/>
    <col min="13" max="13" width="17.42578125" style="2" customWidth="1"/>
    <col min="14" max="14" width="16.85546875" style="2" customWidth="1"/>
    <col min="15" max="16384" width="9.140625" style="2"/>
  </cols>
  <sheetData>
    <row r="1" spans="1:14" x14ac:dyDescent="0.2">
      <c r="A1" s="1" t="s">
        <v>18</v>
      </c>
    </row>
    <row r="2" spans="1:14" ht="13.5" thickBot="1" x14ac:dyDescent="0.25"/>
    <row r="3" spans="1:14" x14ac:dyDescent="0.2">
      <c r="A3" s="2" t="s">
        <v>13</v>
      </c>
      <c r="B3" s="3">
        <v>0.2</v>
      </c>
      <c r="D3" s="2" t="s">
        <v>7</v>
      </c>
      <c r="G3" s="5" t="s">
        <v>17</v>
      </c>
    </row>
    <row r="4" spans="1:14" ht="13.5" thickBot="1" x14ac:dyDescent="0.25">
      <c r="B4" s="6"/>
      <c r="D4" s="2" t="s">
        <v>8</v>
      </c>
      <c r="E4" s="3">
        <v>0.05</v>
      </c>
      <c r="G4" s="7">
        <f>J16*M16+J28*M28+J36*M36+J48*M48</f>
        <v>10917968.75</v>
      </c>
    </row>
    <row r="5" spans="1:14" ht="13.5" thickBot="1" x14ac:dyDescent="0.25">
      <c r="B5" s="6"/>
      <c r="E5" s="4"/>
    </row>
    <row r="6" spans="1:14" x14ac:dyDescent="0.2">
      <c r="D6" s="2" t="s">
        <v>9</v>
      </c>
      <c r="G6" s="5" t="s">
        <v>16</v>
      </c>
    </row>
    <row r="7" spans="1:14" ht="13.5" thickBot="1" x14ac:dyDescent="0.25">
      <c r="D7" s="2" t="s">
        <v>10</v>
      </c>
      <c r="E7" s="6">
        <v>10000000</v>
      </c>
      <c r="G7" s="7">
        <f>J16*N16+J28*N28+J36*N36+J48*N48</f>
        <v>10516927.083333332</v>
      </c>
    </row>
    <row r="8" spans="1:14" x14ac:dyDescent="0.2">
      <c r="D8" s="2" t="s">
        <v>8</v>
      </c>
      <c r="E8" s="8">
        <v>0.01</v>
      </c>
    </row>
    <row r="10" spans="1:14" x14ac:dyDescent="0.2">
      <c r="M10" s="2" t="s">
        <v>14</v>
      </c>
    </row>
    <row r="12" spans="1:14" s="1" customFormat="1" x14ac:dyDescent="0.2">
      <c r="A12" s="1" t="s">
        <v>1</v>
      </c>
      <c r="D12" s="1" t="s">
        <v>2</v>
      </c>
      <c r="F12" s="9"/>
      <c r="G12" s="1" t="s">
        <v>3</v>
      </c>
      <c r="H12" s="10"/>
      <c r="J12" s="9" t="s">
        <v>4</v>
      </c>
      <c r="M12" s="1" t="s">
        <v>0</v>
      </c>
      <c r="N12" s="1" t="s">
        <v>5</v>
      </c>
    </row>
    <row r="15" spans="1:14" x14ac:dyDescent="0.2">
      <c r="A15" s="1"/>
    </row>
    <row r="16" spans="1:14" x14ac:dyDescent="0.2">
      <c r="F16" s="3">
        <v>0.5</v>
      </c>
      <c r="G16" s="2" t="s">
        <v>12</v>
      </c>
      <c r="H16" s="4">
        <f>E21</f>
        <v>150000000</v>
      </c>
      <c r="J16" s="3">
        <f>F16*C21</f>
        <v>0.375</v>
      </c>
      <c r="L16" s="2" t="s">
        <v>15</v>
      </c>
      <c r="M16" s="6">
        <f>$E$4*E21/(1+$B$3)+H16*$E$4/(1+$B$3)^2</f>
        <v>11458333.333333334</v>
      </c>
      <c r="N16" s="6">
        <f>$E$7/(1+$B$3)+$E$8*E21/(1+$B$3)+H16*$E$8/(1+$B$3)^2</f>
        <v>10625000</v>
      </c>
    </row>
    <row r="18" spans="1:14" x14ac:dyDescent="0.2">
      <c r="M18" s="6"/>
      <c r="N18" s="6"/>
    </row>
    <row r="19" spans="1:14" x14ac:dyDescent="0.2">
      <c r="M19" s="11"/>
      <c r="N19" s="11"/>
    </row>
    <row r="20" spans="1:14" x14ac:dyDescent="0.2">
      <c r="M20" s="6"/>
      <c r="N20" s="6"/>
    </row>
    <row r="21" spans="1:14" x14ac:dyDescent="0.2">
      <c r="C21" s="8">
        <v>0.75</v>
      </c>
      <c r="D21" s="2" t="s">
        <v>12</v>
      </c>
      <c r="E21" s="4">
        <v>150000000</v>
      </c>
    </row>
    <row r="22" spans="1:14" x14ac:dyDescent="0.2">
      <c r="E22" s="12"/>
      <c r="M22" s="6"/>
      <c r="N22" s="6"/>
    </row>
    <row r="23" spans="1:14" x14ac:dyDescent="0.2">
      <c r="E23" s="12"/>
      <c r="M23" s="11"/>
      <c r="N23" s="11"/>
    </row>
    <row r="24" spans="1:14" x14ac:dyDescent="0.2">
      <c r="E24" s="12"/>
      <c r="M24" s="6"/>
      <c r="N24" s="6"/>
    </row>
    <row r="25" spans="1:14" x14ac:dyDescent="0.2">
      <c r="E25" s="12"/>
    </row>
    <row r="26" spans="1:14" x14ac:dyDescent="0.2">
      <c r="E26" s="12"/>
      <c r="M26" s="6"/>
      <c r="N26" s="6"/>
    </row>
    <row r="27" spans="1:14" x14ac:dyDescent="0.2">
      <c r="E27" s="12"/>
      <c r="M27" s="11"/>
      <c r="N27" s="11"/>
    </row>
    <row r="28" spans="1:14" x14ac:dyDescent="0.2">
      <c r="E28" s="12"/>
      <c r="F28" s="3">
        <v>0.5</v>
      </c>
      <c r="G28" s="2" t="s">
        <v>12</v>
      </c>
      <c r="H28" s="4">
        <f>0.9*E21</f>
        <v>135000000</v>
      </c>
      <c r="J28" s="3">
        <f>F28*C21</f>
        <v>0.375</v>
      </c>
      <c r="L28" s="2" t="s">
        <v>15</v>
      </c>
      <c r="M28" s="6">
        <f>$E$4*E21/(1+$B$3)+H28*$E$4/(1+$B$3)^2</f>
        <v>10937500</v>
      </c>
      <c r="N28" s="6">
        <f>$E$7/(1+$B$3)+$E$8*E21/(1+$B$3)+H28*$E$8/(1+$B$3)^2</f>
        <v>10520833.333333334</v>
      </c>
    </row>
    <row r="29" spans="1:14" x14ac:dyDescent="0.2">
      <c r="E29" s="12"/>
    </row>
    <row r="30" spans="1:14" x14ac:dyDescent="0.2">
      <c r="E30" s="12"/>
    </row>
    <row r="31" spans="1:14" x14ac:dyDescent="0.2">
      <c r="A31" s="2" t="s">
        <v>11</v>
      </c>
      <c r="B31" s="4">
        <v>150000000</v>
      </c>
      <c r="E31" s="12"/>
    </row>
    <row r="32" spans="1:14" x14ac:dyDescent="0.2">
      <c r="E32" s="12"/>
    </row>
    <row r="33" spans="3:14" x14ac:dyDescent="0.2">
      <c r="E33" s="12"/>
    </row>
    <row r="34" spans="3:14" x14ac:dyDescent="0.2">
      <c r="E34" s="12"/>
      <c r="M34" s="6"/>
      <c r="N34" s="6"/>
    </row>
    <row r="35" spans="3:14" x14ac:dyDescent="0.2">
      <c r="E35" s="12"/>
      <c r="M35" s="11"/>
      <c r="N35" s="11"/>
    </row>
    <row r="36" spans="3:14" x14ac:dyDescent="0.2">
      <c r="E36" s="12"/>
      <c r="F36" s="3">
        <v>0.5</v>
      </c>
      <c r="G36" s="2" t="s">
        <v>12</v>
      </c>
      <c r="H36" s="4">
        <f>E41</f>
        <v>135000000</v>
      </c>
      <c r="J36" s="3">
        <f>F36*C41</f>
        <v>0.125</v>
      </c>
      <c r="L36" s="2" t="s">
        <v>15</v>
      </c>
      <c r="M36" s="6">
        <f>$E$4*E41/(1+$B$3)+H36*$E$4/(1+$B$3)^2</f>
        <v>10312500</v>
      </c>
      <c r="N36" s="6">
        <f>$E$7/(1+$B$3)+$E$8*$E$41/(1+$B$3)+H36*$E$8/(1+$B$3)^2</f>
        <v>10395833.333333334</v>
      </c>
    </row>
    <row r="37" spans="3:14" x14ac:dyDescent="0.2">
      <c r="E37" s="12"/>
    </row>
    <row r="38" spans="3:14" x14ac:dyDescent="0.2">
      <c r="E38" s="12"/>
      <c r="M38" s="6"/>
      <c r="N38" s="6"/>
    </row>
    <row r="39" spans="3:14" x14ac:dyDescent="0.2">
      <c r="E39" s="12"/>
      <c r="M39" s="11"/>
      <c r="N39" s="11"/>
    </row>
    <row r="40" spans="3:14" x14ac:dyDescent="0.2">
      <c r="E40" s="12"/>
      <c r="M40" s="6"/>
      <c r="N40" s="6"/>
    </row>
    <row r="41" spans="3:14" x14ac:dyDescent="0.2">
      <c r="C41" s="8">
        <v>0.25</v>
      </c>
      <c r="D41" s="2" t="s">
        <v>12</v>
      </c>
      <c r="E41" s="4">
        <f>0.9*E21</f>
        <v>135000000</v>
      </c>
    </row>
    <row r="42" spans="3:14" x14ac:dyDescent="0.2">
      <c r="E42" s="12"/>
      <c r="M42" s="6"/>
      <c r="N42" s="6"/>
    </row>
    <row r="43" spans="3:14" x14ac:dyDescent="0.2">
      <c r="E43" s="12"/>
      <c r="M43" s="11"/>
      <c r="N43" s="11"/>
    </row>
    <row r="44" spans="3:14" x14ac:dyDescent="0.2">
      <c r="E44" s="12"/>
      <c r="M44" s="6"/>
      <c r="N44" s="6"/>
    </row>
    <row r="46" spans="3:14" x14ac:dyDescent="0.2">
      <c r="M46" s="6"/>
      <c r="N46" s="6"/>
    </row>
    <row r="47" spans="3:14" x14ac:dyDescent="0.2">
      <c r="M47" s="11"/>
      <c r="N47" s="11"/>
    </row>
    <row r="48" spans="3:14" x14ac:dyDescent="0.2">
      <c r="F48" s="3">
        <v>0.5</v>
      </c>
      <c r="G48" s="2" t="s">
        <v>12</v>
      </c>
      <c r="H48" s="4">
        <f>0.9*E41</f>
        <v>121500000</v>
      </c>
      <c r="J48" s="3">
        <f>F48*C41</f>
        <v>0.125</v>
      </c>
      <c r="L48" s="2" t="s">
        <v>15</v>
      </c>
      <c r="M48" s="6">
        <f>$E$4*E41/(1+$B$3)+H48*$E$4/(1+$B$3)^2</f>
        <v>9843750</v>
      </c>
      <c r="N48" s="6">
        <f>$E$7/(1+$B$3)+$E$8*$E$41/(1+$B$3)+H48*$E$8/(1+$B$3)^2</f>
        <v>10302083.333333334</v>
      </c>
    </row>
    <row r="52" spans="8:10" x14ac:dyDescent="0.2">
      <c r="H52" s="4" t="s">
        <v>6</v>
      </c>
      <c r="J52" s="3">
        <f>SUM(J16:J49)</f>
        <v>1</v>
      </c>
    </row>
  </sheetData>
  <phoneticPr fontId="0" type="noConversion"/>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4"/>
  <sheetViews>
    <sheetView tabSelected="1" topLeftCell="A45" workbookViewId="0">
      <selection activeCell="D74" sqref="D74"/>
    </sheetView>
  </sheetViews>
  <sheetFormatPr defaultRowHeight="12.75" x14ac:dyDescent="0.2"/>
  <cols>
    <col min="2" max="2" width="67" style="23" customWidth="1"/>
    <col min="4" max="4" width="21.5703125" customWidth="1"/>
    <col min="5" max="5" width="19.7109375" customWidth="1"/>
  </cols>
  <sheetData>
    <row r="2" spans="2:2" ht="15.75" x14ac:dyDescent="0.2">
      <c r="B2" s="14" t="s">
        <v>19</v>
      </c>
    </row>
    <row r="3" spans="2:2" ht="15.75" x14ac:dyDescent="0.2">
      <c r="B3" s="15" t="s">
        <v>20</v>
      </c>
    </row>
    <row r="4" spans="2:2" ht="15" x14ac:dyDescent="0.2">
      <c r="B4" s="16"/>
    </row>
    <row r="5" spans="2:2" ht="15" x14ac:dyDescent="0.2">
      <c r="B5" s="16"/>
    </row>
    <row r="6" spans="2:2" ht="22.5" x14ac:dyDescent="0.2">
      <c r="B6" s="24">
        <v>2</v>
      </c>
    </row>
    <row r="7" spans="2:2" ht="14.25" x14ac:dyDescent="0.2">
      <c r="B7" s="17"/>
    </row>
    <row r="8" spans="2:2" ht="14.25" x14ac:dyDescent="0.2">
      <c r="B8" s="18" t="s">
        <v>21</v>
      </c>
    </row>
    <row r="9" spans="2:2" ht="75" x14ac:dyDescent="0.2">
      <c r="B9" s="16" t="s">
        <v>22</v>
      </c>
    </row>
    <row r="10" spans="2:2" ht="15" x14ac:dyDescent="0.2">
      <c r="B10" s="16"/>
    </row>
    <row r="11" spans="2:2" ht="14.25" x14ac:dyDescent="0.2">
      <c r="B11" s="17"/>
    </row>
    <row r="12" spans="2:2" ht="14.25" x14ac:dyDescent="0.2">
      <c r="B12" s="17"/>
    </row>
    <row r="13" spans="2:2" ht="15.75" x14ac:dyDescent="0.2">
      <c r="B13" s="19"/>
    </row>
    <row r="14" spans="2:2" ht="14.25" x14ac:dyDescent="0.2">
      <c r="B14" s="18" t="s">
        <v>23</v>
      </c>
    </row>
    <row r="15" spans="2:2" ht="15.75" x14ac:dyDescent="0.2">
      <c r="B15" s="19"/>
    </row>
    <row r="16" spans="2:2" ht="14.25" x14ac:dyDescent="0.2">
      <c r="B16" s="18" t="s">
        <v>24</v>
      </c>
    </row>
    <row r="17" spans="2:2" ht="15.75" x14ac:dyDescent="0.2">
      <c r="B17" s="19"/>
    </row>
    <row r="18" spans="2:2" ht="15.75" x14ac:dyDescent="0.2">
      <c r="B18" s="19" t="s">
        <v>25</v>
      </c>
    </row>
    <row r="19" spans="2:2" ht="18.75" x14ac:dyDescent="0.2">
      <c r="B19" s="19" t="s">
        <v>26</v>
      </c>
    </row>
    <row r="20" spans="2:2" ht="18.75" x14ac:dyDescent="0.2">
      <c r="B20" s="19" t="s">
        <v>27</v>
      </c>
    </row>
    <row r="21" spans="2:2" ht="15.75" x14ac:dyDescent="0.2">
      <c r="B21" s="19" t="s">
        <v>28</v>
      </c>
    </row>
    <row r="22" spans="2:2" ht="18.75" x14ac:dyDescent="0.2">
      <c r="B22" s="19" t="s">
        <v>29</v>
      </c>
    </row>
    <row r="23" spans="2:2" ht="15.75" x14ac:dyDescent="0.2">
      <c r="B23" s="19" t="s">
        <v>30</v>
      </c>
    </row>
    <row r="24" spans="2:2" ht="14.25" x14ac:dyDescent="0.2">
      <c r="B24" s="17"/>
    </row>
    <row r="25" spans="2:2" ht="14.25" x14ac:dyDescent="0.2">
      <c r="B25" s="18" t="s">
        <v>31</v>
      </c>
    </row>
    <row r="26" spans="2:2" ht="20.25" x14ac:dyDescent="0.2">
      <c r="B26" s="19" t="s">
        <v>32</v>
      </c>
    </row>
    <row r="27" spans="2:2" ht="20.25" x14ac:dyDescent="0.2">
      <c r="B27" s="19" t="s">
        <v>33</v>
      </c>
    </row>
    <row r="28" spans="2:2" ht="20.25" x14ac:dyDescent="0.2">
      <c r="B28" s="19" t="s">
        <v>34</v>
      </c>
    </row>
    <row r="29" spans="2:2" ht="20.25" x14ac:dyDescent="0.2">
      <c r="B29" s="19" t="s">
        <v>35</v>
      </c>
    </row>
    <row r="30" spans="2:2" ht="18.75" x14ac:dyDescent="0.2">
      <c r="B30" s="19" t="s">
        <v>36</v>
      </c>
    </row>
    <row r="31" spans="2:2" ht="18.75" x14ac:dyDescent="0.2">
      <c r="B31" s="19" t="s">
        <v>37</v>
      </c>
    </row>
    <row r="32" spans="2:2" ht="18.75" x14ac:dyDescent="0.2">
      <c r="B32" s="19" t="s">
        <v>38</v>
      </c>
    </row>
    <row r="33" spans="2:2" ht="18.75" x14ac:dyDescent="0.2">
      <c r="B33" s="19" t="s">
        <v>39</v>
      </c>
    </row>
    <row r="34" spans="2:2" ht="18.75" x14ac:dyDescent="0.2">
      <c r="B34" s="19" t="s">
        <v>40</v>
      </c>
    </row>
    <row r="35" spans="2:2" ht="18.75" x14ac:dyDescent="0.2">
      <c r="B35" s="19" t="s">
        <v>41</v>
      </c>
    </row>
    <row r="36" spans="2:2" ht="18.75" x14ac:dyDescent="0.2">
      <c r="B36" s="19" t="s">
        <v>42</v>
      </c>
    </row>
    <row r="37" spans="2:2" ht="18.75" x14ac:dyDescent="0.2">
      <c r="B37" s="19" t="s">
        <v>43</v>
      </c>
    </row>
    <row r="38" spans="2:2" ht="15.75" x14ac:dyDescent="0.2">
      <c r="B38" s="19"/>
    </row>
    <row r="39" spans="2:2" ht="63" x14ac:dyDescent="0.2">
      <c r="B39" s="19" t="s">
        <v>44</v>
      </c>
    </row>
    <row r="40" spans="2:2" ht="15.75" x14ac:dyDescent="0.2">
      <c r="B40" s="19"/>
    </row>
    <row r="41" spans="2:2" ht="63" x14ac:dyDescent="0.2">
      <c r="B41" s="19" t="s">
        <v>45</v>
      </c>
    </row>
    <row r="42" spans="2:2" ht="15.75" x14ac:dyDescent="0.2">
      <c r="B42" s="19"/>
    </row>
    <row r="43" spans="2:2" ht="15.75" x14ac:dyDescent="0.2">
      <c r="B43" s="19" t="s">
        <v>46</v>
      </c>
    </row>
    <row r="44" spans="2:2" ht="18.75" x14ac:dyDescent="0.2">
      <c r="B44" s="19" t="s">
        <v>47</v>
      </c>
    </row>
    <row r="45" spans="2:2" ht="15.75" x14ac:dyDescent="0.2">
      <c r="B45" s="19" t="s">
        <v>48</v>
      </c>
    </row>
    <row r="46" spans="2:2" ht="18.75" x14ac:dyDescent="0.2">
      <c r="B46" s="19" t="s">
        <v>49</v>
      </c>
    </row>
    <row r="47" spans="2:2" ht="15.75" x14ac:dyDescent="0.2">
      <c r="B47" s="19"/>
    </row>
    <row r="48" spans="2:2" ht="47.25" x14ac:dyDescent="0.2">
      <c r="B48" s="19" t="s">
        <v>50</v>
      </c>
    </row>
    <row r="49" spans="2:5" ht="15.75" x14ac:dyDescent="0.2">
      <c r="B49" s="19"/>
    </row>
    <row r="50" spans="2:5" ht="47.25" x14ac:dyDescent="0.2">
      <c r="B50" s="19" t="s">
        <v>51</v>
      </c>
    </row>
    <row r="51" spans="2:5" ht="37.5" x14ac:dyDescent="0.2">
      <c r="B51" s="19" t="s">
        <v>52</v>
      </c>
    </row>
    <row r="52" spans="2:5" ht="37.5" x14ac:dyDescent="0.2">
      <c r="B52" s="19" t="s">
        <v>53</v>
      </c>
    </row>
    <row r="53" spans="2:5" ht="15.75" x14ac:dyDescent="0.2">
      <c r="B53" s="19"/>
    </row>
    <row r="54" spans="2:5" ht="31.5" x14ac:dyDescent="0.2">
      <c r="B54" s="19" t="s">
        <v>54</v>
      </c>
    </row>
    <row r="55" spans="2:5" ht="15.75" x14ac:dyDescent="0.2">
      <c r="B55" s="19"/>
    </row>
    <row r="56" spans="2:5" ht="15.75" x14ac:dyDescent="0.2">
      <c r="B56" s="19"/>
    </row>
    <row r="57" spans="2:5" ht="15.75" x14ac:dyDescent="0.2">
      <c r="B57" s="20" t="s">
        <v>55</v>
      </c>
    </row>
    <row r="58" spans="2:5" ht="16.5" thickBot="1" x14ac:dyDescent="0.25">
      <c r="B58" s="21"/>
    </row>
    <row r="59" spans="2:5" ht="13.5" thickBot="1" x14ac:dyDescent="0.25">
      <c r="B59" s="25" t="s">
        <v>56</v>
      </c>
      <c r="C59" s="26"/>
      <c r="D59" s="27" t="s">
        <v>57</v>
      </c>
      <c r="E59" s="26"/>
    </row>
    <row r="60" spans="2:5" ht="13.5" thickBot="1" x14ac:dyDescent="0.25">
      <c r="B60" s="22" t="s">
        <v>58</v>
      </c>
      <c r="C60" s="13" t="s">
        <v>59</v>
      </c>
      <c r="D60" s="13" t="s">
        <v>60</v>
      </c>
      <c r="E60" s="13" t="s">
        <v>61</v>
      </c>
    </row>
    <row r="61" spans="2:5" ht="16.5" thickBot="1" x14ac:dyDescent="0.25">
      <c r="B61" s="22" t="s">
        <v>62</v>
      </c>
      <c r="C61" s="13" t="s">
        <v>62</v>
      </c>
      <c r="D61" s="13" t="s">
        <v>63</v>
      </c>
      <c r="E61" s="13" t="s">
        <v>64</v>
      </c>
    </row>
    <row r="62" spans="2:5" ht="16.5" thickBot="1" x14ac:dyDescent="0.25">
      <c r="B62" s="22" t="s">
        <v>62</v>
      </c>
      <c r="C62" s="13" t="s">
        <v>65</v>
      </c>
      <c r="D62" s="13" t="s">
        <v>66</v>
      </c>
      <c r="E62" s="13" t="s">
        <v>67</v>
      </c>
    </row>
    <row r="63" spans="2:5" ht="16.5" thickBot="1" x14ac:dyDescent="0.25">
      <c r="B63" s="22" t="s">
        <v>65</v>
      </c>
      <c r="C63" s="13" t="s">
        <v>62</v>
      </c>
      <c r="D63" s="13" t="s">
        <v>68</v>
      </c>
      <c r="E63" s="13" t="s">
        <v>69</v>
      </c>
    </row>
    <row r="64" spans="2:5" ht="16.5" thickBot="1" x14ac:dyDescent="0.25">
      <c r="B64" s="22" t="s">
        <v>65</v>
      </c>
      <c r="C64" s="13" t="s">
        <v>65</v>
      </c>
      <c r="D64" s="13" t="s">
        <v>70</v>
      </c>
      <c r="E64" s="13" t="s">
        <v>71</v>
      </c>
    </row>
  </sheetData>
  <mergeCells count="2">
    <mergeCell ref="B59:C59"/>
    <mergeCell ref="D59:E5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Decision Tree</vt:lpstr>
      <vt:lpstr>Discussion</vt:lpstr>
    </vt:vector>
  </TitlesOfParts>
  <Company>i2</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i2 Technologies</dc:creator>
  <cp:lastModifiedBy>GRW</cp:lastModifiedBy>
  <dcterms:created xsi:type="dcterms:W3CDTF">2000-09-17T20:04:40Z</dcterms:created>
  <dcterms:modified xsi:type="dcterms:W3CDTF">2016-02-14T03:02:37Z</dcterms:modified>
</cp:coreProperties>
</file>