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IE 362\ch05_solutions\"/>
    </mc:Choice>
  </mc:AlternateContent>
  <bookViews>
    <workbookView xWindow="120" yWindow="120" windowWidth="15180" windowHeight="9090"/>
  </bookViews>
  <sheets>
    <sheet name="Figure5-3,7" sheetId="1" r:id="rId1"/>
    <sheet name="Sheet2" sheetId="2" r:id="rId2"/>
    <sheet name="Sheet3" sheetId="3" r:id="rId3"/>
  </sheets>
  <definedNames>
    <definedName name="solver_adj" localSheetId="0" hidden="1">'Figure5-3,7'!$B$14:$H$18</definedName>
    <definedName name="solver_cvg" localSheetId="0" hidden="1">0.000001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'Figure5-3,7'!$B$14:$H$18</definedName>
    <definedName name="solver_lhs2" localSheetId="0" hidden="1">'Figure5-3,7'!$B$22:$B$26</definedName>
    <definedName name="solver_lhs3" localSheetId="0" hidden="1">'Figure5-3,7'!$B$28:$F$28</definedName>
    <definedName name="solver_lhs4" localSheetId="0" hidden="1">'Figure5-3,7'!$G$14:$H$18</definedName>
    <definedName name="solver_lin" localSheetId="0" hidden="1">2</definedName>
    <definedName name="solver_lva" localSheetId="0" hidden="1">2</definedName>
    <definedName name="solver_mip" localSheetId="0" hidden="1">1000</definedName>
    <definedName name="solver_msl" localSheetId="0" hidden="1">2</definedName>
    <definedName name="solver_neg" localSheetId="0" hidden="1">2</definedName>
    <definedName name="solver_nod" localSheetId="0" hidden="1">1000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'Figure5-3,7'!$B$31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binary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62913"/>
</workbook>
</file>

<file path=xl/calcChain.xml><?xml version="1.0" encoding="utf-8"?>
<calcChain xmlns="http://schemas.openxmlformats.org/spreadsheetml/2006/main">
  <c r="B28" i="1" l="1"/>
  <c r="B23" i="1"/>
  <c r="B24" i="1"/>
  <c r="B25" i="1"/>
  <c r="B26" i="1"/>
  <c r="B22" i="1"/>
  <c r="I6" i="1"/>
  <c r="I7" i="1"/>
  <c r="I8" i="1"/>
  <c r="I5" i="1"/>
  <c r="I4" i="1"/>
  <c r="F28" i="1"/>
  <c r="E28" i="1"/>
  <c r="D28" i="1"/>
  <c r="C28" i="1"/>
  <c r="B31" i="1"/>
</calcChain>
</file>

<file path=xl/sharedStrings.xml><?xml version="1.0" encoding="utf-8"?>
<sst xmlns="http://schemas.openxmlformats.org/spreadsheetml/2006/main" count="55" uniqueCount="23">
  <si>
    <t xml:space="preserve">Fixed </t>
  </si>
  <si>
    <t>Cost ($)</t>
  </si>
  <si>
    <t>Demand</t>
  </si>
  <si>
    <t>Decision Variables</t>
  </si>
  <si>
    <t>Plants</t>
  </si>
  <si>
    <t>(1=open)</t>
  </si>
  <si>
    <t>Constraints</t>
  </si>
  <si>
    <t>Excess Capacity</t>
  </si>
  <si>
    <t>Unmet Demand</t>
  </si>
  <si>
    <t>Objective Function</t>
  </si>
  <si>
    <t>Cost =</t>
  </si>
  <si>
    <t xml:space="preserve">Inputs - Costs, Capacities, Demands </t>
  </si>
  <si>
    <t>Capacity</t>
  </si>
  <si>
    <t>Supply Region</t>
  </si>
  <si>
    <t>N. America</t>
  </si>
  <si>
    <t>S. America</t>
  </si>
  <si>
    <t>Europe</t>
  </si>
  <si>
    <t>Asia</t>
  </si>
  <si>
    <t>Africa</t>
  </si>
  <si>
    <t>Demand Region - Production Allocation (1000 Units)</t>
  </si>
  <si>
    <t>Low</t>
  </si>
  <si>
    <t>High</t>
  </si>
  <si>
    <t>Demand Region
Production and Transportation Cost per 1,000,000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</si>
</sst>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4" xfId="0" applyFont="1" applyBorder="1"/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7" xfId="0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164" fontId="0" fillId="0" borderId="13" xfId="1" applyNumberFormat="1" applyFont="1" applyBorder="1"/>
    <xf numFmtId="164" fontId="0" fillId="0" borderId="0" xfId="1" applyNumberFormat="1" applyFont="1" applyBorder="1"/>
    <xf numFmtId="164" fontId="0" fillId="0" borderId="14" xfId="1" applyNumberFormat="1" applyFon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3" fillId="0" borderId="0" xfId="0" applyFont="1" applyBorder="1"/>
    <xf numFmtId="0" fontId="0" fillId="0" borderId="3" xfId="0" applyBorder="1" applyAlignment="1">
      <alignment horizontal="right" wrapText="1"/>
    </xf>
    <xf numFmtId="0" fontId="0" fillId="0" borderId="6" xfId="0" applyBorder="1" applyAlignment="1">
      <alignment horizontal="right"/>
    </xf>
    <xf numFmtId="1" fontId="0" fillId="0" borderId="8" xfId="0" applyNumberFormat="1" applyBorder="1"/>
    <xf numFmtId="1" fontId="0" fillId="0" borderId="9" xfId="0" applyNumberFormat="1" applyBorder="1"/>
    <xf numFmtId="0" fontId="0" fillId="0" borderId="22" xfId="0" applyBorder="1" applyAlignment="1">
      <alignment horizontal="right"/>
    </xf>
    <xf numFmtId="1" fontId="0" fillId="0" borderId="13" xfId="0" applyNumberFormat="1" applyBorder="1"/>
    <xf numFmtId="1" fontId="0" fillId="0" borderId="0" xfId="0" applyNumberFormat="1" applyBorder="1"/>
    <xf numFmtId="0" fontId="0" fillId="0" borderId="23" xfId="0" applyFill="1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6" xfId="0" applyBorder="1"/>
    <xf numFmtId="1" fontId="0" fillId="0" borderId="17" xfId="0" applyNumberFormat="1" applyBorder="1"/>
    <xf numFmtId="1" fontId="0" fillId="0" borderId="18" xfId="0" applyNumberFormat="1" applyBorder="1"/>
    <xf numFmtId="0" fontId="0" fillId="0" borderId="24" xfId="0" applyBorder="1" applyAlignment="1">
      <alignment horizontal="right"/>
    </xf>
    <xf numFmtId="0" fontId="4" fillId="0" borderId="0" xfId="0" applyFont="1" applyFill="1"/>
    <xf numFmtId="0" fontId="2" fillId="0" borderId="25" xfId="0" applyFont="1" applyBorder="1"/>
    <xf numFmtId="0" fontId="0" fillId="0" borderId="26" xfId="0" applyBorder="1"/>
    <xf numFmtId="0" fontId="3" fillId="0" borderId="27" xfId="0" applyFont="1" applyBorder="1"/>
    <xf numFmtId="165" fontId="0" fillId="0" borderId="28" xfId="2" applyNumberFormat="1" applyFont="1" applyBorder="1"/>
    <xf numFmtId="0" fontId="2" fillId="0" borderId="29" xfId="0" applyFont="1" applyBorder="1"/>
    <xf numFmtId="0" fontId="0" fillId="0" borderId="30" xfId="0" applyBorder="1"/>
    <xf numFmtId="0" fontId="0" fillId="0" borderId="9" xfId="0" applyBorder="1"/>
    <xf numFmtId="0" fontId="4" fillId="0" borderId="31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0" fillId="0" borderId="12" xfId="1" applyNumberFormat="1" applyFont="1" applyBorder="1"/>
    <xf numFmtId="0" fontId="4" fillId="0" borderId="4" xfId="0" applyFont="1" applyBorder="1" applyAlignment="1">
      <alignment horizontal="right"/>
    </xf>
    <xf numFmtId="0" fontId="0" fillId="0" borderId="5" xfId="0" applyBorder="1"/>
    <xf numFmtId="0" fontId="4" fillId="0" borderId="0" xfId="0" applyFont="1" applyBorder="1"/>
    <xf numFmtId="0" fontId="0" fillId="0" borderId="15" xfId="0" applyFill="1" applyBorder="1" applyAlignment="1">
      <alignment horizontal="right"/>
    </xf>
    <xf numFmtId="1" fontId="0" fillId="0" borderId="0" xfId="0" applyNumberFormat="1" applyFill="1" applyBorder="1"/>
    <xf numFmtId="0" fontId="0" fillId="0" borderId="11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0" xfId="0" applyBorder="1" applyAlignment="1">
      <alignment horizontal="right"/>
    </xf>
    <xf numFmtId="1" fontId="0" fillId="0" borderId="33" xfId="0" applyNumberFormat="1" applyBorder="1"/>
    <xf numFmtId="1" fontId="0" fillId="0" borderId="34" xfId="0" applyNumberFormat="1" applyFill="1" applyBorder="1"/>
    <xf numFmtId="1" fontId="0" fillId="0" borderId="34" xfId="0" applyNumberFormat="1" applyBorder="1"/>
    <xf numFmtId="1" fontId="0" fillId="0" borderId="35" xfId="0" applyNumberFormat="1" applyBorder="1"/>
    <xf numFmtId="0" fontId="3" fillId="0" borderId="18" xfId="0" applyFont="1" applyBorder="1"/>
    <xf numFmtId="0" fontId="0" fillId="0" borderId="36" xfId="0" applyBorder="1"/>
    <xf numFmtId="1" fontId="0" fillId="0" borderId="37" xfId="0" applyNumberFormat="1" applyBorder="1"/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15" sqref="G15"/>
    </sheetView>
  </sheetViews>
  <sheetFormatPr defaultRowHeight="12.75" x14ac:dyDescent="0.2"/>
  <cols>
    <col min="1" max="1" width="13.85546875" customWidth="1"/>
    <col min="2" max="3" width="10" customWidth="1"/>
    <col min="7" max="7" width="7.7109375" customWidth="1"/>
    <col min="9" max="9" width="7.28515625" customWidth="1"/>
  </cols>
  <sheetData>
    <row r="1" spans="1:10" ht="13.5" thickBot="1" x14ac:dyDescent="0.25">
      <c r="A1" s="1" t="s">
        <v>11</v>
      </c>
    </row>
    <row r="2" spans="1:10" ht="24.75" customHeight="1" x14ac:dyDescent="0.2">
      <c r="A2" s="2"/>
      <c r="B2" s="66" t="s">
        <v>22</v>
      </c>
      <c r="C2" s="67"/>
      <c r="D2" s="67"/>
      <c r="E2" s="67"/>
      <c r="F2" s="67"/>
      <c r="G2" s="3" t="s">
        <v>0</v>
      </c>
      <c r="H2" s="47" t="s">
        <v>20</v>
      </c>
      <c r="I2" s="49" t="s">
        <v>0</v>
      </c>
      <c r="J2" s="4" t="s">
        <v>21</v>
      </c>
    </row>
    <row r="3" spans="1:10" x14ac:dyDescent="0.2">
      <c r="A3" s="44" t="s">
        <v>13</v>
      </c>
      <c r="B3" s="45" t="s">
        <v>14</v>
      </c>
      <c r="C3" s="45" t="s">
        <v>15</v>
      </c>
      <c r="D3" s="45" t="s">
        <v>16</v>
      </c>
      <c r="E3" s="45" t="s">
        <v>17</v>
      </c>
      <c r="F3" s="45" t="s">
        <v>18</v>
      </c>
      <c r="G3" s="6" t="s">
        <v>1</v>
      </c>
      <c r="H3" s="48" t="s">
        <v>12</v>
      </c>
      <c r="I3" s="51" t="s">
        <v>1</v>
      </c>
      <c r="J3" s="7" t="s">
        <v>12</v>
      </c>
    </row>
    <row r="4" spans="1:10" x14ac:dyDescent="0.2">
      <c r="A4" s="8" t="s">
        <v>14</v>
      </c>
      <c r="B4" s="9">
        <v>81</v>
      </c>
      <c r="C4" s="10">
        <v>92</v>
      </c>
      <c r="D4" s="10">
        <v>101</v>
      </c>
      <c r="E4" s="10">
        <v>130</v>
      </c>
      <c r="F4" s="10">
        <v>115</v>
      </c>
      <c r="G4" s="11">
        <v>6000</v>
      </c>
      <c r="H4" s="46">
        <v>10</v>
      </c>
      <c r="I4" s="50">
        <f>1.5*G4</f>
        <v>9000</v>
      </c>
      <c r="J4" s="12">
        <v>20</v>
      </c>
    </row>
    <row r="5" spans="1:10" x14ac:dyDescent="0.2">
      <c r="A5" s="13" t="s">
        <v>15</v>
      </c>
      <c r="B5" s="14">
        <v>117</v>
      </c>
      <c r="C5" s="15">
        <v>77</v>
      </c>
      <c r="D5" s="15">
        <v>108</v>
      </c>
      <c r="E5" s="15">
        <v>98</v>
      </c>
      <c r="F5" s="15">
        <v>100</v>
      </c>
      <c r="G5" s="16">
        <v>4500</v>
      </c>
      <c r="H5" s="24">
        <v>10</v>
      </c>
      <c r="I5" s="50">
        <f>1.5*G5</f>
        <v>6750</v>
      </c>
      <c r="J5" s="17">
        <v>20</v>
      </c>
    </row>
    <row r="6" spans="1:10" x14ac:dyDescent="0.2">
      <c r="A6" s="13" t="s">
        <v>16</v>
      </c>
      <c r="B6" s="14">
        <v>102</v>
      </c>
      <c r="C6" s="15">
        <v>105</v>
      </c>
      <c r="D6" s="15">
        <v>95</v>
      </c>
      <c r="E6" s="15">
        <v>119</v>
      </c>
      <c r="F6" s="15">
        <v>111</v>
      </c>
      <c r="G6" s="16">
        <v>6500</v>
      </c>
      <c r="H6" s="24">
        <v>10</v>
      </c>
      <c r="I6" s="50">
        <f>1.5*G6</f>
        <v>9750</v>
      </c>
      <c r="J6" s="17">
        <v>20</v>
      </c>
    </row>
    <row r="7" spans="1:10" x14ac:dyDescent="0.2">
      <c r="A7" s="13" t="s">
        <v>17</v>
      </c>
      <c r="B7" s="14">
        <v>115</v>
      </c>
      <c r="C7" s="15">
        <v>125</v>
      </c>
      <c r="D7" s="15">
        <v>90</v>
      </c>
      <c r="E7" s="15">
        <v>59</v>
      </c>
      <c r="F7" s="15">
        <v>74</v>
      </c>
      <c r="G7" s="16">
        <v>4100</v>
      </c>
      <c r="H7" s="24">
        <v>10</v>
      </c>
      <c r="I7" s="50">
        <f>1.5*G7</f>
        <v>6150</v>
      </c>
      <c r="J7" s="17">
        <v>20</v>
      </c>
    </row>
    <row r="8" spans="1:10" x14ac:dyDescent="0.2">
      <c r="A8" s="13" t="s">
        <v>18</v>
      </c>
      <c r="B8" s="14">
        <v>142</v>
      </c>
      <c r="C8" s="15">
        <v>100</v>
      </c>
      <c r="D8" s="15">
        <v>103</v>
      </c>
      <c r="E8" s="15">
        <v>105</v>
      </c>
      <c r="F8" s="15">
        <v>71</v>
      </c>
      <c r="G8" s="16">
        <v>4000</v>
      </c>
      <c r="H8" s="24">
        <v>10</v>
      </c>
      <c r="I8" s="50">
        <f>1.5*G8</f>
        <v>6000</v>
      </c>
      <c r="J8" s="17">
        <v>20</v>
      </c>
    </row>
    <row r="9" spans="1:10" ht="13.5" thickBot="1" x14ac:dyDescent="0.25">
      <c r="A9" s="18" t="s">
        <v>2</v>
      </c>
      <c r="B9" s="19">
        <v>12</v>
      </c>
      <c r="C9" s="20">
        <v>8</v>
      </c>
      <c r="D9" s="20">
        <v>14</v>
      </c>
      <c r="E9" s="20">
        <v>16</v>
      </c>
      <c r="F9" s="20">
        <v>7</v>
      </c>
      <c r="G9" s="21"/>
      <c r="H9" s="20"/>
      <c r="I9" s="35"/>
      <c r="J9" s="22"/>
    </row>
    <row r="10" spans="1:10" x14ac:dyDescent="0.2">
      <c r="A10" s="23"/>
      <c r="B10" s="24"/>
      <c r="C10" s="24"/>
      <c r="D10" s="24"/>
      <c r="E10" s="24"/>
      <c r="F10" s="24"/>
      <c r="G10" s="24"/>
      <c r="H10" s="24"/>
    </row>
    <row r="11" spans="1:10" ht="13.5" thickBot="1" x14ac:dyDescent="0.25">
      <c r="A11" s="25" t="s">
        <v>3</v>
      </c>
      <c r="B11" s="24"/>
      <c r="C11" s="24"/>
      <c r="D11" s="24"/>
      <c r="E11" s="24"/>
      <c r="F11" s="24"/>
      <c r="G11" s="24"/>
      <c r="H11" s="24"/>
    </row>
    <row r="12" spans="1:10" x14ac:dyDescent="0.2">
      <c r="A12" s="2"/>
      <c r="B12" s="66" t="s">
        <v>19</v>
      </c>
      <c r="C12" s="67"/>
      <c r="D12" s="67"/>
      <c r="E12" s="67"/>
      <c r="F12" s="67"/>
      <c r="G12" s="26" t="s">
        <v>4</v>
      </c>
      <c r="H12" s="26" t="s">
        <v>4</v>
      </c>
    </row>
    <row r="13" spans="1:10" x14ac:dyDescent="0.2">
      <c r="A13" s="44" t="s">
        <v>13</v>
      </c>
      <c r="B13" s="45" t="s">
        <v>14</v>
      </c>
      <c r="C13" s="45" t="s">
        <v>15</v>
      </c>
      <c r="D13" s="45" t="s">
        <v>16</v>
      </c>
      <c r="E13" s="45" t="s">
        <v>17</v>
      </c>
      <c r="F13" s="45" t="s">
        <v>18</v>
      </c>
      <c r="G13" s="27" t="s">
        <v>5</v>
      </c>
      <c r="H13" s="27" t="s">
        <v>5</v>
      </c>
    </row>
    <row r="14" spans="1:10" x14ac:dyDescent="0.2">
      <c r="A14" s="8" t="s">
        <v>14</v>
      </c>
      <c r="B14" s="28">
        <v>4.4131365228849972E-15</v>
      </c>
      <c r="C14" s="29">
        <v>0</v>
      </c>
      <c r="D14" s="29">
        <v>0</v>
      </c>
      <c r="E14" s="29">
        <v>0</v>
      </c>
      <c r="F14" s="59">
        <v>0</v>
      </c>
      <c r="G14" s="56">
        <v>0</v>
      </c>
      <c r="H14" s="30">
        <v>0</v>
      </c>
    </row>
    <row r="15" spans="1:10" x14ac:dyDescent="0.2">
      <c r="A15" s="13" t="s">
        <v>15</v>
      </c>
      <c r="B15" s="31">
        <v>12</v>
      </c>
      <c r="C15" s="32">
        <v>7.999999999996855</v>
      </c>
      <c r="D15" s="32">
        <v>0</v>
      </c>
      <c r="E15" s="55">
        <v>4.6042253343259176E-11</v>
      </c>
      <c r="F15" s="60">
        <v>0</v>
      </c>
      <c r="G15" s="54">
        <v>0</v>
      </c>
      <c r="H15" s="33">
        <v>1</v>
      </c>
    </row>
    <row r="16" spans="1:10" x14ac:dyDescent="0.2">
      <c r="A16" s="13" t="s">
        <v>16</v>
      </c>
      <c r="B16" s="31">
        <v>0</v>
      </c>
      <c r="C16" s="32">
        <v>0</v>
      </c>
      <c r="D16" s="32">
        <v>0</v>
      </c>
      <c r="E16" s="55">
        <v>0</v>
      </c>
      <c r="F16" s="60">
        <v>0</v>
      </c>
      <c r="G16" s="54">
        <v>0</v>
      </c>
      <c r="H16" s="33">
        <v>0</v>
      </c>
    </row>
    <row r="17" spans="1:8" x14ac:dyDescent="0.2">
      <c r="A17" s="13" t="s">
        <v>17</v>
      </c>
      <c r="B17" s="31">
        <v>0</v>
      </c>
      <c r="C17" s="32">
        <v>0</v>
      </c>
      <c r="D17" s="32">
        <v>4.0000000000460485</v>
      </c>
      <c r="E17" s="32">
        <v>15.999999999953953</v>
      </c>
      <c r="F17" s="61">
        <v>0</v>
      </c>
      <c r="G17" s="57">
        <v>0</v>
      </c>
      <c r="H17" s="34">
        <v>1</v>
      </c>
    </row>
    <row r="18" spans="1:8" ht="13.5" thickBot="1" x14ac:dyDescent="0.25">
      <c r="A18" s="64" t="s">
        <v>18</v>
      </c>
      <c r="B18" s="36">
        <v>0</v>
      </c>
      <c r="C18" s="37">
        <v>0</v>
      </c>
      <c r="D18" s="37">
        <v>9.9999999999539533</v>
      </c>
      <c r="E18" s="37">
        <v>0</v>
      </c>
      <c r="F18" s="62">
        <v>7</v>
      </c>
      <c r="G18" s="58">
        <v>0</v>
      </c>
      <c r="H18" s="38">
        <v>1</v>
      </c>
    </row>
    <row r="20" spans="1:8" ht="13.5" thickBot="1" x14ac:dyDescent="0.25">
      <c r="A20" s="63" t="s">
        <v>6</v>
      </c>
      <c r="E20" s="39"/>
      <c r="F20" s="39"/>
    </row>
    <row r="21" spans="1:8" x14ac:dyDescent="0.2">
      <c r="A21" s="5" t="s">
        <v>13</v>
      </c>
      <c r="B21" s="40" t="s">
        <v>7</v>
      </c>
      <c r="C21" s="41"/>
      <c r="D21" s="41"/>
      <c r="E21" s="41"/>
      <c r="F21" s="41"/>
    </row>
    <row r="22" spans="1:8" x14ac:dyDescent="0.2">
      <c r="A22" s="8" t="s">
        <v>14</v>
      </c>
      <c r="B22" s="28">
        <f>G14*H4+H14*J4-SUM(B14:F14)</f>
        <v>-4.4131365228849972E-15</v>
      </c>
      <c r="C22" s="24"/>
      <c r="D22" s="24"/>
      <c r="E22" s="24"/>
      <c r="F22" s="24"/>
    </row>
    <row r="23" spans="1:8" x14ac:dyDescent="0.2">
      <c r="A23" s="13" t="s">
        <v>15</v>
      </c>
      <c r="B23" s="31">
        <f>G15*H5+H15*J5-SUM(B15:F15)</f>
        <v>-4.2899017671516049E-11</v>
      </c>
      <c r="C23" s="24"/>
      <c r="D23" s="24"/>
      <c r="E23" s="24"/>
      <c r="F23" s="24"/>
    </row>
    <row r="24" spans="1:8" x14ac:dyDescent="0.2">
      <c r="A24" s="13" t="s">
        <v>16</v>
      </c>
      <c r="B24" s="31">
        <f>G16*H6+H16*J6-SUM(B16:F16)</f>
        <v>0</v>
      </c>
      <c r="C24" s="24"/>
      <c r="D24" s="24"/>
      <c r="E24" s="24"/>
      <c r="F24" s="24"/>
    </row>
    <row r="25" spans="1:8" x14ac:dyDescent="0.2">
      <c r="A25" s="13" t="s">
        <v>17</v>
      </c>
      <c r="B25" s="31">
        <f>G17*H7+H17*J7-SUM(B17:F17)</f>
        <v>0</v>
      </c>
      <c r="C25" s="24"/>
      <c r="D25" s="24"/>
      <c r="E25" s="24"/>
      <c r="F25" s="24"/>
    </row>
    <row r="26" spans="1:8" ht="13.5" thickBot="1" x14ac:dyDescent="0.25">
      <c r="A26" s="35" t="s">
        <v>18</v>
      </c>
      <c r="B26" s="36">
        <f>G18*H8+H18*J8-SUM(B18:F18)</f>
        <v>3.0000000000460467</v>
      </c>
      <c r="C26" s="20"/>
      <c r="D26" s="20"/>
      <c r="E26" s="20"/>
      <c r="F26" s="20"/>
    </row>
    <row r="27" spans="1:8" x14ac:dyDescent="0.2">
      <c r="A27" s="13"/>
      <c r="B27" s="52" t="s">
        <v>14</v>
      </c>
      <c r="C27" s="52" t="s">
        <v>15</v>
      </c>
      <c r="D27" s="52" t="s">
        <v>16</v>
      </c>
      <c r="E27" s="52" t="s">
        <v>17</v>
      </c>
      <c r="F27" s="52" t="s">
        <v>18</v>
      </c>
    </row>
    <row r="28" spans="1:8" ht="13.5" thickBot="1" x14ac:dyDescent="0.25">
      <c r="A28" s="18" t="s">
        <v>8</v>
      </c>
      <c r="B28" s="36">
        <f>B9-SUM(B14:B18)</f>
        <v>0</v>
      </c>
      <c r="C28" s="37">
        <f>C9-SUM(C14:C18)</f>
        <v>3.1450397841581434E-12</v>
      </c>
      <c r="D28" s="37">
        <f>D9-SUM(D14:D18)</f>
        <v>0</v>
      </c>
      <c r="E28" s="37">
        <f>E9-SUM(E14:E18)</f>
        <v>0</v>
      </c>
      <c r="F28" s="65">
        <f>F9-SUM(F14:F18)</f>
        <v>0</v>
      </c>
    </row>
    <row r="30" spans="1:8" ht="13.5" thickBot="1" x14ac:dyDescent="0.25">
      <c r="A30" s="1" t="s">
        <v>9</v>
      </c>
    </row>
    <row r="31" spans="1:8" ht="13.5" thickBot="1" x14ac:dyDescent="0.25">
      <c r="A31" s="42" t="s">
        <v>10</v>
      </c>
      <c r="B31" s="43">
        <f>SUMPRODUCT(B14:F18,B4:F8)+SUMPRODUCT(G14:G18,G4:G8)+SUMPRODUCT(H14:H18,I4:I8)</f>
        <v>23751.000000000953</v>
      </c>
      <c r="D31" s="53"/>
      <c r="E31" s="24"/>
      <c r="F31" s="24"/>
    </row>
  </sheetData>
  <mergeCells count="2">
    <mergeCell ref="B2:F2"/>
    <mergeCell ref="B12:F1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Figure5-3,7</vt:lpstr>
      <vt:lpstr>Sheet2</vt:lpstr>
      <vt:lpstr>Sheet3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Chopra</dc:creator>
  <cp:lastModifiedBy>GRW</cp:lastModifiedBy>
  <dcterms:created xsi:type="dcterms:W3CDTF">2002-04-12T14:17:13Z</dcterms:created>
  <dcterms:modified xsi:type="dcterms:W3CDTF">2016-02-01T19:55:40Z</dcterms:modified>
</cp:coreProperties>
</file>