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Lehigh\362\"/>
    </mc:Choice>
  </mc:AlternateContent>
  <bookViews>
    <workbookView xWindow="930" yWindow="0" windowWidth="19560" windowHeight="8355" activeTab="2"/>
  </bookViews>
  <sheets>
    <sheet name="Data" sheetId="1" r:id="rId1"/>
    <sheet name="Statistics" sheetId="2" r:id="rId2"/>
    <sheet name="MovingAverage" sheetId="3" r:id="rId3"/>
    <sheet name="ExponentialSmoothing" sheetId="4" r:id="rId4"/>
    <sheet name="Holt'sModel" sheetId="5" r:id="rId5"/>
    <sheet name="Winter'sModel" sheetId="6" r:id="rId6"/>
  </sheets>
  <calcPr calcId="152511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5" l="1"/>
  <c r="N23" i="5"/>
  <c r="M66" i="6"/>
  <c r="B67" i="6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55" i="6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43" i="6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31" i="6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C6" i="6"/>
  <c r="B68" i="5"/>
  <c r="B69" i="5" s="1"/>
  <c r="B70" i="5" s="1"/>
  <c r="B71" i="5" s="1"/>
  <c r="B72" i="5" s="1"/>
  <c r="B73" i="5" s="1"/>
  <c r="B74" i="5" s="1"/>
  <c r="B75" i="5" s="1"/>
  <c r="B76" i="5" s="1"/>
  <c r="B77" i="5" s="1"/>
  <c r="B67" i="5"/>
  <c r="B55" i="5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43" i="5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32" i="5"/>
  <c r="B33" i="5" s="1"/>
  <c r="B34" i="5" s="1"/>
  <c r="B35" i="5" s="1"/>
  <c r="B36" i="5" s="1"/>
  <c r="B37" i="5" s="1"/>
  <c r="B38" i="5" s="1"/>
  <c r="B39" i="5" s="1"/>
  <c r="B40" i="5" s="1"/>
  <c r="B41" i="5" s="1"/>
  <c r="B31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19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C6" i="5"/>
  <c r="K66" i="4"/>
  <c r="F68" i="4"/>
  <c r="F69" i="4" s="1"/>
  <c r="F70" i="4" s="1"/>
  <c r="F71" i="4" s="1"/>
  <c r="F72" i="4" s="1"/>
  <c r="F73" i="4" s="1"/>
  <c r="F74" i="4" s="1"/>
  <c r="F75" i="4" s="1"/>
  <c r="F76" i="4" s="1"/>
  <c r="F77" i="4" s="1"/>
  <c r="F67" i="4"/>
  <c r="F66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4"/>
  <c r="E7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5" i="4"/>
  <c r="E6" i="4" s="1"/>
  <c r="B68" i="4"/>
  <c r="B69" i="4" s="1"/>
  <c r="B70" i="4" s="1"/>
  <c r="B71" i="4" s="1"/>
  <c r="B72" i="4" s="1"/>
  <c r="B73" i="4" s="1"/>
  <c r="B74" i="4" s="1"/>
  <c r="B75" i="4" s="1"/>
  <c r="B76" i="4" s="1"/>
  <c r="B77" i="4" s="1"/>
  <c r="B67" i="4"/>
  <c r="B56" i="4"/>
  <c r="B57" i="4" s="1"/>
  <c r="B58" i="4" s="1"/>
  <c r="B59" i="4" s="1"/>
  <c r="B60" i="4" s="1"/>
  <c r="B61" i="4" s="1"/>
  <c r="B62" i="4" s="1"/>
  <c r="B63" i="4" s="1"/>
  <c r="B64" i="4" s="1"/>
  <c r="B65" i="4" s="1"/>
  <c r="B55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31" i="4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K62" i="3"/>
  <c r="F65" i="3"/>
  <c r="F66" i="3" s="1"/>
  <c r="F67" i="3" s="1"/>
  <c r="F68" i="3" s="1"/>
  <c r="F69" i="3" s="1"/>
  <c r="F70" i="3" s="1"/>
  <c r="F71" i="3" s="1"/>
  <c r="F72" i="3" s="1"/>
  <c r="F73" i="3" s="1"/>
  <c r="F74" i="3" s="1"/>
  <c r="F6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15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14" i="3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52" i="3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16" i="3"/>
  <c r="B5" i="3"/>
  <c r="B6" i="3" s="1"/>
  <c r="B7" i="3" s="1"/>
  <c r="B8" i="3" s="1"/>
  <c r="B9" i="3" s="1"/>
  <c r="B10" i="3" s="1"/>
  <c r="B11" i="3" s="1"/>
  <c r="B12" i="3" s="1"/>
  <c r="B13" i="3" s="1"/>
  <c r="B14" i="3" s="1"/>
  <c r="B4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O64" i="2"/>
  <c r="X37" i="2"/>
  <c r="X38" i="2"/>
  <c r="X39" i="2"/>
  <c r="X40" i="2"/>
  <c r="X41" i="2"/>
  <c r="X42" i="2"/>
  <c r="X43" i="2"/>
  <c r="X44" i="2"/>
  <c r="X45" i="2"/>
  <c r="X46" i="2"/>
  <c r="X47" i="2"/>
  <c r="X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C7" i="6" l="1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B66" i="2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E4" i="2"/>
  <c r="C8" i="6" l="1"/>
  <c r="C5" i="2"/>
  <c r="E5" i="2" s="1"/>
  <c r="F5" i="2" s="1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C9" i="6" l="1"/>
  <c r="C6" i="2"/>
  <c r="C10" i="6" l="1"/>
  <c r="E6" i="2"/>
  <c r="F6" i="2" s="1"/>
  <c r="C7" i="2"/>
  <c r="C11" i="6" l="1"/>
  <c r="E7" i="2"/>
  <c r="F7" i="2" s="1"/>
  <c r="C8" i="2"/>
  <c r="C12" i="6" l="1"/>
  <c r="E8" i="2"/>
  <c r="F8" i="2" s="1"/>
  <c r="C9" i="2"/>
  <c r="C13" i="6" l="1"/>
  <c r="C10" i="2"/>
  <c r="E9" i="2"/>
  <c r="F9" i="2" s="1"/>
  <c r="C14" i="6" l="1"/>
  <c r="C11" i="2"/>
  <c r="E10" i="2"/>
  <c r="F10" i="2" s="1"/>
  <c r="C15" i="6" l="1"/>
  <c r="C12" i="2"/>
  <c r="E11" i="2"/>
  <c r="F11" i="2" s="1"/>
  <c r="C16" i="6" l="1"/>
  <c r="C13" i="2"/>
  <c r="E12" i="2"/>
  <c r="F12" i="2" s="1"/>
  <c r="C17" i="6" l="1"/>
  <c r="C14" i="2"/>
  <c r="E13" i="2"/>
  <c r="F13" i="2" s="1"/>
  <c r="C18" i="6" l="1"/>
  <c r="C15" i="2"/>
  <c r="E14" i="2"/>
  <c r="F14" i="2" s="1"/>
  <c r="C19" i="6" l="1"/>
  <c r="C16" i="2"/>
  <c r="E15" i="2"/>
  <c r="F15" i="2" s="1"/>
  <c r="C20" i="6" l="1"/>
  <c r="C17" i="2"/>
  <c r="E16" i="2"/>
  <c r="F16" i="2" s="1"/>
  <c r="C21" i="6" l="1"/>
  <c r="C18" i="2"/>
  <c r="E17" i="2"/>
  <c r="F17" i="2" s="1"/>
  <c r="C22" i="6" l="1"/>
  <c r="C19" i="2"/>
  <c r="E18" i="2"/>
  <c r="F18" i="2" s="1"/>
  <c r="C23" i="6" l="1"/>
  <c r="C20" i="2"/>
  <c r="E19" i="2"/>
  <c r="F19" i="2" s="1"/>
  <c r="C24" i="6" l="1"/>
  <c r="C21" i="2"/>
  <c r="E20" i="2"/>
  <c r="F20" i="2" s="1"/>
  <c r="C25" i="6" l="1"/>
  <c r="C22" i="2"/>
  <c r="E21" i="2"/>
  <c r="F21" i="2" s="1"/>
  <c r="C26" i="6" l="1"/>
  <c r="C23" i="2"/>
  <c r="E22" i="2"/>
  <c r="F22" i="2" s="1"/>
  <c r="C27" i="6" l="1"/>
  <c r="C24" i="2"/>
  <c r="E23" i="2"/>
  <c r="F23" i="2" s="1"/>
  <c r="C28" i="6" l="1"/>
  <c r="C25" i="2"/>
  <c r="E24" i="2"/>
  <c r="F24" i="2" s="1"/>
  <c r="C29" i="6" l="1"/>
  <c r="C26" i="2"/>
  <c r="E25" i="2"/>
  <c r="F25" i="2" s="1"/>
  <c r="C30" i="6" l="1"/>
  <c r="C27" i="2"/>
  <c r="E26" i="2"/>
  <c r="F26" i="2" s="1"/>
  <c r="C31" i="6" l="1"/>
  <c r="C28" i="2"/>
  <c r="E27" i="2"/>
  <c r="F27" i="2" s="1"/>
  <c r="C32" i="6" l="1"/>
  <c r="C29" i="2"/>
  <c r="E28" i="2"/>
  <c r="F28" i="2" s="1"/>
  <c r="C33" i="6" l="1"/>
  <c r="C30" i="2"/>
  <c r="E29" i="2"/>
  <c r="F29" i="2" s="1"/>
  <c r="C34" i="6" l="1"/>
  <c r="C31" i="2"/>
  <c r="E30" i="2"/>
  <c r="F30" i="2" s="1"/>
  <c r="C35" i="6" l="1"/>
  <c r="C32" i="2"/>
  <c r="E31" i="2"/>
  <c r="F31" i="2" s="1"/>
  <c r="C36" i="6" l="1"/>
  <c r="C33" i="2"/>
  <c r="E32" i="2"/>
  <c r="F32" i="2" s="1"/>
  <c r="C37" i="6" l="1"/>
  <c r="C34" i="2"/>
  <c r="E33" i="2"/>
  <c r="F33" i="2" s="1"/>
  <c r="C38" i="6" l="1"/>
  <c r="C35" i="2"/>
  <c r="E34" i="2"/>
  <c r="F34" i="2" s="1"/>
  <c r="C39" i="6" l="1"/>
  <c r="C36" i="2"/>
  <c r="E35" i="2"/>
  <c r="F35" i="2" s="1"/>
  <c r="C40" i="6" l="1"/>
  <c r="C37" i="2"/>
  <c r="E36" i="2"/>
  <c r="F36" i="2" s="1"/>
  <c r="C41" i="6" l="1"/>
  <c r="C38" i="2"/>
  <c r="E37" i="2"/>
  <c r="F37" i="2" s="1"/>
  <c r="C42" i="6" l="1"/>
  <c r="C39" i="2"/>
  <c r="E38" i="2"/>
  <c r="F38" i="2" s="1"/>
  <c r="C43" i="6" l="1"/>
  <c r="C40" i="2"/>
  <c r="E39" i="2"/>
  <c r="F39" i="2" s="1"/>
  <c r="C44" i="6" l="1"/>
  <c r="C41" i="2"/>
  <c r="E40" i="2"/>
  <c r="F40" i="2" s="1"/>
  <c r="C45" i="6" l="1"/>
  <c r="C42" i="2"/>
  <c r="E41" i="2"/>
  <c r="F41" i="2" s="1"/>
  <c r="C46" i="6" l="1"/>
  <c r="C43" i="2"/>
  <c r="E42" i="2"/>
  <c r="F42" i="2" s="1"/>
  <c r="C47" i="6" l="1"/>
  <c r="C44" i="2"/>
  <c r="E43" i="2"/>
  <c r="F43" i="2" s="1"/>
  <c r="C48" i="6" l="1"/>
  <c r="C45" i="2"/>
  <c r="E44" i="2"/>
  <c r="F44" i="2" s="1"/>
  <c r="C49" i="6" l="1"/>
  <c r="C46" i="2"/>
  <c r="E45" i="2"/>
  <c r="F45" i="2" s="1"/>
  <c r="C50" i="6" l="1"/>
  <c r="C47" i="2"/>
  <c r="E46" i="2"/>
  <c r="F46" i="2" s="1"/>
  <c r="C51" i="6" l="1"/>
  <c r="C48" i="2"/>
  <c r="E47" i="2"/>
  <c r="F47" i="2" s="1"/>
  <c r="C52" i="6" l="1"/>
  <c r="C49" i="2"/>
  <c r="E48" i="2"/>
  <c r="F48" i="2" s="1"/>
  <c r="C53" i="6" l="1"/>
  <c r="C50" i="2"/>
  <c r="E49" i="2"/>
  <c r="F49" i="2" s="1"/>
  <c r="C54" i="6" l="1"/>
  <c r="C51" i="2"/>
  <c r="E50" i="2"/>
  <c r="F50" i="2" s="1"/>
  <c r="C55" i="6" l="1"/>
  <c r="C52" i="2"/>
  <c r="E51" i="2"/>
  <c r="F51" i="2" s="1"/>
  <c r="C56" i="6" l="1"/>
  <c r="C53" i="2"/>
  <c r="E52" i="2"/>
  <c r="F52" i="2" s="1"/>
  <c r="C57" i="6" l="1"/>
  <c r="C54" i="2"/>
  <c r="E53" i="2"/>
  <c r="F53" i="2" s="1"/>
  <c r="G5" i="2" s="1"/>
  <c r="C58" i="6" l="1"/>
  <c r="C55" i="2"/>
  <c r="E54" i="2"/>
  <c r="F54" i="2" s="1"/>
  <c r="G6" i="2" s="1"/>
  <c r="C59" i="6" l="1"/>
  <c r="C56" i="2"/>
  <c r="E55" i="2"/>
  <c r="F55" i="2" s="1"/>
  <c r="G7" i="2" s="1"/>
  <c r="C60" i="6" l="1"/>
  <c r="C57" i="2"/>
  <c r="E56" i="2"/>
  <c r="F56" i="2" s="1"/>
  <c r="G8" i="2" s="1"/>
  <c r="C61" i="6" l="1"/>
  <c r="C58" i="2"/>
  <c r="E57" i="2"/>
  <c r="F57" i="2" s="1"/>
  <c r="G9" i="2" s="1"/>
  <c r="C62" i="6" l="1"/>
  <c r="C59" i="2"/>
  <c r="E58" i="2"/>
  <c r="F58" i="2" s="1"/>
  <c r="G10" i="2" s="1"/>
  <c r="C63" i="6" l="1"/>
  <c r="C60" i="2"/>
  <c r="E59" i="2"/>
  <c r="F59" i="2" s="1"/>
  <c r="G11" i="2" s="1"/>
  <c r="C64" i="6" l="1"/>
  <c r="C61" i="2"/>
  <c r="E60" i="2"/>
  <c r="F60" i="2" s="1"/>
  <c r="G12" i="2" s="1"/>
  <c r="C65" i="6" l="1"/>
  <c r="C62" i="2"/>
  <c r="E61" i="2"/>
  <c r="F61" i="2" s="1"/>
  <c r="G13" i="2" s="1"/>
  <c r="C66" i="6" l="1"/>
  <c r="C63" i="2"/>
  <c r="E62" i="2"/>
  <c r="F62" i="2" s="1"/>
  <c r="G14" i="2" s="1"/>
  <c r="C67" i="6" l="1"/>
  <c r="C64" i="2"/>
  <c r="E63" i="2"/>
  <c r="F63" i="2" s="1"/>
  <c r="G15" i="2" s="1"/>
  <c r="C68" i="6" l="1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E64" i="2"/>
  <c r="F64" i="2" s="1"/>
  <c r="G16" i="2" s="1"/>
  <c r="C69" i="6" l="1"/>
  <c r="C70" i="6" l="1"/>
  <c r="C71" i="6" l="1"/>
  <c r="C72" i="6" l="1"/>
  <c r="C73" i="6" l="1"/>
  <c r="C74" i="6" l="1"/>
  <c r="C75" i="6" l="1"/>
  <c r="C76" i="6" l="1"/>
  <c r="C77" i="6" l="1"/>
</calcChain>
</file>

<file path=xl/sharedStrings.xml><?xml version="1.0" encoding="utf-8"?>
<sst xmlns="http://schemas.openxmlformats.org/spreadsheetml/2006/main" count="244" uniqueCount="72">
  <si>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</si>
  <si>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</si>
  <si>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</si>
  <si>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</si>
  <si>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</si>
  <si>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</si>
  <si>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</si>
  <si>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</si>
  <si>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</si>
  <si>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</si>
  <si>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</si>
  <si>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</si>
  <si>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</si>
  <si>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</si>
  <si>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Year 1</t>
    <phoneticPr fontId="2" type="noConversion"/>
  </si>
  <si>
    <t xml:space="preserve"> Year 2</t>
    <phoneticPr fontId="2" type="noConversion"/>
  </si>
  <si>
    <t xml:space="preserve"> Year 3</t>
    <phoneticPr fontId="2" type="noConversion"/>
  </si>
  <si>
    <t xml:space="preserve"> Year 4</t>
    <phoneticPr fontId="2" type="noConversion"/>
  </si>
  <si>
    <t xml:space="preserve"> Year 5</t>
    <phoneticPr fontId="2" type="noConversion"/>
  </si>
  <si>
    <t>Year</t>
  </si>
  <si>
    <t>Month</t>
  </si>
  <si>
    <t>Period</t>
  </si>
  <si>
    <t>Level</t>
  </si>
  <si>
    <t>Trend</t>
  </si>
  <si>
    <t>Forecast</t>
  </si>
  <si>
    <t>Dt</t>
    <phoneticPr fontId="2" type="noConversion"/>
  </si>
  <si>
    <t>p=12</t>
    <phoneticPr fontId="2" type="noConversion"/>
  </si>
  <si>
    <t>Dt-bar</t>
  </si>
  <si>
    <t>Dt-bar = 5997.3 + 70.246t</t>
  </si>
  <si>
    <t>St-bar</t>
  </si>
  <si>
    <t>St</t>
  </si>
  <si>
    <t>bias</t>
  </si>
  <si>
    <t>MSE</t>
  </si>
  <si>
    <t>MAD</t>
  </si>
  <si>
    <t>MAPE</t>
  </si>
  <si>
    <t>TS</t>
  </si>
  <si>
    <t>Et</t>
  </si>
  <si>
    <t>At</t>
  </si>
  <si>
    <t>%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</si>
  <si>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</si>
  <si>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</si>
  <si>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</si>
  <si>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</si>
  <si>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</si>
  <si>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</si>
  <si>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</si>
  <si>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</si>
  <si>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</si>
  <si>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</si>
  <si>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</si>
  <si>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</si>
  <si>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</si>
  <si>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</si>
  <si>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</si>
  <si>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</si>
  <si>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</si>
  <si>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</si>
  <si>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</si>
  <si>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</si>
  <si>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</si>
  <si>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</si>
  <si>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</si>
  <si>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</si>
  <si>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Average of Seasonal Factor St</t>
  </si>
  <si>
    <t>Avg. Seasonal Factors</t>
  </si>
  <si>
    <t>σ=</t>
  </si>
  <si>
    <t>A:</t>
  </si>
  <si>
    <t>Compare these σ, and we have the lowest value of σ in Winter's Model! So, winter's Model seems to be better.</t>
  </si>
  <si>
    <t>β =</t>
  </si>
  <si>
    <t>γ =</t>
  </si>
  <si>
    <t xml:space="preserve">α = </t>
  </si>
  <si>
    <r>
      <rPr>
        <sz val="11"/>
        <color rgb="FFFF0000"/>
        <rFont val="宋体"/>
      </rPr>
      <t>α</t>
    </r>
    <r>
      <rPr>
        <sz val="11"/>
        <color rgb="FFFF0000"/>
        <rFont val="Calibri"/>
        <family val="2"/>
        <charset val="134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</si>
</sst>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Arial"/>
      <family val="2"/>
    </font>
    <font>
      <sz val="11"/>
      <color rgb="FFFF0000"/>
      <name val="Calibri"/>
      <family val="2"/>
    </font>
    <font>
      <sz val="11"/>
      <color rgb="FFFF0000"/>
      <name val="宋体"/>
    </font>
    <font>
      <sz val="11"/>
      <color rgb="FFFF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7" fillId="0" borderId="4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Alignment="1"/>
    <xf numFmtId="164" fontId="0" fillId="0" borderId="7" xfId="0" applyNumberFormat="1" applyFill="1" applyBorder="1" applyAlignment="1">
      <alignment horizontal="center"/>
    </xf>
    <xf numFmtId="164" fontId="0" fillId="0" borderId="0" xfId="0" applyNumberFormat="1" applyFill="1" applyAlignment="1"/>
    <xf numFmtId="0" fontId="0" fillId="0" borderId="8" xfId="0" applyFill="1" applyBorder="1" applyAlignment="1"/>
    <xf numFmtId="164" fontId="0" fillId="0" borderId="9" xfId="0" applyNumberFormat="1" applyFill="1" applyBorder="1" applyAlignment="1">
      <alignment horizontal="center"/>
    </xf>
    <xf numFmtId="164" fontId="0" fillId="0" borderId="0" xfId="0" applyNumberFormat="1" applyFill="1" applyBorder="1" applyAlignment="1"/>
    <xf numFmtId="0" fontId="0" fillId="0" borderId="10" xfId="0" applyFill="1" applyBorder="1" applyAlignment="1"/>
    <xf numFmtId="164" fontId="0" fillId="0" borderId="11" xfId="0" applyNumberFormat="1" applyFill="1" applyBorder="1" applyAlignment="1">
      <alignment horizontal="center"/>
    </xf>
    <xf numFmtId="0" fontId="0" fillId="0" borderId="6" xfId="0" pivotButton="1" applyFill="1" applyBorder="1" applyAlignment="1"/>
    <xf numFmtId="1" fontId="0" fillId="0" borderId="0" xfId="0" applyNumberFormat="1" applyFill="1" applyBorder="1" applyAlignment="1">
      <alignment horizontal="center"/>
    </xf>
    <xf numFmtId="0" fontId="3" fillId="2" borderId="0" xfId="1" applyAlignment="1">
      <alignment vertical="center"/>
    </xf>
    <xf numFmtId="0" fontId="6" fillId="0" borderId="0" xfId="4" applyAlignment="1">
      <alignment vertical="center"/>
    </xf>
    <xf numFmtId="0" fontId="6" fillId="0" borderId="0" xfId="4" applyAlignment="1">
      <alignment horizontal="right" vertical="center"/>
    </xf>
    <xf numFmtId="0" fontId="8" fillId="0" borderId="0" xfId="4" applyFont="1" applyAlignment="1">
      <alignment horizontal="right" vertical="center"/>
    </xf>
    <xf numFmtId="164" fontId="0" fillId="0" borderId="12" xfId="0" applyNumberFormat="1" applyFill="1" applyBorder="1" applyAlignment="1"/>
    <xf numFmtId="164" fontId="0" fillId="0" borderId="2" xfId="0" applyNumberFormat="1" applyFill="1" applyBorder="1" applyAlignment="1"/>
    <xf numFmtId="164" fontId="0" fillId="0" borderId="3" xfId="0" applyNumberFormat="1" applyFill="1" applyBorder="1" applyAlignment="1"/>
    <xf numFmtId="0" fontId="3" fillId="2" borderId="0" xfId="1" applyBorder="1" applyAlignment="1"/>
    <xf numFmtId="0" fontId="3" fillId="2" borderId="5" xfId="1" applyBorder="1" applyAlignment="1"/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3" borderId="1" xfId="2" applyAlignment="1">
      <alignment vertical="center"/>
    </xf>
    <xf numFmtId="0" fontId="5" fillId="4" borderId="1" xfId="3" applyAlignment="1">
      <alignment vertical="center"/>
    </xf>
  </cellXfs>
  <cellStyles count="5">
    <cellStyle name="好" xfId="1" builtinId="26"/>
    <cellStyle name="常规" xfId="0" builtinId="0"/>
    <cellStyle name="警告文本" xfId="4" builtinId="11"/>
    <cellStyle name="计算" xfId="3" builtinId="22"/>
    <cellStyle name="输入" xfId="2" builtinId="20"/>
  </cellStyles>
  <dxfs count="30">
    <dxf>
      <numFmt numFmtId="169" formatCode="0.00000000"/>
    </dxf>
    <dxf>
      <numFmt numFmtId="168" formatCode="0.0000000"/>
    </dxf>
    <dxf>
      <numFmt numFmtId="167" formatCode="0.000000"/>
    </dxf>
    <dxf>
      <numFmt numFmtId="166" formatCode="0.00000"/>
    </dxf>
    <dxf>
      <numFmt numFmtId="165" formatCode="0.0000"/>
    </dxf>
    <dxf>
      <numFmt numFmtId="164" formatCode="0.000"/>
    </dxf>
    <dxf>
      <alignment horizontal="center" readingOrder="0"/>
    </dxf>
    <dxf>
      <fill>
        <patternFill patternType="solid">
          <bgColor indexed="40"/>
        </patternFill>
      </fill>
    </dxf>
    <dxf>
      <fill>
        <patternFill patternType="solid">
          <bgColor indexed="40"/>
        </patternFill>
      </fill>
    </dxf>
    <dxf>
      <fill>
        <patternFill patternType="solid">
          <bgColor indexed="40"/>
        </patternFill>
      </fill>
    </dxf>
    <dxf>
      <fill>
        <patternFill patternType="solid">
          <bgColor indexed="4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/sunil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36586.779705439818" createdVersion="1" recordCount="60" upgradeOnRefresh="1">
  <cacheSource type="worksheet">
    <worksheetSource ref="A19:G79" sheet="4. 1. ABC Corporation" r:id="rId2"/>
  </cacheSource>
  <cacheFields count="8">
    <cacheField name="Year" numFmtId="0">
      <sharedItems containsSemiMixedTypes="0" containsString="0" containsNumber="1" containsInteger="1" minValue="1994" maxValue="1998" count="5">
        <n v="1994"/>
        <n v="1995"/>
        <n v="1996"/>
        <n v="1997"/>
        <n v="1998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eriod" numFmtId="0">
      <sharedItems containsSemiMixedTypes="0" containsString="0" containsNumber="1" containsInteger="1" minValue="1" maxValue="60"/>
    </cacheField>
    <cacheField name="Demand Dt" numFmtId="0">
      <sharedItems containsSemiMixedTypes="0" containsString="0" containsNumber="1" containsInteger="1" minValue="2000" maxValue="22000" count="15">
        <n v="2000"/>
        <n v="3000"/>
        <n v="4000"/>
        <n v="6000"/>
        <n v="7000"/>
        <n v="10000"/>
        <n v="12000"/>
        <n v="14000"/>
        <n v="8000"/>
        <n v="5000"/>
        <n v="16000"/>
        <n v="15000"/>
        <n v="18000"/>
        <n v="20000"/>
        <n v="22000"/>
      </sharedItems>
    </cacheField>
    <cacheField name="Deseasonalized Demand Dt" numFmtId="0">
      <sharedItems containsString="0" containsBlank="1" containsNumber="1" minValue="6541.666666666667" maxValue="9666.6666666666661"/>
    </cacheField>
    <cacheField name="Deseasonalized Demand Dt (based on regression)" numFmtId="0">
      <sharedItems containsSemiMixedTypes="0" containsString="0" containsNumber="1" minValue="6067.5063021662454" maxValue="10212.007586722641"/>
    </cacheField>
    <cacheField name="Seasonal Factor St" numFmtId="0">
      <sharedItems containsSemiMixedTypes="0" containsString="0" containsNumber="1" minValue="0.20725299877744391" maxValue="2.1692483445177984"/>
    </cacheField>
    <cacheField name="Forecast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"/>
    <x v="0"/>
    <m/>
    <n v="6067.5063021662454"/>
    <n v="0.32962470913066083"/>
    <x v="0"/>
  </r>
  <r>
    <x v="0"/>
    <x v="1"/>
    <n v="2"/>
    <x v="1"/>
    <m/>
    <n v="6137.7520866502527"/>
    <n v="0.48877829499257014"/>
    <x v="0"/>
  </r>
  <r>
    <x v="0"/>
    <x v="2"/>
    <n v="3"/>
    <x v="1"/>
    <m/>
    <n v="6207.9978711342592"/>
    <n v="0.48324758839710619"/>
    <x v="0"/>
  </r>
  <r>
    <x v="0"/>
    <x v="3"/>
    <n v="4"/>
    <x v="1"/>
    <m/>
    <n v="6278.2436556182656"/>
    <n v="0.4778406453396189"/>
    <x v="0"/>
  </r>
  <r>
    <x v="0"/>
    <x v="4"/>
    <n v="5"/>
    <x v="2"/>
    <m/>
    <n v="6348.4894401022721"/>
    <n v="0.63007114333887293"/>
    <x v="0"/>
  </r>
  <r>
    <x v="0"/>
    <x v="5"/>
    <n v="6"/>
    <x v="3"/>
    <m/>
    <n v="6418.7352245862794"/>
    <n v="0.93476359283642685"/>
    <x v="0"/>
  </r>
  <r>
    <x v="0"/>
    <x v="6"/>
    <n v="7"/>
    <x v="4"/>
    <n v="6541.666666666667"/>
    <n v="6488.9810090702858"/>
    <n v="1.0787518086761869"/>
    <x v="0"/>
  </r>
  <r>
    <x v="0"/>
    <x v="7"/>
    <n v="8"/>
    <x v="3"/>
    <n v="6625"/>
    <n v="6559.2267935542923"/>
    <n v="0.91474196408274211"/>
    <x v="0"/>
  </r>
  <r>
    <x v="0"/>
    <x v="8"/>
    <n v="9"/>
    <x v="5"/>
    <n v="6666.666666666667"/>
    <n v="6629.4725780382996"/>
    <n v="1.5084156216479983"/>
    <x v="0"/>
  </r>
  <r>
    <x v="0"/>
    <x v="9"/>
    <n v="10"/>
    <x v="6"/>
    <n v="6750"/>
    <n v="6699.7183625223061"/>
    <n v="1.7911200666474354"/>
    <x v="0"/>
  </r>
  <r>
    <x v="0"/>
    <x v="10"/>
    <n v="11"/>
    <x v="7"/>
    <n v="6875"/>
    <n v="6769.9641470063125"/>
    <n v="2.0679577758459504"/>
    <x v="0"/>
  </r>
  <r>
    <x v="0"/>
    <x v="11"/>
    <n v="12"/>
    <x v="8"/>
    <n v="7000"/>
    <n v="6840.2099314903189"/>
    <n v="1.1695547476065533"/>
    <x v="0"/>
  </r>
  <r>
    <x v="1"/>
    <x v="0"/>
    <n v="13"/>
    <x v="1"/>
    <n v="6916.666666666667"/>
    <n v="6910.4557159743263"/>
    <n v="0.43412477024708362"/>
    <x v="0"/>
  </r>
  <r>
    <x v="1"/>
    <x v="1"/>
    <n v="14"/>
    <x v="2"/>
    <n v="6833.333333333333"/>
    <n v="6980.7015004583327"/>
    <n v="0.57300831438464628"/>
    <x v="0"/>
  </r>
  <r>
    <x v="1"/>
    <x v="2"/>
    <n v="15"/>
    <x v="1"/>
    <n v="7000"/>
    <n v="7050.94728494234"/>
    <n v="0.42547474527382356"/>
    <x v="0"/>
  </r>
  <r>
    <x v="1"/>
    <x v="3"/>
    <n v="16"/>
    <x v="9"/>
    <n v="7083.333333333333"/>
    <n v="7121.1930694263465"/>
    <n v="0.70212953802174882"/>
    <x v="0"/>
  </r>
  <r>
    <x v="1"/>
    <x v="4"/>
    <n v="17"/>
    <x v="9"/>
    <n v="7166.666666666667"/>
    <n v="7191.4388539103529"/>
    <n v="0.69527115526835692"/>
    <x v="0"/>
  </r>
  <r>
    <x v="1"/>
    <x v="5"/>
    <n v="18"/>
    <x v="8"/>
    <n v="7333.333333333333"/>
    <n v="7261.6846383943594"/>
    <n v="1.1016727382654405"/>
    <x v="0"/>
  </r>
  <r>
    <x v="1"/>
    <x v="6"/>
    <n v="19"/>
    <x v="1"/>
    <n v="7375"/>
    <n v="7331.9304228783667"/>
    <n v="0.40916918559931736"/>
    <x v="0"/>
  </r>
  <r>
    <x v="1"/>
    <x v="7"/>
    <n v="20"/>
    <x v="8"/>
    <n v="7375"/>
    <n v="7402.1762073623731"/>
    <n v="1.0807632479814542"/>
    <x v="0"/>
  </r>
  <r>
    <x v="1"/>
    <x v="8"/>
    <n v="21"/>
    <x v="6"/>
    <n v="7500"/>
    <n v="7472.4219918463796"/>
    <n v="1.6059050215705082"/>
    <x v="0"/>
  </r>
  <r>
    <x v="1"/>
    <x v="9"/>
    <n v="22"/>
    <x v="6"/>
    <n v="7500"/>
    <n v="7542.6677763303869"/>
    <n v="1.5909490323380209"/>
    <x v="0"/>
  </r>
  <r>
    <x v="1"/>
    <x v="10"/>
    <n v="23"/>
    <x v="10"/>
    <n v="7375"/>
    <n v="7612.9135608143933"/>
    <n v="2.1016920620714883"/>
    <x v="0"/>
  </r>
  <r>
    <x v="1"/>
    <x v="11"/>
    <n v="24"/>
    <x v="5"/>
    <n v="7250"/>
    <n v="7683.1593452983998"/>
    <n v="1.3015479115527335"/>
    <x v="0"/>
  </r>
  <r>
    <x v="2"/>
    <x v="0"/>
    <n v="25"/>
    <x v="0"/>
    <n v="7333.333333333333"/>
    <n v="7753.4051297824062"/>
    <n v="0.257951179710395"/>
    <x v="0"/>
  </r>
  <r>
    <x v="2"/>
    <x v="1"/>
    <n v="26"/>
    <x v="9"/>
    <n v="7583.333333333333"/>
    <n v="7823.6509142664136"/>
    <n v="0.63908781907466106"/>
    <x v="0"/>
  </r>
  <r>
    <x v="2"/>
    <x v="2"/>
    <n v="27"/>
    <x v="9"/>
    <n v="7791.666666666667"/>
    <n v="7893.89669875042"/>
    <n v="0.63340073867339619"/>
    <x v="0"/>
  </r>
  <r>
    <x v="2"/>
    <x v="3"/>
    <n v="28"/>
    <x v="1"/>
    <n v="8041.666666666667"/>
    <n v="7964.1424832344264"/>
    <n v="0.37668838877699601"/>
    <x v="0"/>
  </r>
  <r>
    <x v="2"/>
    <x v="4"/>
    <n v="29"/>
    <x v="2"/>
    <n v="8250"/>
    <n v="8034.3882677184338"/>
    <n v="0.49785993241970872"/>
    <x v="0"/>
  </r>
  <r>
    <x v="2"/>
    <x v="5"/>
    <n v="30"/>
    <x v="3"/>
    <n v="8250"/>
    <n v="8104.6340522024402"/>
    <n v="0.74031720141262836"/>
    <x v="0"/>
  </r>
  <r>
    <x v="2"/>
    <x v="6"/>
    <n v="31"/>
    <x v="4"/>
    <n v="8291.6666666666661"/>
    <n v="8174.8798366864467"/>
    <n v="0.85628169952860556"/>
    <x v="0"/>
  </r>
  <r>
    <x v="2"/>
    <x v="7"/>
    <n v="32"/>
    <x v="5"/>
    <n v="8375"/>
    <n v="8245.1256211704531"/>
    <n v="1.212837797682994"/>
    <x v="0"/>
  </r>
  <r>
    <x v="2"/>
    <x v="8"/>
    <n v="33"/>
    <x v="11"/>
    <n v="8291.6666666666661"/>
    <n v="8315.3714056544595"/>
    <n v="1.8038881570340908"/>
    <x v="0"/>
  </r>
  <r>
    <x v="2"/>
    <x v="9"/>
    <n v="34"/>
    <x v="11"/>
    <n v="8208.3333333333339"/>
    <n v="8385.617190138466"/>
    <n v="1.788777100108992"/>
    <x v="0"/>
  </r>
  <r>
    <x v="2"/>
    <x v="10"/>
    <n v="35"/>
    <x v="12"/>
    <n v="8208.3333333333339"/>
    <n v="8455.8629746224742"/>
    <n v="2.1287005305101503"/>
    <x v="0"/>
  </r>
  <r>
    <x v="2"/>
    <x v="11"/>
    <n v="36"/>
    <x v="8"/>
    <n v="8291.6666666666661"/>
    <n v="8526.1087591064806"/>
    <n v="0.93829438798272902"/>
    <x v="0"/>
  </r>
  <r>
    <x v="3"/>
    <x v="0"/>
    <n v="37"/>
    <x v="9"/>
    <n v="8458.3333333333339"/>
    <n v="8596.3545435904871"/>
    <n v="0.58164190118566494"/>
    <x v="0"/>
  </r>
  <r>
    <x v="3"/>
    <x v="1"/>
    <n v="38"/>
    <x v="2"/>
    <n v="8750"/>
    <n v="8666.6003280744935"/>
    <n v="0.46154199438993881"/>
    <x v="0"/>
  </r>
  <r>
    <x v="3"/>
    <x v="2"/>
    <n v="39"/>
    <x v="2"/>
    <n v="8958.3333333333339"/>
    <n v="8736.8461125585"/>
    <n v="0.45783111530948539"/>
    <x v="0"/>
  </r>
  <r>
    <x v="3"/>
    <x v="3"/>
    <n v="40"/>
    <x v="0"/>
    <n v="9041.6666666666661"/>
    <n v="8807.0918970425082"/>
    <n v="0.22708971626282404"/>
    <x v="0"/>
  </r>
  <r>
    <x v="3"/>
    <x v="4"/>
    <n v="41"/>
    <x v="9"/>
    <n v="9166.6666666666661"/>
    <n v="8877.3376815265146"/>
    <n v="0.5632319259866454"/>
    <x v="0"/>
  </r>
  <r>
    <x v="3"/>
    <x v="5"/>
    <n v="42"/>
    <x v="4"/>
    <n v="9416.6666666666661"/>
    <n v="8947.5834660105211"/>
    <n v="0.78233413821632736"/>
    <x v="0"/>
  </r>
  <r>
    <x v="3"/>
    <x v="6"/>
    <n v="43"/>
    <x v="5"/>
    <n v="9583.3333333333339"/>
    <n v="9017.8292504945275"/>
    <n v="1.1089143209771477"/>
    <x v="0"/>
  </r>
  <r>
    <x v="3"/>
    <x v="7"/>
    <n v="44"/>
    <x v="7"/>
    <n v="9500"/>
    <n v="9088.0750349785339"/>
    <n v="1.5404802387872305"/>
    <x v="0"/>
  </r>
  <r>
    <x v="3"/>
    <x v="8"/>
    <n v="45"/>
    <x v="10"/>
    <n v="9375"/>
    <n v="9158.3208194625404"/>
    <n v="1.7470451532990703"/>
    <x v="0"/>
  </r>
  <r>
    <x v="3"/>
    <x v="9"/>
    <n v="46"/>
    <x v="10"/>
    <n v="9333.3333333333339"/>
    <n v="9228.5666039465468"/>
    <n v="1.7337470364203349"/>
    <x v="0"/>
  </r>
  <r>
    <x v="3"/>
    <x v="10"/>
    <n v="47"/>
    <x v="13"/>
    <n v="9416.6666666666661"/>
    <n v="9298.8123884305533"/>
    <n v="2.1508122935014486"/>
    <x v="0"/>
  </r>
  <r>
    <x v="4"/>
    <x v="11"/>
    <n v="48"/>
    <x v="6"/>
    <n v="9458.3333333333339"/>
    <n v="9369.0581729145597"/>
    <n v="1.2808117719549816"/>
    <x v="0"/>
  </r>
  <r>
    <x v="4"/>
    <x v="0"/>
    <n v="49"/>
    <x v="9"/>
    <n v="9333.3333333333339"/>
    <n v="9439.3039573985679"/>
    <n v="0.52970007349757797"/>
    <x v="0"/>
  </r>
  <r>
    <x v="4"/>
    <x v="1"/>
    <n v="50"/>
    <x v="0"/>
    <n v="9083.3333333333339"/>
    <n v="9509.5497418825744"/>
    <n v="0.21031489968357497"/>
    <x v="0"/>
  </r>
  <r>
    <x v="4"/>
    <x v="2"/>
    <n v="51"/>
    <x v="1"/>
    <n v="9083.3333333333339"/>
    <n v="9579.7955263665808"/>
    <n v="0.31315908484090976"/>
    <x v="0"/>
  </r>
  <r>
    <x v="4"/>
    <x v="3"/>
    <n v="52"/>
    <x v="0"/>
    <n v="9416.6666666666661"/>
    <n v="9650.0413108505873"/>
    <n v="0.20725299877744391"/>
    <x v="0"/>
  </r>
  <r>
    <x v="4"/>
    <x v="4"/>
    <n v="53"/>
    <x v="4"/>
    <n v="9666.6666666666661"/>
    <n v="9720.2870953345937"/>
    <n v="0.72014333849869117"/>
    <x v="0"/>
  </r>
  <r>
    <x v="4"/>
    <x v="5"/>
    <n v="54"/>
    <x v="3"/>
    <n v="9583.3333333333339"/>
    <n v="9790.5328798186019"/>
    <n v="0.6128369184447463"/>
    <x v="0"/>
  </r>
  <r>
    <x v="4"/>
    <x v="6"/>
    <n v="55"/>
    <x v="8"/>
    <m/>
    <n v="9860.7786643026084"/>
    <n v="0.81129495675236218"/>
    <x v="0"/>
  </r>
  <r>
    <x v="4"/>
    <x v="7"/>
    <n v="56"/>
    <x v="5"/>
    <m/>
    <n v="9931.0244487866148"/>
    <n v="1.0069454618271343"/>
    <x v="0"/>
  </r>
  <r>
    <x v="4"/>
    <x v="8"/>
    <n v="57"/>
    <x v="13"/>
    <m/>
    <n v="10001.270233270621"/>
    <n v="1.9997459856116284"/>
    <x v="0"/>
  </r>
  <r>
    <x v="4"/>
    <x v="9"/>
    <n v="58"/>
    <x v="13"/>
    <m/>
    <n v="10071.516017754628"/>
    <n v="1.9857983609163594"/>
    <x v="0"/>
  </r>
  <r>
    <x v="4"/>
    <x v="10"/>
    <n v="59"/>
    <x v="14"/>
    <m/>
    <n v="10141.761802238634"/>
    <n v="2.1692483445177984"/>
    <x v="0"/>
  </r>
  <r>
    <x v="4"/>
    <x v="11"/>
    <n v="60"/>
    <x v="8"/>
    <m/>
    <n v="10212.007586722641"/>
    <n v="0.783391505740885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T34:U47" firstHeaderRow="2" firstDataRow="2" firstDataCol="1"/>
  <pivotFields count="8"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Seasonal Factor St" fld="6" subtotal="average" baseField="0" baseItem="0" numFmtId="164"/>
  </dataFields>
  <formats count="30">
    <format dxfId="0">
      <pivotArea outline="0" fieldPosition="0"/>
    </format>
    <format dxfId="1">
      <pivotArea outline="0" fieldPosition="0"/>
    </format>
    <format dxfId="2">
      <pivotArea outline="0" fieldPosition="0"/>
    </format>
    <format dxfId="3">
      <pivotArea outline="0" fieldPosition="0"/>
    </format>
    <format dxfId="4">
      <pivotArea outline="0" fieldPosition="0"/>
    </format>
    <format dxfId="5">
      <pivotArea outline="0" fieldPosition="0"/>
    </format>
    <format dxfId="6">
      <pivotArea outline="0" fieldPosition="0"/>
    </format>
    <format dxfId="7">
      <pivotArea outline="0" fieldPosition="0"/>
    </format>
    <format dxfId="8">
      <pivotArea outline="0" fieldPosition="0">
        <references count="1">
          <reference field="1" count="2" selected="0">
            <x v="10"/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11">
      <pivotArea outline="0" fieldPosition="0">
        <references count="1">
          <reference field="1" count="2" selected="0">
            <x v="10"/>
            <x v="11"/>
          </reference>
        </references>
      </pivotArea>
    </format>
    <format dxfId="12">
      <pivotArea dataOnly="0" labelOnly="1" outline="0" fieldPosition="0">
        <references count="1">
          <reference field="1" count="1">
            <x v="10"/>
          </reference>
        </references>
      </pivotArea>
    </format>
    <format dxfId="13">
      <pivotArea dataOnly="0" labelOnly="1" outline="0" fieldPosition="0">
        <references count="1">
          <reference field="1" count="1">
            <x v="11"/>
          </reference>
        </references>
      </pivotArea>
    </format>
    <format dxfId="14">
      <pivotArea outline="0" fieldPosition="0">
        <references count="1">
          <reference field="1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">
      <pivotArea type="origin" dataOnly="0" labelOnly="1" outline="0" fieldPosition="0"/>
    </format>
    <format dxfId="16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1" count="1">
            <x v="0"/>
          </reference>
        </references>
      </pivotArea>
    </format>
    <format dxfId="18">
      <pivotArea dataOnly="0" labelOnly="1" outline="0" fieldPosition="0">
        <references count="1">
          <reference field="1" count="1">
            <x v="1"/>
          </reference>
        </references>
      </pivotArea>
    </format>
    <format dxfId="19">
      <pivotArea dataOnly="0" labelOnly="1" outline="0" fieldPosition="0">
        <references count="1">
          <reference field="1" count="1">
            <x v="2"/>
          </reference>
        </references>
      </pivotArea>
    </format>
    <format dxfId="20">
      <pivotArea dataOnly="0" labelOnly="1" outline="0" fieldPosition="0">
        <references count="1">
          <reference field="1" count="1">
            <x v="3"/>
          </reference>
        </references>
      </pivotArea>
    </format>
    <format dxfId="21">
      <pivotArea dataOnly="0" labelOnly="1" outline="0" fieldPosition="0">
        <references count="1">
          <reference field="1" count="1">
            <x v="4"/>
          </reference>
        </references>
      </pivotArea>
    </format>
    <format dxfId="22">
      <pivotArea dataOnly="0" labelOnly="1" outline="0" fieldPosition="0">
        <references count="1">
          <reference field="1" count="1">
            <x v="5"/>
          </reference>
        </references>
      </pivotArea>
    </format>
    <format dxfId="23">
      <pivotArea dataOnly="0" labelOnly="1" outline="0" fieldPosition="0">
        <references count="1">
          <reference field="1" count="1">
            <x v="6"/>
          </reference>
        </references>
      </pivotArea>
    </format>
    <format dxfId="24">
      <pivotArea dataOnly="0" labelOnly="1" outline="0" fieldPosition="0">
        <references count="1">
          <reference field="1" count="1">
            <x v="7"/>
          </reference>
        </references>
      </pivotArea>
    </format>
    <format dxfId="25">
      <pivotArea dataOnly="0" labelOnly="1" outline="0" fieldPosition="0">
        <references count="1">
          <reference field="1" count="1">
            <x v="8"/>
          </reference>
        </references>
      </pivotArea>
    </format>
    <format dxfId="26">
      <pivotArea dataOnly="0" labelOnly="1" outline="0" fieldPosition="0">
        <references count="1">
          <reference field="1" count="1">
            <x v="9"/>
          </reference>
        </references>
      </pivotArea>
    </format>
    <format dxfId="27">
      <pivotArea type="topRight" dataOnly="0" labelOnly="1" outline="0" fieldPosition="0"/>
    </format>
    <format dxfId="28">
      <pivotArea dataOnly="0" labelOnly="1" grandCol="1" outline="0" axis="axisCol" fieldPosition="0"/>
    </format>
    <format dxfId="29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7" sqref="H17"/>
    </sheetView>
  </sheetViews>
  <sheetFormatPr defaultRowHeight="15"/>
  <sheetData>
    <row r="1" spans="1:6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1</v>
      </c>
      <c r="B2">
        <v>2000</v>
      </c>
      <c r="C2">
        <v>3000</v>
      </c>
      <c r="D2">
        <v>2000</v>
      </c>
      <c r="E2">
        <v>5000</v>
      </c>
      <c r="F2">
        <v>5000</v>
      </c>
    </row>
    <row r="3" spans="1:6">
      <c r="A3" t="s">
        <v>2</v>
      </c>
      <c r="B3">
        <v>3000</v>
      </c>
      <c r="C3">
        <v>4000</v>
      </c>
      <c r="D3">
        <v>5000</v>
      </c>
      <c r="E3">
        <v>4000</v>
      </c>
      <c r="F3">
        <v>2000</v>
      </c>
    </row>
    <row r="4" spans="1:6">
      <c r="A4" t="s">
        <v>3</v>
      </c>
      <c r="B4">
        <v>3000</v>
      </c>
      <c r="C4">
        <v>3000</v>
      </c>
      <c r="D4">
        <v>5000</v>
      </c>
      <c r="E4">
        <v>4000</v>
      </c>
      <c r="F4">
        <v>3000</v>
      </c>
    </row>
    <row r="5" spans="1:6">
      <c r="A5" t="s">
        <v>4</v>
      </c>
      <c r="B5">
        <v>3000</v>
      </c>
      <c r="C5">
        <v>5000</v>
      </c>
      <c r="D5">
        <v>3000</v>
      </c>
      <c r="E5">
        <v>2000</v>
      </c>
      <c r="F5">
        <v>2000</v>
      </c>
    </row>
    <row r="6" spans="1:6">
      <c r="A6" t="s">
        <v>5</v>
      </c>
      <c r="B6">
        <v>4000</v>
      </c>
      <c r="C6">
        <v>5000</v>
      </c>
      <c r="D6">
        <v>4000</v>
      </c>
      <c r="E6">
        <v>5000</v>
      </c>
      <c r="F6">
        <v>7000</v>
      </c>
    </row>
    <row r="7" spans="1:6">
      <c r="A7" t="s">
        <v>6</v>
      </c>
      <c r="B7">
        <v>6000</v>
      </c>
      <c r="C7">
        <v>8000</v>
      </c>
      <c r="D7">
        <v>6000</v>
      </c>
      <c r="E7">
        <v>7000</v>
      </c>
      <c r="F7">
        <v>6000</v>
      </c>
    </row>
    <row r="8" spans="1:6">
      <c r="A8" t="s">
        <v>7</v>
      </c>
      <c r="B8">
        <v>7000</v>
      </c>
      <c r="C8">
        <v>3000</v>
      </c>
      <c r="D8">
        <v>7000</v>
      </c>
      <c r="E8">
        <v>10000</v>
      </c>
      <c r="F8">
        <v>8000</v>
      </c>
    </row>
    <row r="9" spans="1:6">
      <c r="A9" t="s">
        <v>8</v>
      </c>
      <c r="B9">
        <v>6000</v>
      </c>
      <c r="C9">
        <v>8000</v>
      </c>
      <c r="D9">
        <v>10000</v>
      </c>
      <c r="E9">
        <v>14000</v>
      </c>
      <c r="F9">
        <v>10000</v>
      </c>
    </row>
    <row r="10" spans="1:6">
      <c r="A10" t="s">
        <v>9</v>
      </c>
      <c r="B10">
        <v>10000</v>
      </c>
      <c r="C10">
        <v>12000</v>
      </c>
      <c r="D10">
        <v>15000</v>
      </c>
      <c r="E10">
        <v>16000</v>
      </c>
      <c r="F10">
        <v>20000</v>
      </c>
    </row>
    <row r="11" spans="1:6">
      <c r="A11" t="s">
        <v>10</v>
      </c>
      <c r="B11">
        <v>12000</v>
      </c>
      <c r="C11">
        <v>12000</v>
      </c>
      <c r="D11">
        <v>15000</v>
      </c>
      <c r="E11">
        <v>16000</v>
      </c>
      <c r="F11">
        <v>20000</v>
      </c>
    </row>
    <row r="12" spans="1:6">
      <c r="A12" t="s">
        <v>11</v>
      </c>
      <c r="B12">
        <v>14000</v>
      </c>
      <c r="C12">
        <v>16000</v>
      </c>
      <c r="D12">
        <v>18000</v>
      </c>
      <c r="E12">
        <v>20000</v>
      </c>
      <c r="F12">
        <v>22000</v>
      </c>
    </row>
    <row r="13" spans="1:6">
      <c r="A13" t="s">
        <v>12</v>
      </c>
      <c r="B13">
        <v>8000</v>
      </c>
      <c r="C13">
        <v>10000</v>
      </c>
      <c r="D13">
        <v>8000</v>
      </c>
      <c r="E13">
        <v>12000</v>
      </c>
      <c r="F13">
        <v>8000</v>
      </c>
    </row>
    <row r="14" spans="1:6">
      <c r="A14" t="s">
        <v>13</v>
      </c>
      <c r="B14">
        <v>78000</v>
      </c>
      <c r="C14">
        <v>89000</v>
      </c>
      <c r="D14">
        <v>98000</v>
      </c>
      <c r="E14">
        <v>115000</v>
      </c>
      <c r="F14">
        <v>113000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6"/>
  <sheetViews>
    <sheetView workbookViewId="0">
      <selection activeCell="K3" sqref="K3:R3"/>
    </sheetView>
  </sheetViews>
  <sheetFormatPr defaultRowHeight="15"/>
  <cols>
    <col min="20" max="20" width="17.5703125" customWidth="1"/>
    <col min="22" max="22" width="12.5703125" customWidth="1"/>
  </cols>
  <sheetData>
    <row r="2" spans="1:28">
      <c r="C2" t="s">
        <v>26</v>
      </c>
      <c r="E2" t="s">
        <v>28</v>
      </c>
    </row>
    <row r="3" spans="1:28">
      <c r="A3" t="s">
        <v>19</v>
      </c>
      <c r="B3" t="s">
        <v>20</v>
      </c>
      <c r="C3" t="s">
        <v>21</v>
      </c>
      <c r="D3" t="s">
        <v>25</v>
      </c>
      <c r="E3" s="1" t="s">
        <v>27</v>
      </c>
      <c r="F3" s="1" t="s">
        <v>29</v>
      </c>
      <c r="G3" s="1" t="s">
        <v>30</v>
      </c>
      <c r="H3" t="s">
        <v>22</v>
      </c>
      <c r="I3" t="s">
        <v>23</v>
      </c>
      <c r="J3" t="s">
        <v>24</v>
      </c>
      <c r="K3" t="s">
        <v>36</v>
      </c>
      <c r="L3" t="s">
        <v>37</v>
      </c>
      <c r="M3" t="s">
        <v>31</v>
      </c>
      <c r="N3" t="s">
        <v>32</v>
      </c>
      <c r="O3" t="s">
        <v>33</v>
      </c>
      <c r="P3" t="s">
        <v>38</v>
      </c>
      <c r="Q3" t="s">
        <v>34</v>
      </c>
      <c r="R3" t="s">
        <v>35</v>
      </c>
    </row>
    <row r="4" spans="1:28">
      <c r="C4">
        <v>0</v>
      </c>
      <c r="E4">
        <f>5997.3 + 70.246*C4</f>
        <v>5997.3</v>
      </c>
      <c r="H4">
        <v>5997.3</v>
      </c>
      <c r="I4">
        <v>70.245999999999995</v>
      </c>
      <c r="J4">
        <f>(5997.3+70.246*C4)*G4</f>
        <v>0</v>
      </c>
      <c r="K4">
        <v>588.44992463942936</v>
      </c>
      <c r="L4">
        <v>588.44992463942936</v>
      </c>
      <c r="M4">
        <v>588.44992463942936</v>
      </c>
      <c r="N4">
        <v>346273.31380815007</v>
      </c>
      <c r="O4">
        <v>588.44992463942936</v>
      </c>
      <c r="P4">
        <v>29.422496231971468</v>
      </c>
      <c r="Q4">
        <v>29.422496231971468</v>
      </c>
      <c r="R4">
        <v>1</v>
      </c>
    </row>
    <row r="5" spans="1:28">
      <c r="A5">
        <v>1</v>
      </c>
      <c r="B5">
        <v>1</v>
      </c>
      <c r="C5">
        <f>C4+1</f>
        <v>1</v>
      </c>
      <c r="D5">
        <v>2000</v>
      </c>
      <c r="E5">
        <f t="shared" ref="E5:E64" si="0">5997.3 + 70.246*C5</f>
        <v>6067.5460000000003</v>
      </c>
      <c r="F5">
        <f>D5/E5</f>
        <v>0.32962255251134476</v>
      </c>
      <c r="G5">
        <f>SUM(F5,F17,F29,F41,F53)/5</f>
        <v>0.42660606177569882</v>
      </c>
      <c r="J5">
        <f t="shared" ref="J5:J68" si="1">(5997.3+70.246*C5)*G5</f>
        <v>2588.4519037028945</v>
      </c>
      <c r="K5">
        <v>-87.352674821873279</v>
      </c>
      <c r="L5">
        <v>87.352674821873279</v>
      </c>
      <c r="M5">
        <v>501.09724981755608</v>
      </c>
      <c r="N5">
        <v>176951.901803343</v>
      </c>
      <c r="O5">
        <v>337.90129973065132</v>
      </c>
      <c r="P5">
        <v>2.9117558273957762</v>
      </c>
      <c r="Q5">
        <v>16.167126029683622</v>
      </c>
      <c r="R5">
        <v>1.4829692878275162</v>
      </c>
    </row>
    <row r="6" spans="1:28">
      <c r="A6">
        <v>1</v>
      </c>
      <c r="B6">
        <f>B5+1</f>
        <v>2</v>
      </c>
      <c r="C6">
        <f t="shared" ref="C6:C69" si="2">C5+1</f>
        <v>2</v>
      </c>
      <c r="D6">
        <v>3000</v>
      </c>
      <c r="E6">
        <f t="shared" si="0"/>
        <v>6137.7920000000004</v>
      </c>
      <c r="F6">
        <f t="shared" ref="F6:F64" si="3">D6/E6</f>
        <v>0.48877511652398775</v>
      </c>
      <c r="G6">
        <f t="shared" ref="G6:G16" si="4">SUM(F6,F18,F30,F42,F54)/5</f>
        <v>0.47454346447189133</v>
      </c>
      <c r="J6">
        <f t="shared" si="1"/>
        <v>2912.649079887859</v>
      </c>
      <c r="K6">
        <v>-128.03954573207466</v>
      </c>
      <c r="L6">
        <v>128.03954573207466</v>
      </c>
      <c r="M6">
        <v>373.05770408548142</v>
      </c>
      <c r="N6">
        <v>123432.64295932068</v>
      </c>
      <c r="O6">
        <v>267.94738173112574</v>
      </c>
      <c r="P6">
        <v>4.2679848577358213</v>
      </c>
      <c r="Q6">
        <v>12.200745639034354</v>
      </c>
      <c r="R6">
        <v>1.3922797143053616</v>
      </c>
    </row>
    <row r="7" spans="1:28">
      <c r="A7">
        <v>1</v>
      </c>
      <c r="B7">
        <f t="shared" ref="B7:B16" si="5">B6+1</f>
        <v>3</v>
      </c>
      <c r="C7">
        <f t="shared" si="2"/>
        <v>3</v>
      </c>
      <c r="D7">
        <v>3000</v>
      </c>
      <c r="E7">
        <f t="shared" si="0"/>
        <v>6208.0380000000005</v>
      </c>
      <c r="F7">
        <f t="shared" si="3"/>
        <v>0.48324446467627935</v>
      </c>
      <c r="G7">
        <f t="shared" si="4"/>
        <v>0.46261995539352874</v>
      </c>
      <c r="J7">
        <f t="shared" si="1"/>
        <v>2871.9622626413316</v>
      </c>
      <c r="K7">
        <v>-500.0017600885908</v>
      </c>
      <c r="L7">
        <v>500.0017600885908</v>
      </c>
      <c r="M7">
        <v>-126.94405600310938</v>
      </c>
      <c r="N7">
        <v>155074.92224241269</v>
      </c>
      <c r="O7">
        <v>325.96097632049202</v>
      </c>
      <c r="P7">
        <v>16.666725336286358</v>
      </c>
      <c r="Q7">
        <v>13.317240563347355</v>
      </c>
      <c r="R7">
        <v>-0.3894455631961759</v>
      </c>
    </row>
    <row r="8" spans="1:28">
      <c r="A8">
        <v>1</v>
      </c>
      <c r="B8">
        <f t="shared" si="5"/>
        <v>4</v>
      </c>
      <c r="C8">
        <f t="shared" si="2"/>
        <v>4</v>
      </c>
      <c r="D8">
        <v>3000</v>
      </c>
      <c r="E8">
        <f t="shared" si="0"/>
        <v>6278.2840000000006</v>
      </c>
      <c r="F8">
        <f t="shared" si="3"/>
        <v>0.47783757472583266</v>
      </c>
      <c r="G8">
        <f t="shared" si="4"/>
        <v>0.39819790039064157</v>
      </c>
      <c r="J8">
        <f t="shared" si="1"/>
        <v>2499.9995068561589</v>
      </c>
      <c r="K8">
        <v>-55.585114976192017</v>
      </c>
      <c r="L8">
        <v>55.585114976192017</v>
      </c>
      <c r="M8">
        <v>-182.5291709793014</v>
      </c>
      <c r="N8">
        <v>124677.87879531346</v>
      </c>
      <c r="O8">
        <v>271.88580405163202</v>
      </c>
      <c r="P8">
        <v>1.3896278744048003</v>
      </c>
      <c r="Q8">
        <v>10.931718025558844</v>
      </c>
      <c r="R8">
        <v>-0.67134498476661364</v>
      </c>
    </row>
    <row r="9" spans="1:28">
      <c r="A9">
        <v>1</v>
      </c>
      <c r="B9">
        <f t="shared" si="5"/>
        <v>5</v>
      </c>
      <c r="C9">
        <f t="shared" si="2"/>
        <v>5</v>
      </c>
      <c r="D9">
        <v>4000</v>
      </c>
      <c r="E9">
        <f t="shared" si="0"/>
        <v>6348.53</v>
      </c>
      <c r="F9">
        <f t="shared" si="3"/>
        <v>0.63006711789973424</v>
      </c>
      <c r="G9">
        <f t="shared" si="4"/>
        <v>0.62131192558924364</v>
      </c>
      <c r="J9">
        <f t="shared" si="1"/>
        <v>3944.4173989610808</v>
      </c>
      <c r="K9">
        <v>-644.30413702822534</v>
      </c>
      <c r="L9">
        <v>644.30413702822534</v>
      </c>
      <c r="M9">
        <v>-826.83330800752674</v>
      </c>
      <c r="N9">
        <v>173086.20249470891</v>
      </c>
      <c r="O9">
        <v>333.95552621439759</v>
      </c>
      <c r="P9">
        <v>10.738402283803755</v>
      </c>
      <c r="Q9">
        <v>10.899498735266329</v>
      </c>
      <c r="R9">
        <v>-2.4758785020874439</v>
      </c>
    </row>
    <row r="10" spans="1:28">
      <c r="A10">
        <v>1</v>
      </c>
      <c r="B10">
        <f t="shared" si="5"/>
        <v>6</v>
      </c>
      <c r="C10">
        <f t="shared" si="2"/>
        <v>6</v>
      </c>
      <c r="D10">
        <v>6000</v>
      </c>
      <c r="E10">
        <f t="shared" si="0"/>
        <v>6418.7759999999998</v>
      </c>
      <c r="F10">
        <f t="shared" si="3"/>
        <v>0.9347576547304346</v>
      </c>
      <c r="G10">
        <f t="shared" si="4"/>
        <v>0.83438008644570572</v>
      </c>
      <c r="J10">
        <f t="shared" si="1"/>
        <v>5355.6988737556212</v>
      </c>
      <c r="K10">
        <v>-1465.6623403732729</v>
      </c>
      <c r="L10">
        <v>1465.6623403732729</v>
      </c>
      <c r="M10">
        <v>-2292.4956483807996</v>
      </c>
      <c r="N10">
        <v>455240.47299381613</v>
      </c>
      <c r="O10">
        <v>495.62792823709407</v>
      </c>
      <c r="P10">
        <v>20.9380334339039</v>
      </c>
      <c r="Q10">
        <v>12.333575120785982</v>
      </c>
      <c r="R10">
        <v>-4.625436779834037</v>
      </c>
    </row>
    <row r="11" spans="1:28">
      <c r="A11">
        <v>1</v>
      </c>
      <c r="B11">
        <f t="shared" si="5"/>
        <v>7</v>
      </c>
      <c r="C11">
        <f t="shared" si="2"/>
        <v>7</v>
      </c>
      <c r="D11">
        <v>7000</v>
      </c>
      <c r="E11">
        <f t="shared" si="0"/>
        <v>6489.0219999999999</v>
      </c>
      <c r="F11">
        <f t="shared" si="3"/>
        <v>1.0787449942379608</v>
      </c>
      <c r="G11">
        <f t="shared" si="4"/>
        <v>0.85287753431673219</v>
      </c>
      <c r="J11">
        <f t="shared" si="1"/>
        <v>5534.3410834870301</v>
      </c>
      <c r="K11">
        <v>1550.6784685009907</v>
      </c>
      <c r="L11">
        <v>1550.6784685009907</v>
      </c>
      <c r="M11">
        <v>-741.81717987980892</v>
      </c>
      <c r="N11">
        <v>698910.87795366137</v>
      </c>
      <c r="O11">
        <v>627.50924577008118</v>
      </c>
      <c r="P11">
        <v>25.844641141683176</v>
      </c>
      <c r="Q11">
        <v>14.022458373398131</v>
      </c>
      <c r="R11">
        <v>-1.1821613544027525</v>
      </c>
    </row>
    <row r="12" spans="1:28">
      <c r="A12">
        <v>1</v>
      </c>
      <c r="B12">
        <f t="shared" si="5"/>
        <v>8</v>
      </c>
      <c r="C12">
        <f t="shared" si="2"/>
        <v>8</v>
      </c>
      <c r="D12">
        <v>6000</v>
      </c>
      <c r="E12">
        <f t="shared" si="0"/>
        <v>6559.268</v>
      </c>
      <c r="F12">
        <f t="shared" si="3"/>
        <v>0.91473621751695466</v>
      </c>
      <c r="G12">
        <f t="shared" si="4"/>
        <v>1.1511472441817934</v>
      </c>
      <c r="J12">
        <f t="shared" si="1"/>
        <v>7550.6832820498239</v>
      </c>
      <c r="K12">
        <v>1488.8758970773197</v>
      </c>
      <c r="L12">
        <v>1488.8758970773197</v>
      </c>
      <c r="M12">
        <v>747.05871719751076</v>
      </c>
      <c r="N12">
        <v>867559.82894745388</v>
      </c>
      <c r="O12">
        <v>723.21665147088549</v>
      </c>
      <c r="P12">
        <v>14.888758970773196</v>
      </c>
      <c r="Q12">
        <v>14.118713995328694</v>
      </c>
      <c r="R12">
        <v>1.0329666990909778</v>
      </c>
    </row>
    <row r="13" spans="1:28">
      <c r="A13">
        <v>1</v>
      </c>
      <c r="B13">
        <f t="shared" si="5"/>
        <v>9</v>
      </c>
      <c r="C13">
        <f t="shared" si="2"/>
        <v>9</v>
      </c>
      <c r="D13">
        <v>10000</v>
      </c>
      <c r="E13">
        <f t="shared" si="0"/>
        <v>6629.5140000000001</v>
      </c>
      <c r="F13">
        <f t="shared" si="3"/>
        <v>1.5084061968946743</v>
      </c>
      <c r="G13">
        <f t="shared" si="4"/>
        <v>1.7329902432944233</v>
      </c>
      <c r="J13">
        <f t="shared" si="1"/>
        <v>11488.883079783785</v>
      </c>
      <c r="K13">
        <v>-87.376034275255734</v>
      </c>
      <c r="L13">
        <v>87.376034275255734</v>
      </c>
      <c r="M13">
        <v>659.68268292225503</v>
      </c>
      <c r="N13">
        <v>781567.30318927555</v>
      </c>
      <c r="O13">
        <v>659.63258975132248</v>
      </c>
      <c r="P13">
        <v>0.72813361896046447</v>
      </c>
      <c r="Q13">
        <v>12.779655957691871</v>
      </c>
      <c r="R13">
        <v>1.0000759410188502</v>
      </c>
      <c r="T13" s="2" t="s">
        <v>39</v>
      </c>
      <c r="U13" s="2"/>
      <c r="V13" s="2"/>
      <c r="W13" s="2"/>
      <c r="X13" s="2"/>
      <c r="Y13" s="2"/>
      <c r="Z13" s="2"/>
      <c r="AA13" s="2"/>
      <c r="AB13" s="2"/>
    </row>
    <row r="14" spans="1:28" ht="15.75" thickBot="1">
      <c r="A14">
        <v>1</v>
      </c>
      <c r="B14">
        <f t="shared" si="5"/>
        <v>10</v>
      </c>
      <c r="C14">
        <f t="shared" si="2"/>
        <v>10</v>
      </c>
      <c r="D14">
        <v>12000</v>
      </c>
      <c r="E14">
        <f t="shared" si="0"/>
        <v>6699.76</v>
      </c>
      <c r="F14">
        <f t="shared" si="3"/>
        <v>1.7911089352454417</v>
      </c>
      <c r="G14">
        <f t="shared" si="4"/>
        <v>1.7780683245636606</v>
      </c>
      <c r="J14">
        <f t="shared" si="1"/>
        <v>11912.631038178632</v>
      </c>
      <c r="K14">
        <v>377.25236236445744</v>
      </c>
      <c r="L14">
        <v>377.25236236445744</v>
      </c>
      <c r="M14">
        <v>1036.9350452867125</v>
      </c>
      <c r="N14">
        <v>723453.85243657441</v>
      </c>
      <c r="O14">
        <v>633.96165998888023</v>
      </c>
      <c r="P14">
        <v>2.694659731174696</v>
      </c>
      <c r="Q14">
        <v>11.862838118917582</v>
      </c>
      <c r="R14">
        <v>1.635643148049206</v>
      </c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>
        <v>1</v>
      </c>
      <c r="B15">
        <f t="shared" si="5"/>
        <v>11</v>
      </c>
      <c r="C15">
        <f t="shared" si="2"/>
        <v>11</v>
      </c>
      <c r="D15">
        <v>14000</v>
      </c>
      <c r="E15">
        <f t="shared" si="0"/>
        <v>6770.0060000000003</v>
      </c>
      <c r="F15">
        <f t="shared" si="3"/>
        <v>2.0679449914815438</v>
      </c>
      <c r="G15">
        <f t="shared" si="4"/>
        <v>2.1236702951790951</v>
      </c>
      <c r="J15">
        <f t="shared" si="1"/>
        <v>14377.260640384246</v>
      </c>
      <c r="K15">
        <v>-511.88493940705575</v>
      </c>
      <c r="L15">
        <v>511.88493940705575</v>
      </c>
      <c r="M15">
        <v>525.05010587965671</v>
      </c>
      <c r="N15">
        <v>685001.54733284039</v>
      </c>
      <c r="O15">
        <v>623.78859994039487</v>
      </c>
      <c r="P15">
        <v>6.3985617425881962</v>
      </c>
      <c r="Q15">
        <v>11.407481754223467</v>
      </c>
      <c r="R15">
        <v>0.84171160859596827</v>
      </c>
      <c r="T15" s="3" t="s">
        <v>40</v>
      </c>
      <c r="U15" s="3"/>
      <c r="V15" s="2"/>
      <c r="W15" s="2"/>
      <c r="X15" s="2"/>
      <c r="Y15" s="2"/>
      <c r="Z15" s="2"/>
      <c r="AA15" s="2"/>
      <c r="AB15" s="2"/>
    </row>
    <row r="16" spans="1:28">
      <c r="A16">
        <v>1</v>
      </c>
      <c r="B16">
        <f t="shared" si="5"/>
        <v>12</v>
      </c>
      <c r="C16">
        <f t="shared" si="2"/>
        <v>12</v>
      </c>
      <c r="D16">
        <v>8000</v>
      </c>
      <c r="E16">
        <f t="shared" si="0"/>
        <v>6840.2520000000004</v>
      </c>
      <c r="F16">
        <f t="shared" si="3"/>
        <v>1.1695475546807339</v>
      </c>
      <c r="G16">
        <f t="shared" si="4"/>
        <v>1.0947139072235912</v>
      </c>
      <c r="J16">
        <f t="shared" si="1"/>
        <v>7488.1189933139849</v>
      </c>
      <c r="K16">
        <v>-51.940667807524278</v>
      </c>
      <c r="L16">
        <v>51.940667807524278</v>
      </c>
      <c r="M16">
        <v>473.10943807213243</v>
      </c>
      <c r="N16">
        <v>632516.64622818283</v>
      </c>
      <c r="O16">
        <v>579.80029746863556</v>
      </c>
      <c r="P16">
        <v>1.7313555935841427</v>
      </c>
      <c r="Q16">
        <v>10.66316435725121</v>
      </c>
      <c r="R16">
        <v>0.81598688399728769</v>
      </c>
      <c r="T16" s="4" t="s">
        <v>41</v>
      </c>
      <c r="U16" s="4">
        <v>0.97492561927363286</v>
      </c>
      <c r="V16" s="2"/>
      <c r="W16" s="2"/>
      <c r="X16" s="2"/>
      <c r="Y16" s="2"/>
      <c r="Z16" s="2"/>
      <c r="AA16" s="2"/>
      <c r="AB16" s="2"/>
    </row>
    <row r="17" spans="1:28">
      <c r="A17">
        <v>2</v>
      </c>
      <c r="B17">
        <v>1</v>
      </c>
      <c r="C17">
        <f t="shared" si="2"/>
        <v>13</v>
      </c>
      <c r="D17">
        <v>3000</v>
      </c>
      <c r="E17">
        <f t="shared" si="0"/>
        <v>6910.4980000000005</v>
      </c>
      <c r="F17">
        <f t="shared" si="3"/>
        <v>0.43412211392000977</v>
      </c>
      <c r="G17">
        <v>0.42660606177569882</v>
      </c>
      <c r="J17">
        <f t="shared" si="1"/>
        <v>2948.0603366888436</v>
      </c>
      <c r="K17">
        <v>-687.33417933250348</v>
      </c>
      <c r="L17">
        <v>687.33417933250348</v>
      </c>
      <c r="M17">
        <v>-214.22474126037105</v>
      </c>
      <c r="N17">
        <v>621081.76250321872</v>
      </c>
      <c r="O17">
        <v>587.48128903034035</v>
      </c>
      <c r="P17">
        <v>17.183354483312588</v>
      </c>
      <c r="Q17">
        <v>11.128892223398452</v>
      </c>
      <c r="R17">
        <v>-0.36464947098818573</v>
      </c>
      <c r="T17" s="4" t="s">
        <v>42</v>
      </c>
      <c r="U17" s="4">
        <v>0.95047996311607652</v>
      </c>
      <c r="V17" s="2"/>
      <c r="W17" s="2"/>
      <c r="X17" s="2"/>
      <c r="Y17" s="2"/>
      <c r="Z17" s="2"/>
      <c r="AA17" s="2"/>
      <c r="AB17" s="2"/>
    </row>
    <row r="18" spans="1:28">
      <c r="A18">
        <v>2</v>
      </c>
      <c r="B18">
        <f>B17+1</f>
        <v>2</v>
      </c>
      <c r="C18">
        <f t="shared" si="2"/>
        <v>14</v>
      </c>
      <c r="D18">
        <v>4000</v>
      </c>
      <c r="E18">
        <f t="shared" si="0"/>
        <v>6980.7440000000006</v>
      </c>
      <c r="F18">
        <f t="shared" si="3"/>
        <v>0.57300482584664325</v>
      </c>
      <c r="G18">
        <v>0.47454346447189133</v>
      </c>
      <c r="J18">
        <f t="shared" si="1"/>
        <v>3312.6664423513689</v>
      </c>
      <c r="K18">
        <v>261.92794969214856</v>
      </c>
      <c r="L18">
        <v>261.92794969214856</v>
      </c>
      <c r="M18">
        <v>47.703208431777512</v>
      </c>
      <c r="N18">
        <v>584250.06172499969</v>
      </c>
      <c r="O18">
        <v>565.77773307446091</v>
      </c>
      <c r="P18">
        <v>8.7309316564049517</v>
      </c>
      <c r="Q18">
        <v>10.969028185598885</v>
      </c>
      <c r="R18">
        <v>8.4314397055812354E-2</v>
      </c>
      <c r="T18" s="4" t="s">
        <v>43</v>
      </c>
      <c r="U18" s="4">
        <v>0.9494034405751216</v>
      </c>
      <c r="V18" s="2"/>
      <c r="W18" s="2"/>
      <c r="X18" s="2"/>
      <c r="Y18" s="2"/>
      <c r="Z18" s="2"/>
      <c r="AA18" s="2"/>
      <c r="AB18" s="2"/>
    </row>
    <row r="19" spans="1:28">
      <c r="A19">
        <v>2</v>
      </c>
      <c r="B19">
        <f t="shared" ref="B19:B28" si="6">B18+1</f>
        <v>3</v>
      </c>
      <c r="C19">
        <f t="shared" si="2"/>
        <v>15</v>
      </c>
      <c r="D19">
        <v>3000</v>
      </c>
      <c r="E19">
        <f t="shared" si="0"/>
        <v>7050.99</v>
      </c>
      <c r="F19">
        <f t="shared" si="3"/>
        <v>0.42547216773814744</v>
      </c>
      <c r="G19">
        <v>0.46261995539352874</v>
      </c>
      <c r="J19">
        <f t="shared" si="1"/>
        <v>3261.9286792802172</v>
      </c>
      <c r="K19">
        <v>-2164.3390865049187</v>
      </c>
      <c r="L19">
        <v>2164.3390865049187</v>
      </c>
      <c r="M19">
        <v>-2116.6358780731412</v>
      </c>
      <c r="N19">
        <v>840507.16295299632</v>
      </c>
      <c r="O19">
        <v>665.68781766386451</v>
      </c>
      <c r="P19">
        <v>43.286781730098376</v>
      </c>
      <c r="Q19">
        <v>12.988887782130103</v>
      </c>
      <c r="R19">
        <v>-3.1796223723924673</v>
      </c>
      <c r="T19" s="4" t="s">
        <v>44</v>
      </c>
      <c r="U19" s="4">
        <v>226.90147155074439</v>
      </c>
      <c r="V19" s="2"/>
      <c r="W19" s="2"/>
      <c r="X19" s="2"/>
      <c r="Y19" s="2"/>
      <c r="Z19" s="2"/>
      <c r="AA19" s="2"/>
      <c r="AB19" s="2"/>
    </row>
    <row r="20" spans="1:28" ht="15.75" thickBot="1">
      <c r="A20">
        <v>2</v>
      </c>
      <c r="B20">
        <f t="shared" si="6"/>
        <v>4</v>
      </c>
      <c r="C20">
        <f t="shared" si="2"/>
        <v>16</v>
      </c>
      <c r="D20">
        <v>5000</v>
      </c>
      <c r="E20">
        <f t="shared" si="0"/>
        <v>7121.2359999999999</v>
      </c>
      <c r="F20">
        <f t="shared" si="3"/>
        <v>0.70212530521387018</v>
      </c>
      <c r="G20">
        <v>0.39819790039064157</v>
      </c>
      <c r="J20">
        <f t="shared" si="1"/>
        <v>2835.6612233862506</v>
      </c>
      <c r="K20">
        <v>-531.84757921790242</v>
      </c>
      <c r="L20">
        <v>531.84757921790242</v>
      </c>
      <c r="M20">
        <v>-2648.4834572910436</v>
      </c>
      <c r="N20">
        <v>807704.49733928731</v>
      </c>
      <c r="O20">
        <v>657.81486246116083</v>
      </c>
      <c r="P20">
        <v>10.636951584358048</v>
      </c>
      <c r="Q20">
        <v>12.850538594025865</v>
      </c>
      <c r="R20">
        <v>-4.026183670253296</v>
      </c>
      <c r="T20" s="5" t="s">
        <v>45</v>
      </c>
      <c r="U20" s="5">
        <v>48</v>
      </c>
      <c r="V20" s="2"/>
      <c r="W20" s="2"/>
      <c r="X20" s="2"/>
      <c r="Y20" s="2"/>
      <c r="Z20" s="2"/>
      <c r="AA20" s="2"/>
      <c r="AB20" s="2"/>
    </row>
    <row r="21" spans="1:28">
      <c r="A21">
        <v>2</v>
      </c>
      <c r="B21">
        <f t="shared" si="6"/>
        <v>5</v>
      </c>
      <c r="C21">
        <f t="shared" si="2"/>
        <v>17</v>
      </c>
      <c r="D21">
        <v>5000</v>
      </c>
      <c r="E21">
        <f t="shared" si="0"/>
        <v>7191.482</v>
      </c>
      <c r="F21">
        <f t="shared" si="3"/>
        <v>0.69526698391235631</v>
      </c>
      <c r="G21">
        <v>0.62131192558924364</v>
      </c>
      <c r="J21">
        <f t="shared" si="1"/>
        <v>4468.1535292603849</v>
      </c>
      <c r="K21">
        <v>-1940.9598596488131</v>
      </c>
      <c r="L21">
        <v>1940.9598596488131</v>
      </c>
      <c r="M21">
        <v>-4589.4433169398562</v>
      </c>
      <c r="N21">
        <v>972127.86841865687</v>
      </c>
      <c r="O21">
        <v>729.10069563825266</v>
      </c>
      <c r="P21">
        <v>24.261998245610165</v>
      </c>
      <c r="Q21">
        <v>13.484508574669437</v>
      </c>
      <c r="R21">
        <v>-6.2946631986440096</v>
      </c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thickBot="1">
      <c r="A22">
        <v>2</v>
      </c>
      <c r="B22">
        <f t="shared" si="6"/>
        <v>6</v>
      </c>
      <c r="C22">
        <f t="shared" si="2"/>
        <v>18</v>
      </c>
      <c r="D22">
        <v>8000</v>
      </c>
      <c r="E22">
        <f t="shared" si="0"/>
        <v>7261.7280000000001</v>
      </c>
      <c r="F22">
        <f t="shared" si="3"/>
        <v>1.1016661599002331</v>
      </c>
      <c r="G22">
        <v>0.83438008644570572</v>
      </c>
      <c r="J22">
        <f t="shared" si="1"/>
        <v>6059.041236385202</v>
      </c>
      <c r="K22">
        <v>3253.2743739548123</v>
      </c>
      <c r="L22">
        <v>3253.2743739548123</v>
      </c>
      <c r="M22">
        <v>-1336.1689429850439</v>
      </c>
      <c r="N22">
        <v>1478005.0412508897</v>
      </c>
      <c r="O22">
        <v>861.95194186544006</v>
      </c>
      <c r="P22">
        <v>108.44247913182707</v>
      </c>
      <c r="Q22">
        <v>18.482296498730367</v>
      </c>
      <c r="R22">
        <v>-1.5501664049776389</v>
      </c>
      <c r="T22" s="2" t="s">
        <v>46</v>
      </c>
      <c r="U22" s="2"/>
      <c r="V22" s="2"/>
      <c r="W22" s="2"/>
      <c r="X22" s="2"/>
      <c r="Y22" s="2"/>
      <c r="Z22" s="2"/>
      <c r="AA22" s="2"/>
      <c r="AB22" s="2"/>
    </row>
    <row r="23" spans="1:28">
      <c r="A23">
        <v>2</v>
      </c>
      <c r="B23">
        <f t="shared" si="6"/>
        <v>7</v>
      </c>
      <c r="C23">
        <f t="shared" si="2"/>
        <v>19</v>
      </c>
      <c r="D23">
        <v>3000</v>
      </c>
      <c r="E23">
        <f t="shared" si="0"/>
        <v>7331.9740000000002</v>
      </c>
      <c r="F23">
        <f t="shared" si="3"/>
        <v>0.40916675372825928</v>
      </c>
      <c r="G23">
        <v>0.85287753431673219</v>
      </c>
      <c r="J23">
        <f t="shared" si="1"/>
        <v>6253.275906794388</v>
      </c>
      <c r="K23">
        <v>521.04284058382473</v>
      </c>
      <c r="L23">
        <v>521.04284058382473</v>
      </c>
      <c r="M23">
        <v>-815.12610240121921</v>
      </c>
      <c r="N23">
        <v>1417679.0712745283</v>
      </c>
      <c r="O23">
        <v>844.90648680135928</v>
      </c>
      <c r="P23">
        <v>6.5130355072978094</v>
      </c>
      <c r="Q23">
        <v>17.883833449158736</v>
      </c>
      <c r="R23">
        <v>-0.96475304088043823</v>
      </c>
      <c r="T23" s="6"/>
      <c r="U23" s="6" t="s">
        <v>47</v>
      </c>
      <c r="V23" s="6" t="s">
        <v>48</v>
      </c>
      <c r="W23" s="6" t="s">
        <v>49</v>
      </c>
      <c r="X23" s="6" t="s">
        <v>50</v>
      </c>
      <c r="Y23" s="6" t="s">
        <v>51</v>
      </c>
      <c r="Z23" s="2"/>
      <c r="AA23" s="2"/>
      <c r="AB23" s="2"/>
    </row>
    <row r="24" spans="1:28">
      <c r="A24">
        <v>2</v>
      </c>
      <c r="B24">
        <f t="shared" si="6"/>
        <v>8</v>
      </c>
      <c r="C24">
        <f t="shared" si="2"/>
        <v>20</v>
      </c>
      <c r="D24">
        <v>8000</v>
      </c>
      <c r="E24">
        <f t="shared" si="0"/>
        <v>7402.22</v>
      </c>
      <c r="F24">
        <f t="shared" si="3"/>
        <v>1.0807568540248735</v>
      </c>
      <c r="G24">
        <v>1.1511472441817934</v>
      </c>
      <c r="J24">
        <f t="shared" si="1"/>
        <v>8521.0451538273555</v>
      </c>
      <c r="K24">
        <v>949.7072209502694</v>
      </c>
      <c r="L24">
        <v>949.7072209502694</v>
      </c>
      <c r="M24">
        <v>134.58111854905019</v>
      </c>
      <c r="N24">
        <v>1393120.2490959833</v>
      </c>
      <c r="O24">
        <v>849.89699795130741</v>
      </c>
      <c r="P24">
        <v>7.914226841252245</v>
      </c>
      <c r="Q24">
        <v>17.409090277353666</v>
      </c>
      <c r="R24">
        <v>0.15834991637040782</v>
      </c>
      <c r="T24" s="4" t="s">
        <v>52</v>
      </c>
      <c r="U24" s="4">
        <v>1</v>
      </c>
      <c r="V24" s="4">
        <v>45456339.830369219</v>
      </c>
      <c r="W24" s="4">
        <v>45456339.830369219</v>
      </c>
      <c r="X24" s="4">
        <v>882.91691716275341</v>
      </c>
      <c r="Y24" s="4">
        <v>1.1447784398701062E-31</v>
      </c>
      <c r="Z24" s="2"/>
      <c r="AA24" s="2"/>
      <c r="AB24" s="2"/>
    </row>
    <row r="25" spans="1:28">
      <c r="A25">
        <v>2</v>
      </c>
      <c r="B25">
        <f t="shared" si="6"/>
        <v>9</v>
      </c>
      <c r="C25">
        <f t="shared" si="2"/>
        <v>21</v>
      </c>
      <c r="D25">
        <v>12000</v>
      </c>
      <c r="E25">
        <f t="shared" si="0"/>
        <v>7472.4660000000003</v>
      </c>
      <c r="F25">
        <f t="shared" si="3"/>
        <v>1.6058955637937997</v>
      </c>
      <c r="G25">
        <v>1.7329902432944233</v>
      </c>
      <c r="J25">
        <f t="shared" si="1"/>
        <v>12949.710671349307</v>
      </c>
      <c r="K25">
        <v>1411.4540426719286</v>
      </c>
      <c r="L25">
        <v>1411.4540426719286</v>
      </c>
      <c r="M25">
        <v>1546.0351612209788</v>
      </c>
      <c r="N25">
        <v>1420351.2611632082</v>
      </c>
      <c r="O25">
        <v>875.42231816588105</v>
      </c>
      <c r="P25">
        <v>11.762117022266072</v>
      </c>
      <c r="Q25">
        <v>17.152409674849682</v>
      </c>
      <c r="R25">
        <v>1.7660449466951167</v>
      </c>
      <c r="T25" s="4" t="s">
        <v>53</v>
      </c>
      <c r="U25" s="4">
        <v>46</v>
      </c>
      <c r="V25" s="4">
        <v>2368276.7784270905</v>
      </c>
      <c r="W25" s="4">
        <v>51484.27779189327</v>
      </c>
      <c r="X25" s="4"/>
      <c r="Y25" s="4"/>
      <c r="Z25" s="2"/>
      <c r="AA25" s="2"/>
      <c r="AB25" s="2"/>
    </row>
    <row r="26" spans="1:28" ht="15.75" thickBot="1">
      <c r="A26">
        <v>2</v>
      </c>
      <c r="B26">
        <f t="shared" si="6"/>
        <v>10</v>
      </c>
      <c r="C26">
        <f t="shared" si="2"/>
        <v>22</v>
      </c>
      <c r="D26">
        <v>12000</v>
      </c>
      <c r="E26">
        <f t="shared" si="0"/>
        <v>7542.7119999999995</v>
      </c>
      <c r="F26">
        <f t="shared" si="3"/>
        <v>1.590939704445828</v>
      </c>
      <c r="G26">
        <v>1.7780683245636606</v>
      </c>
      <c r="J26">
        <f t="shared" si="1"/>
        <v>13411.457288506217</v>
      </c>
      <c r="K26">
        <v>167.40902905598523</v>
      </c>
      <c r="L26">
        <v>167.40902905598523</v>
      </c>
      <c r="M26">
        <v>1713.444190276964</v>
      </c>
      <c r="N26">
        <v>1359815.3708086978</v>
      </c>
      <c r="O26">
        <v>844.63913168284205</v>
      </c>
      <c r="P26">
        <v>1.0463064315999078</v>
      </c>
      <c r="Q26">
        <v>16.452144316447519</v>
      </c>
      <c r="R26">
        <v>2.0286109487529096</v>
      </c>
      <c r="T26" s="5" t="s">
        <v>13</v>
      </c>
      <c r="U26" s="5">
        <v>47</v>
      </c>
      <c r="V26" s="5">
        <v>47824616.608796313</v>
      </c>
      <c r="W26" s="5"/>
      <c r="X26" s="5"/>
      <c r="Y26" s="5"/>
      <c r="Z26" s="2"/>
      <c r="AA26" s="2"/>
      <c r="AB26" s="2"/>
    </row>
    <row r="27" spans="1:28" ht="15.75" thickBot="1">
      <c r="A27">
        <v>2</v>
      </c>
      <c r="B27">
        <f t="shared" si="6"/>
        <v>11</v>
      </c>
      <c r="C27">
        <f t="shared" si="2"/>
        <v>23</v>
      </c>
      <c r="D27">
        <v>16000</v>
      </c>
      <c r="E27">
        <f t="shared" si="0"/>
        <v>7612.9580000000005</v>
      </c>
      <c r="F27">
        <f t="shared" si="3"/>
        <v>2.101679793846229</v>
      </c>
      <c r="G27">
        <v>2.1236702951790951</v>
      </c>
      <c r="J27">
        <f t="shared" si="1"/>
        <v>16167.412763046055</v>
      </c>
      <c r="K27">
        <v>-1589.0913023586927</v>
      </c>
      <c r="L27">
        <v>1589.0913023586927</v>
      </c>
      <c r="M27">
        <v>124.35288791827134</v>
      </c>
      <c r="N27">
        <v>1408373.528993004</v>
      </c>
      <c r="O27">
        <v>875.65797212766904</v>
      </c>
      <c r="P27">
        <v>15.890913023586927</v>
      </c>
      <c r="Q27">
        <v>16.428759679244994</v>
      </c>
      <c r="R27">
        <v>0.14201079859539148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>
        <v>2</v>
      </c>
      <c r="B28">
        <f t="shared" si="6"/>
        <v>12</v>
      </c>
      <c r="C28">
        <f t="shared" si="2"/>
        <v>24</v>
      </c>
      <c r="D28">
        <v>10000</v>
      </c>
      <c r="E28">
        <f t="shared" si="0"/>
        <v>7683.2039999999997</v>
      </c>
      <c r="F28">
        <f t="shared" si="3"/>
        <v>1.3015403469698319</v>
      </c>
      <c r="G28">
        <v>1.0947139072235912</v>
      </c>
      <c r="J28">
        <f t="shared" si="1"/>
        <v>8410.9102708359242</v>
      </c>
      <c r="K28">
        <v>1307.6687397455216</v>
      </c>
      <c r="L28">
        <v>1307.6687397455216</v>
      </c>
      <c r="M28">
        <v>1432.021627663793</v>
      </c>
      <c r="N28">
        <v>1420438.4891495896</v>
      </c>
      <c r="O28">
        <v>892.93840283238319</v>
      </c>
      <c r="P28">
        <v>65.383436987276085</v>
      </c>
      <c r="Q28">
        <v>18.386946771566237</v>
      </c>
      <c r="R28">
        <v>1.603718266704006</v>
      </c>
      <c r="T28" s="6"/>
      <c r="U28" s="6" t="s">
        <v>54</v>
      </c>
      <c r="V28" s="6" t="s">
        <v>44</v>
      </c>
      <c r="W28" s="6" t="s">
        <v>55</v>
      </c>
      <c r="X28" s="6" t="s">
        <v>56</v>
      </c>
      <c r="Y28" s="6" t="s">
        <v>57</v>
      </c>
      <c r="Z28" s="6" t="s">
        <v>58</v>
      </c>
      <c r="AA28" s="6" t="s">
        <v>59</v>
      </c>
      <c r="AB28" s="6" t="s">
        <v>60</v>
      </c>
    </row>
    <row r="29" spans="1:28">
      <c r="A29">
        <v>3</v>
      </c>
      <c r="B29">
        <v>1</v>
      </c>
      <c r="C29">
        <f t="shared" si="2"/>
        <v>25</v>
      </c>
      <c r="D29">
        <v>2000</v>
      </c>
      <c r="E29">
        <f t="shared" si="0"/>
        <v>7753.45</v>
      </c>
      <c r="F29">
        <f t="shared" si="3"/>
        <v>0.25794968691356751</v>
      </c>
      <c r="G29">
        <v>0.42660606177569882</v>
      </c>
      <c r="J29">
        <f t="shared" si="1"/>
        <v>3307.6687696747917</v>
      </c>
      <c r="K29">
        <v>-1287.3156838431332</v>
      </c>
      <c r="L29">
        <v>1287.3156838431332</v>
      </c>
      <c r="M29">
        <v>144.70594382065974</v>
      </c>
      <c r="N29">
        <v>1429543.9961003175</v>
      </c>
      <c r="O29">
        <v>908.10675979433518</v>
      </c>
      <c r="P29">
        <v>25.746313676862663</v>
      </c>
      <c r="Q29">
        <v>18.669999344846868</v>
      </c>
      <c r="R29">
        <v>0.15934904377700287</v>
      </c>
      <c r="T29" s="4" t="s">
        <v>61</v>
      </c>
      <c r="U29" s="4">
        <v>5997.260517682239</v>
      </c>
      <c r="V29" s="4">
        <v>79.193407475690009</v>
      </c>
      <c r="W29" s="4">
        <v>75.72928996044547</v>
      </c>
      <c r="X29" s="4">
        <v>6.1284986206836798E-50</v>
      </c>
      <c r="Y29" s="4">
        <v>5837.8526087547816</v>
      </c>
      <c r="Z29" s="4">
        <v>6156.6684266096963</v>
      </c>
      <c r="AA29" s="4">
        <v>5837.8526087547816</v>
      </c>
      <c r="AB29" s="4">
        <v>6156.6684266096963</v>
      </c>
    </row>
    <row r="30" spans="1:28" ht="15.75" thickBot="1">
      <c r="A30">
        <v>3</v>
      </c>
      <c r="B30">
        <f>B29+1</f>
        <v>2</v>
      </c>
      <c r="C30">
        <f t="shared" si="2"/>
        <v>26</v>
      </c>
      <c r="D30">
        <v>5000</v>
      </c>
      <c r="E30">
        <f t="shared" si="0"/>
        <v>7823.6959999999999</v>
      </c>
      <c r="F30">
        <f t="shared" si="3"/>
        <v>0.63908413619343085</v>
      </c>
      <c r="G30">
        <v>0.47454346447189133</v>
      </c>
      <c r="J30">
        <f t="shared" si="1"/>
        <v>3712.6838048148784</v>
      </c>
      <c r="K30">
        <v>-1348.1045548836282</v>
      </c>
      <c r="L30">
        <v>1348.1045548836282</v>
      </c>
      <c r="M30">
        <v>-1203.3986110629685</v>
      </c>
      <c r="N30">
        <v>1443908.510722453</v>
      </c>
      <c r="O30">
        <v>924.40297442727183</v>
      </c>
      <c r="P30">
        <v>26.962091097672563</v>
      </c>
      <c r="Q30">
        <v>18.977113854210785</v>
      </c>
      <c r="R30">
        <v>-1.3018117037199635</v>
      </c>
      <c r="T30" s="5" t="s">
        <v>62</v>
      </c>
      <c r="U30" s="5">
        <v>70.245784484006705</v>
      </c>
      <c r="V30" s="5">
        <v>2.3640700870435065</v>
      </c>
      <c r="W30" s="5">
        <v>29.713917903278286</v>
      </c>
      <c r="X30" s="5">
        <v>1.1447784398698783E-31</v>
      </c>
      <c r="Y30" s="5">
        <v>65.487162760989676</v>
      </c>
      <c r="Z30" s="5">
        <v>75.004406207023735</v>
      </c>
      <c r="AA30" s="5">
        <v>65.487162760989676</v>
      </c>
      <c r="AB30" s="5">
        <v>75.004406207023735</v>
      </c>
    </row>
    <row r="31" spans="1:28">
      <c r="A31">
        <v>3</v>
      </c>
      <c r="B31">
        <f t="shared" ref="B31:B40" si="7">B30+1</f>
        <v>3</v>
      </c>
      <c r="C31">
        <f t="shared" si="2"/>
        <v>27</v>
      </c>
      <c r="D31">
        <v>5000</v>
      </c>
      <c r="E31">
        <f t="shared" si="0"/>
        <v>7893.942</v>
      </c>
      <c r="F31">
        <f t="shared" si="3"/>
        <v>0.63339710375373925</v>
      </c>
      <c r="G31">
        <v>0.46261995539352874</v>
      </c>
      <c r="J31">
        <f t="shared" si="1"/>
        <v>3651.8950959191029</v>
      </c>
      <c r="K31">
        <v>171.32358707875346</v>
      </c>
      <c r="L31">
        <v>171.32358707875346</v>
      </c>
      <c r="M31">
        <v>-1032.075023984215</v>
      </c>
      <c r="N31">
        <v>1393388.6271784201</v>
      </c>
      <c r="O31">
        <v>897.50728202196763</v>
      </c>
      <c r="P31">
        <v>5.7107862359584489</v>
      </c>
      <c r="Q31">
        <v>18.503316439273203</v>
      </c>
      <c r="R31">
        <v>-1.1499349862199264</v>
      </c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>
        <v>3</v>
      </c>
      <c r="B32">
        <f t="shared" si="7"/>
        <v>4</v>
      </c>
      <c r="C32">
        <f t="shared" si="2"/>
        <v>28</v>
      </c>
      <c r="D32">
        <v>3000</v>
      </c>
      <c r="E32">
        <f t="shared" si="0"/>
        <v>7964.1880000000001</v>
      </c>
      <c r="F32">
        <f t="shared" si="3"/>
        <v>0.37668623593516376</v>
      </c>
      <c r="G32">
        <v>0.39819790039064157</v>
      </c>
      <c r="J32">
        <f t="shared" si="1"/>
        <v>3171.3229399163429</v>
      </c>
      <c r="K32">
        <v>991.88995654038717</v>
      </c>
      <c r="L32">
        <v>991.88995654038717</v>
      </c>
      <c r="M32">
        <v>-40.185067443827847</v>
      </c>
      <c r="N32">
        <v>1379266.4567890158</v>
      </c>
      <c r="O32">
        <v>900.76185700536143</v>
      </c>
      <c r="P32">
        <v>24.79724891350968</v>
      </c>
      <c r="Q32">
        <v>18.720348593557219</v>
      </c>
      <c r="R32">
        <v>-4.4612310269692805E-2</v>
      </c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>
        <v>3</v>
      </c>
      <c r="B33">
        <f t="shared" si="7"/>
        <v>5</v>
      </c>
      <c r="C33">
        <f t="shared" si="2"/>
        <v>29</v>
      </c>
      <c r="D33">
        <v>4000</v>
      </c>
      <c r="E33">
        <f t="shared" si="0"/>
        <v>8034.4340000000002</v>
      </c>
      <c r="F33">
        <f t="shared" si="3"/>
        <v>0.49785709858342231</v>
      </c>
      <c r="G33">
        <v>0.62131192558924364</v>
      </c>
      <c r="J33">
        <f t="shared" si="1"/>
        <v>4991.8896595596889</v>
      </c>
      <c r="K33">
        <v>762.38441773059913</v>
      </c>
      <c r="L33">
        <v>762.38441773059913</v>
      </c>
      <c r="M33">
        <v>722.19935028677128</v>
      </c>
      <c r="N33">
        <v>1352665.2415759962</v>
      </c>
      <c r="O33">
        <v>896.14927569620272</v>
      </c>
      <c r="P33">
        <v>12.706406962176652</v>
      </c>
      <c r="Q33">
        <v>18.519883872511198</v>
      </c>
      <c r="R33">
        <v>0.80589179712911918</v>
      </c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>
        <v>3</v>
      </c>
      <c r="B34">
        <f t="shared" si="7"/>
        <v>6</v>
      </c>
      <c r="C34">
        <f t="shared" si="2"/>
        <v>30</v>
      </c>
      <c r="D34">
        <v>6000</v>
      </c>
      <c r="E34">
        <f t="shared" si="0"/>
        <v>8104.68</v>
      </c>
      <c r="F34">
        <f t="shared" si="3"/>
        <v>0.74031300433823422</v>
      </c>
      <c r="G34">
        <v>0.83438008644570572</v>
      </c>
      <c r="J34">
        <f t="shared" si="1"/>
        <v>6762.3835990147827</v>
      </c>
      <c r="K34">
        <v>-27.788911717102565</v>
      </c>
      <c r="L34">
        <v>27.788911717102565</v>
      </c>
      <c r="M34">
        <v>694.41043856966871</v>
      </c>
      <c r="N34">
        <v>1309055.7893836873</v>
      </c>
      <c r="O34">
        <v>868.13765105171558</v>
      </c>
      <c r="P34">
        <v>0.39698445310146518</v>
      </c>
      <c r="Q34">
        <v>17.935274213820563</v>
      </c>
      <c r="R34">
        <v>0.79988517688228011</v>
      </c>
      <c r="T34" s="17" t="s">
        <v>63</v>
      </c>
      <c r="U34" s="8"/>
      <c r="V34" s="9"/>
      <c r="W34" s="9" t="s">
        <v>64</v>
      </c>
      <c r="X34" s="9"/>
      <c r="Y34" s="9"/>
      <c r="Z34" s="9"/>
      <c r="AA34" s="9"/>
      <c r="AB34" s="9"/>
    </row>
    <row r="35" spans="1:28">
      <c r="A35">
        <v>3</v>
      </c>
      <c r="B35">
        <f t="shared" si="7"/>
        <v>7</v>
      </c>
      <c r="C35">
        <f t="shared" si="2"/>
        <v>31</v>
      </c>
      <c r="D35">
        <v>7000</v>
      </c>
      <c r="E35">
        <f t="shared" si="0"/>
        <v>8174.9259999999995</v>
      </c>
      <c r="F35">
        <f t="shared" si="3"/>
        <v>0.85627686415754722</v>
      </c>
      <c r="G35">
        <v>0.85287753431673219</v>
      </c>
      <c r="J35">
        <f t="shared" si="1"/>
        <v>6972.2107301017459</v>
      </c>
      <c r="K35">
        <v>-508.59278733334395</v>
      </c>
      <c r="L35">
        <v>508.59278733334395</v>
      </c>
      <c r="M35">
        <v>185.81765123632476</v>
      </c>
      <c r="N35">
        <v>1276231.1279444315</v>
      </c>
      <c r="O35">
        <v>856.90187406051655</v>
      </c>
      <c r="P35">
        <v>5.0859278733334392</v>
      </c>
      <c r="Q35">
        <v>17.533732140680339</v>
      </c>
      <c r="R35">
        <v>0.21684822598859418</v>
      </c>
      <c r="T35" s="17" t="s">
        <v>20</v>
      </c>
      <c r="U35" s="8" t="s">
        <v>13</v>
      </c>
      <c r="V35" s="9"/>
      <c r="W35" s="9"/>
      <c r="X35" s="9"/>
      <c r="Y35" s="9"/>
      <c r="Z35" s="9"/>
      <c r="AA35" s="9"/>
      <c r="AB35" s="9"/>
    </row>
    <row r="36" spans="1:28">
      <c r="A36">
        <v>3</v>
      </c>
      <c r="B36">
        <f t="shared" si="7"/>
        <v>8</v>
      </c>
      <c r="C36">
        <f t="shared" si="2"/>
        <v>32</v>
      </c>
      <c r="D36">
        <v>10000</v>
      </c>
      <c r="E36">
        <f t="shared" si="0"/>
        <v>8245.1720000000005</v>
      </c>
      <c r="F36">
        <f t="shared" si="3"/>
        <v>1.2128309755090614</v>
      </c>
      <c r="G36">
        <v>1.1511472441817934</v>
      </c>
      <c r="J36">
        <f t="shared" si="1"/>
        <v>9491.4070256048853</v>
      </c>
      <c r="K36">
        <v>-589.46145517678087</v>
      </c>
      <c r="L36">
        <v>589.46145517678087</v>
      </c>
      <c r="M36">
        <v>-403.64380394045611</v>
      </c>
      <c r="N36">
        <v>1248086.6939806344</v>
      </c>
      <c r="O36">
        <v>848.79761894282763</v>
      </c>
      <c r="P36">
        <v>3.9297430345118727</v>
      </c>
      <c r="Q36">
        <v>17.121490046554019</v>
      </c>
      <c r="R36">
        <v>-0.47554775712400332</v>
      </c>
      <c r="T36" s="7" t="s">
        <v>1</v>
      </c>
      <c r="U36" s="10">
        <v>0.42660852675427641</v>
      </c>
      <c r="V36" s="9"/>
      <c r="W36" s="7" t="s">
        <v>1</v>
      </c>
      <c r="X36" s="10">
        <f>AVERAGE(G5,G17,G29,G41,G53)</f>
        <v>0.42660606177569882</v>
      </c>
      <c r="Y36" s="11">
        <v>0.42660999999999999</v>
      </c>
      <c r="Z36" s="9"/>
      <c r="AA36" s="9"/>
      <c r="AB36" s="9"/>
    </row>
    <row r="37" spans="1:28">
      <c r="A37">
        <v>3</v>
      </c>
      <c r="B37">
        <f t="shared" si="7"/>
        <v>9</v>
      </c>
      <c r="C37">
        <f t="shared" si="2"/>
        <v>33</v>
      </c>
      <c r="D37">
        <v>15000</v>
      </c>
      <c r="E37">
        <f t="shared" si="0"/>
        <v>8315.4179999999997</v>
      </c>
      <c r="F37">
        <f t="shared" si="3"/>
        <v>1.8038780491852606</v>
      </c>
      <c r="G37">
        <v>1.7329902432944233</v>
      </c>
      <c r="J37">
        <f t="shared" si="1"/>
        <v>14410.538262914826</v>
      </c>
      <c r="K37">
        <v>-89.715880380890667</v>
      </c>
      <c r="L37">
        <v>89.715880380890667</v>
      </c>
      <c r="M37">
        <v>-493.35968432134678</v>
      </c>
      <c r="N37">
        <v>1211614.9953103957</v>
      </c>
      <c r="O37">
        <v>826.47168545571185</v>
      </c>
      <c r="P37">
        <v>0.59810586920593778</v>
      </c>
      <c r="Q37">
        <v>16.635508158984958</v>
      </c>
      <c r="R37">
        <v>-0.59694686823942555</v>
      </c>
      <c r="T37" s="12" t="s">
        <v>2</v>
      </c>
      <c r="U37" s="13">
        <v>0.47454626450507825</v>
      </c>
      <c r="V37" s="9"/>
      <c r="W37" s="12" t="s">
        <v>2</v>
      </c>
      <c r="X37" s="10">
        <f t="shared" ref="X37:X47" si="8">AVERAGE(G6,G18,G30,G42,G54)</f>
        <v>0.47454346447189133</v>
      </c>
      <c r="Y37" s="11">
        <v>0.47455000000000003</v>
      </c>
      <c r="Z37" s="9"/>
      <c r="AA37" s="9"/>
      <c r="AB37" s="9"/>
    </row>
    <row r="38" spans="1:28">
      <c r="A38">
        <v>3</v>
      </c>
      <c r="B38">
        <f t="shared" si="7"/>
        <v>10</v>
      </c>
      <c r="C38">
        <f t="shared" si="2"/>
        <v>34</v>
      </c>
      <c r="D38">
        <v>15000</v>
      </c>
      <c r="E38">
        <f t="shared" si="0"/>
        <v>8385.6640000000007</v>
      </c>
      <c r="F38">
        <f t="shared" si="3"/>
        <v>1.7887671149237554</v>
      </c>
      <c r="G38">
        <v>1.7780683245636606</v>
      </c>
      <c r="J38">
        <f t="shared" si="1"/>
        <v>14910.283538833806</v>
      </c>
      <c r="K38">
        <v>-42.434304252488801</v>
      </c>
      <c r="L38">
        <v>42.434304252488801</v>
      </c>
      <c r="M38">
        <v>-535.79398857383558</v>
      </c>
      <c r="N38">
        <v>1177048.871735167</v>
      </c>
      <c r="O38">
        <v>804.07061742133408</v>
      </c>
      <c r="P38">
        <v>0.23574613473604888</v>
      </c>
      <c r="Q38">
        <v>16.166943529720704</v>
      </c>
      <c r="R38">
        <v>-0.66635190612005513</v>
      </c>
      <c r="T38" s="12" t="s">
        <v>3</v>
      </c>
      <c r="U38" s="13">
        <v>0.46262265449894419</v>
      </c>
      <c r="V38" s="9"/>
      <c r="W38" s="12" t="s">
        <v>3</v>
      </c>
      <c r="X38" s="10">
        <f t="shared" si="8"/>
        <v>0.46261995539352874</v>
      </c>
      <c r="Y38" s="11">
        <v>0.46261999999999998</v>
      </c>
      <c r="Z38" s="9"/>
      <c r="AA38" s="9"/>
      <c r="AB38" s="9"/>
    </row>
    <row r="39" spans="1:28">
      <c r="A39">
        <v>3</v>
      </c>
      <c r="B39">
        <f t="shared" si="7"/>
        <v>11</v>
      </c>
      <c r="C39">
        <f t="shared" si="2"/>
        <v>35</v>
      </c>
      <c r="D39">
        <v>18000</v>
      </c>
      <c r="E39">
        <f t="shared" si="0"/>
        <v>8455.91</v>
      </c>
      <c r="F39">
        <f t="shared" si="3"/>
        <v>2.128688692287406</v>
      </c>
      <c r="G39">
        <v>2.1236702951790951</v>
      </c>
      <c r="J39">
        <f t="shared" si="1"/>
        <v>17957.564885707863</v>
      </c>
      <c r="K39">
        <v>1333.7023346896694</v>
      </c>
      <c r="L39">
        <v>1333.7023346896694</v>
      </c>
      <c r="M39">
        <v>797.90834611583387</v>
      </c>
      <c r="N39">
        <v>1193763.1230079867</v>
      </c>
      <c r="O39">
        <v>818.78260956767679</v>
      </c>
      <c r="P39">
        <v>16.671279183620868</v>
      </c>
      <c r="Q39">
        <v>16.180952853440154</v>
      </c>
      <c r="R39">
        <v>0.974505731792637</v>
      </c>
      <c r="T39" s="12" t="s">
        <v>4</v>
      </c>
      <c r="U39" s="13">
        <v>0.39820025743572635</v>
      </c>
      <c r="V39" s="9"/>
      <c r="W39" s="12" t="s">
        <v>4</v>
      </c>
      <c r="X39" s="10">
        <f t="shared" si="8"/>
        <v>0.39819790039064157</v>
      </c>
      <c r="Y39" s="14">
        <v>0.3982</v>
      </c>
      <c r="Z39" s="9"/>
      <c r="AA39" s="9"/>
      <c r="AB39" s="9"/>
    </row>
    <row r="40" spans="1:28">
      <c r="A40">
        <v>3</v>
      </c>
      <c r="B40">
        <f t="shared" si="7"/>
        <v>12</v>
      </c>
      <c r="C40">
        <f t="shared" si="2"/>
        <v>36</v>
      </c>
      <c r="D40">
        <v>8000</v>
      </c>
      <c r="E40">
        <f t="shared" si="0"/>
        <v>8526.155999999999</v>
      </c>
      <c r="F40">
        <f t="shared" si="3"/>
        <v>0.93828918917270587</v>
      </c>
      <c r="G40">
        <v>1.0947139072235912</v>
      </c>
      <c r="J40">
        <f t="shared" si="1"/>
        <v>9333.7015483578634</v>
      </c>
      <c r="K40">
        <v>-1332.721852701432</v>
      </c>
      <c r="L40">
        <v>1332.721852701432</v>
      </c>
      <c r="M40">
        <v>-534.81350658559813</v>
      </c>
      <c r="N40">
        <v>1209503.2422960934</v>
      </c>
      <c r="O40">
        <v>832.67285938210262</v>
      </c>
      <c r="P40">
        <v>26.654437054028641</v>
      </c>
      <c r="Q40">
        <v>16.464019993996601</v>
      </c>
      <c r="R40">
        <v>-0.64228526312538214</v>
      </c>
      <c r="T40" s="12" t="s">
        <v>5</v>
      </c>
      <c r="U40" s="13">
        <v>0.62131549910245498</v>
      </c>
      <c r="V40" s="9"/>
      <c r="W40" s="12" t="s">
        <v>5</v>
      </c>
      <c r="X40" s="10">
        <f t="shared" si="8"/>
        <v>0.62131192558924364</v>
      </c>
      <c r="Y40" s="14">
        <v>0.62131999999999998</v>
      </c>
      <c r="Z40" s="9"/>
      <c r="AA40" s="9"/>
      <c r="AB40" s="9"/>
    </row>
    <row r="41" spans="1:28">
      <c r="A41">
        <v>4</v>
      </c>
      <c r="B41">
        <v>1</v>
      </c>
      <c r="C41">
        <f t="shared" si="2"/>
        <v>37</v>
      </c>
      <c r="D41">
        <v>5000</v>
      </c>
      <c r="E41">
        <f t="shared" si="0"/>
        <v>8596.402</v>
      </c>
      <c r="F41">
        <f t="shared" si="3"/>
        <v>0.58163869023342551</v>
      </c>
      <c r="G41">
        <v>0.42660606177569882</v>
      </c>
      <c r="J41">
        <f t="shared" si="1"/>
        <v>3667.2772026607408</v>
      </c>
      <c r="K41">
        <v>112.70281164623611</v>
      </c>
      <c r="L41">
        <v>112.70281164623611</v>
      </c>
      <c r="M41">
        <v>-422.11069493936202</v>
      </c>
      <c r="N41">
        <v>1178008.4707554847</v>
      </c>
      <c r="O41">
        <v>813.72627917852719</v>
      </c>
      <c r="P41">
        <v>2.8175702911559029</v>
      </c>
      <c r="Q41">
        <v>16.104902896553423</v>
      </c>
      <c r="R41">
        <v>-0.51873794141869323</v>
      </c>
      <c r="T41" s="12" t="s">
        <v>6</v>
      </c>
      <c r="U41" s="13">
        <v>0.83438491783511393</v>
      </c>
      <c r="V41" s="9"/>
      <c r="W41" s="12" t="s">
        <v>6</v>
      </c>
      <c r="X41" s="10">
        <f t="shared" si="8"/>
        <v>0.83438008644570572</v>
      </c>
      <c r="Y41" s="14">
        <v>0.83438000000000001</v>
      </c>
      <c r="Z41" s="9"/>
      <c r="AA41" s="9"/>
      <c r="AB41" s="9"/>
    </row>
    <row r="42" spans="1:28">
      <c r="A42">
        <v>4</v>
      </c>
      <c r="B42">
        <f>B41+1</f>
        <v>2</v>
      </c>
      <c r="C42">
        <f t="shared" si="2"/>
        <v>38</v>
      </c>
      <c r="D42">
        <v>4000</v>
      </c>
      <c r="E42">
        <f t="shared" si="0"/>
        <v>8666.648000000001</v>
      </c>
      <c r="F42">
        <f t="shared" si="3"/>
        <v>0.46153945562344284</v>
      </c>
      <c r="G42">
        <v>0.47454346447189133</v>
      </c>
      <c r="J42">
        <f t="shared" si="1"/>
        <v>4112.7011672783883</v>
      </c>
      <c r="K42">
        <v>41.862940540594536</v>
      </c>
      <c r="L42">
        <v>41.862940540594536</v>
      </c>
      <c r="M42">
        <v>-380.24775439876748</v>
      </c>
      <c r="N42">
        <v>1147848.0613974135</v>
      </c>
      <c r="O42">
        <v>793.93491152114427</v>
      </c>
      <c r="P42">
        <v>1.0465735135148635</v>
      </c>
      <c r="Q42">
        <v>15.718791886731923</v>
      </c>
      <c r="R42">
        <v>-0.4789407152662295</v>
      </c>
      <c r="T42" s="12" t="s">
        <v>7</v>
      </c>
      <c r="U42" s="13">
        <v>0.85288239430672397</v>
      </c>
      <c r="V42" s="9"/>
      <c r="W42" s="12" t="s">
        <v>7</v>
      </c>
      <c r="X42" s="10">
        <f t="shared" si="8"/>
        <v>0.85287753431673219</v>
      </c>
      <c r="Y42" s="14">
        <v>0.85287999999999997</v>
      </c>
      <c r="Z42" s="9"/>
      <c r="AA42" s="9"/>
      <c r="AB42" s="9"/>
    </row>
    <row r="43" spans="1:28">
      <c r="A43">
        <v>4</v>
      </c>
      <c r="B43">
        <f t="shared" ref="B43:B52" si="9">B42+1</f>
        <v>3</v>
      </c>
      <c r="C43">
        <f t="shared" si="2"/>
        <v>39</v>
      </c>
      <c r="D43">
        <v>4000</v>
      </c>
      <c r="E43">
        <f t="shared" si="0"/>
        <v>8736.8940000000002</v>
      </c>
      <c r="F43">
        <f t="shared" si="3"/>
        <v>0.45782860590960583</v>
      </c>
      <c r="G43">
        <v>0.46261995539352874</v>
      </c>
      <c r="J43">
        <f t="shared" si="1"/>
        <v>4041.861512557989</v>
      </c>
      <c r="K43">
        <v>1506.9862606624265</v>
      </c>
      <c r="L43">
        <v>1506.9862606624265</v>
      </c>
      <c r="M43">
        <v>1126.738506263659</v>
      </c>
      <c r="N43">
        <v>1175927.0496081111</v>
      </c>
      <c r="O43">
        <v>811.76119524967635</v>
      </c>
      <c r="P43">
        <v>75.349313033121319</v>
      </c>
      <c r="Q43">
        <v>17.209554915391656</v>
      </c>
      <c r="R43">
        <v>1.3880172061157765</v>
      </c>
      <c r="T43" s="12" t="s">
        <v>8</v>
      </c>
      <c r="U43" s="13">
        <v>1.1511537420723112</v>
      </c>
      <c r="V43" s="9"/>
      <c r="W43" s="12" t="s">
        <v>8</v>
      </c>
      <c r="X43" s="10">
        <f t="shared" si="8"/>
        <v>1.1511472441817934</v>
      </c>
      <c r="Y43" s="14">
        <v>1.1511499999999999</v>
      </c>
      <c r="Z43" s="9"/>
      <c r="AA43" s="9"/>
      <c r="AB43" s="9"/>
    </row>
    <row r="44" spans="1:28">
      <c r="A44">
        <v>4</v>
      </c>
      <c r="B44">
        <f t="shared" si="9"/>
        <v>4</v>
      </c>
      <c r="C44">
        <f t="shared" si="2"/>
        <v>40</v>
      </c>
      <c r="D44">
        <v>2000</v>
      </c>
      <c r="E44">
        <f t="shared" si="0"/>
        <v>8807.14</v>
      </c>
      <c r="F44">
        <f t="shared" si="3"/>
        <v>0.22708847594111142</v>
      </c>
      <c r="G44">
        <v>0.39819790039064157</v>
      </c>
      <c r="J44">
        <f t="shared" si="1"/>
        <v>3506.9846564464347</v>
      </c>
      <c r="K44">
        <v>515.62749229867677</v>
      </c>
      <c r="L44">
        <v>515.62749229867677</v>
      </c>
      <c r="M44">
        <v>1642.3659985623358</v>
      </c>
      <c r="N44">
        <v>1153730.5779302116</v>
      </c>
      <c r="O44">
        <v>804.53842200696909</v>
      </c>
      <c r="P44">
        <v>10.312549845973535</v>
      </c>
      <c r="Q44">
        <v>17.041335279552193</v>
      </c>
      <c r="R44">
        <v>2.0413767119603259</v>
      </c>
      <c r="T44" s="12" t="s">
        <v>9</v>
      </c>
      <c r="U44" s="13">
        <v>1.732999987832659</v>
      </c>
      <c r="V44" s="9"/>
      <c r="W44" s="12" t="s">
        <v>9</v>
      </c>
      <c r="X44" s="10">
        <f t="shared" si="8"/>
        <v>1.7329902432944233</v>
      </c>
      <c r="Y44" s="14">
        <v>1.7330000000000001</v>
      </c>
      <c r="Z44" s="9"/>
      <c r="AA44" s="9"/>
      <c r="AB44" s="9"/>
    </row>
    <row r="45" spans="1:28">
      <c r="A45">
        <v>4</v>
      </c>
      <c r="B45">
        <f t="shared" si="9"/>
        <v>5</v>
      </c>
      <c r="C45">
        <f t="shared" si="2"/>
        <v>41</v>
      </c>
      <c r="D45">
        <v>5000</v>
      </c>
      <c r="E45">
        <f t="shared" si="0"/>
        <v>8877.3860000000004</v>
      </c>
      <c r="F45">
        <f t="shared" si="3"/>
        <v>0.56322886038750597</v>
      </c>
      <c r="G45">
        <v>0.62131192558924364</v>
      </c>
      <c r="J45">
        <f t="shared" si="1"/>
        <v>5515.6257898589938</v>
      </c>
      <c r="K45">
        <v>465.72869511001227</v>
      </c>
      <c r="L45">
        <v>465.72869511001227</v>
      </c>
      <c r="M45">
        <v>2108.0946936723481</v>
      </c>
      <c r="N45">
        <v>1131425.1645854178</v>
      </c>
      <c r="O45">
        <v>796.47152374751772</v>
      </c>
      <c r="P45">
        <v>6.6532670730001753</v>
      </c>
      <c r="Q45">
        <v>16.794000322253332</v>
      </c>
      <c r="R45">
        <v>2.6467922967960575</v>
      </c>
      <c r="T45" s="12" t="s">
        <v>10</v>
      </c>
      <c r="U45" s="13">
        <v>1.7780783192862284</v>
      </c>
      <c r="V45" s="9"/>
      <c r="W45" s="12" t="s">
        <v>10</v>
      </c>
      <c r="X45" s="10">
        <f t="shared" si="8"/>
        <v>1.7780683245636606</v>
      </c>
      <c r="Y45" s="14">
        <v>1.7780800000000001</v>
      </c>
      <c r="Z45" s="9"/>
      <c r="AA45" s="9"/>
      <c r="AB45" s="9"/>
    </row>
    <row r="46" spans="1:28">
      <c r="A46">
        <v>4</v>
      </c>
      <c r="B46">
        <f t="shared" si="9"/>
        <v>6</v>
      </c>
      <c r="C46">
        <f t="shared" si="2"/>
        <v>42</v>
      </c>
      <c r="D46">
        <v>7000</v>
      </c>
      <c r="E46">
        <f t="shared" si="0"/>
        <v>8947.6319999999996</v>
      </c>
      <c r="F46">
        <f t="shared" si="3"/>
        <v>0.78232989465816205</v>
      </c>
      <c r="G46">
        <v>0.83438008644570572</v>
      </c>
      <c r="J46">
        <f t="shared" si="1"/>
        <v>7465.7259616443625</v>
      </c>
      <c r="K46">
        <v>-2308.8521973890174</v>
      </c>
      <c r="L46">
        <v>2308.8521973890174</v>
      </c>
      <c r="M46">
        <v>-200.75750371666936</v>
      </c>
      <c r="N46">
        <v>1229085.0088831543</v>
      </c>
      <c r="O46">
        <v>831.6431673205758</v>
      </c>
      <c r="P46">
        <v>23.088521973890174</v>
      </c>
      <c r="Q46">
        <v>16.940384546710003</v>
      </c>
      <c r="R46">
        <v>-0.24139860892921014</v>
      </c>
      <c r="T46" s="12" t="s">
        <v>11</v>
      </c>
      <c r="U46" s="13">
        <v>2.123682201289367</v>
      </c>
      <c r="V46" s="9"/>
      <c r="W46" s="12" t="s">
        <v>11</v>
      </c>
      <c r="X46" s="10">
        <f t="shared" si="8"/>
        <v>2.1236702951790951</v>
      </c>
      <c r="Y46" s="14">
        <v>2.1236799999999998</v>
      </c>
      <c r="Z46" s="9"/>
      <c r="AA46" s="9"/>
      <c r="AB46" s="9"/>
    </row>
    <row r="47" spans="1:28">
      <c r="A47">
        <v>4</v>
      </c>
      <c r="B47">
        <f t="shared" si="9"/>
        <v>7</v>
      </c>
      <c r="C47">
        <f t="shared" si="2"/>
        <v>43</v>
      </c>
      <c r="D47">
        <v>10000</v>
      </c>
      <c r="E47">
        <f t="shared" si="0"/>
        <v>9017.8780000000006</v>
      </c>
      <c r="F47">
        <f t="shared" si="3"/>
        <v>1.1089083263268809</v>
      </c>
      <c r="G47">
        <v>0.85287753431673219</v>
      </c>
      <c r="J47">
        <f t="shared" si="1"/>
        <v>7691.1455534091047</v>
      </c>
      <c r="K47">
        <v>-3538.228415250509</v>
      </c>
      <c r="L47">
        <v>3538.228415250509</v>
      </c>
      <c r="M47">
        <v>-3738.9859189671783</v>
      </c>
      <c r="N47">
        <v>1485675.3568286763</v>
      </c>
      <c r="O47">
        <v>893.15646840989245</v>
      </c>
      <c r="P47">
        <v>25.273060108932206</v>
      </c>
      <c r="Q47">
        <v>17.129763536760507</v>
      </c>
      <c r="R47">
        <v>-4.1862608078333503</v>
      </c>
      <c r="T47" s="15" t="s">
        <v>12</v>
      </c>
      <c r="U47" s="16">
        <v>1.0947200649675766</v>
      </c>
      <c r="V47" s="9"/>
      <c r="W47" s="15" t="s">
        <v>12</v>
      </c>
      <c r="X47" s="10">
        <f t="shared" si="8"/>
        <v>1.0947139072235912</v>
      </c>
      <c r="Y47" s="14">
        <v>1.0947199999999999</v>
      </c>
      <c r="Z47" s="9"/>
      <c r="AA47" s="9"/>
      <c r="AB47" s="9"/>
    </row>
    <row r="48" spans="1:28">
      <c r="A48">
        <v>4</v>
      </c>
      <c r="B48">
        <f t="shared" si="9"/>
        <v>8</v>
      </c>
      <c r="C48">
        <f t="shared" si="2"/>
        <v>44</v>
      </c>
      <c r="D48">
        <v>14000</v>
      </c>
      <c r="E48">
        <f t="shared" si="0"/>
        <v>9088.1239999999998</v>
      </c>
      <c r="F48">
        <f t="shared" si="3"/>
        <v>1.5404719389832269</v>
      </c>
      <c r="G48">
        <v>1.1511472441817934</v>
      </c>
      <c r="J48">
        <f t="shared" si="1"/>
        <v>10461.768897382417</v>
      </c>
      <c r="K48">
        <v>-128.63013130383115</v>
      </c>
      <c r="L48">
        <v>128.63013130383115</v>
      </c>
      <c r="M48">
        <v>-3867.6160502710095</v>
      </c>
      <c r="N48">
        <v>1453028.0313586888</v>
      </c>
      <c r="O48">
        <v>876.16699425197987</v>
      </c>
      <c r="P48">
        <v>0.80393832064894455</v>
      </c>
      <c r="Q48">
        <v>16.766967420846917</v>
      </c>
      <c r="R48">
        <v>-4.4142453158406791</v>
      </c>
    </row>
    <row r="49" spans="1:18">
      <c r="A49">
        <v>4</v>
      </c>
      <c r="B49">
        <f t="shared" si="9"/>
        <v>9</v>
      </c>
      <c r="C49">
        <f t="shared" si="2"/>
        <v>45</v>
      </c>
      <c r="D49">
        <v>16000</v>
      </c>
      <c r="E49">
        <f t="shared" si="0"/>
        <v>9158.369999999999</v>
      </c>
      <c r="F49">
        <f t="shared" si="3"/>
        <v>1.7470357716493221</v>
      </c>
      <c r="G49">
        <v>1.7329902432944233</v>
      </c>
      <c r="J49">
        <f t="shared" si="1"/>
        <v>15871.365854480346</v>
      </c>
      <c r="K49">
        <v>409.11419656629369</v>
      </c>
      <c r="L49">
        <v>409.11419656629369</v>
      </c>
      <c r="M49">
        <v>-3458.5018537047158</v>
      </c>
      <c r="N49">
        <v>1425079.0399341974</v>
      </c>
      <c r="O49">
        <v>866.01367256316075</v>
      </c>
      <c r="P49">
        <v>2.5569637285393352</v>
      </c>
      <c r="Q49">
        <v>16.458054297101103</v>
      </c>
      <c r="R49">
        <v>-3.9935880497919944</v>
      </c>
    </row>
    <row r="50" spans="1:18">
      <c r="A50">
        <v>4</v>
      </c>
      <c r="B50">
        <f t="shared" si="9"/>
        <v>10</v>
      </c>
      <c r="C50">
        <f t="shared" si="2"/>
        <v>46</v>
      </c>
      <c r="D50">
        <v>16000</v>
      </c>
      <c r="E50">
        <f t="shared" si="0"/>
        <v>9228.616</v>
      </c>
      <c r="F50">
        <f t="shared" si="3"/>
        <v>1.7337377565606804</v>
      </c>
      <c r="G50">
        <v>1.7780683245636606</v>
      </c>
      <c r="J50">
        <f t="shared" si="1"/>
        <v>16409.10978916139</v>
      </c>
      <c r="K50">
        <v>-252.27763756096465</v>
      </c>
      <c r="L50">
        <v>252.27763756096465</v>
      </c>
      <c r="M50">
        <v>-3710.7794912656805</v>
      </c>
      <c r="N50">
        <v>1396112.3370933281</v>
      </c>
      <c r="O50">
        <v>852.9554590524757</v>
      </c>
      <c r="P50">
        <v>1.2613881878048232</v>
      </c>
      <c r="Q50">
        <v>16.134720975626713</v>
      </c>
      <c r="R50">
        <v>-4.3504962092485826</v>
      </c>
    </row>
    <row r="51" spans="1:18">
      <c r="A51">
        <v>4</v>
      </c>
      <c r="B51">
        <f t="shared" si="9"/>
        <v>11</v>
      </c>
      <c r="C51">
        <f t="shared" si="2"/>
        <v>47</v>
      </c>
      <c r="D51">
        <v>20000</v>
      </c>
      <c r="E51">
        <f t="shared" si="0"/>
        <v>9298.862000000001</v>
      </c>
      <c r="F51">
        <f t="shared" si="3"/>
        <v>2.1508008184227272</v>
      </c>
      <c r="G51">
        <v>2.1236702951790951</v>
      </c>
      <c r="J51">
        <f t="shared" si="1"/>
        <v>19747.717008369673</v>
      </c>
      <c r="K51">
        <v>-1743.5040282619684</v>
      </c>
      <c r="L51">
        <v>1743.5040282619684</v>
      </c>
      <c r="M51">
        <v>-5454.2835195276493</v>
      </c>
      <c r="N51">
        <v>1430355.961249003</v>
      </c>
      <c r="O51">
        <v>871.50855424434019</v>
      </c>
      <c r="P51">
        <v>14.529200235516404</v>
      </c>
      <c r="Q51">
        <v>16.101272626874415</v>
      </c>
      <c r="R51">
        <v>-6.2584394530205163</v>
      </c>
    </row>
    <row r="52" spans="1:18">
      <c r="A52">
        <v>4</v>
      </c>
      <c r="B52">
        <f t="shared" si="9"/>
        <v>12</v>
      </c>
      <c r="C52">
        <f t="shared" si="2"/>
        <v>48</v>
      </c>
      <c r="D52">
        <v>12000</v>
      </c>
      <c r="E52">
        <f t="shared" si="0"/>
        <v>9369.1080000000002</v>
      </c>
      <c r="F52">
        <f t="shared" si="3"/>
        <v>1.2808049603014502</v>
      </c>
      <c r="G52">
        <v>1.0947139072235912</v>
      </c>
      <c r="J52">
        <f t="shared" si="1"/>
        <v>10256.492825879806</v>
      </c>
      <c r="K52">
        <v>-973.11244514838609</v>
      </c>
      <c r="L52">
        <v>973.11244514838609</v>
      </c>
      <c r="M52">
        <v>-6427.3959646760359</v>
      </c>
      <c r="N52">
        <v>1420490.4892011185</v>
      </c>
      <c r="O52">
        <v>873.58210303830026</v>
      </c>
      <c r="P52">
        <v>19.462248902967723</v>
      </c>
      <c r="Q52">
        <v>16.169863979447751</v>
      </c>
      <c r="R52">
        <v>-7.3575179050963699</v>
      </c>
    </row>
    <row r="53" spans="1:18">
      <c r="A53">
        <v>5</v>
      </c>
      <c r="B53">
        <v>1</v>
      </c>
      <c r="C53">
        <f t="shared" si="2"/>
        <v>49</v>
      </c>
      <c r="D53">
        <v>5000</v>
      </c>
      <c r="E53">
        <f t="shared" si="0"/>
        <v>9439.3539999999994</v>
      </c>
      <c r="F53">
        <f t="shared" si="3"/>
        <v>0.5296972653001466</v>
      </c>
      <c r="G53">
        <v>0.42660606177569882</v>
      </c>
      <c r="J53">
        <f t="shared" si="1"/>
        <v>4026.8856356466895</v>
      </c>
      <c r="K53">
        <v>2512.7213071356064</v>
      </c>
      <c r="L53">
        <v>2512.7213071356064</v>
      </c>
      <c r="M53">
        <v>-3914.6746575404295</v>
      </c>
      <c r="N53">
        <v>1518356.0467637617</v>
      </c>
      <c r="O53">
        <v>906.36488712024641</v>
      </c>
      <c r="P53">
        <v>125.63606535678031</v>
      </c>
      <c r="Q53">
        <v>18.359188006994401</v>
      </c>
      <c r="R53">
        <v>-4.3190934613302971</v>
      </c>
    </row>
    <row r="54" spans="1:18">
      <c r="A54">
        <v>5</v>
      </c>
      <c r="B54">
        <f>B53+1</f>
        <v>2</v>
      </c>
      <c r="C54">
        <f t="shared" si="2"/>
        <v>50</v>
      </c>
      <c r="D54">
        <v>2000</v>
      </c>
      <c r="E54">
        <f t="shared" si="0"/>
        <v>9509.6</v>
      </c>
      <c r="F54">
        <f t="shared" si="3"/>
        <v>0.21031378817195254</v>
      </c>
      <c r="G54">
        <v>0.47454346447189133</v>
      </c>
      <c r="J54">
        <f t="shared" si="1"/>
        <v>4512.7185297418982</v>
      </c>
      <c r="K54">
        <v>1431.8304359648182</v>
      </c>
      <c r="L54">
        <v>1431.8304359648182</v>
      </c>
      <c r="M54">
        <v>-2482.8442215756113</v>
      </c>
      <c r="N54">
        <v>1528783.1516773193</v>
      </c>
      <c r="O54">
        <v>916.66813317602237</v>
      </c>
      <c r="P54">
        <v>47.72768119882727</v>
      </c>
      <c r="Q54">
        <v>18.935040814677397</v>
      </c>
      <c r="R54">
        <v>-2.7085529994079605</v>
      </c>
    </row>
    <row r="55" spans="1:18">
      <c r="A55">
        <v>5</v>
      </c>
      <c r="B55">
        <f t="shared" ref="B55:B64" si="10">B54+1</f>
        <v>3</v>
      </c>
      <c r="C55">
        <f t="shared" si="2"/>
        <v>51</v>
      </c>
      <c r="D55">
        <v>3000</v>
      </c>
      <c r="E55">
        <f t="shared" si="0"/>
        <v>9579.8459999999995</v>
      </c>
      <c r="F55">
        <f t="shared" si="3"/>
        <v>0.31315743488987197</v>
      </c>
      <c r="G55">
        <v>0.46261995539352874</v>
      </c>
      <c r="J55">
        <f t="shared" si="1"/>
        <v>4431.8279291968747</v>
      </c>
      <c r="K55">
        <v>1842.6489342460982</v>
      </c>
      <c r="L55">
        <v>1842.6489342460982</v>
      </c>
      <c r="M55">
        <v>-640.19528732951312</v>
      </c>
      <c r="N55">
        <v>1564678.7659696455</v>
      </c>
      <c r="O55">
        <v>934.47545627352383</v>
      </c>
      <c r="P55">
        <v>92.132446712304912</v>
      </c>
      <c r="Q55">
        <v>20.342683235785618</v>
      </c>
      <c r="R55">
        <v>-0.68508518124431728</v>
      </c>
    </row>
    <row r="56" spans="1:18">
      <c r="A56">
        <v>5</v>
      </c>
      <c r="B56">
        <f t="shared" si="10"/>
        <v>4</v>
      </c>
      <c r="C56">
        <f t="shared" si="2"/>
        <v>52</v>
      </c>
      <c r="D56">
        <v>2000</v>
      </c>
      <c r="E56">
        <f t="shared" si="0"/>
        <v>9650.0920000000006</v>
      </c>
      <c r="F56">
        <f t="shared" si="3"/>
        <v>0.20725191013722977</v>
      </c>
      <c r="G56">
        <v>0.39819790039064157</v>
      </c>
      <c r="J56">
        <f t="shared" si="1"/>
        <v>3842.6463729765273</v>
      </c>
      <c r="K56">
        <v>-960.63497194303454</v>
      </c>
      <c r="L56">
        <v>960.63497194303454</v>
      </c>
      <c r="M56">
        <v>-1600.8302592725477</v>
      </c>
      <c r="N56">
        <v>1552568.214712105</v>
      </c>
      <c r="O56">
        <v>934.96903204087312</v>
      </c>
      <c r="P56">
        <v>13.72335674204335</v>
      </c>
      <c r="Q56">
        <v>20.217790283073498</v>
      </c>
      <c r="R56">
        <v>-1.7121746329696252</v>
      </c>
    </row>
    <row r="57" spans="1:18">
      <c r="A57">
        <v>5</v>
      </c>
      <c r="B57">
        <f t="shared" si="10"/>
        <v>5</v>
      </c>
      <c r="C57">
        <f t="shared" si="2"/>
        <v>53</v>
      </c>
      <c r="D57">
        <v>7000</v>
      </c>
      <c r="E57">
        <f t="shared" si="0"/>
        <v>9720.3379999999997</v>
      </c>
      <c r="F57">
        <f t="shared" si="3"/>
        <v>0.72013956716319949</v>
      </c>
      <c r="G57">
        <v>0.62131192558924364</v>
      </c>
      <c r="J57">
        <f t="shared" si="1"/>
        <v>6039.3619201582969</v>
      </c>
      <c r="K57">
        <v>2169.0729724894254</v>
      </c>
      <c r="L57">
        <v>2169.0729724894254</v>
      </c>
      <c r="M57">
        <v>568.24271321687775</v>
      </c>
      <c r="N57">
        <v>1610944.3136986238</v>
      </c>
      <c r="O57">
        <v>957.82280871584635</v>
      </c>
      <c r="P57">
        <v>36.151216208157088</v>
      </c>
      <c r="Q57">
        <v>20.512853726130604</v>
      </c>
      <c r="R57">
        <v>0.59326496304543119</v>
      </c>
    </row>
    <row r="58" spans="1:18">
      <c r="A58">
        <v>5</v>
      </c>
      <c r="B58">
        <f t="shared" si="10"/>
        <v>6</v>
      </c>
      <c r="C58">
        <f t="shared" si="2"/>
        <v>54</v>
      </c>
      <c r="D58">
        <v>6000</v>
      </c>
      <c r="E58">
        <f t="shared" si="0"/>
        <v>9790.5839999999989</v>
      </c>
      <c r="F58">
        <f t="shared" si="3"/>
        <v>0.61283371860146452</v>
      </c>
      <c r="G58">
        <v>0.83438008644570572</v>
      </c>
      <c r="J58">
        <f t="shared" si="1"/>
        <v>8169.0683242739424</v>
      </c>
      <c r="K58">
        <v>410.08451693906864</v>
      </c>
      <c r="L58">
        <v>410.08451693906864</v>
      </c>
      <c r="M58">
        <v>978.32723015594638</v>
      </c>
      <c r="N58">
        <v>1584712.0409228879</v>
      </c>
      <c r="O58">
        <v>947.86393068354118</v>
      </c>
      <c r="P58">
        <v>5.1260564617383579</v>
      </c>
      <c r="Q58">
        <v>20.23309377586893</v>
      </c>
      <c r="R58">
        <v>1.0321388951370234</v>
      </c>
    </row>
    <row r="59" spans="1:18">
      <c r="A59">
        <v>5</v>
      </c>
      <c r="B59">
        <f t="shared" si="10"/>
        <v>7</v>
      </c>
      <c r="C59">
        <f t="shared" si="2"/>
        <v>55</v>
      </c>
      <c r="D59">
        <v>8000</v>
      </c>
      <c r="E59">
        <f t="shared" si="0"/>
        <v>9860.83</v>
      </c>
      <c r="F59">
        <f t="shared" si="3"/>
        <v>0.81129073313301214</v>
      </c>
      <c r="G59">
        <v>0.85287753431673219</v>
      </c>
      <c r="J59">
        <f t="shared" si="1"/>
        <v>8410.0803767164616</v>
      </c>
      <c r="K59">
        <v>1432.1359568323242</v>
      </c>
      <c r="L59">
        <v>1432.1359568323242</v>
      </c>
      <c r="M59">
        <v>2410.4631869882705</v>
      </c>
      <c r="N59">
        <v>1593038.8508859084</v>
      </c>
      <c r="O59">
        <v>956.51164543619802</v>
      </c>
      <c r="P59">
        <v>14.321359568323242</v>
      </c>
      <c r="Q59">
        <v>20.127527093591329</v>
      </c>
      <c r="R59">
        <v>2.5200562883779916</v>
      </c>
    </row>
    <row r="60" spans="1:18">
      <c r="A60">
        <v>5</v>
      </c>
      <c r="B60">
        <f t="shared" si="10"/>
        <v>8</v>
      </c>
      <c r="C60">
        <f t="shared" si="2"/>
        <v>56</v>
      </c>
      <c r="D60">
        <v>10000</v>
      </c>
      <c r="E60">
        <f t="shared" si="0"/>
        <v>9931.0760000000009</v>
      </c>
      <c r="F60">
        <f t="shared" si="3"/>
        <v>1.0069402348748513</v>
      </c>
      <c r="G60">
        <v>1.1511472441817934</v>
      </c>
      <c r="J60">
        <f t="shared" si="1"/>
        <v>11432.130769159949</v>
      </c>
      <c r="K60">
        <v>-2667.7988074308778</v>
      </c>
      <c r="L60">
        <v>2667.7988074308778</v>
      </c>
      <c r="M60">
        <v>-257.33562044260725</v>
      </c>
      <c r="N60">
        <v>1689953.0899393067</v>
      </c>
      <c r="O60">
        <v>986.53422722557843</v>
      </c>
      <c r="P60">
        <v>13.338994037154389</v>
      </c>
      <c r="Q60">
        <v>20.008430022425767</v>
      </c>
      <c r="R60">
        <v>-0.26084814225484093</v>
      </c>
    </row>
    <row r="61" spans="1:18">
      <c r="A61">
        <v>5</v>
      </c>
      <c r="B61">
        <f t="shared" si="10"/>
        <v>9</v>
      </c>
      <c r="C61">
        <f t="shared" si="2"/>
        <v>57</v>
      </c>
      <c r="D61">
        <v>20000</v>
      </c>
      <c r="E61">
        <f t="shared" si="0"/>
        <v>10001.322</v>
      </c>
      <c r="F61">
        <f t="shared" si="3"/>
        <v>1.9997356349490598</v>
      </c>
      <c r="G61">
        <v>1.7329902432944233</v>
      </c>
      <c r="J61">
        <f t="shared" si="1"/>
        <v>17332.193446045869</v>
      </c>
      <c r="K61">
        <v>-2092.0557264865238</v>
      </c>
      <c r="L61">
        <v>2092.0557264865238</v>
      </c>
      <c r="M61">
        <v>-2349.391346929131</v>
      </c>
      <c r="N61">
        <v>1736276.2636080266</v>
      </c>
      <c r="O61">
        <v>1005.5949427300775</v>
      </c>
      <c r="P61">
        <v>10.460278632432619</v>
      </c>
      <c r="Q61">
        <v>19.843806722598298</v>
      </c>
      <c r="R61">
        <v>-2.3363197716078377</v>
      </c>
    </row>
    <row r="62" spans="1:18">
      <c r="A62">
        <v>5</v>
      </c>
      <c r="B62">
        <f t="shared" si="10"/>
        <v>10</v>
      </c>
      <c r="C62">
        <f t="shared" si="2"/>
        <v>58</v>
      </c>
      <c r="D62">
        <v>20000</v>
      </c>
      <c r="E62">
        <f t="shared" si="0"/>
        <v>10071.567999999999</v>
      </c>
      <c r="F62">
        <f t="shared" si="3"/>
        <v>1.9857881116425964</v>
      </c>
      <c r="G62">
        <v>1.7780683245636606</v>
      </c>
      <c r="J62">
        <f t="shared" si="1"/>
        <v>17907.936039488977</v>
      </c>
      <c r="K62">
        <v>-462.1209708694405</v>
      </c>
      <c r="L62">
        <v>462.1209708694405</v>
      </c>
      <c r="M62">
        <v>-2811.5123177985715</v>
      </c>
      <c r="N62">
        <v>1710467.4420505571</v>
      </c>
      <c r="O62">
        <v>996.38351947820217</v>
      </c>
      <c r="P62">
        <v>2.100549867588366</v>
      </c>
      <c r="Q62">
        <v>19.543073555564234</v>
      </c>
      <c r="R62">
        <v>-2.821717002375689</v>
      </c>
    </row>
    <row r="63" spans="1:18">
      <c r="A63">
        <v>5</v>
      </c>
      <c r="B63">
        <f t="shared" si="10"/>
        <v>11</v>
      </c>
      <c r="C63">
        <f t="shared" si="2"/>
        <v>59</v>
      </c>
      <c r="D63">
        <v>22000</v>
      </c>
      <c r="E63">
        <f t="shared" si="0"/>
        <v>10141.814</v>
      </c>
      <c r="F63">
        <f t="shared" si="3"/>
        <v>2.1692371798575678</v>
      </c>
      <c r="G63">
        <v>2.1236702951790951</v>
      </c>
      <c r="J63">
        <f t="shared" si="1"/>
        <v>21537.869131031479</v>
      </c>
      <c r="K63">
        <v>3179.2896087863937</v>
      </c>
      <c r="L63">
        <v>3179.2896087863937</v>
      </c>
      <c r="M63">
        <v>367.7772909878222</v>
      </c>
      <c r="N63">
        <v>1850424.3582919999</v>
      </c>
      <c r="O63">
        <v>1032.7652876333386</v>
      </c>
      <c r="P63">
        <v>39.741120109829922</v>
      </c>
      <c r="Q63">
        <v>19.879707664801995</v>
      </c>
      <c r="R63">
        <v>0.35610926838043933</v>
      </c>
    </row>
    <row r="64" spans="1:18">
      <c r="A64">
        <v>5</v>
      </c>
      <c r="B64">
        <f t="shared" si="10"/>
        <v>12</v>
      </c>
      <c r="C64">
        <f t="shared" si="2"/>
        <v>60</v>
      </c>
      <c r="D64">
        <v>8000</v>
      </c>
      <c r="E64">
        <f t="shared" si="0"/>
        <v>10212.06</v>
      </c>
      <c r="F64">
        <f t="shared" si="3"/>
        <v>0.78338748499323352</v>
      </c>
      <c r="G64">
        <v>1.0947139072235912</v>
      </c>
      <c r="J64">
        <f t="shared" si="1"/>
        <v>11179.284103401746</v>
      </c>
      <c r="N64" s="21" t="s">
        <v>65</v>
      </c>
      <c r="O64" s="20">
        <f>O63*1.25</f>
        <v>1290.9566095416733</v>
      </c>
    </row>
    <row r="65" spans="1:19">
      <c r="A65" s="19">
        <v>6</v>
      </c>
      <c r="B65" s="19">
        <v>1</v>
      </c>
      <c r="C65" s="19">
        <f t="shared" si="2"/>
        <v>61</v>
      </c>
      <c r="D65" s="19"/>
      <c r="E65" s="19"/>
      <c r="F65" s="19"/>
      <c r="G65" s="19">
        <v>0.42660606177569882</v>
      </c>
      <c r="J65">
        <f t="shared" si="1"/>
        <v>4386.494068632639</v>
      </c>
    </row>
    <row r="66" spans="1:19">
      <c r="A66" s="19">
        <v>6</v>
      </c>
      <c r="B66" s="19">
        <f>B65+1</f>
        <v>2</v>
      </c>
      <c r="C66" s="19">
        <f t="shared" si="2"/>
        <v>62</v>
      </c>
      <c r="D66" s="19"/>
      <c r="E66" s="19"/>
      <c r="F66" s="19"/>
      <c r="G66" s="19">
        <v>0.47454346447189133</v>
      </c>
      <c r="J66">
        <f t="shared" si="1"/>
        <v>4912.7358922054073</v>
      </c>
    </row>
    <row r="67" spans="1:19">
      <c r="A67" s="19">
        <v>6</v>
      </c>
      <c r="B67" s="19">
        <f t="shared" ref="B67:C76" si="11">B66+1</f>
        <v>3</v>
      </c>
      <c r="C67" s="19">
        <f t="shared" si="2"/>
        <v>63</v>
      </c>
      <c r="D67" s="19"/>
      <c r="E67" s="19"/>
      <c r="F67" s="19"/>
      <c r="G67" s="19">
        <v>0.46261995539352874</v>
      </c>
      <c r="J67">
        <f t="shared" si="1"/>
        <v>4821.7943458357604</v>
      </c>
    </row>
    <row r="68" spans="1:19">
      <c r="A68" s="19">
        <v>6</v>
      </c>
      <c r="B68" s="19">
        <f t="shared" si="11"/>
        <v>4</v>
      </c>
      <c r="C68" s="19">
        <f t="shared" si="2"/>
        <v>64</v>
      </c>
      <c r="D68" s="19"/>
      <c r="E68" s="19"/>
      <c r="F68" s="19"/>
      <c r="G68" s="19">
        <v>0.39819790039064157</v>
      </c>
      <c r="J68">
        <f t="shared" si="1"/>
        <v>4178.3080895066187</v>
      </c>
    </row>
    <row r="69" spans="1:19">
      <c r="A69" s="19">
        <v>6</v>
      </c>
      <c r="B69" s="19">
        <f t="shared" si="11"/>
        <v>5</v>
      </c>
      <c r="C69" s="19">
        <f t="shared" si="2"/>
        <v>65</v>
      </c>
      <c r="D69" s="19"/>
      <c r="E69" s="19"/>
      <c r="F69" s="19"/>
      <c r="G69" s="19">
        <v>0.62131192558924364</v>
      </c>
      <c r="J69">
        <f t="shared" ref="J69:J76" si="12">(5997.3+70.246*C69)*G69</f>
        <v>6563.0980504576019</v>
      </c>
    </row>
    <row r="70" spans="1:19">
      <c r="A70" s="19">
        <v>6</v>
      </c>
      <c r="B70" s="19">
        <f t="shared" si="11"/>
        <v>6</v>
      </c>
      <c r="C70" s="19">
        <f t="shared" si="11"/>
        <v>66</v>
      </c>
      <c r="D70" s="19"/>
      <c r="E70" s="19"/>
      <c r="F70" s="19"/>
      <c r="G70" s="19">
        <v>0.83438008644570572</v>
      </c>
      <c r="J70">
        <f t="shared" si="12"/>
        <v>8872.410686903524</v>
      </c>
    </row>
    <row r="71" spans="1:19">
      <c r="A71" s="19">
        <v>6</v>
      </c>
      <c r="B71" s="19">
        <f t="shared" si="11"/>
        <v>7</v>
      </c>
      <c r="C71" s="19">
        <f t="shared" si="11"/>
        <v>67</v>
      </c>
      <c r="D71" s="19"/>
      <c r="E71" s="19"/>
      <c r="F71" s="19"/>
      <c r="G71" s="19">
        <v>0.85287753431673219</v>
      </c>
      <c r="J71">
        <f t="shared" si="12"/>
        <v>9129.0152000238195</v>
      </c>
      <c r="O71" s="18"/>
      <c r="P71" s="18"/>
      <c r="Q71" s="18"/>
      <c r="S71" s="18"/>
    </row>
    <row r="72" spans="1:19">
      <c r="A72" s="19">
        <v>6</v>
      </c>
      <c r="B72" s="19">
        <f t="shared" si="11"/>
        <v>8</v>
      </c>
      <c r="C72" s="19">
        <f t="shared" si="11"/>
        <v>68</v>
      </c>
      <c r="D72" s="19"/>
      <c r="E72" s="19"/>
      <c r="F72" s="19"/>
      <c r="G72" s="19">
        <v>1.1511472441817934</v>
      </c>
      <c r="J72">
        <f t="shared" si="12"/>
        <v>12402.492640937478</v>
      </c>
    </row>
    <row r="73" spans="1:19">
      <c r="A73" s="19">
        <v>6</v>
      </c>
      <c r="B73" s="19">
        <f t="shared" si="11"/>
        <v>9</v>
      </c>
      <c r="C73" s="19">
        <f t="shared" si="11"/>
        <v>69</v>
      </c>
      <c r="D73" s="19"/>
      <c r="E73" s="19"/>
      <c r="F73" s="19"/>
      <c r="G73" s="19">
        <v>1.7329902432944233</v>
      </c>
      <c r="J73">
        <f t="shared" si="12"/>
        <v>18793.021037611386</v>
      </c>
    </row>
    <row r="74" spans="1:19">
      <c r="A74" s="19">
        <v>6</v>
      </c>
      <c r="B74" s="19">
        <f t="shared" si="11"/>
        <v>10</v>
      </c>
      <c r="C74" s="19">
        <f t="shared" si="11"/>
        <v>70</v>
      </c>
      <c r="D74" s="19"/>
      <c r="E74" s="19"/>
      <c r="F74" s="19"/>
      <c r="G74" s="19">
        <v>1.7780683245636606</v>
      </c>
      <c r="J74">
        <f t="shared" si="12"/>
        <v>19406.762289816565</v>
      </c>
    </row>
    <row r="75" spans="1:19">
      <c r="A75" s="19">
        <v>6</v>
      </c>
      <c r="B75" s="19">
        <f t="shared" si="11"/>
        <v>11</v>
      </c>
      <c r="C75" s="19">
        <f t="shared" si="11"/>
        <v>71</v>
      </c>
      <c r="D75" s="19"/>
      <c r="E75" s="19"/>
      <c r="F75" s="19"/>
      <c r="G75" s="19">
        <v>2.1236702951790951</v>
      </c>
      <c r="J75">
        <f t="shared" si="12"/>
        <v>23328.021253693289</v>
      </c>
    </row>
    <row r="76" spans="1:19">
      <c r="A76" s="19">
        <v>6</v>
      </c>
      <c r="B76" s="19">
        <f t="shared" si="11"/>
        <v>12</v>
      </c>
      <c r="C76" s="19">
        <f t="shared" si="11"/>
        <v>72</v>
      </c>
      <c r="D76" s="19"/>
      <c r="E76" s="19"/>
      <c r="F76" s="19"/>
      <c r="G76" s="19">
        <v>1.0947139072235912</v>
      </c>
      <c r="J76">
        <f t="shared" si="12"/>
        <v>12102.075380923687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O1" sqref="O1"/>
    </sheetView>
  </sheetViews>
  <sheetFormatPr defaultRowHeight="15"/>
  <sheetData>
    <row r="1" spans="1:14">
      <c r="A1" t="s">
        <v>19</v>
      </c>
      <c r="B1" t="s">
        <v>20</v>
      </c>
      <c r="C1" t="s">
        <v>21</v>
      </c>
      <c r="D1" t="s">
        <v>25</v>
      </c>
      <c r="E1" t="s">
        <v>22</v>
      </c>
      <c r="F1" t="s">
        <v>24</v>
      </c>
      <c r="G1" t="s">
        <v>36</v>
      </c>
      <c r="H1" t="s">
        <v>37</v>
      </c>
      <c r="I1" t="s">
        <v>31</v>
      </c>
      <c r="J1" t="s">
        <v>32</v>
      </c>
      <c r="K1" t="s">
        <v>33</v>
      </c>
      <c r="L1" t="s">
        <v>38</v>
      </c>
      <c r="M1" t="s">
        <v>34</v>
      </c>
      <c r="N1" t="s">
        <v>35</v>
      </c>
    </row>
    <row r="2" spans="1:14">
      <c r="C2">
        <v>0</v>
      </c>
    </row>
    <row r="3" spans="1:14">
      <c r="A3">
        <v>1</v>
      </c>
      <c r="B3">
        <v>1</v>
      </c>
      <c r="C3">
        <f>C2+1</f>
        <v>1</v>
      </c>
      <c r="D3">
        <v>2000</v>
      </c>
    </row>
    <row r="4" spans="1:14">
      <c r="A4">
        <v>1</v>
      </c>
      <c r="B4">
        <f>B3+1</f>
        <v>2</v>
      </c>
      <c r="C4">
        <f t="shared" ref="C4:C67" si="0">C3+1</f>
        <v>2</v>
      </c>
      <c r="D4">
        <v>3000</v>
      </c>
    </row>
    <row r="5" spans="1:14">
      <c r="A5">
        <v>1</v>
      </c>
      <c r="B5">
        <f t="shared" ref="B5:B14" si="1">B4+1</f>
        <v>3</v>
      </c>
      <c r="C5">
        <f t="shared" si="0"/>
        <v>3</v>
      </c>
      <c r="D5">
        <v>3000</v>
      </c>
    </row>
    <row r="6" spans="1:14">
      <c r="A6">
        <v>1</v>
      </c>
      <c r="B6">
        <f t="shared" si="1"/>
        <v>4</v>
      </c>
      <c r="C6">
        <f t="shared" si="0"/>
        <v>4</v>
      </c>
      <c r="D6">
        <v>3000</v>
      </c>
    </row>
    <row r="7" spans="1:14">
      <c r="A7">
        <v>1</v>
      </c>
      <c r="B7">
        <f t="shared" si="1"/>
        <v>5</v>
      </c>
      <c r="C7">
        <f t="shared" si="0"/>
        <v>5</v>
      </c>
      <c r="D7">
        <v>4000</v>
      </c>
    </row>
    <row r="8" spans="1:14">
      <c r="A8">
        <v>1</v>
      </c>
      <c r="B8">
        <f t="shared" si="1"/>
        <v>6</v>
      </c>
      <c r="C8">
        <f t="shared" si="0"/>
        <v>6</v>
      </c>
      <c r="D8">
        <v>6000</v>
      </c>
    </row>
    <row r="9" spans="1:14">
      <c r="A9">
        <v>1</v>
      </c>
      <c r="B9">
        <f t="shared" si="1"/>
        <v>7</v>
      </c>
      <c r="C9">
        <f t="shared" si="0"/>
        <v>7</v>
      </c>
      <c r="D9">
        <v>7000</v>
      </c>
    </row>
    <row r="10" spans="1:14">
      <c r="A10">
        <v>1</v>
      </c>
      <c r="B10">
        <f t="shared" si="1"/>
        <v>8</v>
      </c>
      <c r="C10">
        <f t="shared" si="0"/>
        <v>8</v>
      </c>
      <c r="D10">
        <v>6000</v>
      </c>
    </row>
    <row r="11" spans="1:14">
      <c r="A11">
        <v>1</v>
      </c>
      <c r="B11">
        <f t="shared" si="1"/>
        <v>9</v>
      </c>
      <c r="C11">
        <f t="shared" si="0"/>
        <v>9</v>
      </c>
      <c r="D11">
        <v>10000</v>
      </c>
    </row>
    <row r="12" spans="1:14">
      <c r="A12">
        <v>1</v>
      </c>
      <c r="B12">
        <f t="shared" si="1"/>
        <v>10</v>
      </c>
      <c r="C12">
        <f t="shared" si="0"/>
        <v>10</v>
      </c>
      <c r="D12">
        <v>12000</v>
      </c>
    </row>
    <row r="13" spans="1:14">
      <c r="A13">
        <v>1</v>
      </c>
      <c r="B13">
        <f t="shared" si="1"/>
        <v>11</v>
      </c>
      <c r="C13">
        <f t="shared" si="0"/>
        <v>11</v>
      </c>
      <c r="D13">
        <v>14000</v>
      </c>
    </row>
    <row r="14" spans="1:14">
      <c r="A14">
        <v>1</v>
      </c>
      <c r="B14">
        <f t="shared" si="1"/>
        <v>12</v>
      </c>
      <c r="C14">
        <f t="shared" si="0"/>
        <v>12</v>
      </c>
      <c r="D14">
        <v>8000</v>
      </c>
      <c r="E14">
        <f>AVERAGE(D3:D14)</f>
        <v>6500</v>
      </c>
      <c r="G14">
        <v>3500</v>
      </c>
      <c r="H14">
        <v>3500</v>
      </c>
      <c r="I14">
        <v>3500</v>
      </c>
      <c r="J14">
        <v>942307.69230769225</v>
      </c>
      <c r="K14">
        <v>269.23076923076923</v>
      </c>
      <c r="L14">
        <v>116.66666666666667</v>
      </c>
      <c r="M14">
        <v>116.66666666666667</v>
      </c>
      <c r="N14">
        <v>13</v>
      </c>
    </row>
    <row r="15" spans="1:14">
      <c r="A15">
        <v>2</v>
      </c>
      <c r="B15">
        <v>1</v>
      </c>
      <c r="C15">
        <f t="shared" si="0"/>
        <v>13</v>
      </c>
      <c r="D15">
        <v>3000</v>
      </c>
      <c r="E15">
        <f t="shared" ref="E15:E62" si="2">AVERAGE(D4:D15)</f>
        <v>6583.333333333333</v>
      </c>
      <c r="F15">
        <f>E14</f>
        <v>6500</v>
      </c>
      <c r="G15">
        <v>2583.333333333333</v>
      </c>
      <c r="H15">
        <v>2583.333333333333</v>
      </c>
      <c r="I15">
        <v>6083.333333333333</v>
      </c>
      <c r="J15">
        <v>1351686.5079365077</v>
      </c>
      <c r="K15">
        <v>434.52380952380952</v>
      </c>
      <c r="L15">
        <v>64.583333333333329</v>
      </c>
      <c r="M15">
        <v>90.625</v>
      </c>
      <c r="N15">
        <v>14</v>
      </c>
    </row>
    <row r="16" spans="1:14">
      <c r="A16">
        <v>2</v>
      </c>
      <c r="B16">
        <f>B15+1</f>
        <v>2</v>
      </c>
      <c r="C16">
        <f t="shared" si="0"/>
        <v>14</v>
      </c>
      <c r="D16">
        <v>4000</v>
      </c>
      <c r="E16">
        <f t="shared" si="2"/>
        <v>6666.666666666667</v>
      </c>
      <c r="F16">
        <f t="shared" ref="F16:F63" si="3">E15</f>
        <v>6583.333333333333</v>
      </c>
      <c r="G16">
        <v>3666.666666666667</v>
      </c>
      <c r="H16">
        <v>3666.666666666667</v>
      </c>
      <c r="I16">
        <v>9750</v>
      </c>
      <c r="J16">
        <v>2157870.3703703703</v>
      </c>
      <c r="K16">
        <v>650</v>
      </c>
      <c r="L16">
        <v>122.22222222222223</v>
      </c>
      <c r="M16">
        <v>101.1574074074074</v>
      </c>
      <c r="N16">
        <v>15</v>
      </c>
    </row>
    <row r="17" spans="1:14">
      <c r="A17">
        <v>2</v>
      </c>
      <c r="B17">
        <f t="shared" ref="B17:B26" si="4">B16+1</f>
        <v>3</v>
      </c>
      <c r="C17">
        <f t="shared" si="0"/>
        <v>15</v>
      </c>
      <c r="D17">
        <v>3000</v>
      </c>
      <c r="E17">
        <f t="shared" si="2"/>
        <v>6666.666666666667</v>
      </c>
      <c r="F17">
        <f t="shared" si="3"/>
        <v>6666.666666666667</v>
      </c>
      <c r="G17">
        <v>1666.666666666667</v>
      </c>
      <c r="H17">
        <v>1666.666666666667</v>
      </c>
      <c r="I17">
        <v>11416.666666666668</v>
      </c>
      <c r="J17">
        <v>2196614.583333333</v>
      </c>
      <c r="K17">
        <v>713.54166666666674</v>
      </c>
      <c r="L17">
        <v>33.333333333333336</v>
      </c>
      <c r="M17">
        <v>84.201388888888886</v>
      </c>
      <c r="N17">
        <v>16</v>
      </c>
    </row>
    <row r="18" spans="1:14">
      <c r="A18">
        <v>2</v>
      </c>
      <c r="B18">
        <f t="shared" si="4"/>
        <v>4</v>
      </c>
      <c r="C18">
        <f t="shared" si="0"/>
        <v>16</v>
      </c>
      <c r="D18">
        <v>5000</v>
      </c>
      <c r="E18">
        <f t="shared" si="2"/>
        <v>6833.333333333333</v>
      </c>
      <c r="F18">
        <f t="shared" si="3"/>
        <v>6666.666666666667</v>
      </c>
      <c r="G18">
        <v>1833.333333333333</v>
      </c>
      <c r="H18">
        <v>1833.333333333333</v>
      </c>
      <c r="I18">
        <v>13250</v>
      </c>
      <c r="J18">
        <v>2265114.3790849671</v>
      </c>
      <c r="K18">
        <v>779.41176470588232</v>
      </c>
      <c r="L18">
        <v>36.666666666666657</v>
      </c>
      <c r="M18">
        <v>74.694444444444429</v>
      </c>
      <c r="N18">
        <v>17</v>
      </c>
    </row>
    <row r="19" spans="1:14">
      <c r="A19">
        <v>2</v>
      </c>
      <c r="B19">
        <f t="shared" si="4"/>
        <v>5</v>
      </c>
      <c r="C19">
        <f t="shared" si="0"/>
        <v>17</v>
      </c>
      <c r="D19">
        <v>5000</v>
      </c>
      <c r="E19">
        <f t="shared" si="2"/>
        <v>6916.666666666667</v>
      </c>
      <c r="F19">
        <f t="shared" si="3"/>
        <v>6833.333333333333</v>
      </c>
      <c r="G19">
        <v>-1083.333333333333</v>
      </c>
      <c r="H19">
        <v>1083.333333333333</v>
      </c>
      <c r="I19">
        <v>12166.666666666668</v>
      </c>
      <c r="J19">
        <v>2204475.3086419753</v>
      </c>
      <c r="K19">
        <v>796.29629629629619</v>
      </c>
      <c r="L19">
        <v>13.541666666666663</v>
      </c>
      <c r="M19">
        <v>64.50231481481481</v>
      </c>
      <c r="N19">
        <v>15.279069767441865</v>
      </c>
    </row>
    <row r="20" spans="1:14">
      <c r="A20">
        <v>2</v>
      </c>
      <c r="B20">
        <f t="shared" si="4"/>
        <v>6</v>
      </c>
      <c r="C20">
        <f t="shared" si="0"/>
        <v>18</v>
      </c>
      <c r="D20">
        <v>8000</v>
      </c>
      <c r="E20">
        <f t="shared" si="2"/>
        <v>7083.333333333333</v>
      </c>
      <c r="F20">
        <f t="shared" si="3"/>
        <v>6916.666666666667</v>
      </c>
      <c r="G20">
        <v>4083.333333333333</v>
      </c>
      <c r="H20">
        <v>4083.333333333333</v>
      </c>
      <c r="I20">
        <v>16250</v>
      </c>
      <c r="J20">
        <v>2966008.7719298243</v>
      </c>
      <c r="K20">
        <v>969.29824561403495</v>
      </c>
      <c r="L20">
        <v>136.11111111111109</v>
      </c>
      <c r="M20">
        <v>74.732142857142861</v>
      </c>
      <c r="N20">
        <v>16.764705882352942</v>
      </c>
    </row>
    <row r="21" spans="1:14">
      <c r="A21">
        <v>2</v>
      </c>
      <c r="B21">
        <f t="shared" si="4"/>
        <v>7</v>
      </c>
      <c r="C21">
        <f t="shared" si="0"/>
        <v>19</v>
      </c>
      <c r="D21">
        <v>3000</v>
      </c>
      <c r="E21">
        <f t="shared" si="2"/>
        <v>6750</v>
      </c>
      <c r="F21">
        <f t="shared" si="3"/>
        <v>7083.333333333333</v>
      </c>
      <c r="G21">
        <v>-1250</v>
      </c>
      <c r="H21">
        <v>1250</v>
      </c>
      <c r="I21">
        <v>15000</v>
      </c>
      <c r="J21">
        <v>2895833.333333333</v>
      </c>
      <c r="K21">
        <v>983.33333333333326</v>
      </c>
      <c r="L21">
        <v>15.625</v>
      </c>
      <c r="M21">
        <v>67.34375</v>
      </c>
      <c r="N21">
        <v>15.254237288135595</v>
      </c>
    </row>
    <row r="22" spans="1:14">
      <c r="A22">
        <v>2</v>
      </c>
      <c r="B22">
        <f t="shared" si="4"/>
        <v>8</v>
      </c>
      <c r="C22">
        <f t="shared" si="0"/>
        <v>20</v>
      </c>
      <c r="D22">
        <v>8000</v>
      </c>
      <c r="E22">
        <f t="shared" si="2"/>
        <v>6916.666666666667</v>
      </c>
      <c r="F22">
        <f t="shared" si="3"/>
        <v>6750</v>
      </c>
      <c r="G22">
        <v>-5083.333333333333</v>
      </c>
      <c r="H22">
        <v>5083.333333333333</v>
      </c>
      <c r="I22">
        <v>9916.6666666666679</v>
      </c>
      <c r="J22">
        <v>3988425.9259259254</v>
      </c>
      <c r="K22">
        <v>1178.5714285714284</v>
      </c>
      <c r="L22">
        <v>42.361111111111107</v>
      </c>
      <c r="M22">
        <v>64.567901234567898</v>
      </c>
      <c r="N22">
        <v>8.4141414141414153</v>
      </c>
    </row>
    <row r="23" spans="1:14">
      <c r="A23">
        <v>2</v>
      </c>
      <c r="B23">
        <f t="shared" si="4"/>
        <v>9</v>
      </c>
      <c r="C23">
        <f t="shared" si="0"/>
        <v>21</v>
      </c>
      <c r="D23">
        <v>12000</v>
      </c>
      <c r="E23">
        <f t="shared" si="2"/>
        <v>7083.333333333333</v>
      </c>
      <c r="F23">
        <f t="shared" si="3"/>
        <v>6916.666666666667</v>
      </c>
      <c r="G23">
        <v>-4916.666666666667</v>
      </c>
      <c r="H23">
        <v>4916.666666666667</v>
      </c>
      <c r="I23">
        <v>5000.0000000000009</v>
      </c>
      <c r="J23">
        <v>4905934.3434343431</v>
      </c>
      <c r="K23">
        <v>1348.4848484848483</v>
      </c>
      <c r="L23">
        <v>40.972222222222229</v>
      </c>
      <c r="M23">
        <v>62.208333333333329</v>
      </c>
      <c r="N23">
        <v>3.7078651685393269</v>
      </c>
    </row>
    <row r="24" spans="1:14">
      <c r="A24">
        <v>2</v>
      </c>
      <c r="B24">
        <f t="shared" si="4"/>
        <v>10</v>
      </c>
      <c r="C24">
        <f t="shared" si="0"/>
        <v>22</v>
      </c>
      <c r="D24">
        <v>12000</v>
      </c>
      <c r="E24">
        <f t="shared" si="2"/>
        <v>7083.333333333333</v>
      </c>
      <c r="F24">
        <f t="shared" si="3"/>
        <v>7083.333333333333</v>
      </c>
      <c r="G24">
        <v>-8916.6666666666679</v>
      </c>
      <c r="H24">
        <v>8916.6666666666679</v>
      </c>
      <c r="I24">
        <v>-3916.666666666667</v>
      </c>
      <c r="J24">
        <v>8149456.5217391308</v>
      </c>
      <c r="K24">
        <v>1677.5362318840578</v>
      </c>
      <c r="L24">
        <v>55.729166666666671</v>
      </c>
      <c r="M24">
        <v>61.619318181818173</v>
      </c>
      <c r="N24">
        <v>-2.3347732181425491</v>
      </c>
    </row>
    <row r="25" spans="1:14">
      <c r="A25">
        <v>2</v>
      </c>
      <c r="B25">
        <f t="shared" si="4"/>
        <v>11</v>
      </c>
      <c r="C25">
        <f t="shared" si="0"/>
        <v>23</v>
      </c>
      <c r="D25">
        <v>16000</v>
      </c>
      <c r="E25">
        <f t="shared" si="2"/>
        <v>7250</v>
      </c>
      <c r="F25">
        <f t="shared" si="3"/>
        <v>7083.333333333333</v>
      </c>
      <c r="G25">
        <v>-2750</v>
      </c>
      <c r="H25">
        <v>2750</v>
      </c>
      <c r="I25">
        <v>-6666.666666666667</v>
      </c>
      <c r="J25">
        <v>8125000</v>
      </c>
      <c r="K25">
        <v>1722.2222222222219</v>
      </c>
      <c r="L25">
        <v>27.500000000000004</v>
      </c>
      <c r="M25">
        <v>58.776041666666657</v>
      </c>
      <c r="N25">
        <v>-3.8709677419354849</v>
      </c>
    </row>
    <row r="26" spans="1:14">
      <c r="A26">
        <v>2</v>
      </c>
      <c r="B26">
        <f t="shared" si="4"/>
        <v>12</v>
      </c>
      <c r="C26">
        <f t="shared" si="0"/>
        <v>24</v>
      </c>
      <c r="D26">
        <v>10000</v>
      </c>
      <c r="E26">
        <f t="shared" si="2"/>
        <v>7416.666666666667</v>
      </c>
      <c r="F26">
        <f t="shared" si="3"/>
        <v>7250</v>
      </c>
      <c r="G26">
        <v>5416.666666666667</v>
      </c>
      <c r="H26">
        <v>5416.666666666667</v>
      </c>
      <c r="I26">
        <v>-1250</v>
      </c>
      <c r="J26">
        <v>8973611.1111111119</v>
      </c>
      <c r="K26">
        <v>1869.9999999999998</v>
      </c>
      <c r="L26">
        <v>270.83333333333337</v>
      </c>
      <c r="M26">
        <v>75.088141025641022</v>
      </c>
      <c r="N26">
        <v>-0.66844919786096268</v>
      </c>
    </row>
    <row r="27" spans="1:14">
      <c r="A27">
        <v>3</v>
      </c>
      <c r="B27">
        <v>1</v>
      </c>
      <c r="C27">
        <f t="shared" si="0"/>
        <v>25</v>
      </c>
      <c r="D27">
        <v>2000</v>
      </c>
      <c r="E27">
        <f t="shared" si="2"/>
        <v>7333.333333333333</v>
      </c>
      <c r="F27">
        <f t="shared" si="3"/>
        <v>7416.666666666667</v>
      </c>
      <c r="G27">
        <v>2333.333333333333</v>
      </c>
      <c r="H27">
        <v>2333.333333333333</v>
      </c>
      <c r="I27">
        <v>1083.333333333333</v>
      </c>
      <c r="J27">
        <v>8837873.931623932</v>
      </c>
      <c r="K27">
        <v>1887.8205128205127</v>
      </c>
      <c r="L27">
        <v>46.666666666666664</v>
      </c>
      <c r="M27">
        <v>73.058035714285708</v>
      </c>
      <c r="N27">
        <v>0.57385398981324265</v>
      </c>
    </row>
    <row r="28" spans="1:14">
      <c r="A28">
        <v>3</v>
      </c>
      <c r="B28">
        <f>B27+1</f>
        <v>2</v>
      </c>
      <c r="C28">
        <f t="shared" si="0"/>
        <v>26</v>
      </c>
      <c r="D28">
        <v>5000</v>
      </c>
      <c r="E28">
        <f t="shared" si="2"/>
        <v>7416.666666666667</v>
      </c>
      <c r="F28">
        <f t="shared" si="3"/>
        <v>7333.333333333333</v>
      </c>
      <c r="G28">
        <v>2416.666666666667</v>
      </c>
      <c r="H28">
        <v>2416.666666666667</v>
      </c>
      <c r="I28">
        <v>3500</v>
      </c>
      <c r="J28">
        <v>8726851.8518518526</v>
      </c>
      <c r="K28">
        <v>1907.4074074074072</v>
      </c>
      <c r="L28">
        <v>48.333333333333343</v>
      </c>
      <c r="M28">
        <v>71.409722222222214</v>
      </c>
      <c r="N28">
        <v>1.8349514563106799</v>
      </c>
    </row>
    <row r="29" spans="1:14">
      <c r="A29">
        <v>3</v>
      </c>
      <c r="B29">
        <f t="shared" ref="B29:B38" si="5">B28+1</f>
        <v>3</v>
      </c>
      <c r="C29">
        <f t="shared" si="0"/>
        <v>27</v>
      </c>
      <c r="D29">
        <v>5000</v>
      </c>
      <c r="E29">
        <f t="shared" si="2"/>
        <v>7583.333333333333</v>
      </c>
      <c r="F29">
        <f t="shared" si="3"/>
        <v>7416.666666666667</v>
      </c>
      <c r="G29">
        <v>4583.333333333333</v>
      </c>
      <c r="H29">
        <v>4583.333333333333</v>
      </c>
      <c r="I29">
        <v>8083.333333333333</v>
      </c>
      <c r="J29">
        <v>9165426.5873015877</v>
      </c>
      <c r="K29">
        <v>2002.9761904761904</v>
      </c>
      <c r="L29">
        <v>152.77777777777777</v>
      </c>
      <c r="M29">
        <v>76.495225694444443</v>
      </c>
      <c r="N29">
        <v>4.0356612184249627</v>
      </c>
    </row>
    <row r="30" spans="1:14">
      <c r="A30">
        <v>3</v>
      </c>
      <c r="B30">
        <f t="shared" si="5"/>
        <v>4</v>
      </c>
      <c r="C30">
        <f t="shared" si="0"/>
        <v>28</v>
      </c>
      <c r="D30">
        <v>3000</v>
      </c>
      <c r="E30">
        <f t="shared" si="2"/>
        <v>7416.666666666667</v>
      </c>
      <c r="F30">
        <f t="shared" si="3"/>
        <v>7583.333333333333</v>
      </c>
      <c r="G30">
        <v>3416.666666666667</v>
      </c>
      <c r="H30">
        <v>3416.666666666667</v>
      </c>
      <c r="I30">
        <v>11500</v>
      </c>
      <c r="J30">
        <v>9251915.708812261</v>
      </c>
      <c r="K30">
        <v>2051.7241379310344</v>
      </c>
      <c r="L30">
        <v>85.416666666666671</v>
      </c>
      <c r="M30">
        <v>77.020016339869287</v>
      </c>
      <c r="N30">
        <v>5.6050420168067232</v>
      </c>
    </row>
    <row r="31" spans="1:14">
      <c r="A31">
        <v>3</v>
      </c>
      <c r="B31">
        <f t="shared" si="5"/>
        <v>5</v>
      </c>
      <c r="C31">
        <f t="shared" si="0"/>
        <v>29</v>
      </c>
      <c r="D31">
        <v>4000</v>
      </c>
      <c r="E31">
        <f t="shared" si="2"/>
        <v>7333.333333333333</v>
      </c>
      <c r="F31">
        <f t="shared" si="3"/>
        <v>7416.666666666667</v>
      </c>
      <c r="G31">
        <v>1333.333333333333</v>
      </c>
      <c r="H31">
        <v>1333.333333333333</v>
      </c>
      <c r="I31">
        <v>12833.333333333332</v>
      </c>
      <c r="J31">
        <v>9002777.7777777798</v>
      </c>
      <c r="K31">
        <v>2027.7777777777776</v>
      </c>
      <c r="L31">
        <v>22.222222222222218</v>
      </c>
      <c r="M31">
        <v>73.975694444444443</v>
      </c>
      <c r="N31">
        <v>6.3287671232876708</v>
      </c>
    </row>
    <row r="32" spans="1:14">
      <c r="A32">
        <v>3</v>
      </c>
      <c r="B32">
        <f t="shared" si="5"/>
        <v>6</v>
      </c>
      <c r="C32">
        <f t="shared" si="0"/>
        <v>30</v>
      </c>
      <c r="D32">
        <v>6000</v>
      </c>
      <c r="E32">
        <f t="shared" si="2"/>
        <v>7166.666666666667</v>
      </c>
      <c r="F32">
        <f t="shared" si="3"/>
        <v>7333.333333333333</v>
      </c>
      <c r="G32">
        <v>166.66666666666697</v>
      </c>
      <c r="H32">
        <v>166.66666666666697</v>
      </c>
      <c r="I32">
        <v>13000</v>
      </c>
      <c r="J32">
        <v>8713261.6487455219</v>
      </c>
      <c r="K32">
        <v>1967.7419354838707</v>
      </c>
      <c r="L32">
        <v>2.3809523809523854</v>
      </c>
      <c r="M32">
        <v>70.207550125313276</v>
      </c>
      <c r="N32">
        <v>6.6065573770491808</v>
      </c>
    </row>
    <row r="33" spans="1:14">
      <c r="A33">
        <v>3</v>
      </c>
      <c r="B33">
        <f t="shared" si="5"/>
        <v>7</v>
      </c>
      <c r="C33">
        <f t="shared" si="0"/>
        <v>31</v>
      </c>
      <c r="D33">
        <v>7000</v>
      </c>
      <c r="E33">
        <f t="shared" si="2"/>
        <v>7500</v>
      </c>
      <c r="F33">
        <f t="shared" si="3"/>
        <v>7166.666666666667</v>
      </c>
      <c r="G33">
        <v>-2500</v>
      </c>
      <c r="H33">
        <v>2500</v>
      </c>
      <c r="I33">
        <v>10500</v>
      </c>
      <c r="J33">
        <v>8636284.7222222239</v>
      </c>
      <c r="K33">
        <v>1984.3749999999998</v>
      </c>
      <c r="L33">
        <v>25</v>
      </c>
      <c r="M33">
        <v>67.94717261904762</v>
      </c>
      <c r="N33">
        <v>5.2913385826771657</v>
      </c>
    </row>
    <row r="34" spans="1:14">
      <c r="A34">
        <v>3</v>
      </c>
      <c r="B34">
        <f t="shared" si="5"/>
        <v>8</v>
      </c>
      <c r="C34">
        <f t="shared" si="0"/>
        <v>32</v>
      </c>
      <c r="D34">
        <v>10000</v>
      </c>
      <c r="E34">
        <f t="shared" si="2"/>
        <v>7666.666666666667</v>
      </c>
      <c r="F34">
        <f t="shared" si="3"/>
        <v>7500</v>
      </c>
      <c r="G34">
        <v>-7333.333333333333</v>
      </c>
      <c r="H34">
        <v>7333.333333333333</v>
      </c>
      <c r="I34">
        <v>3166.666666666667</v>
      </c>
      <c r="J34">
        <v>10004208.754208757</v>
      </c>
      <c r="K34">
        <v>2146.4646464646462</v>
      </c>
      <c r="L34">
        <v>48.888888888888886</v>
      </c>
      <c r="M34">
        <v>67.039635298563866</v>
      </c>
      <c r="N34">
        <v>1.4752941176470591</v>
      </c>
    </row>
    <row r="35" spans="1:14">
      <c r="A35">
        <v>3</v>
      </c>
      <c r="B35">
        <f t="shared" si="5"/>
        <v>9</v>
      </c>
      <c r="C35">
        <f t="shared" si="0"/>
        <v>33</v>
      </c>
      <c r="D35">
        <v>15000</v>
      </c>
      <c r="E35">
        <f t="shared" si="2"/>
        <v>7916.666666666667</v>
      </c>
      <c r="F35">
        <f t="shared" si="3"/>
        <v>7666.666666666667</v>
      </c>
      <c r="G35">
        <v>-7083.333333333333</v>
      </c>
      <c r="H35">
        <v>7083.333333333333</v>
      </c>
      <c r="I35">
        <v>-3916.6666666666661</v>
      </c>
      <c r="J35">
        <v>11185661.764705883</v>
      </c>
      <c r="K35">
        <v>2291.6666666666665</v>
      </c>
      <c r="L35">
        <v>47.222222222222221</v>
      </c>
      <c r="M35">
        <v>66.138843795093791</v>
      </c>
      <c r="N35">
        <v>-1.709090909090909</v>
      </c>
    </row>
    <row r="36" spans="1:14">
      <c r="A36">
        <v>3</v>
      </c>
      <c r="B36">
        <f t="shared" si="5"/>
        <v>10</v>
      </c>
      <c r="C36">
        <f t="shared" si="0"/>
        <v>34</v>
      </c>
      <c r="D36">
        <v>15000</v>
      </c>
      <c r="E36">
        <f t="shared" si="2"/>
        <v>8166.666666666667</v>
      </c>
      <c r="F36">
        <f t="shared" si="3"/>
        <v>7916.666666666667</v>
      </c>
      <c r="G36">
        <v>-9833.3333333333321</v>
      </c>
      <c r="H36">
        <v>9833.3333333333321</v>
      </c>
      <c r="I36">
        <v>-13749.999999999998</v>
      </c>
      <c r="J36">
        <v>13628769.841269841</v>
      </c>
      <c r="K36">
        <v>2507.1428571428569</v>
      </c>
      <c r="L36">
        <v>54.629629629629626</v>
      </c>
      <c r="M36">
        <v>65.638443179204046</v>
      </c>
      <c r="N36">
        <v>-5.4843304843304841</v>
      </c>
    </row>
    <row r="37" spans="1:14">
      <c r="A37">
        <v>3</v>
      </c>
      <c r="B37">
        <f t="shared" si="5"/>
        <v>11</v>
      </c>
      <c r="C37">
        <f t="shared" si="0"/>
        <v>35</v>
      </c>
      <c r="D37">
        <v>18000</v>
      </c>
      <c r="E37">
        <f t="shared" si="2"/>
        <v>8333.3333333333339</v>
      </c>
      <c r="F37">
        <f t="shared" si="3"/>
        <v>8166.666666666667</v>
      </c>
      <c r="G37">
        <v>333.33333333333394</v>
      </c>
      <c r="H37">
        <v>333.33333333333394</v>
      </c>
      <c r="I37">
        <v>-13416.666666666664</v>
      </c>
      <c r="J37">
        <v>13253279.320987655</v>
      </c>
      <c r="K37">
        <v>2446.7592592592587</v>
      </c>
      <c r="L37">
        <v>4.1666666666666741</v>
      </c>
      <c r="M37">
        <v>63.077119157848323</v>
      </c>
      <c r="N37">
        <v>-5.483443708609272</v>
      </c>
    </row>
    <row r="38" spans="1:14">
      <c r="A38">
        <v>3</v>
      </c>
      <c r="B38">
        <f t="shared" si="5"/>
        <v>12</v>
      </c>
      <c r="C38">
        <f t="shared" si="0"/>
        <v>36</v>
      </c>
      <c r="D38">
        <v>8000</v>
      </c>
      <c r="E38">
        <f t="shared" si="2"/>
        <v>8166.666666666667</v>
      </c>
      <c r="F38">
        <f t="shared" si="3"/>
        <v>8333.3333333333339</v>
      </c>
      <c r="G38">
        <v>3166.666666666667</v>
      </c>
      <c r="H38">
        <v>3166.666666666667</v>
      </c>
      <c r="I38">
        <v>-10249.999999999996</v>
      </c>
      <c r="J38">
        <v>13166103.603603605</v>
      </c>
      <c r="K38">
        <v>2466.2162162162158</v>
      </c>
      <c r="L38">
        <v>63.333333333333343</v>
      </c>
      <c r="M38">
        <v>63.087367724867718</v>
      </c>
      <c r="N38">
        <v>-4.1561643835616433</v>
      </c>
    </row>
    <row r="39" spans="1:14">
      <c r="A39">
        <v>4</v>
      </c>
      <c r="B39">
        <v>1</v>
      </c>
      <c r="C39">
        <f t="shared" si="0"/>
        <v>37</v>
      </c>
      <c r="D39">
        <v>5000</v>
      </c>
      <c r="E39">
        <f t="shared" si="2"/>
        <v>8416.6666666666661</v>
      </c>
      <c r="F39">
        <f t="shared" si="3"/>
        <v>8166.666666666667</v>
      </c>
      <c r="G39">
        <v>4416.6666666666661</v>
      </c>
      <c r="H39">
        <v>4416.6666666666661</v>
      </c>
      <c r="I39">
        <v>-5833.3333333333303</v>
      </c>
      <c r="J39">
        <v>13332967.836257311</v>
      </c>
      <c r="K39">
        <v>2517.5438596491226</v>
      </c>
      <c r="L39">
        <v>110.41666666666666</v>
      </c>
      <c r="M39">
        <v>64.907725376475369</v>
      </c>
      <c r="N39">
        <v>-2.3170731707317063</v>
      </c>
    </row>
    <row r="40" spans="1:14">
      <c r="A40">
        <v>4</v>
      </c>
      <c r="B40">
        <f>B39+1</f>
        <v>2</v>
      </c>
      <c r="C40">
        <f t="shared" si="0"/>
        <v>38</v>
      </c>
      <c r="D40">
        <v>4000</v>
      </c>
      <c r="E40">
        <f t="shared" si="2"/>
        <v>8333.3333333333339</v>
      </c>
      <c r="F40">
        <f t="shared" si="3"/>
        <v>8416.6666666666661</v>
      </c>
      <c r="G40">
        <v>4333.3333333333339</v>
      </c>
      <c r="H40">
        <v>4333.3333333333339</v>
      </c>
      <c r="I40">
        <v>-1499.9999999999964</v>
      </c>
      <c r="J40">
        <v>13472578.347578349</v>
      </c>
      <c r="K40">
        <v>2564.1025641025635</v>
      </c>
      <c r="L40">
        <v>108.33333333333334</v>
      </c>
      <c r="M40">
        <v>66.516081226729369</v>
      </c>
      <c r="N40">
        <v>-0.58499999999999874</v>
      </c>
    </row>
    <row r="41" spans="1:14">
      <c r="A41">
        <v>4</v>
      </c>
      <c r="B41">
        <f t="shared" ref="B41:B50" si="6">B40+1</f>
        <v>3</v>
      </c>
      <c r="C41">
        <f t="shared" si="0"/>
        <v>39</v>
      </c>
      <c r="D41">
        <v>4000</v>
      </c>
      <c r="E41">
        <f t="shared" si="2"/>
        <v>8250</v>
      </c>
      <c r="F41">
        <f t="shared" si="3"/>
        <v>8333.3333333333339</v>
      </c>
      <c r="G41">
        <v>6250</v>
      </c>
      <c r="H41">
        <v>6250</v>
      </c>
      <c r="I41">
        <v>4750.0000000000036</v>
      </c>
      <c r="J41">
        <v>14112326.38888889</v>
      </c>
      <c r="K41">
        <v>2656.2499999999995</v>
      </c>
      <c r="L41">
        <v>312.5</v>
      </c>
      <c r="M41">
        <v>75.301221182917615</v>
      </c>
      <c r="N41">
        <v>1.7882352941176487</v>
      </c>
    </row>
    <row r="42" spans="1:14">
      <c r="A42">
        <v>4</v>
      </c>
      <c r="B42">
        <f t="shared" si="6"/>
        <v>4</v>
      </c>
      <c r="C42">
        <f t="shared" si="0"/>
        <v>40</v>
      </c>
      <c r="D42">
        <v>2000</v>
      </c>
      <c r="E42">
        <f t="shared" si="2"/>
        <v>8166.666666666667</v>
      </c>
      <c r="F42">
        <f t="shared" si="3"/>
        <v>8250</v>
      </c>
      <c r="G42">
        <v>3166.666666666667</v>
      </c>
      <c r="H42">
        <v>3166.666666666667</v>
      </c>
      <c r="I42">
        <v>7916.6666666666706</v>
      </c>
      <c r="J42">
        <v>14012703.252032522</v>
      </c>
      <c r="K42">
        <v>2668.6991869918697</v>
      </c>
      <c r="L42">
        <v>63.333333333333343</v>
      </c>
      <c r="M42">
        <v>74.888535395000915</v>
      </c>
      <c r="N42">
        <v>2.966488956587968</v>
      </c>
    </row>
    <row r="43" spans="1:14">
      <c r="A43">
        <v>4</v>
      </c>
      <c r="B43">
        <f t="shared" si="6"/>
        <v>5</v>
      </c>
      <c r="C43">
        <f t="shared" si="0"/>
        <v>41</v>
      </c>
      <c r="D43">
        <v>5000</v>
      </c>
      <c r="E43">
        <f t="shared" si="2"/>
        <v>8250</v>
      </c>
      <c r="F43">
        <f t="shared" si="3"/>
        <v>8166.666666666667</v>
      </c>
      <c r="G43">
        <v>1250</v>
      </c>
      <c r="H43">
        <v>1250</v>
      </c>
      <c r="I43">
        <v>9166.6666666666715</v>
      </c>
      <c r="J43">
        <v>13716269.841269841</v>
      </c>
      <c r="K43">
        <v>2634.9206349206347</v>
      </c>
      <c r="L43">
        <v>17.857142857142858</v>
      </c>
      <c r="M43">
        <v>72.987488977072317</v>
      </c>
      <c r="N43">
        <v>3.4789156626506044</v>
      </c>
    </row>
    <row r="44" spans="1:14">
      <c r="A44">
        <v>4</v>
      </c>
      <c r="B44">
        <f t="shared" si="6"/>
        <v>6</v>
      </c>
      <c r="C44">
        <f t="shared" si="0"/>
        <v>42</v>
      </c>
      <c r="D44">
        <v>7000</v>
      </c>
      <c r="E44">
        <f t="shared" si="2"/>
        <v>8333.3333333333339</v>
      </c>
      <c r="F44">
        <f t="shared" si="3"/>
        <v>8250</v>
      </c>
      <c r="G44">
        <v>-1666.6666666666661</v>
      </c>
      <c r="H44">
        <v>1666.6666666666661</v>
      </c>
      <c r="I44">
        <v>7500.0000000000055</v>
      </c>
      <c r="J44">
        <v>13461886.304909563</v>
      </c>
      <c r="K44">
        <v>2612.4031007751937</v>
      </c>
      <c r="L44">
        <v>16.666666666666661</v>
      </c>
      <c r="M44">
        <v>71.170688257381798</v>
      </c>
      <c r="N44">
        <v>2.8709198813056402</v>
      </c>
    </row>
    <row r="45" spans="1:14">
      <c r="A45">
        <v>4</v>
      </c>
      <c r="B45">
        <f t="shared" si="6"/>
        <v>7</v>
      </c>
      <c r="C45">
        <f t="shared" si="0"/>
        <v>43</v>
      </c>
      <c r="D45">
        <v>10000</v>
      </c>
      <c r="E45">
        <f t="shared" si="2"/>
        <v>8583.3333333333339</v>
      </c>
      <c r="F45">
        <f t="shared" si="3"/>
        <v>8333.3333333333339</v>
      </c>
      <c r="G45">
        <v>-5416.6666666666661</v>
      </c>
      <c r="H45">
        <v>5416.6666666666661</v>
      </c>
      <c r="I45">
        <v>2083.3333333333394</v>
      </c>
      <c r="J45">
        <v>13822758.83838384</v>
      </c>
      <c r="K45">
        <v>2676.1363636363635</v>
      </c>
      <c r="L45">
        <v>38.69047619047619</v>
      </c>
      <c r="M45">
        <v>70.155681630290999</v>
      </c>
      <c r="N45">
        <v>0.77848549186129035</v>
      </c>
    </row>
    <row r="46" spans="1:14">
      <c r="A46">
        <v>4</v>
      </c>
      <c r="B46">
        <f t="shared" si="6"/>
        <v>8</v>
      </c>
      <c r="C46">
        <f t="shared" si="0"/>
        <v>44</v>
      </c>
      <c r="D46">
        <v>14000</v>
      </c>
      <c r="E46">
        <f t="shared" si="2"/>
        <v>8916.6666666666661</v>
      </c>
      <c r="F46">
        <f t="shared" si="3"/>
        <v>8583.3333333333339</v>
      </c>
      <c r="G46">
        <v>-7083.3333333333339</v>
      </c>
      <c r="H46">
        <v>7083.3333333333339</v>
      </c>
      <c r="I46">
        <v>-4999.9999999999945</v>
      </c>
      <c r="J46">
        <v>14630555.555555558</v>
      </c>
      <c r="K46">
        <v>2774.0740740740739</v>
      </c>
      <c r="L46">
        <v>44.270833333333336</v>
      </c>
      <c r="M46">
        <v>69.371292287958951</v>
      </c>
      <c r="N46">
        <v>-1.8024032042723612</v>
      </c>
    </row>
    <row r="47" spans="1:14">
      <c r="A47">
        <v>4</v>
      </c>
      <c r="B47">
        <f t="shared" si="6"/>
        <v>9</v>
      </c>
      <c r="C47">
        <f t="shared" si="0"/>
        <v>45</v>
      </c>
      <c r="D47">
        <v>16000</v>
      </c>
      <c r="E47">
        <f t="shared" si="2"/>
        <v>9000</v>
      </c>
      <c r="F47">
        <f t="shared" si="3"/>
        <v>8916.6666666666661</v>
      </c>
      <c r="G47">
        <v>-7000</v>
      </c>
      <c r="H47">
        <v>7000</v>
      </c>
      <c r="I47">
        <v>-11999.999999999995</v>
      </c>
      <c r="J47">
        <v>15377717.39130435</v>
      </c>
      <c r="K47">
        <v>2865.942028985507</v>
      </c>
      <c r="L47">
        <v>43.75</v>
      </c>
      <c r="M47">
        <v>68.61772486772486</v>
      </c>
      <c r="N47">
        <v>-4.1871049304677603</v>
      </c>
    </row>
    <row r="48" spans="1:14">
      <c r="A48">
        <v>4</v>
      </c>
      <c r="B48">
        <f t="shared" si="6"/>
        <v>10</v>
      </c>
      <c r="C48">
        <f t="shared" si="0"/>
        <v>46</v>
      </c>
      <c r="D48">
        <v>16000</v>
      </c>
      <c r="E48">
        <f t="shared" si="2"/>
        <v>9083.3333333333339</v>
      </c>
      <c r="F48">
        <f t="shared" si="3"/>
        <v>9000</v>
      </c>
      <c r="G48">
        <v>-10916.666666666666</v>
      </c>
      <c r="H48">
        <v>10916.666666666666</v>
      </c>
      <c r="I48">
        <v>-22916.666666666661</v>
      </c>
      <c r="J48">
        <v>17586140.661938537</v>
      </c>
      <c r="K48">
        <v>3037.2340425531906</v>
      </c>
      <c r="L48">
        <v>54.583333333333329</v>
      </c>
      <c r="M48">
        <v>68.216742252456541</v>
      </c>
      <c r="N48">
        <v>-7.5452422650321074</v>
      </c>
    </row>
    <row r="49" spans="1:14">
      <c r="A49">
        <v>4</v>
      </c>
      <c r="B49">
        <f t="shared" si="6"/>
        <v>11</v>
      </c>
      <c r="C49">
        <f t="shared" si="0"/>
        <v>47</v>
      </c>
      <c r="D49">
        <v>20000</v>
      </c>
      <c r="E49">
        <f t="shared" si="2"/>
        <v>9250</v>
      </c>
      <c r="F49">
        <f t="shared" si="3"/>
        <v>9083.3333333333339</v>
      </c>
      <c r="G49">
        <v>-2750</v>
      </c>
      <c r="H49">
        <v>2750</v>
      </c>
      <c r="I49">
        <v>-25666.666666666661</v>
      </c>
      <c r="J49">
        <v>17377314.814814817</v>
      </c>
      <c r="K49">
        <v>3031.2499999999995</v>
      </c>
      <c r="L49">
        <v>22.916666666666664</v>
      </c>
      <c r="M49">
        <v>66.958406819517933</v>
      </c>
      <c r="N49">
        <v>-8.4673539518900345</v>
      </c>
    </row>
    <row r="50" spans="1:14">
      <c r="A50">
        <v>4</v>
      </c>
      <c r="B50">
        <f t="shared" si="6"/>
        <v>12</v>
      </c>
      <c r="C50">
        <f t="shared" si="0"/>
        <v>48</v>
      </c>
      <c r="D50">
        <v>12000</v>
      </c>
      <c r="E50">
        <f t="shared" si="2"/>
        <v>9583.3333333333339</v>
      </c>
      <c r="F50">
        <f t="shared" si="3"/>
        <v>9250</v>
      </c>
      <c r="G50">
        <v>4583.3333333333339</v>
      </c>
      <c r="H50">
        <v>4583.3333333333339</v>
      </c>
      <c r="I50">
        <v>-21083.333333333328</v>
      </c>
      <c r="J50">
        <v>17451388.888888888</v>
      </c>
      <c r="K50">
        <v>3062.925170068027</v>
      </c>
      <c r="L50">
        <v>91.666666666666671</v>
      </c>
      <c r="M50">
        <v>67.626197626197623</v>
      </c>
      <c r="N50">
        <v>-6.8833981121599104</v>
      </c>
    </row>
    <row r="51" spans="1:14">
      <c r="A51">
        <v>5</v>
      </c>
      <c r="B51">
        <v>1</v>
      </c>
      <c r="C51">
        <f t="shared" si="0"/>
        <v>49</v>
      </c>
      <c r="D51">
        <v>5000</v>
      </c>
      <c r="E51">
        <f t="shared" si="2"/>
        <v>9583.3333333333339</v>
      </c>
      <c r="F51">
        <f t="shared" si="3"/>
        <v>9583.3333333333339</v>
      </c>
      <c r="G51">
        <v>7583.3333333333339</v>
      </c>
      <c r="H51">
        <v>7583.3333333333339</v>
      </c>
      <c r="I51">
        <v>-13499.999999999995</v>
      </c>
      <c r="J51">
        <v>18252500</v>
      </c>
      <c r="K51">
        <v>3153.333333333333</v>
      </c>
      <c r="L51">
        <v>379.16666666666669</v>
      </c>
      <c r="M51">
        <v>75.824631021999437</v>
      </c>
      <c r="N51">
        <v>-4.281183932346722</v>
      </c>
    </row>
    <row r="52" spans="1:14">
      <c r="A52">
        <v>5</v>
      </c>
      <c r="B52">
        <f>B51+1</f>
        <v>2</v>
      </c>
      <c r="C52">
        <f t="shared" si="0"/>
        <v>50</v>
      </c>
      <c r="D52">
        <v>2000</v>
      </c>
      <c r="E52">
        <f t="shared" si="2"/>
        <v>9416.6666666666661</v>
      </c>
      <c r="F52">
        <f t="shared" si="3"/>
        <v>9583.3333333333339</v>
      </c>
      <c r="G52">
        <v>6416.6666666666661</v>
      </c>
      <c r="H52">
        <v>6416.6666666666661</v>
      </c>
      <c r="I52">
        <v>-7083.3333333333285</v>
      </c>
      <c r="J52">
        <v>18701933.551198259</v>
      </c>
      <c r="K52">
        <v>3217.3202614379079</v>
      </c>
      <c r="L52">
        <v>213.88888888888889</v>
      </c>
      <c r="M52">
        <v>79.36474019807352</v>
      </c>
      <c r="N52">
        <v>-2.2016251904520048</v>
      </c>
    </row>
    <row r="53" spans="1:14">
      <c r="A53">
        <v>5</v>
      </c>
      <c r="B53">
        <f t="shared" ref="B53:B62" si="7">B52+1</f>
        <v>3</v>
      </c>
      <c r="C53">
        <f t="shared" si="0"/>
        <v>51</v>
      </c>
      <c r="D53">
        <v>3000</v>
      </c>
      <c r="E53">
        <f t="shared" si="2"/>
        <v>9333.3333333333339</v>
      </c>
      <c r="F53">
        <f t="shared" si="3"/>
        <v>9416.6666666666661</v>
      </c>
      <c r="G53">
        <v>7333.3333333333339</v>
      </c>
      <c r="H53">
        <v>7333.3333333333339</v>
      </c>
      <c r="I53">
        <v>250.00000000000546</v>
      </c>
      <c r="J53">
        <v>19376469.01709402</v>
      </c>
      <c r="K53">
        <v>3296.4743589743589</v>
      </c>
      <c r="L53">
        <v>366.66666666666669</v>
      </c>
      <c r="M53">
        <v>86.54728835978834</v>
      </c>
      <c r="N53">
        <v>7.5838599902772683E-2</v>
      </c>
    </row>
    <row r="54" spans="1:14">
      <c r="A54">
        <v>5</v>
      </c>
      <c r="B54">
        <f t="shared" si="7"/>
        <v>4</v>
      </c>
      <c r="C54">
        <f t="shared" si="0"/>
        <v>52</v>
      </c>
      <c r="D54">
        <v>2000</v>
      </c>
      <c r="E54">
        <f t="shared" si="2"/>
        <v>9333.3333333333339</v>
      </c>
      <c r="F54">
        <f t="shared" si="3"/>
        <v>9333.3333333333339</v>
      </c>
      <c r="G54">
        <v>2333.3333333333339</v>
      </c>
      <c r="H54">
        <v>2333.3333333333339</v>
      </c>
      <c r="I54">
        <v>2583.3333333333394</v>
      </c>
      <c r="J54">
        <v>19113600.628930818</v>
      </c>
      <c r="K54">
        <v>3278.3018867924529</v>
      </c>
      <c r="L54">
        <v>33.333333333333343</v>
      </c>
      <c r="M54">
        <v>85.24938701767968</v>
      </c>
      <c r="N54">
        <v>0.78800959232614087</v>
      </c>
    </row>
    <row r="55" spans="1:14">
      <c r="A55">
        <v>5</v>
      </c>
      <c r="B55">
        <f t="shared" si="7"/>
        <v>5</v>
      </c>
      <c r="C55">
        <f t="shared" si="0"/>
        <v>53</v>
      </c>
      <c r="D55">
        <v>7000</v>
      </c>
      <c r="E55">
        <f t="shared" si="2"/>
        <v>9500</v>
      </c>
      <c r="F55">
        <f t="shared" si="3"/>
        <v>9333.3333333333339</v>
      </c>
      <c r="G55">
        <v>3500</v>
      </c>
      <c r="H55">
        <v>3500</v>
      </c>
      <c r="I55">
        <v>6083.3333333333394</v>
      </c>
      <c r="J55">
        <v>18986496.913580246</v>
      </c>
      <c r="K55">
        <v>3282.4074074074074</v>
      </c>
      <c r="L55">
        <v>58.333333333333336</v>
      </c>
      <c r="M55">
        <v>84.608528596623827</v>
      </c>
      <c r="N55">
        <v>1.8533145275035279</v>
      </c>
    </row>
    <row r="56" spans="1:14">
      <c r="A56">
        <v>5</v>
      </c>
      <c r="B56">
        <f t="shared" si="7"/>
        <v>6</v>
      </c>
      <c r="C56">
        <f t="shared" si="0"/>
        <v>54</v>
      </c>
      <c r="D56">
        <v>6000</v>
      </c>
      <c r="E56">
        <f t="shared" si="2"/>
        <v>9416.6666666666661</v>
      </c>
      <c r="F56">
        <f t="shared" si="3"/>
        <v>9500</v>
      </c>
      <c r="G56">
        <v>1416.6666666666661</v>
      </c>
      <c r="H56">
        <v>1416.6666666666661</v>
      </c>
      <c r="I56">
        <v>7500.0000000000055</v>
      </c>
      <c r="J56">
        <v>18677777.77777778</v>
      </c>
      <c r="K56">
        <v>3248.4848484848485</v>
      </c>
      <c r="L56">
        <v>17.708333333333325</v>
      </c>
      <c r="M56">
        <v>83.0527101021287</v>
      </c>
      <c r="N56">
        <v>2.3087686567164196</v>
      </c>
    </row>
    <row r="57" spans="1:14">
      <c r="A57">
        <v>5</v>
      </c>
      <c r="B57">
        <f t="shared" si="7"/>
        <v>7</v>
      </c>
      <c r="C57">
        <f t="shared" si="0"/>
        <v>55</v>
      </c>
      <c r="D57">
        <v>8000</v>
      </c>
      <c r="E57">
        <f t="shared" si="2"/>
        <v>9250</v>
      </c>
      <c r="F57">
        <f t="shared" si="3"/>
        <v>9416.6666666666661</v>
      </c>
      <c r="G57">
        <v>-750</v>
      </c>
      <c r="H57">
        <v>750</v>
      </c>
      <c r="I57">
        <v>6750.0000000000055</v>
      </c>
      <c r="J57">
        <v>18354290.674603175</v>
      </c>
      <c r="K57">
        <v>3203.8690476190473</v>
      </c>
      <c r="L57">
        <v>7.5</v>
      </c>
      <c r="M57">
        <v>81.335603054353044</v>
      </c>
      <c r="N57">
        <v>2.1068276823037642</v>
      </c>
    </row>
    <row r="58" spans="1:14">
      <c r="A58">
        <v>5</v>
      </c>
      <c r="B58">
        <f t="shared" si="7"/>
        <v>8</v>
      </c>
      <c r="C58">
        <f t="shared" si="0"/>
        <v>56</v>
      </c>
      <c r="D58">
        <v>10000</v>
      </c>
      <c r="E58">
        <f t="shared" si="2"/>
        <v>8916.6666666666661</v>
      </c>
      <c r="F58">
        <f t="shared" si="3"/>
        <v>9250</v>
      </c>
      <c r="G58">
        <v>-11083.333333333334</v>
      </c>
      <c r="H58">
        <v>11083.333333333334</v>
      </c>
      <c r="I58">
        <v>-4333.3333333333285</v>
      </c>
      <c r="J58">
        <v>20187378.167641327</v>
      </c>
      <c r="K58">
        <v>3342.1052631578946</v>
      </c>
      <c r="L58">
        <v>55.416666666666671</v>
      </c>
      <c r="M58">
        <v>80.75962669018223</v>
      </c>
      <c r="N58">
        <v>-1.2965879265091849</v>
      </c>
    </row>
    <row r="59" spans="1:14">
      <c r="A59">
        <v>5</v>
      </c>
      <c r="B59">
        <f t="shared" si="7"/>
        <v>9</v>
      </c>
      <c r="C59">
        <f t="shared" si="0"/>
        <v>57</v>
      </c>
      <c r="D59">
        <v>20000</v>
      </c>
      <c r="E59">
        <f t="shared" si="2"/>
        <v>9250</v>
      </c>
      <c r="F59">
        <f t="shared" si="3"/>
        <v>8916.6666666666661</v>
      </c>
      <c r="G59">
        <v>-10750</v>
      </c>
      <c r="H59">
        <v>10750</v>
      </c>
      <c r="I59">
        <v>-15083.333333333328</v>
      </c>
      <c r="J59">
        <v>21831776.819923371</v>
      </c>
      <c r="K59">
        <v>3469.8275862068967</v>
      </c>
      <c r="L59">
        <v>53.75</v>
      </c>
      <c r="M59">
        <v>80.172460892569575</v>
      </c>
      <c r="N59">
        <v>-4.3469979296066237</v>
      </c>
    </row>
    <row r="60" spans="1:14">
      <c r="A60">
        <v>5</v>
      </c>
      <c r="B60">
        <f t="shared" si="7"/>
        <v>10</v>
      </c>
      <c r="C60">
        <f t="shared" si="0"/>
        <v>58</v>
      </c>
      <c r="D60">
        <v>20000</v>
      </c>
      <c r="E60">
        <f t="shared" si="2"/>
        <v>9583.3333333333339</v>
      </c>
      <c r="F60">
        <f t="shared" si="3"/>
        <v>9250</v>
      </c>
      <c r="G60">
        <v>-12416.666666666666</v>
      </c>
      <c r="H60">
        <v>12416.666666666666</v>
      </c>
      <c r="I60">
        <v>-27499.999999999993</v>
      </c>
      <c r="J60">
        <v>24074858.757062148</v>
      </c>
      <c r="K60">
        <v>3621.4689265536722</v>
      </c>
      <c r="L60">
        <v>56.439393939393931</v>
      </c>
      <c r="M60">
        <v>79.667502021225417</v>
      </c>
      <c r="N60">
        <v>-7.5936037441497639</v>
      </c>
    </row>
    <row r="61" spans="1:14">
      <c r="A61">
        <v>5</v>
      </c>
      <c r="B61">
        <f t="shared" si="7"/>
        <v>11</v>
      </c>
      <c r="C61">
        <f t="shared" si="0"/>
        <v>59</v>
      </c>
      <c r="D61">
        <v>22000</v>
      </c>
      <c r="E61">
        <f t="shared" si="2"/>
        <v>9750</v>
      </c>
      <c r="F61">
        <f t="shared" si="3"/>
        <v>9583.3333333333339</v>
      </c>
      <c r="G61">
        <v>1750</v>
      </c>
      <c r="H61">
        <v>1750</v>
      </c>
      <c r="I61">
        <v>-25749.999999999993</v>
      </c>
      <c r="J61">
        <v>23724652.77777778</v>
      </c>
      <c r="K61">
        <v>3590.2777777777778</v>
      </c>
      <c r="L61">
        <v>21.875</v>
      </c>
      <c r="M61">
        <v>78.463491562449889</v>
      </c>
      <c r="N61">
        <v>-7.1721470019342339</v>
      </c>
    </row>
    <row r="62" spans="1:14">
      <c r="A62">
        <v>5</v>
      </c>
      <c r="B62">
        <f t="shared" si="7"/>
        <v>12</v>
      </c>
      <c r="C62">
        <f t="shared" si="0"/>
        <v>60</v>
      </c>
      <c r="D62">
        <v>8000</v>
      </c>
      <c r="E62">
        <f t="shared" si="2"/>
        <v>9416.6666666666661</v>
      </c>
      <c r="F62">
        <f t="shared" si="3"/>
        <v>9750</v>
      </c>
      <c r="J62" s="21" t="s">
        <v>65</v>
      </c>
      <c r="K62" s="20">
        <f>K61*1.25</f>
        <v>4487.8472222222226</v>
      </c>
    </row>
    <row r="63" spans="1:14">
      <c r="A63" s="19">
        <v>6</v>
      </c>
      <c r="B63" s="19">
        <v>1</v>
      </c>
      <c r="C63" s="19">
        <f t="shared" si="0"/>
        <v>61</v>
      </c>
      <c r="D63" s="19"/>
      <c r="E63" s="19"/>
      <c r="F63" s="19">
        <f t="shared" si="3"/>
        <v>9416.6666666666661</v>
      </c>
      <c r="J63" s="21"/>
    </row>
    <row r="64" spans="1:14">
      <c r="A64" s="19">
        <v>6</v>
      </c>
      <c r="B64" s="19">
        <f>B63+1</f>
        <v>2</v>
      </c>
      <c r="C64" s="19">
        <f t="shared" si="0"/>
        <v>62</v>
      </c>
      <c r="D64" s="19"/>
      <c r="E64" s="19"/>
      <c r="F64" s="19">
        <f>F63</f>
        <v>9416.6666666666661</v>
      </c>
    </row>
    <row r="65" spans="1:6">
      <c r="A65" s="19">
        <v>6</v>
      </c>
      <c r="B65" s="19">
        <f t="shared" ref="B65:C74" si="8">B64+1</f>
        <v>3</v>
      </c>
      <c r="C65" s="19">
        <f t="shared" si="0"/>
        <v>63</v>
      </c>
      <c r="D65" s="19"/>
      <c r="E65" s="19"/>
      <c r="F65" s="19">
        <f t="shared" ref="F65:F74" si="9">F64</f>
        <v>9416.6666666666661</v>
      </c>
    </row>
    <row r="66" spans="1:6">
      <c r="A66" s="19">
        <v>6</v>
      </c>
      <c r="B66" s="19">
        <f t="shared" si="8"/>
        <v>4</v>
      </c>
      <c r="C66" s="19">
        <f t="shared" si="0"/>
        <v>64</v>
      </c>
      <c r="D66" s="19"/>
      <c r="E66" s="19"/>
      <c r="F66" s="19">
        <f t="shared" si="9"/>
        <v>9416.6666666666661</v>
      </c>
    </row>
    <row r="67" spans="1:6">
      <c r="A67" s="19">
        <v>6</v>
      </c>
      <c r="B67" s="19">
        <f t="shared" si="8"/>
        <v>5</v>
      </c>
      <c r="C67" s="19">
        <f t="shared" si="0"/>
        <v>65</v>
      </c>
      <c r="D67" s="19"/>
      <c r="E67" s="19"/>
      <c r="F67" s="19">
        <f t="shared" si="9"/>
        <v>9416.6666666666661</v>
      </c>
    </row>
    <row r="68" spans="1:6">
      <c r="A68" s="19">
        <v>6</v>
      </c>
      <c r="B68" s="19">
        <f t="shared" si="8"/>
        <v>6</v>
      </c>
      <c r="C68" s="19">
        <f t="shared" si="8"/>
        <v>66</v>
      </c>
      <c r="D68" s="19"/>
      <c r="E68" s="19"/>
      <c r="F68" s="19">
        <f t="shared" si="9"/>
        <v>9416.6666666666661</v>
      </c>
    </row>
    <row r="69" spans="1:6">
      <c r="A69" s="19">
        <v>6</v>
      </c>
      <c r="B69" s="19">
        <f t="shared" si="8"/>
        <v>7</v>
      </c>
      <c r="C69" s="19">
        <f t="shared" si="8"/>
        <v>67</v>
      </c>
      <c r="D69" s="19"/>
      <c r="E69" s="19"/>
      <c r="F69" s="19">
        <f t="shared" si="9"/>
        <v>9416.6666666666661</v>
      </c>
    </row>
    <row r="70" spans="1:6">
      <c r="A70" s="19">
        <v>6</v>
      </c>
      <c r="B70" s="19">
        <f t="shared" si="8"/>
        <v>8</v>
      </c>
      <c r="C70" s="19">
        <f t="shared" si="8"/>
        <v>68</v>
      </c>
      <c r="D70" s="19"/>
      <c r="E70" s="19"/>
      <c r="F70" s="19">
        <f t="shared" si="9"/>
        <v>9416.6666666666661</v>
      </c>
    </row>
    <row r="71" spans="1:6">
      <c r="A71" s="19">
        <v>6</v>
      </c>
      <c r="B71" s="19">
        <f t="shared" si="8"/>
        <v>9</v>
      </c>
      <c r="C71" s="19">
        <f t="shared" si="8"/>
        <v>69</v>
      </c>
      <c r="D71" s="19"/>
      <c r="E71" s="19"/>
      <c r="F71" s="19">
        <f t="shared" si="9"/>
        <v>9416.6666666666661</v>
      </c>
    </row>
    <row r="72" spans="1:6">
      <c r="A72" s="19">
        <v>6</v>
      </c>
      <c r="B72" s="19">
        <f t="shared" si="8"/>
        <v>10</v>
      </c>
      <c r="C72" s="19">
        <f t="shared" si="8"/>
        <v>70</v>
      </c>
      <c r="D72" s="19"/>
      <c r="E72" s="19"/>
      <c r="F72" s="19">
        <f t="shared" si="9"/>
        <v>9416.6666666666661</v>
      </c>
    </row>
    <row r="73" spans="1:6">
      <c r="A73" s="19">
        <v>6</v>
      </c>
      <c r="B73" s="19">
        <f t="shared" si="8"/>
        <v>11</v>
      </c>
      <c r="C73" s="19">
        <f t="shared" si="8"/>
        <v>71</v>
      </c>
      <c r="D73" s="19"/>
      <c r="E73" s="19"/>
      <c r="F73" s="19">
        <f t="shared" si="9"/>
        <v>9416.6666666666661</v>
      </c>
    </row>
    <row r="74" spans="1:6">
      <c r="A74" s="19">
        <v>6</v>
      </c>
      <c r="B74" s="19">
        <f t="shared" si="8"/>
        <v>12</v>
      </c>
      <c r="C74" s="19">
        <f t="shared" si="8"/>
        <v>72</v>
      </c>
      <c r="D74" s="19"/>
      <c r="E74" s="19"/>
      <c r="F74" s="19">
        <f t="shared" si="9"/>
        <v>9416.6666666666661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7"/>
  <sheetViews>
    <sheetView workbookViewId="0">
      <selection activeCell="E3" sqref="E3:F3"/>
    </sheetView>
  </sheetViews>
  <sheetFormatPr defaultRowHeight="15"/>
  <sheetData>
    <row r="3" spans="1:14">
      <c r="E3" s="22" t="s">
        <v>71</v>
      </c>
      <c r="F3" s="32">
        <v>0.4</v>
      </c>
    </row>
    <row r="4" spans="1:14">
      <c r="A4" t="s">
        <v>19</v>
      </c>
      <c r="B4" t="s">
        <v>20</v>
      </c>
      <c r="C4" t="s">
        <v>21</v>
      </c>
      <c r="D4" t="s">
        <v>25</v>
      </c>
      <c r="E4" t="s">
        <v>22</v>
      </c>
      <c r="F4" t="s">
        <v>24</v>
      </c>
      <c r="G4" t="s">
        <v>36</v>
      </c>
      <c r="H4" t="s">
        <v>37</v>
      </c>
      <c r="I4" t="s">
        <v>31</v>
      </c>
      <c r="J4" t="s">
        <v>32</v>
      </c>
      <c r="K4" t="s">
        <v>33</v>
      </c>
      <c r="L4" t="s">
        <v>38</v>
      </c>
      <c r="M4" t="s">
        <v>34</v>
      </c>
      <c r="N4" t="s">
        <v>35</v>
      </c>
    </row>
    <row r="5" spans="1:14">
      <c r="C5">
        <v>0</v>
      </c>
      <c r="E5">
        <f>AVERAGE(D6:D65)</f>
        <v>8216.6666666666661</v>
      </c>
    </row>
    <row r="6" spans="1:14">
      <c r="A6">
        <v>1</v>
      </c>
      <c r="B6">
        <v>1</v>
      </c>
      <c r="C6">
        <f>C5+1</f>
        <v>1</v>
      </c>
      <c r="D6">
        <v>2000</v>
      </c>
      <c r="E6">
        <f>0.4*D6+(1-0.4)*E5</f>
        <v>5729.9999999999991</v>
      </c>
      <c r="F6">
        <f>E5</f>
        <v>8216.6666666666661</v>
      </c>
      <c r="G6">
        <v>6216.6666666666661</v>
      </c>
      <c r="H6">
        <v>6216.6666666666661</v>
      </c>
      <c r="I6">
        <v>6216.6666666666661</v>
      </c>
      <c r="J6">
        <v>38646944.44444444</v>
      </c>
      <c r="K6">
        <v>6216.6666666666661</v>
      </c>
      <c r="L6">
        <v>310.83333333333331</v>
      </c>
      <c r="M6">
        <v>310.83333333333331</v>
      </c>
      <c r="N6">
        <v>1</v>
      </c>
    </row>
    <row r="7" spans="1:14">
      <c r="A7">
        <v>1</v>
      </c>
      <c r="B7">
        <f>B6+1</f>
        <v>2</v>
      </c>
      <c r="C7">
        <f t="shared" ref="C7:C70" si="0">C6+1</f>
        <v>2</v>
      </c>
      <c r="D7">
        <v>3000</v>
      </c>
      <c r="E7">
        <f t="shared" ref="E7:E65" si="1">0.4*D7+(1-0.4)*E6</f>
        <v>4638</v>
      </c>
      <c r="F7">
        <f>E6</f>
        <v>5729.9999999999991</v>
      </c>
      <c r="G7">
        <v>2729.9999999999991</v>
      </c>
      <c r="H7">
        <v>2729.9999999999991</v>
      </c>
      <c r="I7">
        <v>8946.6666666666642</v>
      </c>
      <c r="J7">
        <v>23049922.222222216</v>
      </c>
      <c r="K7">
        <v>4473.3333333333321</v>
      </c>
      <c r="L7">
        <v>90.999999999999972</v>
      </c>
      <c r="M7">
        <v>200.91666666666663</v>
      </c>
      <c r="N7">
        <v>2</v>
      </c>
    </row>
    <row r="8" spans="1:14">
      <c r="A8">
        <v>1</v>
      </c>
      <c r="B8">
        <f t="shared" ref="B8:B17" si="2">B7+1</f>
        <v>3</v>
      </c>
      <c r="C8">
        <f t="shared" si="0"/>
        <v>3</v>
      </c>
      <c r="D8">
        <v>3000</v>
      </c>
      <c r="E8">
        <f t="shared" si="1"/>
        <v>3982.7999999999997</v>
      </c>
      <c r="F8">
        <f t="shared" ref="F8:F66" si="3">E7</f>
        <v>4638</v>
      </c>
      <c r="G8">
        <v>1638</v>
      </c>
      <c r="H8">
        <v>1638</v>
      </c>
      <c r="I8">
        <v>10584.666666666664</v>
      </c>
      <c r="J8">
        <v>16260962.814814812</v>
      </c>
      <c r="K8">
        <v>3528.2222222222213</v>
      </c>
      <c r="L8">
        <v>54.6</v>
      </c>
      <c r="M8">
        <v>152.14444444444442</v>
      </c>
      <c r="N8">
        <v>3</v>
      </c>
    </row>
    <row r="9" spans="1:14">
      <c r="A9">
        <v>1</v>
      </c>
      <c r="B9">
        <f t="shared" si="2"/>
        <v>4</v>
      </c>
      <c r="C9">
        <f t="shared" si="0"/>
        <v>4</v>
      </c>
      <c r="D9">
        <v>3000</v>
      </c>
      <c r="E9">
        <f t="shared" si="1"/>
        <v>3589.68</v>
      </c>
      <c r="F9">
        <f t="shared" si="3"/>
        <v>3982.7999999999997</v>
      </c>
      <c r="G9">
        <v>982.79999999999973</v>
      </c>
      <c r="H9">
        <v>982.79999999999973</v>
      </c>
      <c r="I9">
        <v>11567.466666666664</v>
      </c>
      <c r="J9">
        <v>12437196.071111107</v>
      </c>
      <c r="K9">
        <v>2891.8666666666659</v>
      </c>
      <c r="L9">
        <v>32.759999999999991</v>
      </c>
      <c r="M9">
        <v>122.29833333333332</v>
      </c>
      <c r="N9">
        <v>4</v>
      </c>
    </row>
    <row r="10" spans="1:14">
      <c r="A10">
        <v>1</v>
      </c>
      <c r="B10">
        <f t="shared" si="2"/>
        <v>5</v>
      </c>
      <c r="C10">
        <f t="shared" si="0"/>
        <v>5</v>
      </c>
      <c r="D10">
        <v>4000</v>
      </c>
      <c r="E10">
        <f t="shared" si="1"/>
        <v>3753.808</v>
      </c>
      <c r="F10">
        <f t="shared" si="3"/>
        <v>3589.68</v>
      </c>
      <c r="G10">
        <v>-410.32000000000016</v>
      </c>
      <c r="H10">
        <v>410.32000000000016</v>
      </c>
      <c r="I10">
        <v>11157.146666666664</v>
      </c>
      <c r="J10">
        <v>9983429.3573688865</v>
      </c>
      <c r="K10">
        <v>2395.5573333333327</v>
      </c>
      <c r="L10">
        <v>10.258000000000004</v>
      </c>
      <c r="M10">
        <v>99.890266666666648</v>
      </c>
      <c r="N10">
        <v>4.6574325362281739</v>
      </c>
    </row>
    <row r="11" spans="1:14">
      <c r="A11">
        <v>1</v>
      </c>
      <c r="B11">
        <f t="shared" si="2"/>
        <v>6</v>
      </c>
      <c r="C11">
        <f t="shared" si="0"/>
        <v>6</v>
      </c>
      <c r="D11">
        <v>6000</v>
      </c>
      <c r="E11">
        <f t="shared" si="1"/>
        <v>4652.2847999999994</v>
      </c>
      <c r="F11">
        <f t="shared" si="3"/>
        <v>3753.808</v>
      </c>
      <c r="G11">
        <v>-2246.192</v>
      </c>
      <c r="H11">
        <v>2246.192</v>
      </c>
      <c r="I11">
        <v>8910.9546666666647</v>
      </c>
      <c r="J11">
        <v>9160420.881284738</v>
      </c>
      <c r="K11">
        <v>2370.6631111111105</v>
      </c>
      <c r="L11">
        <v>37.43653333333333</v>
      </c>
      <c r="M11">
        <v>89.481311111111097</v>
      </c>
      <c r="N11">
        <v>3.7588447826693403</v>
      </c>
    </row>
    <row r="12" spans="1:14">
      <c r="A12">
        <v>1</v>
      </c>
      <c r="B12">
        <f t="shared" si="2"/>
        <v>7</v>
      </c>
      <c r="C12">
        <f t="shared" si="0"/>
        <v>7</v>
      </c>
      <c r="D12">
        <v>7000</v>
      </c>
      <c r="E12">
        <f t="shared" si="1"/>
        <v>5591.3708799999995</v>
      </c>
      <c r="F12">
        <f t="shared" si="3"/>
        <v>4652.2847999999994</v>
      </c>
      <c r="G12">
        <v>-2347.7152000000006</v>
      </c>
      <c r="H12">
        <v>2347.7152000000006</v>
      </c>
      <c r="I12">
        <v>6563.2394666666642</v>
      </c>
      <c r="J12">
        <v>8639184.5640027821</v>
      </c>
      <c r="K12">
        <v>2367.3848380952372</v>
      </c>
      <c r="L12">
        <v>33.538788571428583</v>
      </c>
      <c r="M12">
        <v>81.489522176870736</v>
      </c>
      <c r="N12">
        <v>2.7723584949320488</v>
      </c>
    </row>
    <row r="13" spans="1:14">
      <c r="A13">
        <v>1</v>
      </c>
      <c r="B13">
        <f t="shared" si="2"/>
        <v>8</v>
      </c>
      <c r="C13">
        <f t="shared" si="0"/>
        <v>8</v>
      </c>
      <c r="D13">
        <v>6000</v>
      </c>
      <c r="E13">
        <f t="shared" si="1"/>
        <v>5754.8225279999997</v>
      </c>
      <c r="F13">
        <f t="shared" si="3"/>
        <v>5591.3708799999995</v>
      </c>
      <c r="G13">
        <v>-408.62912000000051</v>
      </c>
      <c r="H13">
        <v>408.62912000000051</v>
      </c>
      <c r="I13">
        <v>6154.6103466666636</v>
      </c>
      <c r="J13">
        <v>7580158.7132164314</v>
      </c>
      <c r="K13">
        <v>2122.5403733333328</v>
      </c>
      <c r="L13">
        <v>6.8104853333333422</v>
      </c>
      <c r="M13">
        <v>72.154642571428553</v>
      </c>
      <c r="N13">
        <v>2.8996434762751706</v>
      </c>
    </row>
    <row r="14" spans="1:14">
      <c r="A14">
        <v>1</v>
      </c>
      <c r="B14">
        <f t="shared" si="2"/>
        <v>9</v>
      </c>
      <c r="C14">
        <f t="shared" si="0"/>
        <v>9</v>
      </c>
      <c r="D14">
        <v>10000</v>
      </c>
      <c r="E14">
        <f t="shared" si="1"/>
        <v>7452.8935167999998</v>
      </c>
      <c r="F14">
        <f t="shared" si="3"/>
        <v>5754.8225279999997</v>
      </c>
      <c r="G14">
        <v>-4245.1774720000003</v>
      </c>
      <c r="H14">
        <v>4245.1774720000003</v>
      </c>
      <c r="I14">
        <v>1909.4328746666633</v>
      </c>
      <c r="J14">
        <v>8740311.2749453075</v>
      </c>
      <c r="K14">
        <v>2358.3889398518513</v>
      </c>
      <c r="L14">
        <v>42.451774720000003</v>
      </c>
      <c r="M14">
        <v>68.854323921269824</v>
      </c>
      <c r="N14">
        <v>0.8096344256035265</v>
      </c>
    </row>
    <row r="15" spans="1:14">
      <c r="A15">
        <v>1</v>
      </c>
      <c r="B15">
        <f t="shared" si="2"/>
        <v>10</v>
      </c>
      <c r="C15">
        <f t="shared" si="0"/>
        <v>10</v>
      </c>
      <c r="D15">
        <v>12000</v>
      </c>
      <c r="E15">
        <f t="shared" si="1"/>
        <v>9271.7361100800008</v>
      </c>
      <c r="F15">
        <f t="shared" si="3"/>
        <v>7452.8935167999998</v>
      </c>
      <c r="G15">
        <v>-4547.1064832000002</v>
      </c>
      <c r="H15">
        <v>4547.1064832000002</v>
      </c>
      <c r="I15">
        <v>-2637.6736085333368</v>
      </c>
      <c r="J15">
        <v>9933897.8844067249</v>
      </c>
      <c r="K15">
        <v>2577.2606941866661</v>
      </c>
      <c r="L15">
        <v>37.892554026666673</v>
      </c>
      <c r="M15">
        <v>65.758146931809506</v>
      </c>
      <c r="N15">
        <v>-1.0234407464029307</v>
      </c>
    </row>
    <row r="16" spans="1:14">
      <c r="A16">
        <v>1</v>
      </c>
      <c r="B16">
        <f t="shared" si="2"/>
        <v>11</v>
      </c>
      <c r="C16">
        <f t="shared" si="0"/>
        <v>11</v>
      </c>
      <c r="D16">
        <v>14000</v>
      </c>
      <c r="E16">
        <f t="shared" si="1"/>
        <v>11163.041666048</v>
      </c>
      <c r="F16">
        <f t="shared" si="3"/>
        <v>9271.7361100800008</v>
      </c>
      <c r="G16">
        <v>-4728.2638899199992</v>
      </c>
      <c r="H16">
        <v>4728.2638899199992</v>
      </c>
      <c r="I16">
        <v>-7365.937498453336</v>
      </c>
      <c r="J16">
        <v>11063223.477889877</v>
      </c>
      <c r="K16">
        <v>2772.8064392533329</v>
      </c>
      <c r="L16">
        <v>33.773313499428568</v>
      </c>
      <c r="M16">
        <v>62.85043480159306</v>
      </c>
      <c r="N16">
        <v>-2.6564917746068315</v>
      </c>
    </row>
    <row r="17" spans="1:14">
      <c r="A17">
        <v>1</v>
      </c>
      <c r="B17">
        <f t="shared" si="2"/>
        <v>12</v>
      </c>
      <c r="C17">
        <f t="shared" si="0"/>
        <v>12</v>
      </c>
      <c r="D17">
        <v>8000</v>
      </c>
      <c r="E17">
        <f t="shared" si="1"/>
        <v>9897.8249996287996</v>
      </c>
      <c r="F17">
        <f t="shared" si="3"/>
        <v>11163.041666048</v>
      </c>
      <c r="G17">
        <v>3163.0416660480005</v>
      </c>
      <c r="H17">
        <v>3163.0416660480005</v>
      </c>
      <c r="I17">
        <v>-4202.8958324053356</v>
      </c>
      <c r="J17">
        <v>10975024.236495363</v>
      </c>
      <c r="K17">
        <v>2805.326041486222</v>
      </c>
      <c r="L17">
        <v>39.538020825600007</v>
      </c>
      <c r="M17">
        <v>60.90773363692697</v>
      </c>
      <c r="N17">
        <v>-1.4981844428245854</v>
      </c>
    </row>
    <row r="18" spans="1:14">
      <c r="A18">
        <v>2</v>
      </c>
      <c r="B18">
        <v>1</v>
      </c>
      <c r="C18">
        <f t="shared" si="0"/>
        <v>13</v>
      </c>
      <c r="D18">
        <v>3000</v>
      </c>
      <c r="E18">
        <f t="shared" si="1"/>
        <v>7138.6949997772799</v>
      </c>
      <c r="F18">
        <f t="shared" si="3"/>
        <v>9897.8249996287996</v>
      </c>
      <c r="G18">
        <v>6897.8249996287996</v>
      </c>
      <c r="H18">
        <v>6897.8249996287996</v>
      </c>
      <c r="I18">
        <v>2694.929167223464</v>
      </c>
      <c r="J18">
        <v>13790790.812572954</v>
      </c>
      <c r="K18">
        <v>3120.1336536510357</v>
      </c>
      <c r="L18">
        <v>229.92749998762667</v>
      </c>
      <c r="M18">
        <v>73.909254125442331</v>
      </c>
      <c r="N18">
        <v>0.86372234858272268</v>
      </c>
    </row>
    <row r="19" spans="1:14">
      <c r="A19">
        <v>2</v>
      </c>
      <c r="B19">
        <f>B18+1</f>
        <v>2</v>
      </c>
      <c r="C19">
        <f t="shared" si="0"/>
        <v>14</v>
      </c>
      <c r="D19">
        <v>4000</v>
      </c>
      <c r="E19">
        <f t="shared" si="1"/>
        <v>5883.2169998663676</v>
      </c>
      <c r="F19">
        <f t="shared" si="3"/>
        <v>7138.6949997772799</v>
      </c>
      <c r="G19">
        <v>3138.6949997772799</v>
      </c>
      <c r="H19">
        <v>3138.6949997772799</v>
      </c>
      <c r="I19">
        <v>5833.6241670007439</v>
      </c>
      <c r="J19">
        <v>13509406.204648236</v>
      </c>
      <c r="K19">
        <v>3121.4594640886248</v>
      </c>
      <c r="L19">
        <v>78.467374994431992</v>
      </c>
      <c r="M19">
        <v>74.234834187513016</v>
      </c>
      <c r="N19">
        <v>1.8688771179362382</v>
      </c>
    </row>
    <row r="20" spans="1:14">
      <c r="A20">
        <v>2</v>
      </c>
      <c r="B20">
        <f t="shared" ref="B20:B29" si="4">B19+1</f>
        <v>3</v>
      </c>
      <c r="C20">
        <f t="shared" si="0"/>
        <v>15</v>
      </c>
      <c r="D20">
        <v>3000</v>
      </c>
      <c r="E20">
        <f t="shared" si="1"/>
        <v>4729.9301999198206</v>
      </c>
      <c r="F20">
        <f t="shared" si="3"/>
        <v>5883.2169998663676</v>
      </c>
      <c r="G20">
        <v>2883.2169998663676</v>
      </c>
      <c r="H20">
        <v>2883.2169998663676</v>
      </c>
      <c r="I20">
        <v>8716.8411668671106</v>
      </c>
      <c r="J20">
        <v>13162975.142226247</v>
      </c>
      <c r="K20">
        <v>3105.5766331404743</v>
      </c>
      <c r="L20">
        <v>96.10723332887892</v>
      </c>
      <c r="M20">
        <v>75.692994130270748</v>
      </c>
      <c r="N20">
        <v>2.806834992847147</v>
      </c>
    </row>
    <row r="21" spans="1:14">
      <c r="A21">
        <v>2</v>
      </c>
      <c r="B21">
        <f t="shared" si="4"/>
        <v>4</v>
      </c>
      <c r="C21">
        <f t="shared" si="0"/>
        <v>16</v>
      </c>
      <c r="D21">
        <v>5000</v>
      </c>
      <c r="E21">
        <f t="shared" si="1"/>
        <v>4837.9581199518925</v>
      </c>
      <c r="F21">
        <f t="shared" si="3"/>
        <v>4729.9301999198206</v>
      </c>
      <c r="G21">
        <v>-270.06980008017945</v>
      </c>
      <c r="H21">
        <v>270.06980008017945</v>
      </c>
      <c r="I21">
        <v>8446.771366786932</v>
      </c>
      <c r="J21">
        <v>12344847.801894316</v>
      </c>
      <c r="K21">
        <v>2928.3574560742059</v>
      </c>
      <c r="L21">
        <v>5.4013960016035885</v>
      </c>
      <c r="M21">
        <v>71.299769247229051</v>
      </c>
      <c r="N21">
        <v>2.8844741441199546</v>
      </c>
    </row>
    <row r="22" spans="1:14">
      <c r="A22">
        <v>2</v>
      </c>
      <c r="B22">
        <f t="shared" si="4"/>
        <v>5</v>
      </c>
      <c r="C22">
        <f t="shared" si="0"/>
        <v>17</v>
      </c>
      <c r="D22">
        <v>5000</v>
      </c>
      <c r="E22">
        <f t="shared" si="1"/>
        <v>4902.7748719711353</v>
      </c>
      <c r="F22">
        <f t="shared" si="3"/>
        <v>4837.9581199518925</v>
      </c>
      <c r="G22">
        <v>-162.04188004810749</v>
      </c>
      <c r="H22">
        <v>162.04188004810749</v>
      </c>
      <c r="I22">
        <v>8284.7294867388246</v>
      </c>
      <c r="J22">
        <v>11620224.84712933</v>
      </c>
      <c r="K22">
        <v>2765.6330104256117</v>
      </c>
      <c r="L22">
        <v>3.2408376009621502</v>
      </c>
      <c r="M22">
        <v>67.296302679801585</v>
      </c>
      <c r="N22">
        <v>2.9955997254544853</v>
      </c>
    </row>
    <row r="23" spans="1:14">
      <c r="A23">
        <v>2</v>
      </c>
      <c r="B23">
        <f t="shared" si="4"/>
        <v>6</v>
      </c>
      <c r="C23">
        <f t="shared" si="0"/>
        <v>18</v>
      </c>
      <c r="D23">
        <v>8000</v>
      </c>
      <c r="E23">
        <f t="shared" si="1"/>
        <v>6141.6649231826814</v>
      </c>
      <c r="F23">
        <f t="shared" si="3"/>
        <v>4902.7748719711353</v>
      </c>
      <c r="G23">
        <v>-3097.2251280288647</v>
      </c>
      <c r="H23">
        <v>3097.2251280288647</v>
      </c>
      <c r="I23">
        <v>5187.5043587099599</v>
      </c>
      <c r="J23">
        <v>11507590.327494001</v>
      </c>
      <c r="K23">
        <v>2784.0547947369032</v>
      </c>
      <c r="L23">
        <v>38.715314100360807</v>
      </c>
      <c r="M23">
        <v>65.708469980943761</v>
      </c>
      <c r="N23">
        <v>1.8632910417268513</v>
      </c>
    </row>
    <row r="24" spans="1:14">
      <c r="A24">
        <v>2</v>
      </c>
      <c r="B24">
        <f t="shared" si="4"/>
        <v>7</v>
      </c>
      <c r="C24">
        <f t="shared" si="0"/>
        <v>19</v>
      </c>
      <c r="D24">
        <v>3000</v>
      </c>
      <c r="E24">
        <f t="shared" si="1"/>
        <v>4884.9989539096086</v>
      </c>
      <c r="F24">
        <f t="shared" si="3"/>
        <v>6141.6649231826814</v>
      </c>
      <c r="G24">
        <v>3141.6649231826814</v>
      </c>
      <c r="H24">
        <v>3141.6649231826814</v>
      </c>
      <c r="I24">
        <v>8329.1692818926422</v>
      </c>
      <c r="J24">
        <v>11421404.441286759</v>
      </c>
      <c r="K24">
        <v>2802.8763804445757</v>
      </c>
      <c r="L24">
        <v>104.72216410608939</v>
      </c>
      <c r="M24">
        <v>67.761822303319846</v>
      </c>
      <c r="N24">
        <v>2.9716506015051292</v>
      </c>
    </row>
    <row r="25" spans="1:14">
      <c r="A25">
        <v>2</v>
      </c>
      <c r="B25">
        <f t="shared" si="4"/>
        <v>8</v>
      </c>
      <c r="C25">
        <f t="shared" si="0"/>
        <v>20</v>
      </c>
      <c r="D25">
        <v>8000</v>
      </c>
      <c r="E25">
        <f t="shared" si="1"/>
        <v>6130.9993723457646</v>
      </c>
      <c r="F25">
        <f t="shared" si="3"/>
        <v>4884.9989539096086</v>
      </c>
      <c r="G25">
        <v>-3115.0010460903914</v>
      </c>
      <c r="H25">
        <v>3115.0010460903914</v>
      </c>
      <c r="I25">
        <v>5214.1682358022508</v>
      </c>
      <c r="J25">
        <v>11335495.795079634</v>
      </c>
      <c r="K25">
        <v>2818.4826137268669</v>
      </c>
      <c r="L25">
        <v>38.937513076129889</v>
      </c>
      <c r="M25">
        <v>66.320606841960341</v>
      </c>
      <c r="N25">
        <v>1.8499912720439242</v>
      </c>
    </row>
    <row r="26" spans="1:14">
      <c r="A26">
        <v>2</v>
      </c>
      <c r="B26">
        <f t="shared" si="4"/>
        <v>9</v>
      </c>
      <c r="C26">
        <f t="shared" si="0"/>
        <v>21</v>
      </c>
      <c r="D26">
        <v>12000</v>
      </c>
      <c r="E26">
        <f t="shared" si="1"/>
        <v>8478.5996234074591</v>
      </c>
      <c r="F26">
        <f t="shared" si="3"/>
        <v>6130.9993723457646</v>
      </c>
      <c r="G26">
        <v>-5869.0006276542354</v>
      </c>
      <c r="H26">
        <v>5869.0006276542354</v>
      </c>
      <c r="I26">
        <v>-654.83239185198454</v>
      </c>
      <c r="J26">
        <v>12435956.393761832</v>
      </c>
      <c r="K26">
        <v>2963.7453762948367</v>
      </c>
      <c r="L26">
        <v>48.9083385637853</v>
      </c>
      <c r="M26">
        <v>65.491451209666295</v>
      </c>
      <c r="N26">
        <v>-0.22094758783584556</v>
      </c>
    </row>
    <row r="27" spans="1:14">
      <c r="A27">
        <v>2</v>
      </c>
      <c r="B27">
        <f t="shared" si="4"/>
        <v>10</v>
      </c>
      <c r="C27">
        <f t="shared" si="0"/>
        <v>22</v>
      </c>
      <c r="D27">
        <v>12000</v>
      </c>
      <c r="E27">
        <f t="shared" si="1"/>
        <v>9887.159774044474</v>
      </c>
      <c r="F27">
        <f t="shared" si="3"/>
        <v>8478.5996234074591</v>
      </c>
      <c r="G27">
        <v>-3521.4003765925409</v>
      </c>
      <c r="H27">
        <v>3521.4003765925409</v>
      </c>
      <c r="I27">
        <v>-4176.2327684445254</v>
      </c>
      <c r="J27">
        <v>12434333.858239299</v>
      </c>
      <c r="K27">
        <v>2989.0933308538229</v>
      </c>
      <c r="L27">
        <v>29.345003138271174</v>
      </c>
      <c r="M27">
        <v>63.848430842784687</v>
      </c>
      <c r="N27">
        <v>-1.3971570326482916</v>
      </c>
    </row>
    <row r="28" spans="1:14">
      <c r="A28">
        <v>2</v>
      </c>
      <c r="B28">
        <f t="shared" si="4"/>
        <v>11</v>
      </c>
      <c r="C28">
        <f t="shared" si="0"/>
        <v>23</v>
      </c>
      <c r="D28">
        <v>16000</v>
      </c>
      <c r="E28">
        <f t="shared" si="1"/>
        <v>12332.295864426684</v>
      </c>
      <c r="F28">
        <f t="shared" si="3"/>
        <v>9887.159774044474</v>
      </c>
      <c r="G28">
        <v>-6112.840225955526</v>
      </c>
      <c r="H28">
        <v>6112.840225955526</v>
      </c>
      <c r="I28">
        <v>-10289.072994400052</v>
      </c>
      <c r="J28">
        <v>13518354.804753242</v>
      </c>
      <c r="K28">
        <v>3124.9084132495495</v>
      </c>
      <c r="L28">
        <v>38.205251412222033</v>
      </c>
      <c r="M28">
        <v>62.733509997977613</v>
      </c>
      <c r="N28">
        <v>-3.2925998569348742</v>
      </c>
    </row>
    <row r="29" spans="1:14">
      <c r="A29">
        <v>2</v>
      </c>
      <c r="B29">
        <f t="shared" si="4"/>
        <v>12</v>
      </c>
      <c r="C29">
        <f t="shared" si="0"/>
        <v>24</v>
      </c>
      <c r="D29">
        <v>10000</v>
      </c>
      <c r="E29">
        <f t="shared" si="1"/>
        <v>11399.377518656009</v>
      </c>
      <c r="F29">
        <f t="shared" si="3"/>
        <v>12332.295864426684</v>
      </c>
      <c r="G29">
        <v>2332.2958644266837</v>
      </c>
      <c r="H29">
        <v>2332.2958644266837</v>
      </c>
      <c r="I29">
        <v>-7956.7771299733686</v>
      </c>
      <c r="J29">
        <v>13181740.187856099</v>
      </c>
      <c r="K29">
        <v>3091.8828903819303</v>
      </c>
      <c r="L29">
        <v>23.322958644266837</v>
      </c>
      <c r="M29">
        <v>61.091403691572999</v>
      </c>
      <c r="N29">
        <v>-2.5734406547948177</v>
      </c>
    </row>
    <row r="30" spans="1:14">
      <c r="A30">
        <v>3</v>
      </c>
      <c r="B30">
        <v>1</v>
      </c>
      <c r="C30">
        <f t="shared" si="0"/>
        <v>25</v>
      </c>
      <c r="D30">
        <v>2000</v>
      </c>
      <c r="E30">
        <f t="shared" si="1"/>
        <v>7639.6265111936054</v>
      </c>
      <c r="F30">
        <f t="shared" si="3"/>
        <v>11399.377518656009</v>
      </c>
      <c r="G30">
        <v>9399.3775186560088</v>
      </c>
      <c r="H30">
        <v>9399.3775186560088</v>
      </c>
      <c r="I30">
        <v>1442.6003886826402</v>
      </c>
      <c r="J30">
        <v>16188402.489870494</v>
      </c>
      <c r="K30">
        <v>3344.1826755128936</v>
      </c>
      <c r="L30">
        <v>469.96887593280042</v>
      </c>
      <c r="M30">
        <v>77.446502581222106</v>
      </c>
      <c r="N30">
        <v>0.43137607261881711</v>
      </c>
    </row>
    <row r="31" spans="1:14">
      <c r="A31">
        <v>3</v>
      </c>
      <c r="B31">
        <f>B30+1</f>
        <v>2</v>
      </c>
      <c r="C31">
        <f t="shared" si="0"/>
        <v>26</v>
      </c>
      <c r="D31">
        <v>5000</v>
      </c>
      <c r="E31">
        <f t="shared" si="1"/>
        <v>6583.7759067161633</v>
      </c>
      <c r="F31">
        <f t="shared" si="3"/>
        <v>7639.6265111936054</v>
      </c>
      <c r="G31">
        <v>2639.6265111936054</v>
      </c>
      <c r="H31">
        <v>2639.6265111936054</v>
      </c>
      <c r="I31">
        <v>4082.2268998762456</v>
      </c>
      <c r="J31">
        <v>15833757.321744557</v>
      </c>
      <c r="K31">
        <v>3317.0843615006133</v>
      </c>
      <c r="L31">
        <v>52.792530223872113</v>
      </c>
      <c r="M31">
        <v>76.498272875170173</v>
      </c>
      <c r="N31">
        <v>1.2306671929288799</v>
      </c>
    </row>
    <row r="32" spans="1:14">
      <c r="A32">
        <v>3</v>
      </c>
      <c r="B32">
        <f t="shared" ref="B32:B41" si="5">B31+1</f>
        <v>3</v>
      </c>
      <c r="C32">
        <f t="shared" si="0"/>
        <v>27</v>
      </c>
      <c r="D32">
        <v>5000</v>
      </c>
      <c r="E32">
        <f t="shared" si="1"/>
        <v>5950.2655440296976</v>
      </c>
      <c r="F32">
        <f t="shared" si="3"/>
        <v>6583.7759067161633</v>
      </c>
      <c r="G32">
        <v>1583.7759067161633</v>
      </c>
      <c r="H32">
        <v>1583.7759067161633</v>
      </c>
      <c r="I32">
        <v>5666.0028065924089</v>
      </c>
      <c r="J32">
        <v>15340223.573631596</v>
      </c>
      <c r="K32">
        <v>3252.8877520641522</v>
      </c>
      <c r="L32">
        <v>31.675518134323266</v>
      </c>
      <c r="M32">
        <v>74.838170847731405</v>
      </c>
      <c r="N32">
        <v>1.7418377879768494</v>
      </c>
    </row>
    <row r="33" spans="1:14">
      <c r="A33">
        <v>3</v>
      </c>
      <c r="B33">
        <f t="shared" si="5"/>
        <v>4</v>
      </c>
      <c r="C33">
        <f t="shared" si="0"/>
        <v>28</v>
      </c>
      <c r="D33">
        <v>3000</v>
      </c>
      <c r="E33">
        <f t="shared" si="1"/>
        <v>4770.1593264178191</v>
      </c>
      <c r="F33">
        <f t="shared" si="3"/>
        <v>5950.2655440296976</v>
      </c>
      <c r="G33">
        <v>2950.2655440296976</v>
      </c>
      <c r="H33">
        <v>2950.2655440296976</v>
      </c>
      <c r="I33">
        <v>8616.2683506221074</v>
      </c>
      <c r="J33">
        <v>15103217.973869355</v>
      </c>
      <c r="K33">
        <v>3242.0798160629215</v>
      </c>
      <c r="L33">
        <v>98.342184800989912</v>
      </c>
      <c r="M33">
        <v>75.677599917490639</v>
      </c>
      <c r="N33">
        <v>2.6576360976471669</v>
      </c>
    </row>
    <row r="34" spans="1:14">
      <c r="A34">
        <v>3</v>
      </c>
      <c r="B34">
        <f t="shared" si="5"/>
        <v>5</v>
      </c>
      <c r="C34">
        <f t="shared" si="0"/>
        <v>29</v>
      </c>
      <c r="D34">
        <v>4000</v>
      </c>
      <c r="E34">
        <f t="shared" si="1"/>
        <v>4462.0955958506911</v>
      </c>
      <c r="F34">
        <f t="shared" si="3"/>
        <v>4770.1593264178191</v>
      </c>
      <c r="G34">
        <v>770.1593264178191</v>
      </c>
      <c r="H34">
        <v>770.1593264178191</v>
      </c>
      <c r="I34">
        <v>9386.4276770399265</v>
      </c>
      <c r="J34">
        <v>14602870.643324494</v>
      </c>
      <c r="K34">
        <v>3156.8411784889527</v>
      </c>
      <c r="L34">
        <v>19.253983160445479</v>
      </c>
      <c r="M34">
        <v>73.731957960351153</v>
      </c>
      <c r="N34">
        <v>2.9733607572658487</v>
      </c>
    </row>
    <row r="35" spans="1:14">
      <c r="A35">
        <v>3</v>
      </c>
      <c r="B35">
        <f t="shared" si="5"/>
        <v>6</v>
      </c>
      <c r="C35">
        <f t="shared" si="0"/>
        <v>30</v>
      </c>
      <c r="D35">
        <v>6000</v>
      </c>
      <c r="E35">
        <f t="shared" si="1"/>
        <v>5077.2573575104143</v>
      </c>
      <c r="F35">
        <f t="shared" si="3"/>
        <v>4462.0955958506911</v>
      </c>
      <c r="G35">
        <v>-1537.9044041493089</v>
      </c>
      <c r="H35">
        <v>1537.9044041493089</v>
      </c>
      <c r="I35">
        <v>7848.5232728906176</v>
      </c>
      <c r="J35">
        <v>14194946.62042374</v>
      </c>
      <c r="K35">
        <v>3102.876619344298</v>
      </c>
      <c r="L35">
        <v>25.63174006915515</v>
      </c>
      <c r="M35">
        <v>72.128617363977952</v>
      </c>
      <c r="N35">
        <v>2.529434533091159</v>
      </c>
    </row>
    <row r="36" spans="1:14">
      <c r="A36">
        <v>3</v>
      </c>
      <c r="B36">
        <f t="shared" si="5"/>
        <v>7</v>
      </c>
      <c r="C36">
        <f t="shared" si="0"/>
        <v>31</v>
      </c>
      <c r="D36">
        <v>7000</v>
      </c>
      <c r="E36">
        <f t="shared" si="1"/>
        <v>5846.3544145062478</v>
      </c>
      <c r="F36">
        <f t="shared" si="3"/>
        <v>5077.2573575104143</v>
      </c>
      <c r="G36">
        <v>-1922.7426424895857</v>
      </c>
      <c r="H36">
        <v>1922.7426424895857</v>
      </c>
      <c r="I36">
        <v>5925.7806304010319</v>
      </c>
      <c r="J36">
        <v>13856301.22199871</v>
      </c>
      <c r="K36">
        <v>3064.8077813812424</v>
      </c>
      <c r="L36">
        <v>27.467752035565514</v>
      </c>
      <c r="M36">
        <v>70.687944288867868</v>
      </c>
      <c r="N36">
        <v>1.9334917727631229</v>
      </c>
    </row>
    <row r="37" spans="1:14">
      <c r="A37">
        <v>3</v>
      </c>
      <c r="B37">
        <f t="shared" si="5"/>
        <v>8</v>
      </c>
      <c r="C37">
        <f t="shared" si="0"/>
        <v>32</v>
      </c>
      <c r="D37">
        <v>10000</v>
      </c>
      <c r="E37">
        <f t="shared" si="1"/>
        <v>7507.812648703748</v>
      </c>
      <c r="F37">
        <f t="shared" si="3"/>
        <v>5846.3544145062478</v>
      </c>
      <c r="G37">
        <v>-4153.6455854937522</v>
      </c>
      <c r="H37">
        <v>4153.6455854937522</v>
      </c>
      <c r="I37">
        <v>1772.1350449072797</v>
      </c>
      <c r="J37">
        <v>13962440.922870368</v>
      </c>
      <c r="K37">
        <v>3098.8339627597584</v>
      </c>
      <c r="L37">
        <v>41.536455854937522</v>
      </c>
      <c r="M37">
        <v>69.776960275307545</v>
      </c>
      <c r="N37">
        <v>0.57187157046938142</v>
      </c>
    </row>
    <row r="38" spans="1:14">
      <c r="A38">
        <v>3</v>
      </c>
      <c r="B38">
        <f t="shared" si="5"/>
        <v>9</v>
      </c>
      <c r="C38">
        <f t="shared" si="0"/>
        <v>33</v>
      </c>
      <c r="D38">
        <v>15000</v>
      </c>
      <c r="E38">
        <f t="shared" si="1"/>
        <v>10504.687589222249</v>
      </c>
      <c r="F38">
        <f t="shared" si="3"/>
        <v>7507.812648703748</v>
      </c>
      <c r="G38">
        <v>-7492.187351296252</v>
      </c>
      <c r="H38">
        <v>7492.187351296252</v>
      </c>
      <c r="I38">
        <v>-5720.0523063889723</v>
      </c>
      <c r="J38">
        <v>15240332.752690163</v>
      </c>
      <c r="K38">
        <v>3231.9658836245003</v>
      </c>
      <c r="L38">
        <v>49.947915675308344</v>
      </c>
      <c r="M38">
        <v>69.176080135913622</v>
      </c>
      <c r="N38">
        <v>-1.7698368461656526</v>
      </c>
    </row>
    <row r="39" spans="1:14">
      <c r="A39">
        <v>3</v>
      </c>
      <c r="B39">
        <f t="shared" si="5"/>
        <v>10</v>
      </c>
      <c r="C39">
        <f t="shared" si="0"/>
        <v>34</v>
      </c>
      <c r="D39">
        <v>15000</v>
      </c>
      <c r="E39">
        <f t="shared" si="1"/>
        <v>12302.812553533349</v>
      </c>
      <c r="F39">
        <f t="shared" si="3"/>
        <v>10504.687589222249</v>
      </c>
      <c r="G39">
        <v>-4495.3124107777512</v>
      </c>
      <c r="H39">
        <v>4495.3124107777512</v>
      </c>
      <c r="I39">
        <v>-10215.364717166723</v>
      </c>
      <c r="J39">
        <v>15386435.720860818</v>
      </c>
      <c r="K39">
        <v>3269.1231344231255</v>
      </c>
      <c r="L39">
        <v>29.968749405185008</v>
      </c>
      <c r="M39">
        <v>68.022923349715725</v>
      </c>
      <c r="N39">
        <v>-3.1248026755557929</v>
      </c>
    </row>
    <row r="40" spans="1:14">
      <c r="A40">
        <v>3</v>
      </c>
      <c r="B40">
        <f t="shared" si="5"/>
        <v>11</v>
      </c>
      <c r="C40">
        <f t="shared" si="0"/>
        <v>35</v>
      </c>
      <c r="D40">
        <v>18000</v>
      </c>
      <c r="E40">
        <f t="shared" si="1"/>
        <v>14581.68753212001</v>
      </c>
      <c r="F40">
        <f t="shared" si="3"/>
        <v>12302.812553533349</v>
      </c>
      <c r="G40">
        <v>-5697.1874464666507</v>
      </c>
      <c r="H40">
        <v>5697.1874464666507</v>
      </c>
      <c r="I40">
        <v>-15912.552163633374</v>
      </c>
      <c r="J40">
        <v>15874193.123127</v>
      </c>
      <c r="K40">
        <v>3338.496400481512</v>
      </c>
      <c r="L40">
        <v>31.651041369259168</v>
      </c>
      <c r="M40">
        <v>66.983726721702681</v>
      </c>
      <c r="N40">
        <v>-4.7663829025960025</v>
      </c>
    </row>
    <row r="41" spans="1:14">
      <c r="A41">
        <v>3</v>
      </c>
      <c r="B41">
        <f t="shared" si="5"/>
        <v>12</v>
      </c>
      <c r="C41">
        <f t="shared" si="0"/>
        <v>36</v>
      </c>
      <c r="D41">
        <v>8000</v>
      </c>
      <c r="E41">
        <f t="shared" si="1"/>
        <v>11949.012519272006</v>
      </c>
      <c r="F41">
        <f t="shared" si="3"/>
        <v>14581.68753212001</v>
      </c>
      <c r="G41">
        <v>6581.6875321200096</v>
      </c>
      <c r="H41">
        <v>6581.6875321200096</v>
      </c>
      <c r="I41">
        <v>-9330.8646315133647</v>
      </c>
      <c r="J41">
        <v>16636538.05777525</v>
      </c>
      <c r="K41">
        <v>3428.5850430270257</v>
      </c>
      <c r="L41">
        <v>82.271094151500122</v>
      </c>
      <c r="M41">
        <v>67.408375816974825</v>
      </c>
      <c r="N41">
        <v>-2.7214913774678724</v>
      </c>
    </row>
    <row r="42" spans="1:14">
      <c r="A42">
        <v>4</v>
      </c>
      <c r="B42">
        <v>1</v>
      </c>
      <c r="C42">
        <f t="shared" si="0"/>
        <v>37</v>
      </c>
      <c r="D42">
        <v>5000</v>
      </c>
      <c r="E42">
        <f t="shared" si="1"/>
        <v>9169.407511563204</v>
      </c>
      <c r="F42">
        <f t="shared" si="3"/>
        <v>11949.012519272006</v>
      </c>
      <c r="G42">
        <v>6949.0125192720061</v>
      </c>
      <c r="H42">
        <v>6949.0125192720061</v>
      </c>
      <c r="I42">
        <v>-2381.8521122413586</v>
      </c>
      <c r="J42">
        <v>17492003.920889407</v>
      </c>
      <c r="K42">
        <v>3523.7317315741871</v>
      </c>
      <c r="L42">
        <v>138.98025038544012</v>
      </c>
      <c r="M42">
        <v>69.342750805311738</v>
      </c>
      <c r="N42">
        <v>-0.67594592712575574</v>
      </c>
    </row>
    <row r="43" spans="1:14">
      <c r="A43">
        <v>4</v>
      </c>
      <c r="B43">
        <f>B42+1</f>
        <v>2</v>
      </c>
      <c r="C43">
        <f t="shared" si="0"/>
        <v>38</v>
      </c>
      <c r="D43">
        <v>4000</v>
      </c>
      <c r="E43">
        <f t="shared" si="1"/>
        <v>7101.6445069379224</v>
      </c>
      <c r="F43">
        <f t="shared" si="3"/>
        <v>9169.407511563204</v>
      </c>
      <c r="G43">
        <v>5169.407511563204</v>
      </c>
      <c r="H43">
        <v>5169.407511563204</v>
      </c>
      <c r="I43">
        <v>2787.5553993218455</v>
      </c>
      <c r="J43">
        <v>17734918.923513528</v>
      </c>
      <c r="K43">
        <v>3567.0389889423195</v>
      </c>
      <c r="L43">
        <v>129.2351877890801</v>
      </c>
      <c r="M43">
        <v>70.918867568042472</v>
      </c>
      <c r="N43">
        <v>0.78147601076499518</v>
      </c>
    </row>
    <row r="44" spans="1:14">
      <c r="A44">
        <v>4</v>
      </c>
      <c r="B44">
        <f t="shared" ref="B44:B53" si="6">B43+1</f>
        <v>3</v>
      </c>
      <c r="C44">
        <f t="shared" si="0"/>
        <v>39</v>
      </c>
      <c r="D44">
        <v>4000</v>
      </c>
      <c r="E44">
        <f t="shared" si="1"/>
        <v>5860.9867041627531</v>
      </c>
      <c r="F44">
        <f t="shared" si="3"/>
        <v>7101.6445069379224</v>
      </c>
      <c r="G44">
        <v>3101.6445069379224</v>
      </c>
      <c r="H44">
        <v>3101.6445069379224</v>
      </c>
      <c r="I44">
        <v>5889.1999062597679</v>
      </c>
      <c r="J44">
        <v>17526849.172844417</v>
      </c>
      <c r="K44">
        <v>3555.1057970960528</v>
      </c>
      <c r="L44">
        <v>77.541112673448069</v>
      </c>
      <c r="M44">
        <v>71.088668724591344</v>
      </c>
      <c r="N44">
        <v>1.656547017832857</v>
      </c>
    </row>
    <row r="45" spans="1:14">
      <c r="A45">
        <v>4</v>
      </c>
      <c r="B45">
        <f t="shared" si="6"/>
        <v>4</v>
      </c>
      <c r="C45">
        <f t="shared" si="0"/>
        <v>40</v>
      </c>
      <c r="D45">
        <v>2000</v>
      </c>
      <c r="E45">
        <f t="shared" si="1"/>
        <v>4316.5920224976517</v>
      </c>
      <c r="F45">
        <f t="shared" si="3"/>
        <v>5860.9867041627531</v>
      </c>
      <c r="G45">
        <v>3860.9867041627531</v>
      </c>
      <c r="H45">
        <v>3860.9867041627531</v>
      </c>
      <c r="I45">
        <v>9750.186610422521</v>
      </c>
      <c r="J45">
        <v>17461358.401766345</v>
      </c>
      <c r="K45">
        <v>3562.7528197727202</v>
      </c>
      <c r="L45">
        <v>193.04933520813765</v>
      </c>
      <c r="M45">
        <v>74.137685386679991</v>
      </c>
      <c r="N45">
        <v>2.736700271854537</v>
      </c>
    </row>
    <row r="46" spans="1:14">
      <c r="A46">
        <v>4</v>
      </c>
      <c r="B46">
        <f t="shared" si="6"/>
        <v>5</v>
      </c>
      <c r="C46">
        <f t="shared" si="0"/>
        <v>41</v>
      </c>
      <c r="D46">
        <v>5000</v>
      </c>
      <c r="E46">
        <f t="shared" si="1"/>
        <v>4589.9552134985915</v>
      </c>
      <c r="F46">
        <f t="shared" si="3"/>
        <v>4316.5920224976517</v>
      </c>
      <c r="G46">
        <v>-683.40797750234833</v>
      </c>
      <c r="H46">
        <v>683.40797750234833</v>
      </c>
      <c r="I46">
        <v>9066.7786329201735</v>
      </c>
      <c r="J46">
        <v>17046862.988643114</v>
      </c>
      <c r="K46">
        <v>3492.5248967905163</v>
      </c>
      <c r="L46">
        <v>13.668159550046965</v>
      </c>
      <c r="M46">
        <v>72.662818902859669</v>
      </c>
      <c r="N46">
        <v>2.5960526841919331</v>
      </c>
    </row>
    <row r="47" spans="1:14">
      <c r="A47">
        <v>4</v>
      </c>
      <c r="B47">
        <f t="shared" si="6"/>
        <v>6</v>
      </c>
      <c r="C47">
        <f t="shared" si="0"/>
        <v>42</v>
      </c>
      <c r="D47">
        <v>7000</v>
      </c>
      <c r="E47">
        <f t="shared" si="1"/>
        <v>5553.9731280991546</v>
      </c>
      <c r="F47">
        <f t="shared" si="3"/>
        <v>4589.9552134985915</v>
      </c>
      <c r="G47">
        <v>-2410.0447865014085</v>
      </c>
      <c r="H47">
        <v>2410.0447865014085</v>
      </c>
      <c r="I47">
        <v>6656.7338464187651</v>
      </c>
      <c r="J47">
        <v>16779278.533507388</v>
      </c>
      <c r="K47">
        <v>3466.7515608312519</v>
      </c>
      <c r="L47">
        <v>34.429211235734407</v>
      </c>
      <c r="M47">
        <v>71.752494910785259</v>
      </c>
      <c r="N47">
        <v>1.9201646641280012</v>
      </c>
    </row>
    <row r="48" spans="1:14">
      <c r="A48">
        <v>4</v>
      </c>
      <c r="B48">
        <f t="shared" si="6"/>
        <v>7</v>
      </c>
      <c r="C48">
        <f t="shared" si="0"/>
        <v>43</v>
      </c>
      <c r="D48">
        <v>10000</v>
      </c>
      <c r="E48">
        <f t="shared" si="1"/>
        <v>7332.3838768594924</v>
      </c>
      <c r="F48">
        <f t="shared" si="3"/>
        <v>5553.9731280991546</v>
      </c>
      <c r="G48">
        <v>-4446.0268719008454</v>
      </c>
      <c r="H48">
        <v>4446.0268719008454</v>
      </c>
      <c r="I48">
        <v>2210.7069745179197</v>
      </c>
      <c r="J48">
        <v>16848764.031464528</v>
      </c>
      <c r="K48">
        <v>3489.5254052747314</v>
      </c>
      <c r="L48">
        <v>44.460268719008454</v>
      </c>
      <c r="M48">
        <v>71.117791976092775</v>
      </c>
      <c r="N48">
        <v>0.63352654523627694</v>
      </c>
    </row>
    <row r="49" spans="1:14">
      <c r="A49">
        <v>4</v>
      </c>
      <c r="B49">
        <f t="shared" si="6"/>
        <v>8</v>
      </c>
      <c r="C49">
        <f t="shared" si="0"/>
        <v>44</v>
      </c>
      <c r="D49">
        <v>14000</v>
      </c>
      <c r="E49">
        <f t="shared" si="1"/>
        <v>9999.4303261156965</v>
      </c>
      <c r="F49">
        <f t="shared" si="3"/>
        <v>7332.3838768594924</v>
      </c>
      <c r="G49">
        <v>-6667.6161231405076</v>
      </c>
      <c r="H49">
        <v>6667.6161231405076</v>
      </c>
      <c r="I49">
        <v>-4456.909148622588</v>
      </c>
      <c r="J49">
        <v>17476226.320875861</v>
      </c>
      <c r="K49">
        <v>3561.7547397716803</v>
      </c>
      <c r="L49">
        <v>47.625829451003625</v>
      </c>
      <c r="M49">
        <v>70.583883736886207</v>
      </c>
      <c r="N49">
        <v>-1.2513239889471699</v>
      </c>
    </row>
    <row r="50" spans="1:14">
      <c r="A50">
        <v>4</v>
      </c>
      <c r="B50">
        <f t="shared" si="6"/>
        <v>9</v>
      </c>
      <c r="C50">
        <f t="shared" si="0"/>
        <v>45</v>
      </c>
      <c r="D50">
        <v>16000</v>
      </c>
      <c r="E50">
        <f t="shared" si="1"/>
        <v>12399.658195669417</v>
      </c>
      <c r="F50">
        <f t="shared" si="3"/>
        <v>9999.4303261156965</v>
      </c>
      <c r="G50">
        <v>-6000.5696738843035</v>
      </c>
      <c r="H50">
        <v>6000.5696738843035</v>
      </c>
      <c r="I50">
        <v>-10457.478822506891</v>
      </c>
      <c r="J50">
        <v>17888017.656215064</v>
      </c>
      <c r="K50">
        <v>3615.9506271964055</v>
      </c>
      <c r="L50">
        <v>37.5035604617769</v>
      </c>
      <c r="M50">
        <v>69.848765441883771</v>
      </c>
      <c r="N50">
        <v>-2.8920413746398421</v>
      </c>
    </row>
    <row r="51" spans="1:14">
      <c r="A51">
        <v>4</v>
      </c>
      <c r="B51">
        <f t="shared" si="6"/>
        <v>10</v>
      </c>
      <c r="C51">
        <f t="shared" si="0"/>
        <v>46</v>
      </c>
      <c r="D51">
        <v>16000</v>
      </c>
      <c r="E51">
        <f t="shared" si="1"/>
        <v>13839.79491740165</v>
      </c>
      <c r="F51">
        <f t="shared" si="3"/>
        <v>12399.658195669417</v>
      </c>
      <c r="G51">
        <v>-3600.3418043305828</v>
      </c>
      <c r="H51">
        <v>3600.3418043305828</v>
      </c>
      <c r="I51">
        <v>-14057.820626837474</v>
      </c>
      <c r="J51">
        <v>17780940.339949746</v>
      </c>
      <c r="K51">
        <v>3615.6113049601922</v>
      </c>
      <c r="L51">
        <v>22.502136277066143</v>
      </c>
      <c r="M51">
        <v>68.819490894822522</v>
      </c>
      <c r="N51">
        <v>-3.8880895763191696</v>
      </c>
    </row>
    <row r="52" spans="1:14">
      <c r="A52">
        <v>4</v>
      </c>
      <c r="B52">
        <f t="shared" si="6"/>
        <v>11</v>
      </c>
      <c r="C52">
        <f t="shared" si="0"/>
        <v>47</v>
      </c>
      <c r="D52">
        <v>20000</v>
      </c>
      <c r="E52">
        <f t="shared" si="1"/>
        <v>16303.87695044099</v>
      </c>
      <c r="F52">
        <f t="shared" si="3"/>
        <v>13839.79491740165</v>
      </c>
      <c r="G52">
        <v>-6160.2050825983497</v>
      </c>
      <c r="H52">
        <v>6160.2050825983497</v>
      </c>
      <c r="I52">
        <v>-20218.025709435824</v>
      </c>
      <c r="J52">
        <v>18210029.410582103</v>
      </c>
      <c r="K52">
        <v>3669.7515981014294</v>
      </c>
      <c r="L52">
        <v>30.801025412991752</v>
      </c>
      <c r="M52">
        <v>68.010587373932509</v>
      </c>
      <c r="N52">
        <v>-5.5093717296548776</v>
      </c>
    </row>
    <row r="53" spans="1:14">
      <c r="A53">
        <v>4</v>
      </c>
      <c r="B53">
        <f t="shared" si="6"/>
        <v>12</v>
      </c>
      <c r="C53">
        <f t="shared" si="0"/>
        <v>48</v>
      </c>
      <c r="D53">
        <v>12000</v>
      </c>
      <c r="E53">
        <f t="shared" si="1"/>
        <v>14582.326170264594</v>
      </c>
      <c r="F53">
        <f t="shared" si="3"/>
        <v>16303.87695044099</v>
      </c>
      <c r="G53">
        <v>4303.8769504409902</v>
      </c>
      <c r="H53">
        <v>4303.8769504409902</v>
      </c>
      <c r="I53">
        <v>-15914.148758994834</v>
      </c>
      <c r="J53">
        <v>18216557.064622834</v>
      </c>
      <c r="K53">
        <v>3682.962542941837</v>
      </c>
      <c r="L53">
        <v>35.865641253674916</v>
      </c>
      <c r="M53">
        <v>67.340900996427138</v>
      </c>
      <c r="N53">
        <v>-4.3210183577601908</v>
      </c>
    </row>
    <row r="54" spans="1:14">
      <c r="A54">
        <v>5</v>
      </c>
      <c r="B54">
        <v>1</v>
      </c>
      <c r="C54">
        <f t="shared" si="0"/>
        <v>49</v>
      </c>
      <c r="D54">
        <v>5000</v>
      </c>
      <c r="E54">
        <f t="shared" si="1"/>
        <v>10749.395702158756</v>
      </c>
      <c r="F54">
        <f t="shared" si="3"/>
        <v>14582.326170264594</v>
      </c>
      <c r="G54">
        <v>9582.3261702645941</v>
      </c>
      <c r="H54">
        <v>9582.3261702645941</v>
      </c>
      <c r="I54">
        <v>-6331.8225887302397</v>
      </c>
      <c r="J54">
        <v>19718688.039494567</v>
      </c>
      <c r="K54">
        <v>3803.3577190096485</v>
      </c>
      <c r="L54">
        <v>191.6465234052919</v>
      </c>
      <c r="M54">
        <v>69.877750433342754</v>
      </c>
      <c r="N54">
        <v>-1.6647980696327915</v>
      </c>
    </row>
    <row r="55" spans="1:14">
      <c r="A55">
        <v>5</v>
      </c>
      <c r="B55">
        <f>B54+1</f>
        <v>2</v>
      </c>
      <c r="C55">
        <f t="shared" si="0"/>
        <v>50</v>
      </c>
      <c r="D55">
        <v>2000</v>
      </c>
      <c r="E55">
        <f t="shared" si="1"/>
        <v>7249.6374212952533</v>
      </c>
      <c r="F55">
        <f t="shared" si="3"/>
        <v>10749.395702158756</v>
      </c>
      <c r="G55">
        <v>8749.3957021587557</v>
      </c>
      <c r="H55">
        <v>8749.3957021587557</v>
      </c>
      <c r="I55">
        <v>2417.5731134285161</v>
      </c>
      <c r="J55">
        <v>20855352.781763759</v>
      </c>
      <c r="K55">
        <v>3902.2784786726302</v>
      </c>
      <c r="L55">
        <v>437.46978510793781</v>
      </c>
      <c r="M55">
        <v>77.229591126834649</v>
      </c>
      <c r="N55">
        <v>0.61952859762352475</v>
      </c>
    </row>
    <row r="56" spans="1:14">
      <c r="A56">
        <v>5</v>
      </c>
      <c r="B56">
        <f t="shared" ref="B56:B65" si="7">B55+1</f>
        <v>3</v>
      </c>
      <c r="C56">
        <f t="shared" si="0"/>
        <v>51</v>
      </c>
      <c r="D56">
        <v>3000</v>
      </c>
      <c r="E56">
        <f t="shared" si="1"/>
        <v>5549.7824527771518</v>
      </c>
      <c r="F56">
        <f t="shared" si="3"/>
        <v>7249.6374212952533</v>
      </c>
      <c r="G56">
        <v>4249.6374212952533</v>
      </c>
      <c r="H56">
        <v>4249.6374212952533</v>
      </c>
      <c r="I56">
        <v>6667.2105347237693</v>
      </c>
      <c r="J56">
        <v>20800530.535307076</v>
      </c>
      <c r="K56">
        <v>3909.0894383318973</v>
      </c>
      <c r="L56">
        <v>141.65458070984178</v>
      </c>
      <c r="M56">
        <v>78.492826216697537</v>
      </c>
      <c r="N56">
        <v>1.7055661273303659</v>
      </c>
    </row>
    <row r="57" spans="1:14">
      <c r="A57">
        <v>5</v>
      </c>
      <c r="B57">
        <f t="shared" si="7"/>
        <v>4</v>
      </c>
      <c r="C57">
        <f t="shared" si="0"/>
        <v>52</v>
      </c>
      <c r="D57">
        <v>2000</v>
      </c>
      <c r="E57">
        <f t="shared" si="1"/>
        <v>4129.8694716662903</v>
      </c>
      <c r="F57">
        <f t="shared" si="3"/>
        <v>5549.7824527771518</v>
      </c>
      <c r="G57">
        <v>3549.7824527771518</v>
      </c>
      <c r="H57">
        <v>3549.7824527771518</v>
      </c>
      <c r="I57">
        <v>10216.992987500922</v>
      </c>
      <c r="J57">
        <v>20642846.399282798</v>
      </c>
      <c r="K57">
        <v>3902.1796886096904</v>
      </c>
      <c r="L57">
        <v>177.48912263885759</v>
      </c>
      <c r="M57">
        <v>80.396601147892923</v>
      </c>
      <c r="N57">
        <v>2.6182784502015437</v>
      </c>
    </row>
    <row r="58" spans="1:14">
      <c r="A58">
        <v>5</v>
      </c>
      <c r="B58">
        <f t="shared" si="7"/>
        <v>5</v>
      </c>
      <c r="C58">
        <f t="shared" si="0"/>
        <v>53</v>
      </c>
      <c r="D58">
        <v>7000</v>
      </c>
      <c r="E58">
        <f t="shared" si="1"/>
        <v>5277.921682999774</v>
      </c>
      <c r="F58">
        <f t="shared" si="3"/>
        <v>4129.8694716662903</v>
      </c>
      <c r="G58">
        <v>-2870.1305283337097</v>
      </c>
      <c r="H58">
        <v>2870.1305283337097</v>
      </c>
      <c r="I58">
        <v>7346.8624591672124</v>
      </c>
      <c r="J58">
        <v>20408786.07570526</v>
      </c>
      <c r="K58">
        <v>3882.7070629441059</v>
      </c>
      <c r="L58">
        <v>41.001864690481568</v>
      </c>
      <c r="M58">
        <v>79.653304233602142</v>
      </c>
      <c r="N58">
        <v>1.8922010700432219</v>
      </c>
    </row>
    <row r="59" spans="1:14">
      <c r="A59">
        <v>5</v>
      </c>
      <c r="B59">
        <f t="shared" si="7"/>
        <v>6</v>
      </c>
      <c r="C59">
        <f t="shared" si="0"/>
        <v>54</v>
      </c>
      <c r="D59">
        <v>6000</v>
      </c>
      <c r="E59">
        <f t="shared" si="1"/>
        <v>5566.7530097998642</v>
      </c>
      <c r="F59">
        <f t="shared" si="3"/>
        <v>5277.921682999774</v>
      </c>
      <c r="G59">
        <v>-722.07831700022598</v>
      </c>
      <c r="H59">
        <v>722.07831700022598</v>
      </c>
      <c r="I59">
        <v>6624.7841421669864</v>
      </c>
      <c r="J59">
        <v>20040501.094597418</v>
      </c>
      <c r="K59">
        <v>3824.1769009821824</v>
      </c>
      <c r="L59">
        <v>12.034638616670433</v>
      </c>
      <c r="M59">
        <v>78.401106722177488</v>
      </c>
      <c r="N59">
        <v>1.7323424919138835</v>
      </c>
    </row>
    <row r="60" spans="1:14">
      <c r="A60">
        <v>5</v>
      </c>
      <c r="B60">
        <f t="shared" si="7"/>
        <v>7</v>
      </c>
      <c r="C60">
        <f t="shared" si="0"/>
        <v>55</v>
      </c>
      <c r="D60">
        <v>8000</v>
      </c>
      <c r="E60">
        <f t="shared" si="1"/>
        <v>6540.0518058799189</v>
      </c>
      <c r="F60">
        <f t="shared" si="3"/>
        <v>5566.7530097998642</v>
      </c>
      <c r="G60">
        <v>-2433.2469902001358</v>
      </c>
      <c r="H60">
        <v>2433.2469902001358</v>
      </c>
      <c r="I60">
        <v>4191.5371519668506</v>
      </c>
      <c r="J60">
        <v>19783777.273155976</v>
      </c>
      <c r="K60">
        <v>3798.8872662406907</v>
      </c>
      <c r="L60">
        <v>30.415587377501694</v>
      </c>
      <c r="M60">
        <v>77.528642734092472</v>
      </c>
      <c r="N60">
        <v>1.103359183415495</v>
      </c>
    </row>
    <row r="61" spans="1:14">
      <c r="A61">
        <v>5</v>
      </c>
      <c r="B61">
        <f t="shared" si="7"/>
        <v>8</v>
      </c>
      <c r="C61">
        <f t="shared" si="0"/>
        <v>56</v>
      </c>
      <c r="D61">
        <v>10000</v>
      </c>
      <c r="E61">
        <f t="shared" si="1"/>
        <v>7924.0310835279506</v>
      </c>
      <c r="F61">
        <f t="shared" si="3"/>
        <v>6540.0518058799189</v>
      </c>
      <c r="G61">
        <v>-3459.9481941200811</v>
      </c>
      <c r="H61">
        <v>3459.9481941200811</v>
      </c>
      <c r="I61">
        <v>731.58895784676952</v>
      </c>
      <c r="J61">
        <v>19644267.705885239</v>
      </c>
      <c r="K61">
        <v>3792.8347828099654</v>
      </c>
      <c r="L61">
        <v>34.599481941200807</v>
      </c>
      <c r="M61">
        <v>76.76205057707655</v>
      </c>
      <c r="N61">
        <v>0.1928871147149635</v>
      </c>
    </row>
    <row r="62" spans="1:14">
      <c r="A62">
        <v>5</v>
      </c>
      <c r="B62">
        <f t="shared" si="7"/>
        <v>9</v>
      </c>
      <c r="C62">
        <f t="shared" si="0"/>
        <v>57</v>
      </c>
      <c r="D62">
        <v>20000</v>
      </c>
      <c r="E62">
        <f t="shared" si="1"/>
        <v>12754.418650116771</v>
      </c>
      <c r="F62">
        <f t="shared" si="3"/>
        <v>7924.0310835279506</v>
      </c>
      <c r="G62">
        <v>-12075.968916472049</v>
      </c>
      <c r="H62">
        <v>12075.968916472049</v>
      </c>
      <c r="I62">
        <v>-11344.379958625279</v>
      </c>
      <c r="J62">
        <v>21858035.38247671</v>
      </c>
      <c r="K62">
        <v>3938.1529255057917</v>
      </c>
      <c r="L62">
        <v>60.379844582360242</v>
      </c>
      <c r="M62">
        <v>76.474643454362223</v>
      </c>
      <c r="N62">
        <v>-2.8806346968276451</v>
      </c>
    </row>
    <row r="63" spans="1:14">
      <c r="A63">
        <v>5</v>
      </c>
      <c r="B63">
        <f t="shared" si="7"/>
        <v>10</v>
      </c>
      <c r="C63">
        <f t="shared" si="0"/>
        <v>58</v>
      </c>
      <c r="D63">
        <v>20000</v>
      </c>
      <c r="E63">
        <f t="shared" si="1"/>
        <v>15652.651190070063</v>
      </c>
      <c r="F63">
        <f t="shared" si="3"/>
        <v>12754.418650116771</v>
      </c>
      <c r="G63">
        <v>-7245.5813498832285</v>
      </c>
      <c r="H63">
        <v>7245.5813498832285</v>
      </c>
      <c r="I63">
        <v>-18589.961308508507</v>
      </c>
      <c r="J63">
        <v>22386318.377568074</v>
      </c>
      <c r="K63">
        <v>3995.1775535122988</v>
      </c>
      <c r="L63">
        <v>36.227906749416142</v>
      </c>
      <c r="M63">
        <v>75.780734200828675</v>
      </c>
      <c r="N63">
        <v>-4.653100158756506</v>
      </c>
    </row>
    <row r="64" spans="1:14">
      <c r="A64">
        <v>5</v>
      </c>
      <c r="B64">
        <f t="shared" si="7"/>
        <v>11</v>
      </c>
      <c r="C64">
        <f t="shared" si="0"/>
        <v>59</v>
      </c>
      <c r="D64">
        <v>22000</v>
      </c>
      <c r="E64">
        <f t="shared" si="1"/>
        <v>18191.590714042039</v>
      </c>
      <c r="F64">
        <f t="shared" si="3"/>
        <v>15652.651190070063</v>
      </c>
      <c r="G64">
        <v>-6347.3488099299375</v>
      </c>
      <c r="H64">
        <v>6347.3488099299375</v>
      </c>
      <c r="I64">
        <v>-24937.310118438443</v>
      </c>
      <c r="J64">
        <v>22689750.895150289</v>
      </c>
      <c r="K64">
        <v>4035.0448629431066</v>
      </c>
      <c r="L64">
        <v>28.85158549968153</v>
      </c>
      <c r="M64">
        <v>74.985324900809232</v>
      </c>
      <c r="N64">
        <v>-6.1801816251057762</v>
      </c>
    </row>
    <row r="65" spans="1:14">
      <c r="A65">
        <v>5</v>
      </c>
      <c r="B65">
        <f t="shared" si="7"/>
        <v>12</v>
      </c>
      <c r="C65">
        <f t="shared" si="0"/>
        <v>60</v>
      </c>
      <c r="D65">
        <v>8000</v>
      </c>
      <c r="E65">
        <f t="shared" si="1"/>
        <v>14114.954428425222</v>
      </c>
      <c r="F65">
        <f t="shared" si="3"/>
        <v>18191.590714042039</v>
      </c>
      <c r="G65">
        <v>10191.590714042039</v>
      </c>
      <c r="H65">
        <v>10191.590714042039</v>
      </c>
      <c r="I65">
        <v>-14745.719404396405</v>
      </c>
      <c r="J65">
        <v>24042730.401606917</v>
      </c>
      <c r="K65">
        <v>4137.6539604614218</v>
      </c>
      <c r="L65">
        <v>127.39488392552549</v>
      </c>
      <c r="M65">
        <v>75.858817551221165</v>
      </c>
      <c r="N65">
        <v>-3.5637874856871781</v>
      </c>
    </row>
    <row r="66" spans="1:14">
      <c r="A66" s="19">
        <v>6</v>
      </c>
      <c r="B66" s="19">
        <v>1</v>
      </c>
      <c r="C66" s="19">
        <f t="shared" si="0"/>
        <v>61</v>
      </c>
      <c r="D66" s="19"/>
      <c r="E66" s="19"/>
      <c r="F66" s="19">
        <f t="shared" si="3"/>
        <v>14114.954428425222</v>
      </c>
      <c r="J66" s="21" t="s">
        <v>65</v>
      </c>
      <c r="K66" s="31">
        <f>K65*1.25</f>
        <v>5172.0674505767774</v>
      </c>
    </row>
    <row r="67" spans="1:14">
      <c r="A67" s="19">
        <v>6</v>
      </c>
      <c r="B67" s="19">
        <f>B66+1</f>
        <v>2</v>
      </c>
      <c r="C67" s="19">
        <f t="shared" si="0"/>
        <v>62</v>
      </c>
      <c r="D67" s="19"/>
      <c r="E67" s="19"/>
      <c r="F67" s="19">
        <f>F66</f>
        <v>14114.954428425222</v>
      </c>
    </row>
    <row r="68" spans="1:14">
      <c r="A68" s="19">
        <v>6</v>
      </c>
      <c r="B68" s="19">
        <f t="shared" ref="B68:C77" si="8">B67+1</f>
        <v>3</v>
      </c>
      <c r="C68" s="19">
        <f t="shared" si="0"/>
        <v>63</v>
      </c>
      <c r="D68" s="19"/>
      <c r="E68" s="19"/>
      <c r="F68" s="19">
        <f t="shared" ref="F68:F77" si="9">F67</f>
        <v>14114.954428425222</v>
      </c>
    </row>
    <row r="69" spans="1:14">
      <c r="A69" s="19">
        <v>6</v>
      </c>
      <c r="B69" s="19">
        <f t="shared" si="8"/>
        <v>4</v>
      </c>
      <c r="C69" s="19">
        <f t="shared" si="0"/>
        <v>64</v>
      </c>
      <c r="D69" s="19"/>
      <c r="E69" s="19"/>
      <c r="F69" s="19">
        <f t="shared" si="9"/>
        <v>14114.954428425222</v>
      </c>
    </row>
    <row r="70" spans="1:14">
      <c r="A70" s="19">
        <v>6</v>
      </c>
      <c r="B70" s="19">
        <f t="shared" si="8"/>
        <v>5</v>
      </c>
      <c r="C70" s="19">
        <f t="shared" si="0"/>
        <v>65</v>
      </c>
      <c r="D70" s="19"/>
      <c r="E70" s="19"/>
      <c r="F70" s="19">
        <f t="shared" si="9"/>
        <v>14114.954428425222</v>
      </c>
    </row>
    <row r="71" spans="1:14">
      <c r="A71" s="19">
        <v>6</v>
      </c>
      <c r="B71" s="19">
        <f t="shared" si="8"/>
        <v>6</v>
      </c>
      <c r="C71" s="19">
        <f t="shared" si="8"/>
        <v>66</v>
      </c>
      <c r="D71" s="19"/>
      <c r="E71" s="19"/>
      <c r="F71" s="19">
        <f t="shared" si="9"/>
        <v>14114.954428425222</v>
      </c>
    </row>
    <row r="72" spans="1:14">
      <c r="A72" s="19">
        <v>6</v>
      </c>
      <c r="B72" s="19">
        <f t="shared" si="8"/>
        <v>7</v>
      </c>
      <c r="C72" s="19">
        <f t="shared" si="8"/>
        <v>67</v>
      </c>
      <c r="D72" s="19"/>
      <c r="E72" s="19"/>
      <c r="F72" s="19">
        <f t="shared" si="9"/>
        <v>14114.954428425222</v>
      </c>
    </row>
    <row r="73" spans="1:14">
      <c r="A73" s="19">
        <v>6</v>
      </c>
      <c r="B73" s="19">
        <f t="shared" si="8"/>
        <v>8</v>
      </c>
      <c r="C73" s="19">
        <f t="shared" si="8"/>
        <v>68</v>
      </c>
      <c r="D73" s="19"/>
      <c r="E73" s="19"/>
      <c r="F73" s="19">
        <f t="shared" si="9"/>
        <v>14114.954428425222</v>
      </c>
    </row>
    <row r="74" spans="1:14">
      <c r="A74" s="19">
        <v>6</v>
      </c>
      <c r="B74" s="19">
        <f t="shared" si="8"/>
        <v>9</v>
      </c>
      <c r="C74" s="19">
        <f t="shared" si="8"/>
        <v>69</v>
      </c>
      <c r="D74" s="19"/>
      <c r="E74" s="19"/>
      <c r="F74" s="19">
        <f t="shared" si="9"/>
        <v>14114.954428425222</v>
      </c>
    </row>
    <row r="75" spans="1:14">
      <c r="A75" s="19">
        <v>6</v>
      </c>
      <c r="B75" s="19">
        <f t="shared" si="8"/>
        <v>10</v>
      </c>
      <c r="C75" s="19">
        <f t="shared" si="8"/>
        <v>70</v>
      </c>
      <c r="D75" s="19"/>
      <c r="E75" s="19"/>
      <c r="F75" s="19">
        <f t="shared" si="9"/>
        <v>14114.954428425222</v>
      </c>
    </row>
    <row r="76" spans="1:14">
      <c r="A76" s="19">
        <v>6</v>
      </c>
      <c r="B76" s="19">
        <f t="shared" si="8"/>
        <v>11</v>
      </c>
      <c r="C76" s="19">
        <f t="shared" si="8"/>
        <v>71</v>
      </c>
      <c r="D76" s="19"/>
      <c r="E76" s="19"/>
      <c r="F76" s="19">
        <f t="shared" si="9"/>
        <v>14114.954428425222</v>
      </c>
    </row>
    <row r="77" spans="1:14">
      <c r="A77" s="19">
        <v>6</v>
      </c>
      <c r="B77" s="19">
        <f t="shared" si="8"/>
        <v>12</v>
      </c>
      <c r="C77" s="19">
        <f t="shared" si="8"/>
        <v>72</v>
      </c>
      <c r="D77" s="19"/>
      <c r="E77" s="19"/>
      <c r="F77" s="19">
        <f t="shared" si="9"/>
        <v>14114.954428425222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7"/>
  <sheetViews>
    <sheetView topLeftCell="A31" workbookViewId="0">
      <selection activeCell="L66" sqref="L66"/>
    </sheetView>
  </sheetViews>
  <sheetFormatPr defaultRowHeight="15"/>
  <sheetData>
    <row r="2" spans="1:26">
      <c r="F2" s="22" t="s">
        <v>71</v>
      </c>
      <c r="G2" s="32">
        <v>0.4</v>
      </c>
    </row>
    <row r="3" spans="1:26">
      <c r="F3" s="22" t="s">
        <v>68</v>
      </c>
      <c r="G3" s="32">
        <v>0</v>
      </c>
    </row>
    <row r="4" spans="1:26">
      <c r="A4" t="s">
        <v>19</v>
      </c>
      <c r="B4" t="s">
        <v>20</v>
      </c>
      <c r="C4" t="s">
        <v>21</v>
      </c>
      <c r="D4" t="s">
        <v>25</v>
      </c>
      <c r="E4" t="s">
        <v>22</v>
      </c>
      <c r="F4" t="s">
        <v>23</v>
      </c>
      <c r="G4" t="s">
        <v>24</v>
      </c>
      <c r="H4" t="s">
        <v>36</v>
      </c>
      <c r="I4" t="s">
        <v>37</v>
      </c>
      <c r="J4" t="s">
        <v>31</v>
      </c>
      <c r="K4" t="s">
        <v>32</v>
      </c>
      <c r="L4" t="s">
        <v>33</v>
      </c>
      <c r="M4" t="s">
        <v>38</v>
      </c>
      <c r="N4" t="s">
        <v>34</v>
      </c>
      <c r="O4" t="s">
        <v>35</v>
      </c>
      <c r="R4" s="2" t="s">
        <v>39</v>
      </c>
      <c r="S4" s="2"/>
      <c r="T4" s="2"/>
      <c r="U4" s="2"/>
      <c r="V4" s="2"/>
      <c r="W4" s="2"/>
      <c r="X4" s="2"/>
      <c r="Y4" s="2"/>
      <c r="Z4" s="2"/>
    </row>
    <row r="5" spans="1:26" ht="15.75" thickBot="1">
      <c r="C5">
        <v>0</v>
      </c>
      <c r="E5">
        <v>5997.260517682239</v>
      </c>
      <c r="F5">
        <v>70.245784484006705</v>
      </c>
      <c r="R5" s="2"/>
      <c r="S5" s="2"/>
      <c r="T5" s="2"/>
      <c r="U5" s="2"/>
      <c r="V5" s="2"/>
      <c r="W5" s="2"/>
      <c r="X5" s="2"/>
      <c r="Y5" s="2"/>
      <c r="Z5" s="2"/>
    </row>
    <row r="6" spans="1:26">
      <c r="A6">
        <v>1</v>
      </c>
      <c r="B6">
        <v>1</v>
      </c>
      <c r="C6">
        <f>C5+1</f>
        <v>1</v>
      </c>
      <c r="D6">
        <v>2000</v>
      </c>
      <c r="E6">
        <v>4440.5037812997471</v>
      </c>
      <c r="F6">
        <v>70.245784484006705</v>
      </c>
      <c r="G6">
        <v>6067.5063021662454</v>
      </c>
      <c r="H6">
        <v>4067.5063021662454</v>
      </c>
      <c r="I6">
        <v>4067.5063021662454</v>
      </c>
      <c r="J6">
        <v>4067.5063021662454</v>
      </c>
      <c r="K6">
        <v>16544607.518162124</v>
      </c>
      <c r="L6">
        <v>4067.5063021662454</v>
      </c>
      <c r="M6">
        <v>203.37531510831229</v>
      </c>
      <c r="N6">
        <v>203.37531510831229</v>
      </c>
      <c r="O6">
        <v>1</v>
      </c>
      <c r="R6" s="3" t="s">
        <v>40</v>
      </c>
      <c r="S6" s="3"/>
      <c r="T6" s="2"/>
      <c r="U6" s="2"/>
      <c r="V6" s="2"/>
      <c r="W6" s="2"/>
      <c r="X6" s="2"/>
      <c r="Y6" s="2"/>
      <c r="Z6" s="2"/>
    </row>
    <row r="7" spans="1:26">
      <c r="A7">
        <v>1</v>
      </c>
      <c r="B7">
        <f>B6+1</f>
        <v>2</v>
      </c>
      <c r="C7">
        <f t="shared" ref="C7:C70" si="0">C6+1</f>
        <v>2</v>
      </c>
      <c r="D7">
        <v>3000</v>
      </c>
      <c r="E7">
        <v>3906.4497394702521</v>
      </c>
      <c r="F7">
        <v>70.245784484006705</v>
      </c>
      <c r="G7">
        <v>4510.7495657837535</v>
      </c>
      <c r="H7">
        <v>1510.7495657837535</v>
      </c>
      <c r="I7">
        <v>1510.7495657837535</v>
      </c>
      <c r="J7">
        <v>5578.2558679499989</v>
      </c>
      <c r="K7">
        <v>9413485.8843389619</v>
      </c>
      <c r="L7">
        <v>2789.1279339749995</v>
      </c>
      <c r="M7">
        <v>50.35831885945845</v>
      </c>
      <c r="N7">
        <v>126.86681698388537</v>
      </c>
      <c r="O7">
        <v>2</v>
      </c>
      <c r="R7" s="4" t="s">
        <v>41</v>
      </c>
      <c r="S7" s="4">
        <v>0.97492561927363286</v>
      </c>
      <c r="T7" s="2"/>
      <c r="U7" s="2"/>
      <c r="V7" s="2"/>
      <c r="W7" s="2"/>
      <c r="X7" s="2"/>
      <c r="Y7" s="2"/>
      <c r="Z7" s="2"/>
    </row>
    <row r="8" spans="1:26">
      <c r="A8">
        <v>1</v>
      </c>
      <c r="B8">
        <f t="shared" ref="B8:B17" si="1">B7+1</f>
        <v>3</v>
      </c>
      <c r="C8">
        <f t="shared" si="0"/>
        <v>3</v>
      </c>
      <c r="D8">
        <v>3000</v>
      </c>
      <c r="E8">
        <v>3586.0173143725551</v>
      </c>
      <c r="F8">
        <v>70.245784484006705</v>
      </c>
      <c r="G8">
        <v>3976.695523954259</v>
      </c>
      <c r="H8">
        <v>976.69552395425899</v>
      </c>
      <c r="I8">
        <v>976.69552395425899</v>
      </c>
      <c r="J8">
        <v>6554.9513919042583</v>
      </c>
      <c r="K8">
        <v>6593635.3050634032</v>
      </c>
      <c r="L8">
        <v>2184.9837973014196</v>
      </c>
      <c r="M8">
        <v>32.556517465141965</v>
      </c>
      <c r="N8">
        <v>95.430050477637565</v>
      </c>
      <c r="O8">
        <v>3</v>
      </c>
      <c r="R8" s="4" t="s">
        <v>42</v>
      </c>
      <c r="S8" s="4">
        <v>0.95047996311607652</v>
      </c>
      <c r="T8" s="2"/>
      <c r="U8" s="2"/>
      <c r="V8" s="2"/>
      <c r="W8" s="2"/>
      <c r="X8" s="2"/>
      <c r="Y8" s="2"/>
      <c r="Z8" s="2"/>
    </row>
    <row r="9" spans="1:26">
      <c r="A9">
        <v>1</v>
      </c>
      <c r="B9">
        <f t="shared" si="1"/>
        <v>4</v>
      </c>
      <c r="C9">
        <f t="shared" si="0"/>
        <v>4</v>
      </c>
      <c r="D9">
        <v>3000</v>
      </c>
      <c r="E9">
        <v>3393.7578593139369</v>
      </c>
      <c r="F9">
        <v>70.245784484006705</v>
      </c>
      <c r="G9">
        <v>3656.263098856562</v>
      </c>
      <c r="H9">
        <v>656.26309885656201</v>
      </c>
      <c r="I9">
        <v>656.26309885656201</v>
      </c>
      <c r="J9">
        <v>7211.2144907608199</v>
      </c>
      <c r="K9">
        <v>5052896.7925277567</v>
      </c>
      <c r="L9">
        <v>1802.803622690205</v>
      </c>
      <c r="M9">
        <v>21.875436628552066</v>
      </c>
      <c r="N9">
        <v>77.041397015366186</v>
      </c>
      <c r="O9">
        <v>4</v>
      </c>
      <c r="R9" s="4" t="s">
        <v>43</v>
      </c>
      <c r="S9" s="4">
        <v>0.9494034405751216</v>
      </c>
      <c r="T9" s="2"/>
      <c r="U9" s="2"/>
      <c r="V9" s="2"/>
      <c r="W9" s="2"/>
      <c r="X9" s="2"/>
      <c r="Y9" s="2"/>
      <c r="Z9" s="2"/>
    </row>
    <row r="10" spans="1:26">
      <c r="A10">
        <v>1</v>
      </c>
      <c r="B10">
        <f t="shared" si="1"/>
        <v>5</v>
      </c>
      <c r="C10">
        <f t="shared" si="0"/>
        <v>5</v>
      </c>
      <c r="D10">
        <v>4000</v>
      </c>
      <c r="E10">
        <v>3678.4021862787663</v>
      </c>
      <c r="F10">
        <v>70.245784484006705</v>
      </c>
      <c r="G10">
        <v>3464.0036437979438</v>
      </c>
      <c r="H10">
        <v>-535.99635620205618</v>
      </c>
      <c r="I10">
        <v>535.99635620205618</v>
      </c>
      <c r="J10">
        <v>6675.2181345587633</v>
      </c>
      <c r="K10">
        <v>4099775.8527945816</v>
      </c>
      <c r="L10">
        <v>1549.4421693925754</v>
      </c>
      <c r="M10">
        <v>13.399908905051404</v>
      </c>
      <c r="N10">
        <v>64.313099393303233</v>
      </c>
      <c r="O10">
        <v>4.3081428054689095</v>
      </c>
      <c r="R10" s="4" t="s">
        <v>44</v>
      </c>
      <c r="S10" s="4">
        <v>226.90147155074439</v>
      </c>
      <c r="T10" s="2"/>
      <c r="U10" s="2"/>
      <c r="V10" s="2"/>
      <c r="W10" s="2"/>
      <c r="X10" s="2"/>
      <c r="Y10" s="2"/>
      <c r="Z10" s="2"/>
    </row>
    <row r="11" spans="1:26" ht="15.75" thickBot="1">
      <c r="A11">
        <v>1</v>
      </c>
      <c r="B11">
        <f t="shared" si="1"/>
        <v>6</v>
      </c>
      <c r="C11">
        <f t="shared" si="0"/>
        <v>6</v>
      </c>
      <c r="D11">
        <v>6000</v>
      </c>
      <c r="E11">
        <v>4649.1887824576643</v>
      </c>
      <c r="F11">
        <v>70.245784484006705</v>
      </c>
      <c r="G11">
        <v>3748.6479707627732</v>
      </c>
      <c r="H11">
        <v>-2251.3520292372268</v>
      </c>
      <c r="I11">
        <v>2251.3520292372268</v>
      </c>
      <c r="J11">
        <v>4423.8661053215365</v>
      </c>
      <c r="K11">
        <v>4261244.2039205814</v>
      </c>
      <c r="L11">
        <v>1666.4271460333505</v>
      </c>
      <c r="M11">
        <v>37.522533820620446</v>
      </c>
      <c r="N11">
        <v>59.848005131189431</v>
      </c>
      <c r="O11">
        <v>2.6547011766171749</v>
      </c>
      <c r="R11" s="5" t="s">
        <v>45</v>
      </c>
      <c r="S11" s="5">
        <v>48</v>
      </c>
      <c r="T11" s="2"/>
      <c r="U11" s="2"/>
      <c r="V11" s="2"/>
      <c r="W11" s="2"/>
      <c r="X11" s="2"/>
      <c r="Y11" s="2"/>
      <c r="Z11" s="2"/>
    </row>
    <row r="12" spans="1:26">
      <c r="A12">
        <v>1</v>
      </c>
      <c r="B12">
        <f t="shared" si="1"/>
        <v>7</v>
      </c>
      <c r="C12">
        <f t="shared" si="0"/>
        <v>7</v>
      </c>
      <c r="D12">
        <v>7000</v>
      </c>
      <c r="E12">
        <v>5631.6607401650017</v>
      </c>
      <c r="F12">
        <v>70.245784484006705</v>
      </c>
      <c r="G12">
        <v>4719.4345669416707</v>
      </c>
      <c r="H12">
        <v>-2280.5654330583293</v>
      </c>
      <c r="I12">
        <v>2280.5654330583293</v>
      </c>
      <c r="J12">
        <v>2143.3006722632072</v>
      </c>
      <c r="K12">
        <v>4395491.9882834302</v>
      </c>
      <c r="L12">
        <v>1754.161187036919</v>
      </c>
      <c r="M12">
        <v>32.579506186547562</v>
      </c>
      <c r="N12">
        <v>55.952505281954878</v>
      </c>
      <c r="O12">
        <v>1.2218379292062731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>
      <c r="A13">
        <v>1</v>
      </c>
      <c r="B13">
        <f t="shared" si="1"/>
        <v>8</v>
      </c>
      <c r="C13">
        <f t="shared" si="0"/>
        <v>8</v>
      </c>
      <c r="D13">
        <v>6000</v>
      </c>
      <c r="E13">
        <v>5821.1439147894052</v>
      </c>
      <c r="F13">
        <v>70.245784484006705</v>
      </c>
      <c r="G13">
        <v>5701.9065246490081</v>
      </c>
      <c r="H13">
        <v>-298.09347535099187</v>
      </c>
      <c r="I13">
        <v>298.09347535099187</v>
      </c>
      <c r="J13">
        <v>1845.2071969122153</v>
      </c>
      <c r="K13">
        <v>3857162.9547538557</v>
      </c>
      <c r="L13">
        <v>1572.1527230761781</v>
      </c>
      <c r="M13">
        <v>4.9682245891831975</v>
      </c>
      <c r="N13">
        <v>49.579470195358418</v>
      </c>
      <c r="O13">
        <v>1.1736819011461945</v>
      </c>
      <c r="R13" s="2" t="s">
        <v>46</v>
      </c>
      <c r="S13" s="2"/>
      <c r="T13" s="2"/>
      <c r="U13" s="2"/>
      <c r="V13" s="2"/>
      <c r="W13" s="2"/>
      <c r="X13" s="2"/>
      <c r="Y13" s="2"/>
      <c r="Z13" s="2"/>
    </row>
    <row r="14" spans="1:26">
      <c r="A14">
        <v>1</v>
      </c>
      <c r="B14">
        <f t="shared" si="1"/>
        <v>9</v>
      </c>
      <c r="C14">
        <f t="shared" si="0"/>
        <v>9</v>
      </c>
      <c r="D14">
        <v>10000</v>
      </c>
      <c r="E14">
        <v>7534.8338195640463</v>
      </c>
      <c r="F14">
        <v>70.245784484006705</v>
      </c>
      <c r="G14">
        <v>5891.3896992734117</v>
      </c>
      <c r="H14">
        <v>-4108.6103007265883</v>
      </c>
      <c r="I14">
        <v>4108.6103007265883</v>
      </c>
      <c r="J14">
        <v>-2263.403103814373</v>
      </c>
      <c r="K14">
        <v>5304220.2490297193</v>
      </c>
      <c r="L14">
        <v>1853.9813428151126</v>
      </c>
      <c r="M14">
        <v>41.086103007265883</v>
      </c>
      <c r="N14">
        <v>48.635762730014804</v>
      </c>
      <c r="O14">
        <v>-1.2208338085957156</v>
      </c>
      <c r="R14" s="6"/>
      <c r="S14" s="6" t="s">
        <v>47</v>
      </c>
      <c r="T14" s="6" t="s">
        <v>48</v>
      </c>
      <c r="U14" s="6" t="s">
        <v>49</v>
      </c>
      <c r="V14" s="6" t="s">
        <v>50</v>
      </c>
      <c r="W14" s="6" t="s">
        <v>51</v>
      </c>
      <c r="X14" s="2"/>
      <c r="Y14" s="2"/>
      <c r="Z14" s="2"/>
    </row>
    <row r="15" spans="1:26">
      <c r="A15">
        <v>1</v>
      </c>
      <c r="B15">
        <f t="shared" si="1"/>
        <v>10</v>
      </c>
      <c r="C15">
        <f t="shared" si="0"/>
        <v>10</v>
      </c>
      <c r="D15">
        <v>12000</v>
      </c>
      <c r="E15">
        <v>9363.0477624288324</v>
      </c>
      <c r="F15">
        <v>70.245784484006705</v>
      </c>
      <c r="G15">
        <v>7605.0796040480527</v>
      </c>
      <c r="H15">
        <v>-4394.9203959519473</v>
      </c>
      <c r="I15">
        <v>4394.9203959519473</v>
      </c>
      <c r="J15">
        <v>-6658.3234997663203</v>
      </c>
      <c r="K15">
        <v>6705330.7528021894</v>
      </c>
      <c r="L15">
        <v>2108.0752481287959</v>
      </c>
      <c r="M15">
        <v>36.624336632932895</v>
      </c>
      <c r="N15">
        <v>47.434620120306612</v>
      </c>
      <c r="O15">
        <v>-3.158484738946814</v>
      </c>
      <c r="R15" s="4" t="s">
        <v>52</v>
      </c>
      <c r="S15" s="4">
        <v>1</v>
      </c>
      <c r="T15" s="4">
        <v>45456339.830369219</v>
      </c>
      <c r="U15" s="4">
        <v>45456339.830369219</v>
      </c>
      <c r="V15" s="4">
        <v>882.91691716275341</v>
      </c>
      <c r="W15" s="4">
        <v>1.1447784398701062E-31</v>
      </c>
      <c r="X15" s="2"/>
      <c r="Y15" s="2"/>
      <c r="Z15" s="2"/>
    </row>
    <row r="16" spans="1:26">
      <c r="A16">
        <v>1</v>
      </c>
      <c r="B16">
        <f t="shared" si="1"/>
        <v>11</v>
      </c>
      <c r="C16">
        <f t="shared" si="0"/>
        <v>11</v>
      </c>
      <c r="D16">
        <v>14000</v>
      </c>
      <c r="E16">
        <v>11259.976128147704</v>
      </c>
      <c r="F16">
        <v>70.245784484006705</v>
      </c>
      <c r="G16">
        <v>9433.2935469128388</v>
      </c>
      <c r="H16">
        <v>-4566.7064530871612</v>
      </c>
      <c r="I16">
        <v>4566.7064530871612</v>
      </c>
      <c r="J16">
        <v>-11225.029952853482</v>
      </c>
      <c r="K16">
        <v>7991646.8506081644</v>
      </c>
      <c r="L16">
        <v>2331.587175852284</v>
      </c>
      <c r="M16">
        <v>32.619331807765441</v>
      </c>
      <c r="N16">
        <v>46.087775728257412</v>
      </c>
      <c r="O16">
        <v>-4.814329941899044</v>
      </c>
      <c r="R16" s="4" t="s">
        <v>53</v>
      </c>
      <c r="S16" s="4">
        <v>46</v>
      </c>
      <c r="T16" s="4">
        <v>2368276.7784270905</v>
      </c>
      <c r="U16" s="4">
        <v>51484.27779189327</v>
      </c>
      <c r="V16" s="4"/>
      <c r="W16" s="4"/>
      <c r="X16" s="2"/>
      <c r="Y16" s="2"/>
      <c r="Z16" s="2"/>
    </row>
    <row r="17" spans="1:26" ht="15.75" thickBot="1">
      <c r="A17">
        <v>1</v>
      </c>
      <c r="B17">
        <f t="shared" si="1"/>
        <v>12</v>
      </c>
      <c r="C17">
        <f t="shared" si="0"/>
        <v>12</v>
      </c>
      <c r="D17">
        <v>8000</v>
      </c>
      <c r="E17">
        <v>9998.1331475790248</v>
      </c>
      <c r="F17">
        <v>70.245784484006705</v>
      </c>
      <c r="G17">
        <v>11330.22191263171</v>
      </c>
      <c r="H17">
        <v>3330.2219126317104</v>
      </c>
      <c r="I17">
        <v>3330.2219126317104</v>
      </c>
      <c r="J17">
        <v>-7894.8080402217711</v>
      </c>
      <c r="K17">
        <v>8249874.4453385184</v>
      </c>
      <c r="L17">
        <v>2414.8067372505693</v>
      </c>
      <c r="M17">
        <v>41.627773907896383</v>
      </c>
      <c r="N17">
        <v>45.716108909893997</v>
      </c>
      <c r="O17">
        <v>-3.2693332838761981</v>
      </c>
      <c r="R17" s="5" t="s">
        <v>13</v>
      </c>
      <c r="S17" s="5">
        <v>47</v>
      </c>
      <c r="T17" s="5">
        <v>47824616.608796313</v>
      </c>
      <c r="U17" s="5"/>
      <c r="V17" s="5"/>
      <c r="W17" s="5"/>
      <c r="X17" s="2"/>
      <c r="Y17" s="2"/>
      <c r="Z17" s="2"/>
    </row>
    <row r="18" spans="1:26" ht="15.75" thickBot="1">
      <c r="A18">
        <v>2</v>
      </c>
      <c r="B18">
        <v>1</v>
      </c>
      <c r="C18">
        <f t="shared" si="0"/>
        <v>13</v>
      </c>
      <c r="D18">
        <v>3000</v>
      </c>
      <c r="E18">
        <v>7241.0273592378189</v>
      </c>
      <c r="F18">
        <v>70.245784484006705</v>
      </c>
      <c r="G18">
        <v>10068.378932063031</v>
      </c>
      <c r="H18">
        <v>7068.3789320630312</v>
      </c>
      <c r="I18">
        <v>7068.3789320630312</v>
      </c>
      <c r="J18">
        <v>-826.42910815873984</v>
      </c>
      <c r="K18">
        <v>11458498.00548421</v>
      </c>
      <c r="L18">
        <v>2772.7738291592204</v>
      </c>
      <c r="M18">
        <v>235.61263106876771</v>
      </c>
      <c r="N18">
        <v>60.323533691345816</v>
      </c>
      <c r="O18">
        <v>-0.29805139512923612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>
        <v>2</v>
      </c>
      <c r="B19">
        <f>B18+1</f>
        <v>2</v>
      </c>
      <c r="C19">
        <f t="shared" si="0"/>
        <v>14</v>
      </c>
      <c r="D19">
        <v>4000</v>
      </c>
      <c r="E19">
        <v>5986.763886233095</v>
      </c>
      <c r="F19">
        <v>70.245784484006705</v>
      </c>
      <c r="G19">
        <v>7311.2731437218254</v>
      </c>
      <c r="H19">
        <v>3311.2731437218254</v>
      </c>
      <c r="I19">
        <v>3311.2731437218254</v>
      </c>
      <c r="J19">
        <v>2484.8440355630855</v>
      </c>
      <c r="K19">
        <v>11423214.564544868</v>
      </c>
      <c r="L19">
        <v>2811.238065913692</v>
      </c>
      <c r="M19">
        <v>82.781828593045631</v>
      </c>
      <c r="N19">
        <v>61.927697612895805</v>
      </c>
      <c r="O19">
        <v>0.88389669508671664</v>
      </c>
      <c r="R19" s="6"/>
      <c r="S19" s="6" t="s">
        <v>54</v>
      </c>
      <c r="T19" s="6" t="s">
        <v>44</v>
      </c>
      <c r="U19" s="6" t="s">
        <v>55</v>
      </c>
      <c r="V19" s="6" t="s">
        <v>56</v>
      </c>
      <c r="W19" s="6" t="s">
        <v>57</v>
      </c>
      <c r="X19" s="6" t="s">
        <v>58</v>
      </c>
      <c r="Y19" s="6" t="s">
        <v>59</v>
      </c>
      <c r="Z19" s="6" t="s">
        <v>60</v>
      </c>
    </row>
    <row r="20" spans="1:26">
      <c r="A20">
        <v>2</v>
      </c>
      <c r="B20">
        <f t="shared" ref="B20:B29" si="2">B19+1</f>
        <v>3</v>
      </c>
      <c r="C20">
        <f t="shared" si="0"/>
        <v>15</v>
      </c>
      <c r="D20">
        <v>3000</v>
      </c>
      <c r="E20">
        <v>4834.2058024302605</v>
      </c>
      <c r="F20">
        <v>70.245784484006705</v>
      </c>
      <c r="G20">
        <v>6057.0096707171015</v>
      </c>
      <c r="H20">
        <v>3057.0096707171015</v>
      </c>
      <c r="I20">
        <v>3057.0096707171015</v>
      </c>
      <c r="J20">
        <v>5541.853706280187</v>
      </c>
      <c r="K20">
        <v>11284687.468699068</v>
      </c>
      <c r="L20">
        <v>2827.6228395672529</v>
      </c>
      <c r="M20">
        <v>101.90032235723672</v>
      </c>
      <c r="N20">
        <v>64.592539262518528</v>
      </c>
      <c r="O20">
        <v>1.9598984803533159</v>
      </c>
      <c r="R20" s="4" t="s">
        <v>61</v>
      </c>
      <c r="S20" s="4">
        <v>5997.260517682239</v>
      </c>
      <c r="T20" s="4">
        <v>79.193407475690009</v>
      </c>
      <c r="U20" s="4">
        <v>75.72928996044547</v>
      </c>
      <c r="V20" s="4">
        <v>6.1284986206836798E-50</v>
      </c>
      <c r="W20" s="4">
        <v>5837.8526087547816</v>
      </c>
      <c r="X20" s="4">
        <v>6156.6684266096963</v>
      </c>
      <c r="Y20" s="4">
        <v>5837.8526087547816</v>
      </c>
      <c r="Z20" s="4">
        <v>6156.6684266096963</v>
      </c>
    </row>
    <row r="21" spans="1:26" ht="15.75" thickBot="1">
      <c r="A21">
        <v>2</v>
      </c>
      <c r="B21">
        <f t="shared" si="2"/>
        <v>4</v>
      </c>
      <c r="C21">
        <f t="shared" si="0"/>
        <v>16</v>
      </c>
      <c r="D21">
        <v>5000</v>
      </c>
      <c r="E21">
        <v>4942.67095214856</v>
      </c>
      <c r="F21">
        <v>70.245784484006705</v>
      </c>
      <c r="G21">
        <v>4904.451586914267</v>
      </c>
      <c r="H21">
        <v>-95.548413085733046</v>
      </c>
      <c r="I21">
        <v>95.548413085733046</v>
      </c>
      <c r="J21">
        <v>5446.305293194454</v>
      </c>
      <c r="K21">
        <v>10579965.095608076</v>
      </c>
      <c r="L21">
        <v>2656.8681879121577</v>
      </c>
      <c r="M21">
        <v>1.9109682617146608</v>
      </c>
      <c r="N21">
        <v>60.674941074968288</v>
      </c>
      <c r="O21">
        <v>2.0498966858699585</v>
      </c>
      <c r="R21" s="5" t="s">
        <v>62</v>
      </c>
      <c r="S21" s="5">
        <v>70.245784484006705</v>
      </c>
      <c r="T21" s="5">
        <v>2.3640700870435065</v>
      </c>
      <c r="U21" s="5">
        <v>29.713917903278286</v>
      </c>
      <c r="V21" s="5">
        <v>1.1447784398698783E-31</v>
      </c>
      <c r="W21" s="5">
        <v>65.487162760989676</v>
      </c>
      <c r="X21" s="5">
        <v>75.004406207023735</v>
      </c>
      <c r="Y21" s="5">
        <v>65.487162760989676</v>
      </c>
      <c r="Z21" s="5">
        <v>75.004406207023735</v>
      </c>
    </row>
    <row r="22" spans="1:26">
      <c r="A22">
        <v>2</v>
      </c>
      <c r="B22">
        <f t="shared" si="2"/>
        <v>5</v>
      </c>
      <c r="C22">
        <f t="shared" si="0"/>
        <v>17</v>
      </c>
      <c r="D22">
        <v>5000</v>
      </c>
      <c r="E22">
        <v>5007.7500419795397</v>
      </c>
      <c r="F22">
        <v>70.245784484006705</v>
      </c>
      <c r="G22">
        <v>5012.9167366325664</v>
      </c>
      <c r="H22">
        <v>12.916736632566426</v>
      </c>
      <c r="I22">
        <v>12.916736632566426</v>
      </c>
      <c r="J22">
        <v>5459.2220298270204</v>
      </c>
      <c r="K22">
        <v>9957624.0218714382</v>
      </c>
      <c r="L22">
        <v>2501.3416319545345</v>
      </c>
      <c r="M22">
        <v>0.25833473265132856</v>
      </c>
      <c r="N22">
        <v>57.121023054831994</v>
      </c>
      <c r="O22">
        <v>2.182517557812051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>
        <v>2</v>
      </c>
      <c r="B23">
        <f t="shared" si="2"/>
        <v>6</v>
      </c>
      <c r="C23">
        <f t="shared" si="0"/>
        <v>18</v>
      </c>
      <c r="D23">
        <v>8000</v>
      </c>
      <c r="E23">
        <v>6246.7974958781269</v>
      </c>
      <c r="F23">
        <v>70.245784484006705</v>
      </c>
      <c r="G23">
        <v>5077.9958264635461</v>
      </c>
      <c r="H23">
        <v>-2922.0041735364539</v>
      </c>
      <c r="I23">
        <v>2922.0041735364539</v>
      </c>
      <c r="J23">
        <v>2537.2178562905665</v>
      </c>
      <c r="K23">
        <v>9878762.0423321631</v>
      </c>
      <c r="L23">
        <v>2524.7117731535304</v>
      </c>
      <c r="M23" s="21" t="s">
        <v>65</v>
      </c>
      <c r="N23" s="20">
        <f>N22*1.25</f>
        <v>71.401278818539993</v>
      </c>
      <c r="O23">
        <v>1.0049534696475135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>
        <v>2</v>
      </c>
      <c r="B24">
        <f t="shared" si="2"/>
        <v>7</v>
      </c>
      <c r="C24">
        <f t="shared" si="0"/>
        <v>19</v>
      </c>
      <c r="D24">
        <v>3000</v>
      </c>
      <c r="E24">
        <v>4990.2259682172798</v>
      </c>
      <c r="F24">
        <v>70.245784484006705</v>
      </c>
      <c r="G24">
        <v>6317.0432803621334</v>
      </c>
      <c r="H24">
        <v>3317.0432803621334</v>
      </c>
      <c r="I24">
        <v>3317.0432803621334</v>
      </c>
      <c r="J24">
        <v>5854.2611366526999</v>
      </c>
      <c r="K24">
        <v>9937920.6781986579</v>
      </c>
      <c r="L24">
        <v>2566.4134314276675</v>
      </c>
      <c r="M24">
        <v>110.56810934540444</v>
      </c>
      <c r="N24">
        <v>58.850029128776526</v>
      </c>
      <c r="O24">
        <v>2.2811060232785794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>
        <v>2</v>
      </c>
      <c r="B25">
        <f t="shared" si="2"/>
        <v>8</v>
      </c>
      <c r="C25">
        <f t="shared" si="0"/>
        <v>20</v>
      </c>
      <c r="D25">
        <v>8000</v>
      </c>
      <c r="E25">
        <v>6236.2830516207723</v>
      </c>
      <c r="F25">
        <v>70.245784484006705</v>
      </c>
      <c r="G25">
        <v>5060.4717527012863</v>
      </c>
      <c r="H25">
        <v>-2939.5282472987137</v>
      </c>
      <c r="I25">
        <v>2939.5282472987137</v>
      </c>
      <c r="J25">
        <v>2914.7328893539861</v>
      </c>
      <c r="K25">
        <v>9873065.9601220768</v>
      </c>
      <c r="L25">
        <v>2585.06917222122</v>
      </c>
      <c r="M25">
        <v>36.744103091233917</v>
      </c>
      <c r="N25">
        <v>57.744732826899394</v>
      </c>
      <c r="O25">
        <v>1.1275260719037172</v>
      </c>
      <c r="R25" s="9" t="s">
        <v>64</v>
      </c>
      <c r="S25" s="9"/>
      <c r="T25" s="9"/>
      <c r="U25" s="9"/>
      <c r="V25" s="9"/>
      <c r="W25" s="9"/>
      <c r="X25" s="9"/>
      <c r="Y25" s="9"/>
      <c r="Z25" s="9"/>
    </row>
    <row r="26" spans="1:26">
      <c r="A26">
        <v>2</v>
      </c>
      <c r="B26">
        <f t="shared" si="2"/>
        <v>9</v>
      </c>
      <c r="C26">
        <f t="shared" si="0"/>
        <v>21</v>
      </c>
      <c r="D26">
        <v>12000</v>
      </c>
      <c r="E26">
        <v>8583.9173016628665</v>
      </c>
      <c r="F26">
        <v>70.245784484006705</v>
      </c>
      <c r="G26">
        <v>6306.5288361047787</v>
      </c>
      <c r="H26">
        <v>-5693.4711638952213</v>
      </c>
      <c r="I26">
        <v>5693.4711638952213</v>
      </c>
      <c r="J26">
        <v>-2778.7382745412351</v>
      </c>
      <c r="K26">
        <v>10946520.623645142</v>
      </c>
      <c r="L26">
        <v>2733.0883146818865</v>
      </c>
      <c r="M26">
        <v>47.445593032460174</v>
      </c>
      <c r="N26">
        <v>57.254297598592771</v>
      </c>
      <c r="O26">
        <v>-1.0167027020730071</v>
      </c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>
        <v>2</v>
      </c>
      <c r="B27">
        <f t="shared" si="2"/>
        <v>10</v>
      </c>
      <c r="C27">
        <f t="shared" si="0"/>
        <v>22</v>
      </c>
      <c r="D27">
        <v>12000</v>
      </c>
      <c r="E27">
        <v>9992.4978516881238</v>
      </c>
      <c r="F27">
        <v>70.245784484006705</v>
      </c>
      <c r="G27">
        <v>8654.163086146873</v>
      </c>
      <c r="H27">
        <v>-3345.836913853127</v>
      </c>
      <c r="I27">
        <v>3345.836913853127</v>
      </c>
      <c r="J27">
        <v>-6124.5751883943622</v>
      </c>
      <c r="K27">
        <v>10957798.079575008</v>
      </c>
      <c r="L27">
        <v>2760.9405237351248</v>
      </c>
      <c r="M27">
        <v>27.88197428210939</v>
      </c>
      <c r="N27">
        <v>55.919191993298071</v>
      </c>
      <c r="O27">
        <v>-2.2182930547553994</v>
      </c>
      <c r="R27" s="7" t="s">
        <v>1</v>
      </c>
      <c r="S27" s="23">
        <v>0.42660999999999999</v>
      </c>
      <c r="T27" s="9"/>
      <c r="U27" s="9"/>
      <c r="V27" s="9"/>
      <c r="W27" s="9"/>
      <c r="X27" s="9"/>
      <c r="Y27" s="9"/>
      <c r="Z27" s="9"/>
    </row>
    <row r="28" spans="1:26">
      <c r="A28">
        <v>2</v>
      </c>
      <c r="B28">
        <f t="shared" si="2"/>
        <v>11</v>
      </c>
      <c r="C28">
        <f t="shared" si="0"/>
        <v>23</v>
      </c>
      <c r="D28">
        <v>16000</v>
      </c>
      <c r="E28">
        <v>12437.646181703278</v>
      </c>
      <c r="F28">
        <v>70.245784484006705</v>
      </c>
      <c r="G28">
        <v>10062.74363617213</v>
      </c>
      <c r="H28">
        <v>-5937.2563638278698</v>
      </c>
      <c r="I28">
        <v>5937.2563638278698</v>
      </c>
      <c r="J28">
        <v>-12061.831552222233</v>
      </c>
      <c r="K28">
        <v>12014024.820889769</v>
      </c>
      <c r="L28">
        <v>2899.0412124348095</v>
      </c>
      <c r="M28">
        <v>37.107852273924188</v>
      </c>
      <c r="N28">
        <v>55.101307657673125</v>
      </c>
      <c r="O28">
        <v>-4.1606278311897116</v>
      </c>
      <c r="R28" s="12" t="s">
        <v>2</v>
      </c>
      <c r="S28" s="24">
        <v>0.47455000000000003</v>
      </c>
      <c r="T28" s="9"/>
      <c r="U28" s="9"/>
      <c r="V28" s="9"/>
      <c r="W28" s="9"/>
      <c r="X28" s="9"/>
      <c r="Y28" s="9"/>
      <c r="Z28" s="9"/>
    </row>
    <row r="29" spans="1:26">
      <c r="A29">
        <v>2</v>
      </c>
      <c r="B29">
        <f t="shared" si="2"/>
        <v>12</v>
      </c>
      <c r="C29">
        <f t="shared" si="0"/>
        <v>24</v>
      </c>
      <c r="D29">
        <v>10000</v>
      </c>
      <c r="E29">
        <v>11504.73517971237</v>
      </c>
      <c r="F29">
        <v>70.245784484006705</v>
      </c>
      <c r="G29">
        <v>12507.891966187284</v>
      </c>
      <c r="H29">
        <v>2507.8919661872842</v>
      </c>
      <c r="I29">
        <v>2507.8919661872842</v>
      </c>
      <c r="J29">
        <v>-9553.9395860349487</v>
      </c>
      <c r="K29">
        <v>11775503.874772141</v>
      </c>
      <c r="L29">
        <v>2882.7433271744958</v>
      </c>
      <c r="M29">
        <v>25.078919661872838</v>
      </c>
      <c r="N29">
        <v>53.850374824514773</v>
      </c>
      <c r="O29">
        <v>-3.3141832281680061</v>
      </c>
      <c r="R29" s="12" t="s">
        <v>3</v>
      </c>
      <c r="S29" s="24">
        <v>0.46261999999999998</v>
      </c>
      <c r="T29" s="9"/>
      <c r="U29" s="9"/>
      <c r="V29" s="9"/>
      <c r="W29" s="9"/>
      <c r="X29" s="9"/>
      <c r="Y29" s="9"/>
      <c r="Z29" s="9"/>
    </row>
    <row r="30" spans="1:26">
      <c r="A30">
        <v>3</v>
      </c>
      <c r="B30">
        <v>1</v>
      </c>
      <c r="C30">
        <f t="shared" si="0"/>
        <v>25</v>
      </c>
      <c r="D30">
        <v>2000</v>
      </c>
      <c r="E30">
        <v>7744.9885785178258</v>
      </c>
      <c r="F30">
        <v>70.245784484006705</v>
      </c>
      <c r="G30">
        <v>11574.980964196377</v>
      </c>
      <c r="H30">
        <v>9574.9809641963766</v>
      </c>
      <c r="I30">
        <v>9574.9809641963766</v>
      </c>
      <c r="J30">
        <v>21.041378161427929</v>
      </c>
      <c r="K30">
        <v>14971694.138370175</v>
      </c>
      <c r="L30">
        <v>3150.4328326553714</v>
      </c>
      <c r="M30">
        <v>478.7490482098188</v>
      </c>
      <c r="N30">
        <v>70.846321759926937</v>
      </c>
      <c r="O30">
        <v>6.678884864113421E-3</v>
      </c>
      <c r="R30" s="12" t="s">
        <v>4</v>
      </c>
      <c r="S30" s="24">
        <v>0.3982</v>
      </c>
      <c r="T30" s="9"/>
      <c r="U30" s="9"/>
      <c r="V30" s="9"/>
      <c r="W30" s="9"/>
      <c r="X30" s="9"/>
      <c r="Y30" s="9"/>
      <c r="Z30" s="9"/>
    </row>
    <row r="31" spans="1:26">
      <c r="A31">
        <v>3</v>
      </c>
      <c r="B31">
        <f>B30+1</f>
        <v>2</v>
      </c>
      <c r="C31">
        <f t="shared" si="0"/>
        <v>26</v>
      </c>
      <c r="D31">
        <v>5000</v>
      </c>
      <c r="E31">
        <v>6689.1406178010993</v>
      </c>
      <c r="F31">
        <v>70.245784484006705</v>
      </c>
      <c r="G31">
        <v>7815.2343630018322</v>
      </c>
      <c r="H31">
        <v>2815.2343630018322</v>
      </c>
      <c r="I31">
        <v>2815.2343630018322</v>
      </c>
      <c r="J31">
        <v>2836.2757411632601</v>
      </c>
      <c r="K31">
        <v>14700688.383764643</v>
      </c>
      <c r="L31">
        <v>3137.5405838225424</v>
      </c>
      <c r="M31">
        <v>56.304687260036644</v>
      </c>
      <c r="N31">
        <v>70.287028125315771</v>
      </c>
      <c r="O31">
        <v>0.90398057503618201</v>
      </c>
      <c r="R31" s="12" t="s">
        <v>5</v>
      </c>
      <c r="S31" s="24">
        <v>0.62131999999999998</v>
      </c>
      <c r="T31" s="9"/>
      <c r="U31" s="9"/>
      <c r="V31" s="9"/>
      <c r="W31" s="9"/>
      <c r="X31" s="9"/>
      <c r="Y31" s="9"/>
      <c r="Z31" s="9"/>
    </row>
    <row r="32" spans="1:26">
      <c r="A32">
        <v>3</v>
      </c>
      <c r="B32">
        <f t="shared" ref="B32:B41" si="3">B31+1</f>
        <v>3</v>
      </c>
      <c r="C32">
        <f t="shared" si="0"/>
        <v>27</v>
      </c>
      <c r="D32">
        <v>5000</v>
      </c>
      <c r="E32">
        <v>6055.6318413710633</v>
      </c>
      <c r="F32">
        <v>70.245784484006705</v>
      </c>
      <c r="G32">
        <v>6759.3864022851058</v>
      </c>
      <c r="H32">
        <v>1759.3864022851058</v>
      </c>
      <c r="I32">
        <v>1759.3864022851058</v>
      </c>
      <c r="J32">
        <v>4595.6621434483659</v>
      </c>
      <c r="K32">
        <v>14270864.388534311</v>
      </c>
      <c r="L32">
        <v>3086.4978363581931</v>
      </c>
      <c r="M32">
        <v>35.187728045702116</v>
      </c>
      <c r="N32">
        <v>68.987054048293047</v>
      </c>
      <c r="O32">
        <v>1.4889568653872309</v>
      </c>
      <c r="R32" s="12" t="s">
        <v>6</v>
      </c>
      <c r="S32" s="24">
        <v>0.83438000000000001</v>
      </c>
      <c r="T32" s="9"/>
      <c r="U32" s="9"/>
      <c r="V32" s="9"/>
      <c r="W32" s="9"/>
      <c r="X32" s="9"/>
      <c r="Y32" s="9"/>
      <c r="Z32" s="9"/>
    </row>
    <row r="33" spans="1:26">
      <c r="A33">
        <v>3</v>
      </c>
      <c r="B33">
        <f t="shared" si="3"/>
        <v>4</v>
      </c>
      <c r="C33">
        <f t="shared" si="0"/>
        <v>28</v>
      </c>
      <c r="D33">
        <v>3000</v>
      </c>
      <c r="E33">
        <v>4875.5265755130422</v>
      </c>
      <c r="F33">
        <v>70.245784484006705</v>
      </c>
      <c r="G33">
        <v>6125.8776258550697</v>
      </c>
      <c r="H33">
        <v>3125.8776258550697</v>
      </c>
      <c r="I33">
        <v>3125.8776258550697</v>
      </c>
      <c r="J33">
        <v>7721.5397693034356</v>
      </c>
      <c r="K33">
        <v>14110158.907937421</v>
      </c>
      <c r="L33">
        <v>3087.9042574116529</v>
      </c>
      <c r="M33">
        <v>104.19592086183567</v>
      </c>
      <c r="N33">
        <v>70.244513577348144</v>
      </c>
      <c r="O33">
        <v>2.5005761596299605</v>
      </c>
      <c r="R33" s="12" t="s">
        <v>7</v>
      </c>
      <c r="S33" s="24">
        <v>0.85287999999999997</v>
      </c>
      <c r="T33" s="9"/>
      <c r="U33" s="9"/>
      <c r="V33" s="9"/>
      <c r="W33" s="9"/>
      <c r="X33" s="9"/>
      <c r="Y33" s="9"/>
      <c r="Z33" s="9"/>
    </row>
    <row r="34" spans="1:26">
      <c r="A34">
        <v>3</v>
      </c>
      <c r="B34">
        <f t="shared" si="3"/>
        <v>5</v>
      </c>
      <c r="C34">
        <f t="shared" si="0"/>
        <v>29</v>
      </c>
      <c r="D34">
        <v>4000</v>
      </c>
      <c r="E34">
        <v>4567.4634159982288</v>
      </c>
      <c r="F34">
        <v>70.245784484006705</v>
      </c>
      <c r="G34">
        <v>4945.7723599970486</v>
      </c>
      <c r="H34">
        <v>945.77235999704862</v>
      </c>
      <c r="I34">
        <v>945.77235999704862</v>
      </c>
      <c r="J34">
        <v>8667.3121293004842</v>
      </c>
      <c r="K34">
        <v>13654446.026868349</v>
      </c>
      <c r="L34">
        <v>3014.0376402594252</v>
      </c>
      <c r="M34">
        <v>23.644308999926217</v>
      </c>
      <c r="N34">
        <v>68.637609971230134</v>
      </c>
      <c r="O34">
        <v>2.875648271119291</v>
      </c>
      <c r="R34" s="12" t="s">
        <v>8</v>
      </c>
      <c r="S34" s="24">
        <v>1.1511499999999999</v>
      </c>
      <c r="T34" s="9"/>
      <c r="U34" s="9"/>
      <c r="V34" s="9"/>
      <c r="W34" s="9"/>
      <c r="X34" s="9"/>
      <c r="Y34" s="9"/>
      <c r="Z34" s="9"/>
    </row>
    <row r="35" spans="1:26">
      <c r="A35">
        <v>3</v>
      </c>
      <c r="B35">
        <f t="shared" si="3"/>
        <v>6</v>
      </c>
      <c r="C35">
        <f t="shared" si="0"/>
        <v>30</v>
      </c>
      <c r="D35">
        <v>6000</v>
      </c>
      <c r="E35">
        <v>5182.6255202893408</v>
      </c>
      <c r="F35">
        <v>70.245784484006705</v>
      </c>
      <c r="G35">
        <v>4637.7092004822352</v>
      </c>
      <c r="H35">
        <v>-1362.2907995177648</v>
      </c>
      <c r="I35">
        <v>1362.2907995177648</v>
      </c>
      <c r="J35">
        <v>7305.0213297827195</v>
      </c>
      <c r="K35">
        <v>13261159.033387762</v>
      </c>
      <c r="L35">
        <v>2958.979412234703</v>
      </c>
      <c r="M35">
        <v>22.704846658629414</v>
      </c>
      <c r="N35">
        <v>67.106517860810115</v>
      </c>
      <c r="O35">
        <v>2.468763824303112</v>
      </c>
      <c r="R35" s="12" t="s">
        <v>9</v>
      </c>
      <c r="S35" s="24">
        <v>1.7330000000000001</v>
      </c>
      <c r="T35" s="9"/>
      <c r="U35" s="9"/>
      <c r="V35" s="9"/>
      <c r="W35" s="9"/>
      <c r="X35" s="9"/>
      <c r="Y35" s="9"/>
      <c r="Z35" s="9"/>
    </row>
    <row r="36" spans="1:26">
      <c r="A36">
        <v>3</v>
      </c>
      <c r="B36">
        <f t="shared" si="3"/>
        <v>7</v>
      </c>
      <c r="C36">
        <f t="shared" si="0"/>
        <v>31</v>
      </c>
      <c r="D36">
        <v>7000</v>
      </c>
      <c r="E36">
        <v>5951.722782864008</v>
      </c>
      <c r="F36">
        <v>70.245784484006705</v>
      </c>
      <c r="G36">
        <v>5252.8713047733472</v>
      </c>
      <c r="H36">
        <v>-1747.1286952266528</v>
      </c>
      <c r="I36">
        <v>1747.1286952266528</v>
      </c>
      <c r="J36">
        <v>5557.8926345560667</v>
      </c>
      <c r="K36">
        <v>12931846.118687652</v>
      </c>
      <c r="L36">
        <v>2919.8874536215403</v>
      </c>
      <c r="M36">
        <v>24.958981360380754</v>
      </c>
      <c r="N36">
        <v>65.746919909183347</v>
      </c>
      <c r="O36">
        <v>1.903461254187248</v>
      </c>
      <c r="R36" s="12" t="s">
        <v>10</v>
      </c>
      <c r="S36" s="24">
        <v>1.7780800000000001</v>
      </c>
      <c r="T36" s="9"/>
      <c r="U36" s="9"/>
      <c r="V36" s="9"/>
      <c r="W36" s="9"/>
      <c r="X36" s="9"/>
      <c r="Y36" s="9"/>
      <c r="Z36" s="9"/>
    </row>
    <row r="37" spans="1:26">
      <c r="A37">
        <v>3</v>
      </c>
      <c r="B37">
        <f t="shared" si="3"/>
        <v>8</v>
      </c>
      <c r="C37">
        <f t="shared" si="0"/>
        <v>32</v>
      </c>
      <c r="D37">
        <v>10000</v>
      </c>
      <c r="E37">
        <v>7613.1811404088085</v>
      </c>
      <c r="F37">
        <v>70.245784484006705</v>
      </c>
      <c r="G37">
        <v>6021.9685673480144</v>
      </c>
      <c r="H37">
        <v>-3978.0314326519856</v>
      </c>
      <c r="I37">
        <v>3978.0314326519856</v>
      </c>
      <c r="J37">
        <v>1579.8612019040811</v>
      </c>
      <c r="K37">
        <v>13022248.867452638</v>
      </c>
      <c r="L37">
        <v>2952.9544529662417</v>
      </c>
      <c r="M37">
        <v>39.780314326519857</v>
      </c>
      <c r="N37">
        <v>64.935463484725119</v>
      </c>
      <c r="O37">
        <v>0.53501035219730908</v>
      </c>
      <c r="R37" s="12" t="s">
        <v>11</v>
      </c>
      <c r="S37" s="24">
        <v>2.1236799999999998</v>
      </c>
      <c r="T37" s="9"/>
      <c r="U37" s="9"/>
      <c r="V37" s="9"/>
      <c r="W37" s="9"/>
      <c r="X37" s="9"/>
      <c r="Y37" s="9"/>
      <c r="Z37" s="9"/>
    </row>
    <row r="38" spans="1:26">
      <c r="A38">
        <v>3</v>
      </c>
      <c r="B38">
        <f t="shared" si="3"/>
        <v>9</v>
      </c>
      <c r="C38">
        <f t="shared" si="0"/>
        <v>33</v>
      </c>
      <c r="D38">
        <v>15000</v>
      </c>
      <c r="E38">
        <v>10610.05615493569</v>
      </c>
      <c r="F38">
        <v>70.245784484006705</v>
      </c>
      <c r="G38">
        <v>7683.4269248928149</v>
      </c>
      <c r="H38">
        <v>-7316.5730751071851</v>
      </c>
      <c r="I38">
        <v>7316.5730751071851</v>
      </c>
      <c r="J38">
        <v>-5736.711873203104</v>
      </c>
      <c r="K38">
        <v>14249824.403692964</v>
      </c>
      <c r="L38">
        <v>3085.1853203038459</v>
      </c>
      <c r="M38">
        <v>48.777153834047901</v>
      </c>
      <c r="N38">
        <v>64.445817737734899</v>
      </c>
      <c r="O38">
        <v>-1.8594383408508248</v>
      </c>
      <c r="R38" s="15" t="s">
        <v>12</v>
      </c>
      <c r="S38" s="25">
        <v>1.0947199999999999</v>
      </c>
      <c r="T38" s="9"/>
      <c r="U38" s="9"/>
      <c r="V38" s="9"/>
      <c r="W38" s="9"/>
      <c r="X38" s="9"/>
      <c r="Y38" s="9"/>
      <c r="Z38" s="9"/>
    </row>
    <row r="39" spans="1:26">
      <c r="A39">
        <v>3</v>
      </c>
      <c r="B39">
        <f t="shared" si="3"/>
        <v>10</v>
      </c>
      <c r="C39">
        <f t="shared" si="0"/>
        <v>34</v>
      </c>
      <c r="D39">
        <v>15000</v>
      </c>
      <c r="E39">
        <v>12408.181163651818</v>
      </c>
      <c r="F39">
        <v>70.245784484006705</v>
      </c>
      <c r="G39">
        <v>10680.301939419696</v>
      </c>
      <c r="H39">
        <v>-4319.6980605803037</v>
      </c>
      <c r="I39">
        <v>4319.6980605803037</v>
      </c>
      <c r="J39">
        <v>-10056.409933783409</v>
      </c>
      <c r="K39">
        <v>14379529.313424973</v>
      </c>
      <c r="L39">
        <v>3121.4945185472711</v>
      </c>
      <c r="M39">
        <v>28.797987070535356</v>
      </c>
      <c r="N39">
        <v>63.39735212987609</v>
      </c>
      <c r="O39">
        <v>-3.2216650947263603</v>
      </c>
    </row>
    <row r="40" spans="1:26">
      <c r="A40">
        <v>3</v>
      </c>
      <c r="B40">
        <f t="shared" si="3"/>
        <v>11</v>
      </c>
      <c r="C40">
        <f t="shared" si="0"/>
        <v>35</v>
      </c>
      <c r="D40">
        <v>18000</v>
      </c>
      <c r="E40">
        <v>14687.056168881494</v>
      </c>
      <c r="F40">
        <v>70.245784484006705</v>
      </c>
      <c r="G40">
        <v>12478.426948135824</v>
      </c>
      <c r="H40">
        <v>-5521.5730518641758</v>
      </c>
      <c r="I40">
        <v>5521.5730518641758</v>
      </c>
      <c r="J40">
        <v>-15577.982985647584</v>
      </c>
      <c r="K40">
        <v>14839764.732100621</v>
      </c>
      <c r="L40">
        <v>3190.0681909277541</v>
      </c>
      <c r="M40">
        <v>30.67540584368987</v>
      </c>
      <c r="N40">
        <v>62.462439378842205</v>
      </c>
      <c r="O40">
        <v>-4.8832758591022802</v>
      </c>
    </row>
    <row r="41" spans="1:26">
      <c r="A41">
        <v>3</v>
      </c>
      <c r="B41">
        <f t="shared" si="3"/>
        <v>12</v>
      </c>
      <c r="C41">
        <f t="shared" si="0"/>
        <v>36</v>
      </c>
      <c r="D41">
        <v>8000</v>
      </c>
      <c r="E41">
        <v>12054.381172019301</v>
      </c>
      <c r="F41">
        <v>70.245784484006705</v>
      </c>
      <c r="G41">
        <v>14757.301953365501</v>
      </c>
      <c r="H41">
        <v>6757.3019533655006</v>
      </c>
      <c r="I41">
        <v>6757.3019533655006</v>
      </c>
      <c r="J41">
        <v>-8820.6810322820838</v>
      </c>
      <c r="K41">
        <v>15695913.758679969</v>
      </c>
      <c r="L41">
        <v>3289.158017662136</v>
      </c>
      <c r="M41">
        <v>84.46627441706876</v>
      </c>
      <c r="N41">
        <v>63.073657018792943</v>
      </c>
      <c r="O41">
        <v>-2.6817443810594535</v>
      </c>
    </row>
    <row r="42" spans="1:26">
      <c r="A42">
        <v>4</v>
      </c>
      <c r="B42">
        <v>1</v>
      </c>
      <c r="C42">
        <f t="shared" si="0"/>
        <v>37</v>
      </c>
      <c r="D42">
        <v>5000</v>
      </c>
      <c r="E42">
        <v>9274.7761739019843</v>
      </c>
      <c r="F42">
        <v>70.245784484006705</v>
      </c>
      <c r="G42">
        <v>12124.626956503307</v>
      </c>
      <c r="H42">
        <v>7124.6269565033072</v>
      </c>
      <c r="I42">
        <v>7124.6269565033072</v>
      </c>
      <c r="J42">
        <v>-1696.0540757787767</v>
      </c>
      <c r="K42">
        <v>16643600.12383277</v>
      </c>
      <c r="L42">
        <v>3392.8193403335185</v>
      </c>
      <c r="M42">
        <v>142.49253913006615</v>
      </c>
      <c r="N42">
        <v>65.220113292070593</v>
      </c>
      <c r="O42">
        <v>-0.499895192065267</v>
      </c>
    </row>
    <row r="43" spans="1:26">
      <c r="A43">
        <v>4</v>
      </c>
      <c r="B43">
        <f>B42+1</f>
        <v>2</v>
      </c>
      <c r="C43">
        <f t="shared" si="0"/>
        <v>38</v>
      </c>
      <c r="D43">
        <v>4000</v>
      </c>
      <c r="E43">
        <v>7207.0131750315941</v>
      </c>
      <c r="F43">
        <v>70.245784484006705</v>
      </c>
      <c r="G43">
        <v>9345.0219583859907</v>
      </c>
      <c r="H43">
        <v>5345.0219583859907</v>
      </c>
      <c r="I43">
        <v>5345.0219583859907</v>
      </c>
      <c r="J43">
        <v>3648.9678826072141</v>
      </c>
      <c r="K43">
        <v>16957433.271511603</v>
      </c>
      <c r="L43">
        <v>3444.1930934401626</v>
      </c>
      <c r="M43">
        <v>133.62554895964976</v>
      </c>
      <c r="N43">
        <v>67.020256335954258</v>
      </c>
      <c r="O43">
        <v>1.0594550838502832</v>
      </c>
    </row>
    <row r="44" spans="1:26">
      <c r="A44">
        <v>4</v>
      </c>
      <c r="B44">
        <f t="shared" ref="B44:B53" si="4">B43+1</f>
        <v>3</v>
      </c>
      <c r="C44">
        <f t="shared" si="0"/>
        <v>39</v>
      </c>
      <c r="D44">
        <v>4000</v>
      </c>
      <c r="E44">
        <v>5966.3553757093605</v>
      </c>
      <c r="F44">
        <v>70.245784484006705</v>
      </c>
      <c r="G44">
        <v>7277.2589595156005</v>
      </c>
      <c r="H44">
        <v>3277.2589595156005</v>
      </c>
      <c r="I44">
        <v>3277.2589595156005</v>
      </c>
      <c r="J44">
        <v>6926.2268421228146</v>
      </c>
      <c r="K44">
        <v>16798022.836029902</v>
      </c>
      <c r="L44">
        <v>3439.9127310318404</v>
      </c>
      <c r="M44">
        <v>81.931473987890016</v>
      </c>
      <c r="N44">
        <v>67.402595250106458</v>
      </c>
      <c r="O44">
        <v>2.0134891154768382</v>
      </c>
    </row>
    <row r="45" spans="1:26">
      <c r="A45">
        <v>4</v>
      </c>
      <c r="B45">
        <f t="shared" si="4"/>
        <v>4</v>
      </c>
      <c r="C45">
        <f t="shared" si="0"/>
        <v>40</v>
      </c>
      <c r="D45">
        <v>2000</v>
      </c>
      <c r="E45">
        <v>4421.9606961160207</v>
      </c>
      <c r="F45">
        <v>70.245784484006705</v>
      </c>
      <c r="G45">
        <v>6036.6011601933669</v>
      </c>
      <c r="H45">
        <v>4036.6011601933669</v>
      </c>
      <c r="I45">
        <v>4036.6011601933669</v>
      </c>
      <c r="J45">
        <v>10962.828002316182</v>
      </c>
      <c r="K45">
        <v>16785425.988291018</v>
      </c>
      <c r="L45">
        <v>3454.8299417608782</v>
      </c>
      <c r="M45">
        <v>201.83005800966836</v>
      </c>
      <c r="N45">
        <v>70.763281819095511</v>
      </c>
      <c r="O45">
        <v>3.1731888941336961</v>
      </c>
    </row>
    <row r="46" spans="1:26">
      <c r="A46">
        <v>4</v>
      </c>
      <c r="B46">
        <f t="shared" si="4"/>
        <v>5</v>
      </c>
      <c r="C46">
        <f t="shared" si="0"/>
        <v>41</v>
      </c>
      <c r="D46">
        <v>5000</v>
      </c>
      <c r="E46">
        <v>4695.3238883600161</v>
      </c>
      <c r="F46">
        <v>70.245784484006705</v>
      </c>
      <c r="G46">
        <v>4492.2064806000271</v>
      </c>
      <c r="H46">
        <v>-507.79351939997287</v>
      </c>
      <c r="I46">
        <v>507.79351939997287</v>
      </c>
      <c r="J46">
        <v>10455.03448291621</v>
      </c>
      <c r="K46">
        <v>16382314.482682569</v>
      </c>
      <c r="L46">
        <v>3382.9510046301243</v>
      </c>
      <c r="M46">
        <v>10.155870387999459</v>
      </c>
      <c r="N46">
        <v>69.28505227199561</v>
      </c>
      <c r="O46">
        <v>3.0905072135560867</v>
      </c>
    </row>
    <row r="47" spans="1:26">
      <c r="A47">
        <v>4</v>
      </c>
      <c r="B47">
        <f t="shared" si="4"/>
        <v>6</v>
      </c>
      <c r="C47">
        <f t="shared" si="0"/>
        <v>42</v>
      </c>
      <c r="D47">
        <v>7000</v>
      </c>
      <c r="E47">
        <v>5659.341803706413</v>
      </c>
      <c r="F47">
        <v>70.245784484006705</v>
      </c>
      <c r="G47">
        <v>4765.5696728440225</v>
      </c>
      <c r="H47">
        <v>-2234.4303271559775</v>
      </c>
      <c r="I47">
        <v>2234.4303271559775</v>
      </c>
      <c r="J47">
        <v>8220.604155760233</v>
      </c>
      <c r="K47">
        <v>16111132.682783326</v>
      </c>
      <c r="L47">
        <v>3355.6052742140732</v>
      </c>
      <c r="M47">
        <v>31.920433245085395</v>
      </c>
      <c r="N47">
        <v>68.395418485640604</v>
      </c>
      <c r="O47">
        <v>2.4498126221611707</v>
      </c>
    </row>
    <row r="48" spans="1:26">
      <c r="A48">
        <v>4</v>
      </c>
      <c r="B48">
        <f t="shared" si="4"/>
        <v>7</v>
      </c>
      <c r="C48">
        <f t="shared" si="0"/>
        <v>43</v>
      </c>
      <c r="D48">
        <v>10000</v>
      </c>
      <c r="E48">
        <v>7437.7525529142513</v>
      </c>
      <c r="F48">
        <v>70.245784484006705</v>
      </c>
      <c r="G48">
        <v>5729.5875881904194</v>
      </c>
      <c r="H48">
        <v>-4270.4124118095806</v>
      </c>
      <c r="I48">
        <v>4270.4124118095806</v>
      </c>
      <c r="J48">
        <v>3950.1917439506524</v>
      </c>
      <c r="K48">
        <v>16160558.019624116</v>
      </c>
      <c r="L48">
        <v>3376.8798588093177</v>
      </c>
      <c r="M48">
        <v>42.704124118095805</v>
      </c>
      <c r="N48">
        <v>67.797946523604679</v>
      </c>
      <c r="O48">
        <v>1.1697756239819215</v>
      </c>
    </row>
    <row r="49" spans="1:15">
      <c r="A49">
        <v>4</v>
      </c>
      <c r="B49">
        <f t="shared" si="4"/>
        <v>8</v>
      </c>
      <c r="C49">
        <f t="shared" si="0"/>
        <v>44</v>
      </c>
      <c r="D49">
        <v>14000</v>
      </c>
      <c r="E49">
        <v>10104.799002438955</v>
      </c>
      <c r="F49">
        <v>70.245784484006705</v>
      </c>
      <c r="G49">
        <v>7507.9983373982577</v>
      </c>
      <c r="H49">
        <v>-6492.0016626017423</v>
      </c>
      <c r="I49">
        <v>6492.0016626017423</v>
      </c>
      <c r="J49">
        <v>-2541.8099186510899</v>
      </c>
      <c r="K49">
        <v>16751138.191615017</v>
      </c>
      <c r="L49">
        <v>3447.678081622782</v>
      </c>
      <c r="M49">
        <v>46.371440447155301</v>
      </c>
      <c r="N49">
        <v>67.310980476412638</v>
      </c>
      <c r="O49">
        <v>-0.73725268382791975</v>
      </c>
    </row>
    <row r="50" spans="1:15">
      <c r="A50">
        <v>4</v>
      </c>
      <c r="B50">
        <f t="shared" si="4"/>
        <v>9</v>
      </c>
      <c r="C50">
        <f t="shared" si="0"/>
        <v>45</v>
      </c>
      <c r="D50">
        <v>16000</v>
      </c>
      <c r="E50">
        <v>12505.026872153776</v>
      </c>
      <c r="F50">
        <v>70.245784484006705</v>
      </c>
      <c r="G50">
        <v>10175.044786922961</v>
      </c>
      <c r="H50">
        <v>-5824.9552130770389</v>
      </c>
      <c r="I50">
        <v>5824.9552130770389</v>
      </c>
      <c r="J50">
        <v>-8366.7651317281288</v>
      </c>
      <c r="K50">
        <v>17132892.970342539</v>
      </c>
      <c r="L50">
        <v>3500.5064623217654</v>
      </c>
      <c r="M50">
        <v>36.405970081731489</v>
      </c>
      <c r="N50">
        <v>66.62420246764195</v>
      </c>
      <c r="O50">
        <v>-2.3901584590073122</v>
      </c>
    </row>
    <row r="51" spans="1:15">
      <c r="A51">
        <v>4</v>
      </c>
      <c r="B51">
        <f t="shared" si="4"/>
        <v>10</v>
      </c>
      <c r="C51">
        <f t="shared" si="0"/>
        <v>46</v>
      </c>
      <c r="D51">
        <v>16000</v>
      </c>
      <c r="E51">
        <v>13945.16359398267</v>
      </c>
      <c r="F51">
        <v>70.245784484006705</v>
      </c>
      <c r="G51">
        <v>12575.272656637782</v>
      </c>
      <c r="H51">
        <v>-3424.7273433622177</v>
      </c>
      <c r="I51">
        <v>3424.7273433622177</v>
      </c>
      <c r="J51">
        <v>-11791.492475090346</v>
      </c>
      <c r="K51">
        <v>17015411.761777978</v>
      </c>
      <c r="L51">
        <v>3498.8590901704711</v>
      </c>
      <c r="M51">
        <v>21.404545896013861</v>
      </c>
      <c r="N51">
        <v>65.641166455215256</v>
      </c>
      <c r="O51">
        <v>-3.3700964146332177</v>
      </c>
    </row>
    <row r="52" spans="1:15">
      <c r="A52">
        <v>4</v>
      </c>
      <c r="B52">
        <f t="shared" si="4"/>
        <v>11</v>
      </c>
      <c r="C52">
        <f t="shared" si="0"/>
        <v>47</v>
      </c>
      <c r="D52">
        <v>20000</v>
      </c>
      <c r="E52">
        <v>16409.245627080003</v>
      </c>
      <c r="F52">
        <v>70.245784484006705</v>
      </c>
      <c r="G52">
        <v>14015.409378466677</v>
      </c>
      <c r="H52">
        <v>-5984.5906215333234</v>
      </c>
      <c r="I52">
        <v>5984.5906215333234</v>
      </c>
      <c r="J52">
        <v>-17776.083096623668</v>
      </c>
      <c r="K52">
        <v>17415409.913811311</v>
      </c>
      <c r="L52">
        <v>3551.7469950930854</v>
      </c>
      <c r="M52">
        <v>29.922953107666615</v>
      </c>
      <c r="N52">
        <v>64.881204469097199</v>
      </c>
      <c r="O52">
        <v>-5.0048843910284742</v>
      </c>
    </row>
    <row r="53" spans="1:15">
      <c r="A53">
        <v>4</v>
      </c>
      <c r="B53">
        <f t="shared" si="4"/>
        <v>12</v>
      </c>
      <c r="C53">
        <f t="shared" si="0"/>
        <v>48</v>
      </c>
      <c r="D53">
        <v>12000</v>
      </c>
      <c r="E53">
        <v>14687.694846938406</v>
      </c>
      <c r="F53">
        <v>70.245784484006705</v>
      </c>
      <c r="G53">
        <v>16479.491411564009</v>
      </c>
      <c r="H53">
        <v>4479.4914115640095</v>
      </c>
      <c r="I53">
        <v>4479.4914115640095</v>
      </c>
      <c r="J53">
        <v>-13296.591685059659</v>
      </c>
      <c r="K53">
        <v>17470627.276154321</v>
      </c>
      <c r="L53">
        <v>3571.075003769563</v>
      </c>
      <c r="M53">
        <v>37.329095096366743</v>
      </c>
      <c r="N53">
        <v>64.307202190498657</v>
      </c>
      <c r="O53">
        <v>-3.7234142859010282</v>
      </c>
    </row>
    <row r="54" spans="1:15">
      <c r="A54">
        <v>5</v>
      </c>
      <c r="B54">
        <v>1</v>
      </c>
      <c r="C54">
        <f t="shared" si="0"/>
        <v>49</v>
      </c>
      <c r="D54">
        <v>5000</v>
      </c>
      <c r="E54">
        <v>10854.764378853448</v>
      </c>
      <c r="F54">
        <v>70.245784484006705</v>
      </c>
      <c r="G54">
        <v>14757.940631422412</v>
      </c>
      <c r="H54">
        <v>9757.9406314224125</v>
      </c>
      <c r="I54">
        <v>9757.9406314224125</v>
      </c>
      <c r="J54">
        <v>-3538.6510536372462</v>
      </c>
      <c r="K54">
        <v>19057296.216770854</v>
      </c>
      <c r="L54">
        <v>3697.3375675992129</v>
      </c>
      <c r="M54">
        <v>195.15881262844826</v>
      </c>
      <c r="N54">
        <v>66.977643219844566</v>
      </c>
      <c r="O54">
        <v>-0.95708086939299775</v>
      </c>
    </row>
    <row r="55" spans="1:15">
      <c r="A55">
        <v>5</v>
      </c>
      <c r="B55">
        <f>B54+1</f>
        <v>2</v>
      </c>
      <c r="C55">
        <f t="shared" si="0"/>
        <v>50</v>
      </c>
      <c r="D55">
        <v>2000</v>
      </c>
      <c r="E55">
        <v>7355.0060980024728</v>
      </c>
      <c r="F55">
        <v>70.245784484006705</v>
      </c>
      <c r="G55">
        <v>10925.010163337454</v>
      </c>
      <c r="H55">
        <v>8925.0101633374543</v>
      </c>
      <c r="I55">
        <v>8925.0101633374543</v>
      </c>
      <c r="J55">
        <v>5386.3591097002081</v>
      </c>
      <c r="K55">
        <v>20269266.420748971</v>
      </c>
      <c r="L55">
        <v>3801.8910195139779</v>
      </c>
      <c r="M55">
        <v>446.25050816687269</v>
      </c>
      <c r="N55">
        <v>74.563100518785134</v>
      </c>
      <c r="O55">
        <v>1.41675789286269</v>
      </c>
    </row>
    <row r="56" spans="1:15">
      <c r="A56">
        <v>5</v>
      </c>
      <c r="B56">
        <f t="shared" ref="B56:B65" si="5">B55+1</f>
        <v>3</v>
      </c>
      <c r="C56">
        <f t="shared" si="0"/>
        <v>51</v>
      </c>
      <c r="D56">
        <v>3000</v>
      </c>
      <c r="E56">
        <v>5655.1511294918873</v>
      </c>
      <c r="F56">
        <v>70.245784484006705</v>
      </c>
      <c r="G56">
        <v>7425.2518824864792</v>
      </c>
      <c r="H56">
        <v>4425.2518824864792</v>
      </c>
      <c r="I56">
        <v>4425.2518824864792</v>
      </c>
      <c r="J56">
        <v>9811.6109921866882</v>
      </c>
      <c r="K56">
        <v>20255807.35805684</v>
      </c>
      <c r="L56">
        <v>3814.1137815330467</v>
      </c>
      <c r="M56">
        <v>147.50839608288265</v>
      </c>
      <c r="N56">
        <v>75.993400431806663</v>
      </c>
      <c r="O56">
        <v>2.5724484255535254</v>
      </c>
    </row>
    <row r="57" spans="1:15">
      <c r="A57">
        <v>5</v>
      </c>
      <c r="B57">
        <f t="shared" si="5"/>
        <v>4</v>
      </c>
      <c r="C57">
        <f t="shared" si="0"/>
        <v>52</v>
      </c>
      <c r="D57">
        <v>2000</v>
      </c>
      <c r="E57">
        <v>4235.2381483855361</v>
      </c>
      <c r="F57">
        <v>70.245784484006705</v>
      </c>
      <c r="G57">
        <v>5725.3969139758938</v>
      </c>
      <c r="H57">
        <v>3725.3969139758938</v>
      </c>
      <c r="I57">
        <v>3725.3969139758938</v>
      </c>
      <c r="J57">
        <v>13537.007906162582</v>
      </c>
      <c r="K57">
        <v>20133168.41206846</v>
      </c>
      <c r="L57">
        <v>3812.4076879261779</v>
      </c>
      <c r="M57">
        <v>186.26984569879468</v>
      </c>
      <c r="N57">
        <v>78.114101302325651</v>
      </c>
      <c r="O57">
        <v>3.5507765733014405</v>
      </c>
    </row>
    <row r="58" spans="1:15">
      <c r="A58">
        <v>5</v>
      </c>
      <c r="B58">
        <f t="shared" si="5"/>
        <v>5</v>
      </c>
      <c r="C58">
        <f t="shared" si="0"/>
        <v>53</v>
      </c>
      <c r="D58">
        <v>7000</v>
      </c>
      <c r="E58">
        <v>5383.2903597217255</v>
      </c>
      <c r="F58">
        <v>70.245784484006705</v>
      </c>
      <c r="G58">
        <v>4305.4839328695425</v>
      </c>
      <c r="H58">
        <v>-2694.5160671304575</v>
      </c>
      <c r="I58">
        <v>2694.5160671304575</v>
      </c>
      <c r="J58">
        <v>10842.491839032125</v>
      </c>
      <c r="K58">
        <v>19890286.306860078</v>
      </c>
      <c r="L58">
        <v>3791.3153931941833</v>
      </c>
      <c r="M58">
        <v>38.493086673292247</v>
      </c>
      <c r="N58">
        <v>77.366534988570308</v>
      </c>
      <c r="O58">
        <v>2.8598232314028946</v>
      </c>
    </row>
    <row r="59" spans="1:15">
      <c r="A59">
        <v>5</v>
      </c>
      <c r="B59">
        <f t="shared" si="5"/>
        <v>6</v>
      </c>
      <c r="C59">
        <f t="shared" si="0"/>
        <v>54</v>
      </c>
      <c r="D59">
        <v>6000</v>
      </c>
      <c r="E59">
        <v>5672.1216865234392</v>
      </c>
      <c r="F59">
        <v>70.245784484006705</v>
      </c>
      <c r="G59">
        <v>5453.5361442057319</v>
      </c>
      <c r="H59">
        <v>-546.46385579426806</v>
      </c>
      <c r="I59">
        <v>546.46385579426806</v>
      </c>
      <c r="J59">
        <v>10296.027983237858</v>
      </c>
      <c r="K59">
        <v>19527477.722393956</v>
      </c>
      <c r="L59">
        <v>3731.2255499090002</v>
      </c>
      <c r="M59">
        <v>9.1077309299044664</v>
      </c>
      <c r="N59">
        <v>76.102483061557976</v>
      </c>
      <c r="O59">
        <v>2.7594225665315153</v>
      </c>
    </row>
    <row r="60" spans="1:15">
      <c r="A60">
        <v>5</v>
      </c>
      <c r="B60">
        <f t="shared" si="5"/>
        <v>7</v>
      </c>
      <c r="C60">
        <f t="shared" si="0"/>
        <v>55</v>
      </c>
      <c r="D60">
        <v>8000</v>
      </c>
      <c r="E60">
        <v>6645.4204826044679</v>
      </c>
      <c r="F60">
        <v>70.245784484006705</v>
      </c>
      <c r="G60">
        <v>5742.3674710074456</v>
      </c>
      <c r="H60">
        <v>-2257.6325289925544</v>
      </c>
      <c r="I60">
        <v>2257.6325289925544</v>
      </c>
      <c r="J60">
        <v>8038.3954542453039</v>
      </c>
      <c r="K60">
        <v>19265103.666277073</v>
      </c>
      <c r="L60">
        <v>3704.4329495287006</v>
      </c>
      <c r="M60">
        <v>28.220406612406929</v>
      </c>
      <c r="N60">
        <v>75.231899853391582</v>
      </c>
      <c r="O60">
        <v>2.169939519425772</v>
      </c>
    </row>
    <row r="61" spans="1:15">
      <c r="A61">
        <v>5</v>
      </c>
      <c r="B61">
        <f t="shared" si="5"/>
        <v>8</v>
      </c>
      <c r="C61">
        <f t="shared" si="0"/>
        <v>56</v>
      </c>
      <c r="D61">
        <v>10000</v>
      </c>
      <c r="E61">
        <v>8029.3997602530844</v>
      </c>
      <c r="F61">
        <v>70.245784484006705</v>
      </c>
      <c r="G61">
        <v>6715.6662670884743</v>
      </c>
      <c r="H61">
        <v>-3284.3337329115257</v>
      </c>
      <c r="I61">
        <v>3284.3337329115257</v>
      </c>
      <c r="J61">
        <v>4754.0617213337782</v>
      </c>
      <c r="K61">
        <v>19113706.244899634</v>
      </c>
      <c r="L61">
        <v>3696.9311778033943</v>
      </c>
      <c r="M61">
        <v>32.843337329115258</v>
      </c>
      <c r="N61">
        <v>74.474961236886656</v>
      </c>
      <c r="O61">
        <v>1.2859481263479995</v>
      </c>
    </row>
    <row r="62" spans="1:15">
      <c r="A62">
        <v>5</v>
      </c>
      <c r="B62">
        <f t="shared" si="5"/>
        <v>9</v>
      </c>
      <c r="C62">
        <f t="shared" si="0"/>
        <v>57</v>
      </c>
      <c r="D62">
        <v>20000</v>
      </c>
      <c r="E62">
        <v>12859.787326842255</v>
      </c>
      <c r="F62">
        <v>70.245784484006705</v>
      </c>
      <c r="G62">
        <v>8099.6455447370909</v>
      </c>
      <c r="H62">
        <v>-11900.35445526291</v>
      </c>
      <c r="I62">
        <v>11900.35445526291</v>
      </c>
      <c r="J62">
        <v>-7146.2927339291318</v>
      </c>
      <c r="K62">
        <v>21262912.03289957</v>
      </c>
      <c r="L62">
        <v>3840.8508844254911</v>
      </c>
      <c r="M62">
        <v>59.501772276314547</v>
      </c>
      <c r="N62">
        <v>74.212273711262583</v>
      </c>
      <c r="O62">
        <v>-1.8606014523779315</v>
      </c>
    </row>
    <row r="63" spans="1:15">
      <c r="A63">
        <v>5</v>
      </c>
      <c r="B63">
        <f t="shared" si="5"/>
        <v>10</v>
      </c>
      <c r="C63">
        <f t="shared" si="0"/>
        <v>58</v>
      </c>
      <c r="D63">
        <v>20000</v>
      </c>
      <c r="E63">
        <v>15758.019866795756</v>
      </c>
      <c r="F63">
        <v>70.245784484006705</v>
      </c>
      <c r="G63">
        <v>12930.033111326262</v>
      </c>
      <c r="H63">
        <v>-7069.9668886737381</v>
      </c>
      <c r="I63">
        <v>7069.9668886737381</v>
      </c>
      <c r="J63">
        <v>-14216.259622602869</v>
      </c>
      <c r="K63">
        <v>21758110.649693418</v>
      </c>
      <c r="L63">
        <v>3896.5252982918405</v>
      </c>
      <c r="M63">
        <v>35.349834443368685</v>
      </c>
      <c r="N63">
        <v>73.542231654919576</v>
      </c>
      <c r="O63">
        <v>-3.6484453543353088</v>
      </c>
    </row>
    <row r="64" spans="1:15">
      <c r="A64">
        <v>5</v>
      </c>
      <c r="B64">
        <f t="shared" si="5"/>
        <v>11</v>
      </c>
      <c r="C64">
        <f t="shared" si="0"/>
        <v>59</v>
      </c>
      <c r="D64">
        <v>22000</v>
      </c>
      <c r="E64">
        <v>18296.959390767857</v>
      </c>
      <c r="F64">
        <v>70.245784484006705</v>
      </c>
      <c r="G64">
        <v>15828.265651279762</v>
      </c>
      <c r="H64">
        <v>-6171.7343487202379</v>
      </c>
      <c r="I64">
        <v>6171.7343487202379</v>
      </c>
      <c r="J64">
        <v>-20387.993971323107</v>
      </c>
      <c r="K64">
        <v>22034927.50090494</v>
      </c>
      <c r="L64">
        <v>3935.0881635533387</v>
      </c>
      <c r="M64">
        <v>28.053337948728352</v>
      </c>
      <c r="N64">
        <v>72.771233456509563</v>
      </c>
      <c r="O64">
        <v>-5.1810767952179724</v>
      </c>
    </row>
    <row r="65" spans="1:15">
      <c r="A65">
        <v>5</v>
      </c>
      <c r="B65">
        <f t="shared" si="5"/>
        <v>12</v>
      </c>
      <c r="C65">
        <f t="shared" si="0"/>
        <v>60</v>
      </c>
      <c r="D65">
        <v>8000</v>
      </c>
      <c r="E65">
        <v>14220.323105151117</v>
      </c>
      <c r="F65">
        <v>70.245784484006705</v>
      </c>
      <c r="G65">
        <v>18367.205175251864</v>
      </c>
      <c r="H65">
        <v>10367.205175251864</v>
      </c>
      <c r="I65">
        <v>10367.205175251864</v>
      </c>
      <c r="J65">
        <v>-10020.788796071243</v>
      </c>
      <c r="K65">
        <v>23458994.428319342</v>
      </c>
      <c r="L65">
        <v>4042.2901137483141</v>
      </c>
      <c r="M65">
        <v>129.59006469064829</v>
      </c>
      <c r="N65">
        <v>73.718213977078534</v>
      </c>
      <c r="O65">
        <v>-2.478988027600824</v>
      </c>
    </row>
    <row r="66" spans="1:15">
      <c r="A66" s="19">
        <v>6</v>
      </c>
      <c r="B66" s="19">
        <v>1</v>
      </c>
      <c r="C66" s="19">
        <f t="shared" si="0"/>
        <v>61</v>
      </c>
      <c r="D66" s="19"/>
      <c r="E66" s="19"/>
      <c r="F66" s="19"/>
      <c r="G66" s="19">
        <v>14290.568889635124</v>
      </c>
      <c r="K66" s="21" t="s">
        <v>65</v>
      </c>
      <c r="L66" s="31">
        <f>L65*1.25</f>
        <v>5052.8626421853924</v>
      </c>
    </row>
    <row r="67" spans="1:15">
      <c r="A67" s="19">
        <v>6</v>
      </c>
      <c r="B67" s="19">
        <f>B66+1</f>
        <v>2</v>
      </c>
      <c r="C67" s="19">
        <f t="shared" si="0"/>
        <v>62</v>
      </c>
      <c r="D67" s="19"/>
      <c r="E67" s="19"/>
      <c r="F67" s="19"/>
      <c r="G67" s="19">
        <v>14360.81467411913</v>
      </c>
    </row>
    <row r="68" spans="1:15">
      <c r="A68" s="19">
        <v>6</v>
      </c>
      <c r="B68" s="19">
        <f t="shared" ref="B68:C77" si="6">B67+1</f>
        <v>3</v>
      </c>
      <c r="C68" s="19">
        <f t="shared" si="0"/>
        <v>63</v>
      </c>
      <c r="D68" s="19"/>
      <c r="E68" s="19"/>
      <c r="F68" s="19"/>
      <c r="G68" s="19">
        <v>14431.060458603137</v>
      </c>
    </row>
    <row r="69" spans="1:15">
      <c r="A69" s="19">
        <v>6</v>
      </c>
      <c r="B69" s="19">
        <f t="shared" si="6"/>
        <v>4</v>
      </c>
      <c r="C69" s="19">
        <f t="shared" si="0"/>
        <v>64</v>
      </c>
      <c r="D69" s="19"/>
      <c r="E69" s="19"/>
      <c r="F69" s="19"/>
      <c r="G69" s="19">
        <v>14501.306243087145</v>
      </c>
    </row>
    <row r="70" spans="1:15">
      <c r="A70" s="19">
        <v>6</v>
      </c>
      <c r="B70" s="19">
        <f t="shared" si="6"/>
        <v>5</v>
      </c>
      <c r="C70" s="19">
        <f t="shared" si="0"/>
        <v>65</v>
      </c>
      <c r="D70" s="19"/>
      <c r="E70" s="19"/>
      <c r="F70" s="19"/>
      <c r="G70" s="19">
        <v>14571.552027571151</v>
      </c>
    </row>
    <row r="71" spans="1:15">
      <c r="A71" s="19">
        <v>6</v>
      </c>
      <c r="B71" s="19">
        <f t="shared" si="6"/>
        <v>6</v>
      </c>
      <c r="C71" s="19">
        <f t="shared" si="6"/>
        <v>66</v>
      </c>
      <c r="D71" s="19"/>
      <c r="E71" s="19"/>
      <c r="F71" s="19"/>
      <c r="G71" s="19">
        <v>14641.797812055158</v>
      </c>
    </row>
    <row r="72" spans="1:15">
      <c r="A72" s="19">
        <v>6</v>
      </c>
      <c r="B72" s="19">
        <f t="shared" si="6"/>
        <v>7</v>
      </c>
      <c r="C72" s="19">
        <f t="shared" si="6"/>
        <v>67</v>
      </c>
      <c r="D72" s="19"/>
      <c r="E72" s="19"/>
      <c r="F72" s="19"/>
      <c r="G72" s="19">
        <v>14712.043596539164</v>
      </c>
    </row>
    <row r="73" spans="1:15">
      <c r="A73" s="19">
        <v>6</v>
      </c>
      <c r="B73" s="19">
        <f t="shared" si="6"/>
        <v>8</v>
      </c>
      <c r="C73" s="19">
        <f t="shared" si="6"/>
        <v>68</v>
      </c>
      <c r="D73" s="19"/>
      <c r="E73" s="19"/>
      <c r="F73" s="19"/>
      <c r="G73" s="19">
        <v>14782.289381023171</v>
      </c>
    </row>
    <row r="74" spans="1:15">
      <c r="A74" s="19">
        <v>6</v>
      </c>
      <c r="B74" s="19">
        <f t="shared" si="6"/>
        <v>9</v>
      </c>
      <c r="C74" s="19">
        <f t="shared" si="6"/>
        <v>69</v>
      </c>
      <c r="D74" s="19"/>
      <c r="E74" s="19"/>
      <c r="F74" s="19"/>
      <c r="G74" s="19">
        <v>14852.535165507177</v>
      </c>
    </row>
    <row r="75" spans="1:15">
      <c r="A75" s="19">
        <v>6</v>
      </c>
      <c r="B75" s="19">
        <f t="shared" si="6"/>
        <v>10</v>
      </c>
      <c r="C75" s="19">
        <f t="shared" si="6"/>
        <v>70</v>
      </c>
      <c r="D75" s="19"/>
      <c r="E75" s="19"/>
      <c r="F75" s="19"/>
      <c r="G75" s="19">
        <v>14922.780949991185</v>
      </c>
    </row>
    <row r="76" spans="1:15">
      <c r="A76" s="19">
        <v>6</v>
      </c>
      <c r="B76" s="19">
        <f t="shared" si="6"/>
        <v>11</v>
      </c>
      <c r="C76" s="19">
        <f t="shared" si="6"/>
        <v>71</v>
      </c>
      <c r="D76" s="19"/>
      <c r="E76" s="19"/>
      <c r="F76" s="19"/>
      <c r="G76" s="19">
        <v>14993.026734475192</v>
      </c>
    </row>
    <row r="77" spans="1:15">
      <c r="A77" s="19">
        <v>6</v>
      </c>
      <c r="B77" s="19">
        <f t="shared" si="6"/>
        <v>12</v>
      </c>
      <c r="C77" s="19">
        <f t="shared" si="6"/>
        <v>72</v>
      </c>
      <c r="D77" s="19"/>
      <c r="E77" s="19"/>
      <c r="F77" s="19"/>
      <c r="G77" s="19">
        <v>15063.272518959198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opLeftCell="A43" workbookViewId="0">
      <selection activeCell="O67" sqref="O67"/>
    </sheetView>
  </sheetViews>
  <sheetFormatPr defaultRowHeight="15"/>
  <cols>
    <col min="18" max="18" width="21.7109375" customWidth="1"/>
  </cols>
  <sheetData>
    <row r="1" spans="1:26">
      <c r="G1" s="30" t="s">
        <v>70</v>
      </c>
      <c r="H1" s="32">
        <v>8.6990779320680683E-4</v>
      </c>
    </row>
    <row r="2" spans="1:26">
      <c r="G2" s="30" t="s">
        <v>68</v>
      </c>
      <c r="H2" s="32">
        <v>0.4</v>
      </c>
    </row>
    <row r="3" spans="1:26">
      <c r="G3" s="30" t="s">
        <v>69</v>
      </c>
      <c r="H3" s="32">
        <v>0</v>
      </c>
    </row>
    <row r="4" spans="1:26">
      <c r="A4" t="s">
        <v>19</v>
      </c>
      <c r="B4" t="s">
        <v>20</v>
      </c>
      <c r="C4" t="s">
        <v>21</v>
      </c>
      <c r="D4" t="s">
        <v>25</v>
      </c>
      <c r="E4" s="1" t="s">
        <v>30</v>
      </c>
      <c r="F4" t="s">
        <v>22</v>
      </c>
      <c r="G4" t="s">
        <v>23</v>
      </c>
      <c r="H4" t="s">
        <v>24</v>
      </c>
      <c r="I4" t="s">
        <v>36</v>
      </c>
      <c r="J4" t="s">
        <v>37</v>
      </c>
      <c r="K4" t="s">
        <v>31</v>
      </c>
      <c r="L4" t="s">
        <v>32</v>
      </c>
      <c r="M4" t="s">
        <v>33</v>
      </c>
      <c r="N4" t="s">
        <v>38</v>
      </c>
      <c r="O4" t="s">
        <v>34</v>
      </c>
      <c r="P4" t="s">
        <v>35</v>
      </c>
      <c r="R4" s="2" t="s">
        <v>39</v>
      </c>
      <c r="S4" s="2"/>
      <c r="T4" s="2"/>
      <c r="U4" s="2"/>
      <c r="V4" s="2"/>
      <c r="W4" s="2"/>
      <c r="X4" s="2"/>
      <c r="Y4" s="2"/>
      <c r="Z4" s="2"/>
    </row>
    <row r="5" spans="1:26" ht="15.75" thickBot="1">
      <c r="C5">
        <v>0</v>
      </c>
      <c r="E5">
        <v>5997.260517682239</v>
      </c>
      <c r="F5">
        <v>70.245784484006705</v>
      </c>
      <c r="R5" s="2"/>
      <c r="S5" s="2"/>
      <c r="T5" s="2"/>
      <c r="U5" s="2"/>
      <c r="V5" s="2"/>
      <c r="W5" s="2"/>
      <c r="X5" s="2"/>
      <c r="Y5" s="2"/>
      <c r="Z5" s="2"/>
    </row>
    <row r="6" spans="1:26">
      <c r="A6">
        <v>1</v>
      </c>
      <c r="B6">
        <v>1</v>
      </c>
      <c r="C6">
        <f>C5+1</f>
        <v>1</v>
      </c>
      <c r="D6">
        <v>2000</v>
      </c>
      <c r="E6">
        <v>6066.3063655698252</v>
      </c>
      <c r="F6">
        <v>69.765809845438497</v>
      </c>
      <c r="G6">
        <v>0.42660999999999999</v>
      </c>
      <c r="H6">
        <v>2588.4588635671421</v>
      </c>
      <c r="I6">
        <v>588.45886356714209</v>
      </c>
      <c r="J6">
        <v>588.45886356714209</v>
      </c>
      <c r="K6">
        <v>588.45886356714209</v>
      </c>
      <c r="L6">
        <v>346283.83411073236</v>
      </c>
      <c r="M6">
        <v>588.45886356714209</v>
      </c>
      <c r="N6">
        <v>29.422943178357102</v>
      </c>
      <c r="O6">
        <v>29.422943178357102</v>
      </c>
      <c r="P6">
        <v>1</v>
      </c>
      <c r="R6" s="3" t="s">
        <v>40</v>
      </c>
      <c r="S6" s="3"/>
      <c r="T6" s="2"/>
      <c r="U6" s="2"/>
      <c r="V6" s="2"/>
      <c r="W6" s="2"/>
      <c r="X6" s="2"/>
      <c r="Y6" s="2"/>
      <c r="Z6" s="2"/>
    </row>
    <row r="7" spans="1:26">
      <c r="A7">
        <v>1</v>
      </c>
      <c r="B7">
        <f>B6+1</f>
        <v>2</v>
      </c>
      <c r="C7">
        <f t="shared" ref="C7:C70" si="0">C6+1</f>
        <v>2</v>
      </c>
      <c r="D7">
        <v>3000</v>
      </c>
      <c r="E7">
        <v>6136.2337228177767</v>
      </c>
      <c r="F7">
        <v>69.830428806443692</v>
      </c>
      <c r="G7">
        <v>0.47455000000000003</v>
      </c>
      <c r="H7">
        <v>2911.8730508433136</v>
      </c>
      <c r="I7">
        <v>-88.126949156686351</v>
      </c>
      <c r="J7">
        <v>88.126949156686351</v>
      </c>
      <c r="K7">
        <v>500.33191441045574</v>
      </c>
      <c r="L7">
        <v>177025.09663919877</v>
      </c>
      <c r="M7">
        <v>338.29290636191422</v>
      </c>
      <c r="N7">
        <v>2.9375649718895449</v>
      </c>
      <c r="O7">
        <v>16.180254075123322</v>
      </c>
      <c r="P7">
        <v>1.4789902625838336</v>
      </c>
      <c r="R7" s="4" t="s">
        <v>41</v>
      </c>
      <c r="S7" s="4">
        <v>0.97492561927363286</v>
      </c>
      <c r="T7" s="2"/>
      <c r="U7" s="2"/>
      <c r="V7" s="2"/>
      <c r="W7" s="2"/>
      <c r="X7" s="2"/>
      <c r="Y7" s="2"/>
      <c r="Z7" s="2"/>
    </row>
    <row r="8" spans="1:26">
      <c r="A8">
        <v>1</v>
      </c>
      <c r="B8">
        <f t="shared" ref="B8:B17" si="1">B7+1</f>
        <v>3</v>
      </c>
      <c r="C8">
        <f t="shared" si="0"/>
        <v>3</v>
      </c>
      <c r="D8">
        <v>3000</v>
      </c>
      <c r="E8">
        <v>6206.3066295408071</v>
      </c>
      <c r="F8">
        <v>69.927419973078386</v>
      </c>
      <c r="G8">
        <v>0.46261999999999998</v>
      </c>
      <c r="H8">
        <v>2871.0493978243967</v>
      </c>
      <c r="I8">
        <v>-128.95060217560331</v>
      </c>
      <c r="J8">
        <v>128.95060217560331</v>
      </c>
      <c r="K8">
        <v>371.38131223485243</v>
      </c>
      <c r="L8">
        <v>123559.48369328276</v>
      </c>
      <c r="M8">
        <v>268.5121382998106</v>
      </c>
      <c r="N8">
        <v>4.2983534058534438</v>
      </c>
      <c r="O8">
        <v>12.219620518700031</v>
      </c>
      <c r="P8">
        <v>1.3831080955460642</v>
      </c>
      <c r="R8" s="4" t="s">
        <v>42</v>
      </c>
      <c r="S8" s="4">
        <v>0.95047996311607652</v>
      </c>
      <c r="T8" s="2"/>
      <c r="U8" s="2"/>
      <c r="V8" s="2"/>
      <c r="W8" s="2"/>
      <c r="X8" s="2"/>
      <c r="Y8" s="2"/>
      <c r="Z8" s="2"/>
    </row>
    <row r="9" spans="1:26">
      <c r="A9">
        <v>1</v>
      </c>
      <c r="B9">
        <f t="shared" si="1"/>
        <v>4</v>
      </c>
      <c r="C9">
        <f t="shared" si="0"/>
        <v>4</v>
      </c>
      <c r="D9">
        <v>3000</v>
      </c>
      <c r="E9">
        <v>6277.328105153756</v>
      </c>
      <c r="F9">
        <v>70.365042229026614</v>
      </c>
      <c r="G9">
        <v>0.3982</v>
      </c>
      <c r="H9">
        <v>2499.1963985164289</v>
      </c>
      <c r="I9">
        <v>-500.80360148357113</v>
      </c>
      <c r="J9">
        <v>500.80360148357113</v>
      </c>
      <c r="K9">
        <v>-129.4222892487187</v>
      </c>
      <c r="L9">
        <v>155370.67458469095</v>
      </c>
      <c r="M9">
        <v>326.58500409575072</v>
      </c>
      <c r="N9">
        <v>16.693453382785702</v>
      </c>
      <c r="O9">
        <v>13.338078734721449</v>
      </c>
      <c r="P9">
        <v>-0.3962897488421534</v>
      </c>
      <c r="R9" s="4" t="s">
        <v>43</v>
      </c>
      <c r="S9" s="4">
        <v>0.9494034405751216</v>
      </c>
      <c r="T9" s="2"/>
      <c r="U9" s="2"/>
      <c r="V9" s="2"/>
      <c r="W9" s="2"/>
      <c r="X9" s="2"/>
      <c r="Y9" s="2"/>
      <c r="Z9" s="2"/>
    </row>
    <row r="10" spans="1:26">
      <c r="A10">
        <v>1</v>
      </c>
      <c r="B10">
        <f t="shared" si="1"/>
        <v>5</v>
      </c>
      <c r="C10">
        <f t="shared" si="0"/>
        <v>5</v>
      </c>
      <c r="D10">
        <v>4000</v>
      </c>
      <c r="E10">
        <v>6347.7716245880565</v>
      </c>
      <c r="F10">
        <v>70.396433111136162</v>
      </c>
      <c r="G10">
        <v>0.62131999999999998</v>
      </c>
      <c r="H10">
        <v>3943.9487063318702</v>
      </c>
      <c r="I10">
        <v>-56.051293668129802</v>
      </c>
      <c r="J10">
        <v>56.051293668129802</v>
      </c>
      <c r="K10">
        <v>-185.4735829168485</v>
      </c>
      <c r="L10">
        <v>124924.88917212693</v>
      </c>
      <c r="M10">
        <v>272.47826201022656</v>
      </c>
      <c r="N10">
        <v>1.4012823417032452</v>
      </c>
      <c r="O10">
        <v>10.950719456117808</v>
      </c>
      <c r="P10">
        <v>-0.68069130193544525</v>
      </c>
      <c r="R10" s="4" t="s">
        <v>44</v>
      </c>
      <c r="S10" s="4">
        <v>226.90147155074439</v>
      </c>
      <c r="T10" s="2"/>
      <c r="U10" s="2"/>
      <c r="V10" s="2"/>
      <c r="W10" s="2"/>
      <c r="X10" s="2"/>
      <c r="Y10" s="2"/>
      <c r="Z10" s="2"/>
    </row>
    <row r="11" spans="1:26" ht="15.75" thickBot="1">
      <c r="A11">
        <v>1</v>
      </c>
      <c r="B11">
        <f t="shared" si="1"/>
        <v>6</v>
      </c>
      <c r="C11">
        <f t="shared" si="0"/>
        <v>6</v>
      </c>
      <c r="D11">
        <v>6000</v>
      </c>
      <c r="E11">
        <v>6418.8403225168668</v>
      </c>
      <c r="F11">
        <v>70.665339038205801</v>
      </c>
      <c r="G11">
        <v>0.83438000000000001</v>
      </c>
      <c r="H11">
        <v>5355.191063983053</v>
      </c>
      <c r="I11">
        <v>-644.80893601694697</v>
      </c>
      <c r="J11">
        <v>644.80893601694697</v>
      </c>
      <c r="K11">
        <v>-830.28251893379547</v>
      </c>
      <c r="L11">
        <v>173400.50163799032</v>
      </c>
      <c r="M11">
        <v>334.53337434467994</v>
      </c>
      <c r="N11">
        <v>10.746815600282449</v>
      </c>
      <c r="O11">
        <v>10.916735480145249</v>
      </c>
      <c r="P11">
        <v>-2.4819123669207666</v>
      </c>
      <c r="R11" s="5" t="s">
        <v>45</v>
      </c>
      <c r="S11" s="5">
        <v>48</v>
      </c>
      <c r="T11" s="2"/>
      <c r="U11" s="2"/>
      <c r="V11" s="2"/>
      <c r="W11" s="2"/>
      <c r="X11" s="2"/>
      <c r="Y11" s="2"/>
      <c r="Z11" s="2"/>
    </row>
    <row r="12" spans="1:26">
      <c r="A12">
        <v>1</v>
      </c>
      <c r="B12">
        <f t="shared" si="1"/>
        <v>7</v>
      </c>
      <c r="C12">
        <f t="shared" si="0"/>
        <v>7</v>
      </c>
      <c r="D12">
        <v>7000</v>
      </c>
      <c r="E12">
        <v>6491.0001453672112</v>
      </c>
      <c r="F12">
        <v>71.263132563061248</v>
      </c>
      <c r="G12">
        <v>0.85287999999999997</v>
      </c>
      <c r="H12">
        <v>5534.7695886270903</v>
      </c>
      <c r="I12">
        <v>-1465.2304113729097</v>
      </c>
      <c r="J12">
        <v>1465.2304113729097</v>
      </c>
      <c r="K12">
        <v>-2295.5129303067051</v>
      </c>
      <c r="L12">
        <v>455329.02403428114</v>
      </c>
      <c r="M12">
        <v>496.06152249156992</v>
      </c>
      <c r="N12">
        <v>20.931863019612994</v>
      </c>
      <c r="O12">
        <v>12.347467985783497</v>
      </c>
      <c r="P12">
        <v>-4.6274762831372698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>
      <c r="A13">
        <v>1</v>
      </c>
      <c r="B13">
        <f t="shared" si="1"/>
        <v>8</v>
      </c>
      <c r="C13">
        <f t="shared" si="0"/>
        <v>8</v>
      </c>
      <c r="D13">
        <v>6000</v>
      </c>
      <c r="E13">
        <v>6561.0888292043464</v>
      </c>
      <c r="F13">
        <v>70.793353072690849</v>
      </c>
      <c r="G13">
        <v>1.1511499999999999</v>
      </c>
      <c r="H13">
        <v>7554.1493723894318</v>
      </c>
      <c r="I13">
        <v>1554.1493723894318</v>
      </c>
      <c r="J13">
        <v>1554.1493723894318</v>
      </c>
      <c r="K13">
        <v>-741.36355791727328</v>
      </c>
      <c r="L13">
        <v>700335.42999230418</v>
      </c>
      <c r="M13">
        <v>628.32250372880264</v>
      </c>
      <c r="N13">
        <v>25.902489539823865</v>
      </c>
      <c r="O13">
        <v>14.041845680038543</v>
      </c>
      <c r="P13">
        <v>-1.1799092878539674</v>
      </c>
      <c r="R13" s="2" t="s">
        <v>46</v>
      </c>
      <c r="S13" s="2"/>
      <c r="T13" s="2"/>
      <c r="U13" s="2"/>
      <c r="V13" s="2"/>
      <c r="W13" s="2"/>
      <c r="X13" s="2"/>
      <c r="Y13" s="2"/>
      <c r="Z13" s="2"/>
    </row>
    <row r="14" spans="1:26">
      <c r="A14">
        <v>1</v>
      </c>
      <c r="B14">
        <f t="shared" si="1"/>
        <v>9</v>
      </c>
      <c r="C14">
        <f t="shared" si="0"/>
        <v>9</v>
      </c>
      <c r="D14">
        <v>10000</v>
      </c>
      <c r="E14">
        <v>6631.1327204100317</v>
      </c>
      <c r="F14">
        <v>70.493568325888589</v>
      </c>
      <c r="G14">
        <v>1.7330000000000001</v>
      </c>
      <c r="H14">
        <v>11493.051821886105</v>
      </c>
      <c r="I14">
        <v>1493.0518218861052</v>
      </c>
      <c r="J14">
        <v>1493.0518218861052</v>
      </c>
      <c r="K14">
        <v>751.68826396883196</v>
      </c>
      <c r="L14">
        <v>870209.68697509461</v>
      </c>
      <c r="M14">
        <v>724.40353907961401</v>
      </c>
      <c r="N14">
        <v>14.930518218861053</v>
      </c>
      <c r="O14">
        <v>14.140587073241043</v>
      </c>
      <c r="P14">
        <v>1.0376650905431584</v>
      </c>
      <c r="R14" s="6"/>
      <c r="S14" s="6" t="s">
        <v>47</v>
      </c>
      <c r="T14" s="6" t="s">
        <v>48</v>
      </c>
      <c r="U14" s="6" t="s">
        <v>49</v>
      </c>
      <c r="V14" s="6" t="s">
        <v>50</v>
      </c>
      <c r="W14" s="6" t="s">
        <v>51</v>
      </c>
      <c r="X14" s="2"/>
      <c r="Y14" s="2"/>
      <c r="Z14" s="2"/>
    </row>
    <row r="15" spans="1:26">
      <c r="A15">
        <v>1</v>
      </c>
      <c r="B15">
        <f t="shared" si="1"/>
        <v>10</v>
      </c>
      <c r="C15">
        <f t="shared" si="0"/>
        <v>10</v>
      </c>
      <c r="D15">
        <v>12000</v>
      </c>
      <c r="E15">
        <v>6701.6673713548107</v>
      </c>
      <c r="F15">
        <v>70.51000137344478</v>
      </c>
      <c r="G15">
        <v>1.7780800000000001</v>
      </c>
      <c r="H15">
        <v>11916.027671475566</v>
      </c>
      <c r="I15">
        <v>-83.972328524434488</v>
      </c>
      <c r="J15">
        <v>83.972328524434488</v>
      </c>
      <c r="K15">
        <v>667.71593544439747</v>
      </c>
      <c r="L15">
        <v>783893.8534733667</v>
      </c>
      <c r="M15">
        <v>660.36041802409613</v>
      </c>
      <c r="N15">
        <v>0.69976940437028745</v>
      </c>
      <c r="O15">
        <v>12.796505306353968</v>
      </c>
      <c r="P15">
        <v>1.0111386406870209</v>
      </c>
      <c r="R15" s="4" t="s">
        <v>52</v>
      </c>
      <c r="S15" s="4">
        <v>1</v>
      </c>
      <c r="T15" s="4">
        <v>45456339.830369219</v>
      </c>
      <c r="U15" s="4">
        <v>45456339.830369219</v>
      </c>
      <c r="V15" s="4">
        <v>882.91691716275341</v>
      </c>
      <c r="W15" s="4">
        <v>1.1447784398701062E-31</v>
      </c>
      <c r="X15" s="2"/>
      <c r="Y15" s="2"/>
      <c r="Z15" s="2"/>
    </row>
    <row r="16" spans="1:26">
      <c r="A16">
        <v>1</v>
      </c>
      <c r="B16">
        <f t="shared" si="1"/>
        <v>11</v>
      </c>
      <c r="C16">
        <f t="shared" si="0"/>
        <v>11</v>
      </c>
      <c r="D16">
        <v>14000</v>
      </c>
      <c r="E16">
        <v>6772.0209223533911</v>
      </c>
      <c r="F16">
        <v>70.447421223499035</v>
      </c>
      <c r="G16">
        <v>2.1236799999999998</v>
      </c>
      <c r="H16">
        <v>14381.93764291554</v>
      </c>
      <c r="I16">
        <v>381.93764291553998</v>
      </c>
      <c r="J16">
        <v>381.93764291553998</v>
      </c>
      <c r="K16">
        <v>1049.6535783599375</v>
      </c>
      <c r="L16">
        <v>725892.26343723142</v>
      </c>
      <c r="M16">
        <v>635.04925665059102</v>
      </c>
      <c r="N16">
        <v>2.7281260208252855</v>
      </c>
      <c r="O16">
        <v>11.881198098578635</v>
      </c>
      <c r="P16">
        <v>1.6528695488851897</v>
      </c>
      <c r="R16" s="4" t="s">
        <v>53</v>
      </c>
      <c r="S16" s="4">
        <v>46</v>
      </c>
      <c r="T16" s="4">
        <v>2368276.7784270905</v>
      </c>
      <c r="U16" s="4">
        <v>51484.27779189327</v>
      </c>
      <c r="V16" s="4"/>
      <c r="W16" s="4"/>
      <c r="X16" s="2"/>
      <c r="Y16" s="2"/>
      <c r="Z16" s="2"/>
    </row>
    <row r="17" spans="1:26" ht="15.75" thickBot="1">
      <c r="A17">
        <v>1</v>
      </c>
      <c r="B17">
        <f t="shared" si="1"/>
        <v>12</v>
      </c>
      <c r="C17">
        <f t="shared" si="0"/>
        <v>12</v>
      </c>
      <c r="D17">
        <v>8000</v>
      </c>
      <c r="E17">
        <v>6842.8731433306502</v>
      </c>
      <c r="F17">
        <v>70.609341125003056</v>
      </c>
      <c r="G17">
        <v>1.0947199999999999</v>
      </c>
      <c r="H17">
        <v>7490.586945080493</v>
      </c>
      <c r="I17">
        <v>-509.41305491950698</v>
      </c>
      <c r="J17">
        <v>509.41305491950698</v>
      </c>
      <c r="K17">
        <v>540.24052344043048</v>
      </c>
      <c r="L17">
        <v>687026.37986099755</v>
      </c>
      <c r="M17">
        <v>624.57957317300065</v>
      </c>
      <c r="N17">
        <v>6.3676631864938367</v>
      </c>
      <c r="O17">
        <v>11.421736855904902</v>
      </c>
      <c r="P17">
        <v>0.8649666858233781</v>
      </c>
      <c r="R17" s="5" t="s">
        <v>13</v>
      </c>
      <c r="S17" s="5">
        <v>47</v>
      </c>
      <c r="T17" s="5">
        <v>47824616.608796313</v>
      </c>
      <c r="U17" s="5"/>
      <c r="V17" s="5"/>
      <c r="W17" s="5"/>
      <c r="X17" s="2"/>
      <c r="Y17" s="2"/>
      <c r="Z17" s="2"/>
    </row>
    <row r="18" spans="1:26" ht="15.75" thickBot="1">
      <c r="A18">
        <v>2</v>
      </c>
      <c r="B18">
        <v>1</v>
      </c>
      <c r="C18">
        <f t="shared" si="0"/>
        <v>13</v>
      </c>
      <c r="D18">
        <v>3000</v>
      </c>
      <c r="E18">
        <v>6913.5857437959748</v>
      </c>
      <c r="F18">
        <v>70.650644861131681</v>
      </c>
      <c r="G18">
        <v>0.42660999999999999</v>
      </c>
      <c r="H18">
        <v>2949.3607626936264</v>
      </c>
      <c r="I18">
        <v>-50.639237306373616</v>
      </c>
      <c r="J18">
        <v>50.639237306373616</v>
      </c>
      <c r="K18">
        <v>489.60128613405686</v>
      </c>
      <c r="L18">
        <v>634375.45312976476</v>
      </c>
      <c r="M18">
        <v>580.43031656787548</v>
      </c>
      <c r="N18">
        <v>1.6879745768791206</v>
      </c>
      <c r="O18">
        <v>10.672985911364457</v>
      </c>
      <c r="P18">
        <v>0.84351432404341498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>
        <v>2</v>
      </c>
      <c r="B19">
        <f>B18+1</f>
        <v>2</v>
      </c>
      <c r="C19">
        <f t="shared" si="0"/>
        <v>14</v>
      </c>
      <c r="D19">
        <v>4000</v>
      </c>
      <c r="E19">
        <v>6985.4932328697978</v>
      </c>
      <c r="F19">
        <v>71.153382546208178</v>
      </c>
      <c r="G19">
        <v>0.47455000000000003</v>
      </c>
      <c r="H19">
        <v>3314.3693782372302</v>
      </c>
      <c r="I19">
        <v>-685.63062176276981</v>
      </c>
      <c r="J19">
        <v>685.63062176276981</v>
      </c>
      <c r="K19">
        <v>-196.02933562871294</v>
      </c>
      <c r="L19">
        <v>622640.73144183878</v>
      </c>
      <c r="M19">
        <v>587.94462408179663</v>
      </c>
      <c r="N19">
        <v>17.140765544069243</v>
      </c>
      <c r="O19">
        <v>11.134970170843371</v>
      </c>
      <c r="P19">
        <v>-0.33341462375790132</v>
      </c>
      <c r="R19" s="6"/>
      <c r="S19" s="6" t="s">
        <v>54</v>
      </c>
      <c r="T19" s="6" t="s">
        <v>44</v>
      </c>
      <c r="U19" s="6" t="s">
        <v>55</v>
      </c>
      <c r="V19" s="6" t="s">
        <v>56</v>
      </c>
      <c r="W19" s="6" t="s">
        <v>57</v>
      </c>
      <c r="X19" s="6" t="s">
        <v>58</v>
      </c>
      <c r="Y19" s="6" t="s">
        <v>59</v>
      </c>
      <c r="Z19" s="6" t="s">
        <v>60</v>
      </c>
    </row>
    <row r="20" spans="1:26">
      <c r="A20">
        <v>2</v>
      </c>
      <c r="B20">
        <f t="shared" ref="B20:B29" si="2">B19+1</f>
        <v>3</v>
      </c>
      <c r="C20">
        <f t="shared" si="0"/>
        <v>15</v>
      </c>
      <c r="D20">
        <v>3000</v>
      </c>
      <c r="E20">
        <v>7056.1491650185753</v>
      </c>
      <c r="F20">
        <v>70.954402387235916</v>
      </c>
      <c r="G20">
        <v>0.46261999999999998</v>
      </c>
      <c r="H20">
        <v>3264.5458572237526</v>
      </c>
      <c r="I20">
        <v>264.54585722375259</v>
      </c>
      <c r="J20">
        <v>264.54585722375259</v>
      </c>
      <c r="K20">
        <v>68.516521595039649</v>
      </c>
      <c r="L20">
        <v>585796.98338399956</v>
      </c>
      <c r="M20">
        <v>566.38470629126039</v>
      </c>
      <c r="N20">
        <v>8.8181952407917521</v>
      </c>
      <c r="O20">
        <v>10.98051850883993</v>
      </c>
      <c r="P20">
        <v>0.12097170144951863</v>
      </c>
      <c r="R20" s="4" t="s">
        <v>61</v>
      </c>
      <c r="S20" s="26">
        <v>5997.260517682239</v>
      </c>
      <c r="T20" s="4">
        <v>79.193407475690009</v>
      </c>
      <c r="U20" s="4">
        <v>75.72928996044547</v>
      </c>
      <c r="V20" s="4">
        <v>6.1284986206836798E-50</v>
      </c>
      <c r="W20" s="4">
        <v>5837.8526087547816</v>
      </c>
      <c r="X20" s="4">
        <v>6156.6684266096963</v>
      </c>
      <c r="Y20" s="4">
        <v>5837.8526087547816</v>
      </c>
      <c r="Z20" s="4">
        <v>6156.6684266096963</v>
      </c>
    </row>
    <row r="21" spans="1:26" ht="15.75" thickBot="1">
      <c r="A21">
        <v>2</v>
      </c>
      <c r="B21">
        <f t="shared" si="2"/>
        <v>4</v>
      </c>
      <c r="C21">
        <f t="shared" si="0"/>
        <v>16</v>
      </c>
      <c r="D21">
        <v>5000</v>
      </c>
      <c r="E21">
        <v>7131.8266453887545</v>
      </c>
      <c r="F21">
        <v>72.843633580413226</v>
      </c>
      <c r="G21">
        <v>0.3982</v>
      </c>
      <c r="H21">
        <v>2838.0126405409942</v>
      </c>
      <c r="I21">
        <v>-2161.9873594590058</v>
      </c>
      <c r="J21">
        <v>2161.9873594590058</v>
      </c>
      <c r="K21">
        <v>-2093.4708378639662</v>
      </c>
      <c r="L21">
        <v>841321.50582628231</v>
      </c>
      <c r="M21">
        <v>666.10987211424447</v>
      </c>
      <c r="N21">
        <v>43.239747189180115</v>
      </c>
      <c r="O21">
        <v>12.996720301361192</v>
      </c>
      <c r="P21">
        <v>-3.1428311236692124</v>
      </c>
      <c r="R21" s="5" t="s">
        <v>62</v>
      </c>
      <c r="S21" s="27">
        <v>70.245784484006705</v>
      </c>
      <c r="T21" s="5">
        <v>2.3640700870435065</v>
      </c>
      <c r="U21" s="5">
        <v>29.713917903278286</v>
      </c>
      <c r="V21" s="5">
        <v>1.1447784398698783E-31</v>
      </c>
      <c r="W21" s="5">
        <v>65.487162760989676</v>
      </c>
      <c r="X21" s="5">
        <v>75.004406207023735</v>
      </c>
      <c r="Y21" s="5">
        <v>65.487162760989676</v>
      </c>
      <c r="Z21" s="5">
        <v>75.004406207023735</v>
      </c>
    </row>
    <row r="22" spans="1:26">
      <c r="A22">
        <v>2</v>
      </c>
      <c r="B22">
        <f t="shared" si="2"/>
        <v>5</v>
      </c>
      <c r="C22">
        <f t="shared" si="0"/>
        <v>17</v>
      </c>
      <c r="D22">
        <v>5000</v>
      </c>
      <c r="E22">
        <v>7205.403361324843</v>
      </c>
      <c r="F22">
        <v>73.13686652268332</v>
      </c>
      <c r="G22">
        <v>0.62131999999999998</v>
      </c>
      <c r="H22">
        <v>4476.4057377291238</v>
      </c>
      <c r="I22">
        <v>-523.59426227087624</v>
      </c>
      <c r="J22">
        <v>523.59426227087624</v>
      </c>
      <c r="K22">
        <v>-2617.0651001348424</v>
      </c>
      <c r="L22">
        <v>807958.53204138239</v>
      </c>
      <c r="M22">
        <v>657.72660094698756</v>
      </c>
      <c r="N22">
        <v>10.471885245417525</v>
      </c>
      <c r="O22">
        <v>12.848200592188036</v>
      </c>
      <c r="P22">
        <v>-3.9789558402637519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>
        <v>2</v>
      </c>
      <c r="B23">
        <f t="shared" si="2"/>
        <v>6</v>
      </c>
      <c r="C23">
        <f t="shared" si="0"/>
        <v>18</v>
      </c>
      <c r="D23">
        <v>8000</v>
      </c>
      <c r="E23">
        <v>7280.5492079523883</v>
      </c>
      <c r="F23">
        <v>73.94045856462813</v>
      </c>
      <c r="G23">
        <v>0.83438000000000001</v>
      </c>
      <c r="H23">
        <v>6073.0683953114194</v>
      </c>
      <c r="I23">
        <v>-1926.9316046885806</v>
      </c>
      <c r="J23">
        <v>1926.9316046885806</v>
      </c>
      <c r="K23">
        <v>-4543.996704823423</v>
      </c>
      <c r="L23">
        <v>969353.35854728939</v>
      </c>
      <c r="M23">
        <v>728.23799004374268</v>
      </c>
      <c r="N23">
        <v>24.086645058607257</v>
      </c>
      <c r="O23">
        <v>13.472558618100214</v>
      </c>
      <c r="P23">
        <v>-6.2397138942867851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>
        <v>2</v>
      </c>
      <c r="B24">
        <f t="shared" si="2"/>
        <v>7</v>
      </c>
      <c r="C24">
        <f t="shared" si="0"/>
        <v>19</v>
      </c>
      <c r="D24">
        <v>3000</v>
      </c>
      <c r="E24">
        <v>7351.1518337958478</v>
      </c>
      <c r="F24">
        <v>72.605325476160658</v>
      </c>
      <c r="G24">
        <v>0.85287999999999997</v>
      </c>
      <c r="H24">
        <v>6272.4971467790328</v>
      </c>
      <c r="I24">
        <v>3272.4971467790328</v>
      </c>
      <c r="J24">
        <v>3272.4971467790328</v>
      </c>
      <c r="K24">
        <v>-1271.4995580443901</v>
      </c>
      <c r="L24">
        <v>1481978.8436593746</v>
      </c>
      <c r="M24">
        <v>862.14636671402116</v>
      </c>
      <c r="N24">
        <v>109.08323822596778</v>
      </c>
      <c r="O24">
        <v>18.504699650093244</v>
      </c>
      <c r="P24">
        <v>-1.4748070712059891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>
        <v>2</v>
      </c>
      <c r="B25">
        <f t="shared" si="2"/>
        <v>8</v>
      </c>
      <c r="C25">
        <f t="shared" si="0"/>
        <v>20</v>
      </c>
      <c r="D25">
        <v>8000</v>
      </c>
      <c r="E25">
        <v>7423.344662051778</v>
      </c>
      <c r="F25">
        <v>72.440326588068473</v>
      </c>
      <c r="G25">
        <v>1.1511499999999999</v>
      </c>
      <c r="H25">
        <v>8545.8580538959723</v>
      </c>
      <c r="I25">
        <v>545.85805389597226</v>
      </c>
      <c r="J25">
        <v>545.85805389597226</v>
      </c>
      <c r="K25">
        <v>-725.64150414841788</v>
      </c>
      <c r="L25">
        <v>1422777.952226561</v>
      </c>
      <c r="M25">
        <v>846.33195107311872</v>
      </c>
      <c r="N25">
        <v>6.8232256736996542</v>
      </c>
      <c r="O25">
        <v>17.920625951273564</v>
      </c>
      <c r="P25">
        <v>-0.85739585186206235</v>
      </c>
      <c r="R25" s="9" t="s">
        <v>64</v>
      </c>
      <c r="S25" s="9"/>
      <c r="T25" s="4"/>
      <c r="U25" s="4"/>
      <c r="V25" s="4"/>
      <c r="W25" s="4"/>
      <c r="X25" s="9"/>
      <c r="Y25" s="9"/>
      <c r="Z25" s="9"/>
    </row>
    <row r="26" spans="1:26">
      <c r="A26">
        <v>2</v>
      </c>
      <c r="B26">
        <f t="shared" si="2"/>
        <v>9</v>
      </c>
      <c r="C26">
        <f t="shared" si="0"/>
        <v>21</v>
      </c>
      <c r="D26">
        <v>12000</v>
      </c>
      <c r="E26">
        <v>7495.2879438144091</v>
      </c>
      <c r="F26">
        <v>72.241508657893547</v>
      </c>
      <c r="G26">
        <v>1.7330000000000001</v>
      </c>
      <c r="H26">
        <v>12990.195385312854</v>
      </c>
      <c r="I26">
        <v>990.19538531285434</v>
      </c>
      <c r="J26">
        <v>990.19538531285434</v>
      </c>
      <c r="K26">
        <v>264.55388116443646</v>
      </c>
      <c r="L26">
        <v>1401716.4736012425</v>
      </c>
      <c r="M26">
        <v>853.18259079882046</v>
      </c>
      <c r="N26">
        <v>8.2516282109404528</v>
      </c>
      <c r="O26">
        <v>17.460197487448177</v>
      </c>
      <c r="P26">
        <v>0.31007885535584961</v>
      </c>
      <c r="R26" s="9"/>
      <c r="S26" s="9"/>
      <c r="T26" s="4"/>
      <c r="U26" s="4"/>
      <c r="V26" s="4"/>
      <c r="W26" s="4"/>
      <c r="X26" s="9"/>
      <c r="Y26" s="9"/>
      <c r="Z26" s="9"/>
    </row>
    <row r="27" spans="1:26">
      <c r="A27">
        <v>2</v>
      </c>
      <c r="B27">
        <f t="shared" si="2"/>
        <v>10</v>
      </c>
      <c r="C27">
        <f t="shared" si="0"/>
        <v>22</v>
      </c>
      <c r="D27">
        <v>12000</v>
      </c>
      <c r="E27">
        <v>7566.8172791808965</v>
      </c>
      <c r="F27">
        <v>71.956639341331098</v>
      </c>
      <c r="G27">
        <v>1.7780800000000001</v>
      </c>
      <c r="H27">
        <v>13455.672768851953</v>
      </c>
      <c r="I27">
        <v>1455.6727688519532</v>
      </c>
      <c r="J27">
        <v>1455.6727688519532</v>
      </c>
      <c r="K27">
        <v>1720.2266500163896</v>
      </c>
      <c r="L27">
        <v>1434319.5070728729</v>
      </c>
      <c r="M27">
        <v>880.56850798305379</v>
      </c>
      <c r="N27">
        <v>12.130606407099609</v>
      </c>
      <c r="O27">
        <v>17.217943347432335</v>
      </c>
      <c r="P27">
        <v>1.9535409618004358</v>
      </c>
      <c r="R27" s="7" t="s">
        <v>1</v>
      </c>
      <c r="S27" s="23">
        <v>0.42660999999999999</v>
      </c>
      <c r="T27" s="4"/>
      <c r="U27" s="4"/>
      <c r="V27" s="4"/>
      <c r="W27" s="4"/>
      <c r="X27" s="9"/>
      <c r="Y27" s="9"/>
      <c r="Z27" s="9"/>
    </row>
    <row r="28" spans="1:26">
      <c r="A28">
        <v>2</v>
      </c>
      <c r="B28">
        <f t="shared" si="2"/>
        <v>11</v>
      </c>
      <c r="C28">
        <f t="shared" si="0"/>
        <v>23</v>
      </c>
      <c r="D28">
        <v>16000</v>
      </c>
      <c r="E28">
        <v>7638.6828547012756</v>
      </c>
      <c r="F28">
        <v>71.920213812950266</v>
      </c>
      <c r="G28">
        <v>2.1236799999999998</v>
      </c>
      <c r="H28">
        <v>16222.311395287285</v>
      </c>
      <c r="I28">
        <v>222.31139528728454</v>
      </c>
      <c r="J28">
        <v>222.31139528728454</v>
      </c>
      <c r="K28">
        <v>1942.5380453036742</v>
      </c>
      <c r="L28">
        <v>1374106.5874816426</v>
      </c>
      <c r="M28">
        <v>851.9486335180203</v>
      </c>
      <c r="N28">
        <v>1.3894462205455285</v>
      </c>
      <c r="O28">
        <v>16.529747820176386</v>
      </c>
      <c r="P28">
        <v>2.280111697910935</v>
      </c>
      <c r="R28" s="12" t="s">
        <v>2</v>
      </c>
      <c r="S28" s="24">
        <v>0.47455000000000003</v>
      </c>
      <c r="T28" s="4"/>
      <c r="U28" s="4"/>
      <c r="V28" s="4"/>
      <c r="W28" s="4"/>
      <c r="X28" s="9"/>
      <c r="Y28" s="9"/>
      <c r="Z28" s="9"/>
    </row>
    <row r="29" spans="1:26">
      <c r="A29">
        <v>2</v>
      </c>
      <c r="B29">
        <f t="shared" si="2"/>
        <v>12</v>
      </c>
      <c r="C29">
        <f t="shared" si="0"/>
        <v>24</v>
      </c>
      <c r="D29">
        <v>10000</v>
      </c>
      <c r="E29">
        <v>7711.8419501778608</v>
      </c>
      <c r="F29">
        <v>72.415766478404237</v>
      </c>
      <c r="G29">
        <v>1.0947199999999999</v>
      </c>
      <c r="H29">
        <v>8440.9513911638933</v>
      </c>
      <c r="I29">
        <v>-1559.0486088361067</v>
      </c>
      <c r="J29">
        <v>1559.0486088361067</v>
      </c>
      <c r="K29">
        <v>383.48943646756743</v>
      </c>
      <c r="L29">
        <v>1418128.5031996493</v>
      </c>
      <c r="M29">
        <v>881.41113248960721</v>
      </c>
      <c r="N29">
        <v>15.590486088361066</v>
      </c>
      <c r="O29">
        <v>16.490611914684081</v>
      </c>
      <c r="P29">
        <v>0.43508576455617798</v>
      </c>
      <c r="R29" s="12" t="s">
        <v>3</v>
      </c>
      <c r="S29" s="24">
        <v>0.46261999999999998</v>
      </c>
      <c r="T29" s="4"/>
      <c r="U29" s="4"/>
      <c r="V29" s="4"/>
      <c r="W29" s="4"/>
      <c r="X29" s="9"/>
      <c r="Y29" s="9"/>
      <c r="Z29" s="9"/>
    </row>
    <row r="30" spans="1:26">
      <c r="A30">
        <v>3</v>
      </c>
      <c r="B30">
        <v>1</v>
      </c>
      <c r="C30">
        <f t="shared" si="0"/>
        <v>25</v>
      </c>
      <c r="D30">
        <v>2000</v>
      </c>
      <c r="E30">
        <v>7781.5643646253811</v>
      </c>
      <c r="F30">
        <v>71.338425666050682</v>
      </c>
      <c r="G30">
        <v>0.42660999999999999</v>
      </c>
      <c r="H30">
        <v>3320.8421845027292</v>
      </c>
      <c r="I30">
        <v>1320.8421845027292</v>
      </c>
      <c r="J30">
        <v>1320.8421845027292</v>
      </c>
      <c r="K30">
        <v>1704.3316209702966</v>
      </c>
      <c r="L30">
        <v>1431188.326126141</v>
      </c>
      <c r="M30">
        <v>898.98837457013212</v>
      </c>
      <c r="N30">
        <v>66.042109225136457</v>
      </c>
      <c r="O30">
        <v>18.472671807102177</v>
      </c>
      <c r="P30">
        <v>1.8958327706798814</v>
      </c>
      <c r="R30" s="12" t="s">
        <v>4</v>
      </c>
      <c r="S30" s="24">
        <v>0.3982</v>
      </c>
      <c r="T30" s="4"/>
      <c r="U30" s="4"/>
      <c r="V30" s="4"/>
      <c r="W30" s="4"/>
      <c r="X30" s="9"/>
      <c r="Y30" s="9"/>
      <c r="Z30" s="9"/>
    </row>
    <row r="31" spans="1:26">
      <c r="A31">
        <v>3</v>
      </c>
      <c r="B31">
        <f>B30+1</f>
        <v>2</v>
      </c>
      <c r="C31">
        <f t="shared" si="0"/>
        <v>26</v>
      </c>
      <c r="D31">
        <v>5000</v>
      </c>
      <c r="E31">
        <v>7855.2370963008398</v>
      </c>
      <c r="F31">
        <v>72.272148069813866</v>
      </c>
      <c r="G31">
        <v>0.47455000000000003</v>
      </c>
      <c r="H31">
        <v>3726.5950191327993</v>
      </c>
      <c r="I31">
        <v>-1273.4049808672007</v>
      </c>
      <c r="J31">
        <v>1273.4049808672007</v>
      </c>
      <c r="K31">
        <v>430.92664010309591</v>
      </c>
      <c r="L31">
        <v>1438510.3230173429</v>
      </c>
      <c r="M31">
        <v>913.38901327386566</v>
      </c>
      <c r="N31">
        <v>25.468099617344013</v>
      </c>
      <c r="O31">
        <v>18.74172672288071</v>
      </c>
      <c r="P31">
        <v>0.47178872730089338</v>
      </c>
      <c r="R31" s="12" t="s">
        <v>5</v>
      </c>
      <c r="S31" s="24">
        <v>0.62131999999999998</v>
      </c>
      <c r="T31" s="4"/>
      <c r="U31" s="4"/>
      <c r="V31" s="4"/>
      <c r="W31" s="4"/>
      <c r="X31" s="9"/>
      <c r="Y31" s="9"/>
      <c r="Z31" s="9"/>
    </row>
    <row r="32" spans="1:26">
      <c r="A32">
        <v>3</v>
      </c>
      <c r="B32">
        <f t="shared" ref="B32:B41" si="3">B31+1</f>
        <v>3</v>
      </c>
      <c r="C32">
        <f t="shared" si="0"/>
        <v>27</v>
      </c>
      <c r="D32">
        <v>5000</v>
      </c>
      <c r="E32">
        <v>7930.0150114436328</v>
      </c>
      <c r="F32">
        <v>73.274454899005548</v>
      </c>
      <c r="G32">
        <v>0.46261999999999998</v>
      </c>
      <c r="H32">
        <v>3667.4243266307517</v>
      </c>
      <c r="I32">
        <v>-1332.5756733692483</v>
      </c>
      <c r="J32">
        <v>1332.5756733692483</v>
      </c>
      <c r="K32">
        <v>-901.6490332661524</v>
      </c>
      <c r="L32">
        <v>1451000.9749520898</v>
      </c>
      <c r="M32">
        <v>928.91444512925011</v>
      </c>
      <c r="N32">
        <v>26.651513467384969</v>
      </c>
      <c r="O32">
        <v>19.034681787491976</v>
      </c>
      <c r="P32">
        <v>-0.97064809142966446</v>
      </c>
      <c r="R32" s="12" t="s">
        <v>6</v>
      </c>
      <c r="S32" s="24">
        <v>0.83438000000000001</v>
      </c>
      <c r="T32" s="4"/>
      <c r="U32" s="4"/>
      <c r="V32" s="4"/>
      <c r="W32" s="4"/>
      <c r="X32" s="9"/>
      <c r="Y32" s="9"/>
      <c r="Z32" s="9"/>
    </row>
    <row r="33" spans="1:26">
      <c r="A33">
        <v>3</v>
      </c>
      <c r="B33">
        <f t="shared" si="3"/>
        <v>4</v>
      </c>
      <c r="C33">
        <f t="shared" si="0"/>
        <v>28</v>
      </c>
      <c r="D33">
        <v>3000</v>
      </c>
      <c r="E33">
        <v>8002.8811430161095</v>
      </c>
      <c r="F33">
        <v>73.111125568393987</v>
      </c>
      <c r="G33">
        <v>0.3982</v>
      </c>
      <c r="H33">
        <v>3186.9098654976387</v>
      </c>
      <c r="I33">
        <v>186.90986549763875</v>
      </c>
      <c r="J33">
        <v>186.90986549763875</v>
      </c>
      <c r="K33">
        <v>-714.73916776851365</v>
      </c>
      <c r="L33">
        <v>1400427.2007688133</v>
      </c>
      <c r="M33">
        <v>902.41428157097835</v>
      </c>
      <c r="N33">
        <v>6.2303288499212917</v>
      </c>
      <c r="O33">
        <v>18.577383468293025</v>
      </c>
      <c r="P33">
        <v>-0.79202998264195434</v>
      </c>
      <c r="R33" s="12" t="s">
        <v>7</v>
      </c>
      <c r="S33" s="24">
        <v>0.85287999999999997</v>
      </c>
      <c r="T33" s="4"/>
      <c r="U33" s="4"/>
      <c r="V33" s="4"/>
      <c r="W33" s="4"/>
      <c r="X33" s="9"/>
      <c r="Y33" s="9"/>
      <c r="Z33" s="9"/>
    </row>
    <row r="34" spans="1:26">
      <c r="A34">
        <v>3</v>
      </c>
      <c r="B34">
        <f t="shared" si="3"/>
        <v>5</v>
      </c>
      <c r="C34">
        <f t="shared" si="0"/>
        <v>29</v>
      </c>
      <c r="D34">
        <v>4000</v>
      </c>
      <c r="E34">
        <v>8074.5672849152515</v>
      </c>
      <c r="F34">
        <v>72.541132100693218</v>
      </c>
      <c r="G34">
        <v>0.62131999999999998</v>
      </c>
      <c r="H34">
        <v>5017.7755163169231</v>
      </c>
      <c r="I34">
        <v>1017.7755163169231</v>
      </c>
      <c r="J34">
        <v>1017.7755163169231</v>
      </c>
      <c r="K34">
        <v>303.03634854840948</v>
      </c>
      <c r="L34">
        <v>1387856.1594186532</v>
      </c>
      <c r="M34">
        <v>906.39225518290755</v>
      </c>
      <c r="N34">
        <v>25.444387907923076</v>
      </c>
      <c r="O34">
        <v>18.814176724831995</v>
      </c>
      <c r="P34">
        <v>0.33433245575036113</v>
      </c>
      <c r="R34" s="12" t="s">
        <v>8</v>
      </c>
      <c r="S34" s="24">
        <v>1.1511499999999999</v>
      </c>
      <c r="T34" s="4"/>
      <c r="U34" s="4"/>
      <c r="V34" s="4"/>
      <c r="W34" s="4"/>
      <c r="X34" s="9"/>
      <c r="Y34" s="9"/>
      <c r="Z34" s="9"/>
    </row>
    <row r="35" spans="1:26">
      <c r="A35">
        <v>3</v>
      </c>
      <c r="B35">
        <f t="shared" si="3"/>
        <v>6</v>
      </c>
      <c r="C35">
        <f t="shared" si="0"/>
        <v>30</v>
      </c>
      <c r="D35">
        <v>6000</v>
      </c>
      <c r="E35">
        <v>8146.2766631410595</v>
      </c>
      <c r="F35">
        <v>72.208430550739138</v>
      </c>
      <c r="G35">
        <v>0.83438000000000001</v>
      </c>
      <c r="H35">
        <v>6797.7843209897637</v>
      </c>
      <c r="I35">
        <v>797.78432098976373</v>
      </c>
      <c r="J35">
        <v>797.78432098976373</v>
      </c>
      <c r="K35">
        <v>1100.8206695381732</v>
      </c>
      <c r="L35">
        <v>1362809.6148652683</v>
      </c>
      <c r="M35">
        <v>902.77199070980282</v>
      </c>
      <c r="N35">
        <v>13.296405349829396</v>
      </c>
      <c r="O35">
        <v>18.630251012331904</v>
      </c>
      <c r="P35">
        <v>1.2193784043661511</v>
      </c>
      <c r="R35" s="12" t="s">
        <v>9</v>
      </c>
      <c r="S35" s="24">
        <v>1.7330000000000001</v>
      </c>
      <c r="T35" s="4"/>
      <c r="U35" s="4"/>
      <c r="V35" s="4"/>
      <c r="W35" s="4"/>
      <c r="X35" s="9"/>
      <c r="Y35" s="9"/>
      <c r="Z35" s="9"/>
    </row>
    <row r="36" spans="1:26">
      <c r="A36">
        <v>3</v>
      </c>
      <c r="B36">
        <f t="shared" si="3"/>
        <v>7</v>
      </c>
      <c r="C36">
        <f t="shared" si="0"/>
        <v>31</v>
      </c>
      <c r="D36">
        <v>7000</v>
      </c>
      <c r="E36">
        <v>8218.4755248216279</v>
      </c>
      <c r="F36">
        <v>72.204603002670837</v>
      </c>
      <c r="G36">
        <v>0.85287999999999997</v>
      </c>
      <c r="H36">
        <v>7009.3815667078616</v>
      </c>
      <c r="I36">
        <v>9.3815667078615661</v>
      </c>
      <c r="J36">
        <v>9.3815667078615661</v>
      </c>
      <c r="K36">
        <v>1110.2022362460348</v>
      </c>
      <c r="L36">
        <v>1318850.8535403851</v>
      </c>
      <c r="M36">
        <v>873.95294477425625</v>
      </c>
      <c r="N36">
        <v>0.1340223815408795</v>
      </c>
      <c r="O36">
        <v>18.033598475854774</v>
      </c>
      <c r="P36">
        <v>1.2703226676955728</v>
      </c>
      <c r="R36" s="12" t="s">
        <v>10</v>
      </c>
      <c r="S36" s="24">
        <v>1.7780800000000001</v>
      </c>
      <c r="T36" s="4"/>
      <c r="U36" s="4"/>
      <c r="V36" s="4"/>
      <c r="W36" s="4"/>
      <c r="X36" s="9"/>
      <c r="Y36" s="9"/>
      <c r="Z36" s="9"/>
    </row>
    <row r="37" spans="1:26">
      <c r="A37">
        <v>3</v>
      </c>
      <c r="B37">
        <f t="shared" si="3"/>
        <v>8</v>
      </c>
      <c r="C37">
        <f t="shared" si="0"/>
        <v>32</v>
      </c>
      <c r="D37">
        <v>10000</v>
      </c>
      <c r="E37">
        <v>8291.0248593044871</v>
      </c>
      <c r="F37">
        <v>72.342495594746183</v>
      </c>
      <c r="G37">
        <v>1.1511499999999999</v>
      </c>
      <c r="H37">
        <v>9543.8164291449393</v>
      </c>
      <c r="I37">
        <v>-456.18357085506068</v>
      </c>
      <c r="J37">
        <v>456.18357085506068</v>
      </c>
      <c r="K37">
        <v>654.01866539097409</v>
      </c>
      <c r="L37">
        <v>1284139.997189688</v>
      </c>
      <c r="M37">
        <v>860.89765183928137</v>
      </c>
      <c r="N37">
        <v>4.5618357085506069</v>
      </c>
      <c r="O37">
        <v>17.612605889376518</v>
      </c>
      <c r="P37">
        <v>0.75969386604050237</v>
      </c>
      <c r="R37" s="12" t="s">
        <v>11</v>
      </c>
      <c r="S37" s="24">
        <v>2.1236799999999998</v>
      </c>
      <c r="T37" s="4"/>
      <c r="U37" s="4"/>
      <c r="V37" s="4"/>
      <c r="W37" s="4"/>
      <c r="X37" s="9"/>
      <c r="Y37" s="9"/>
      <c r="Z37" s="9"/>
    </row>
    <row r="38" spans="1:26">
      <c r="A38">
        <v>3</v>
      </c>
      <c r="B38">
        <f t="shared" si="3"/>
        <v>9</v>
      </c>
      <c r="C38">
        <f t="shared" si="0"/>
        <v>33</v>
      </c>
      <c r="D38">
        <v>15000</v>
      </c>
      <c r="E38">
        <v>8363.6214926502362</v>
      </c>
      <c r="F38">
        <v>72.444150695147343</v>
      </c>
      <c r="G38">
        <v>1.7330000000000001</v>
      </c>
      <c r="H38">
        <v>14493.715626040374</v>
      </c>
      <c r="I38">
        <v>-506.28437395962646</v>
      </c>
      <c r="J38">
        <v>506.28437395962646</v>
      </c>
      <c r="K38">
        <v>147.73429143134763</v>
      </c>
      <c r="L38">
        <v>1252994.0538601729</v>
      </c>
      <c r="M38">
        <v>850.15179493383721</v>
      </c>
      <c r="N38">
        <v>3.3752291597308428</v>
      </c>
      <c r="O38">
        <v>17.181170230902406</v>
      </c>
      <c r="P38">
        <v>0.17377401578366955</v>
      </c>
      <c r="R38" s="15" t="s">
        <v>12</v>
      </c>
      <c r="S38" s="25">
        <v>1.0947199999999999</v>
      </c>
      <c r="T38" s="4"/>
      <c r="U38" s="4"/>
      <c r="V38" s="4"/>
      <c r="W38" s="4"/>
      <c r="X38" s="9"/>
      <c r="Y38" s="9"/>
      <c r="Z38" s="9"/>
    </row>
    <row r="39" spans="1:26">
      <c r="A39">
        <v>3</v>
      </c>
      <c r="B39">
        <f t="shared" si="3"/>
        <v>10</v>
      </c>
      <c r="C39">
        <f t="shared" si="0"/>
        <v>34</v>
      </c>
      <c r="D39">
        <v>15000</v>
      </c>
      <c r="E39">
        <v>8436.0656435415112</v>
      </c>
      <c r="F39">
        <v>72.444150773598423</v>
      </c>
      <c r="G39">
        <v>1.7780800000000001</v>
      </c>
      <c r="H39">
        <v>14999.999599119561</v>
      </c>
      <c r="I39">
        <v>-4.0088043897412717E-4</v>
      </c>
      <c r="J39">
        <v>4.0088043897412717E-4</v>
      </c>
      <c r="K39">
        <v>147.73389055090865</v>
      </c>
      <c r="L39">
        <v>1216141.2875701727</v>
      </c>
      <c r="M39">
        <v>825.14734216756085</v>
      </c>
      <c r="N39">
        <v>2.6725362598275145E-6</v>
      </c>
      <c r="O39">
        <v>16.675841773303404</v>
      </c>
      <c r="P39">
        <v>0.1790394066626087</v>
      </c>
    </row>
    <row r="40" spans="1:26">
      <c r="A40">
        <v>3</v>
      </c>
      <c r="B40">
        <f t="shared" si="3"/>
        <v>11</v>
      </c>
      <c r="C40">
        <f t="shared" si="0"/>
        <v>35</v>
      </c>
      <c r="D40">
        <v>18000</v>
      </c>
      <c r="E40">
        <v>8508.4813861204402</v>
      </c>
      <c r="F40">
        <v>72.432787495730651</v>
      </c>
      <c r="G40">
        <v>2.1236799999999998</v>
      </c>
      <c r="H40">
        <v>18069.352079991113</v>
      </c>
      <c r="I40">
        <v>69.352079991112987</v>
      </c>
      <c r="J40">
        <v>69.352079991112987</v>
      </c>
      <c r="K40">
        <v>217.08597054202164</v>
      </c>
      <c r="L40">
        <v>1181531.813953856</v>
      </c>
      <c r="M40">
        <v>803.55319181966229</v>
      </c>
      <c r="N40">
        <v>0.38528933328396103</v>
      </c>
      <c r="O40">
        <v>16.210397417874276</v>
      </c>
      <c r="P40">
        <v>0.27015756113223333</v>
      </c>
    </row>
    <row r="41" spans="1:26">
      <c r="A41">
        <v>3</v>
      </c>
      <c r="B41">
        <f t="shared" si="3"/>
        <v>12</v>
      </c>
      <c r="C41">
        <f t="shared" si="0"/>
        <v>36</v>
      </c>
      <c r="D41">
        <v>8000</v>
      </c>
      <c r="E41">
        <v>8579.8066857943122</v>
      </c>
      <c r="F41">
        <v>71.989792366987189</v>
      </c>
      <c r="G41">
        <v>1.0947199999999999</v>
      </c>
      <c r="H41">
        <v>9393.6983641410934</v>
      </c>
      <c r="I41">
        <v>1393.6983641410934</v>
      </c>
      <c r="J41">
        <v>1393.6983641410934</v>
      </c>
      <c r="K41">
        <v>1610.784334683115</v>
      </c>
      <c r="L41">
        <v>1202666.9060720699</v>
      </c>
      <c r="M41">
        <v>819.94611327303528</v>
      </c>
      <c r="N41">
        <v>17.421229551763666</v>
      </c>
      <c r="O41">
        <v>16.244031643815646</v>
      </c>
      <c r="P41">
        <v>1.9645002380134915</v>
      </c>
    </row>
    <row r="42" spans="1:26">
      <c r="A42">
        <v>4</v>
      </c>
      <c r="B42">
        <v>1</v>
      </c>
      <c r="C42">
        <f t="shared" si="0"/>
        <v>37</v>
      </c>
      <c r="D42">
        <v>5000</v>
      </c>
      <c r="E42">
        <v>8654.4657990326214</v>
      </c>
      <c r="F42">
        <v>73.057520715515977</v>
      </c>
      <c r="G42">
        <v>0.42660999999999999</v>
      </c>
      <c r="H42">
        <v>3690.9428955483918</v>
      </c>
      <c r="I42">
        <v>-1309.0571044516082</v>
      </c>
      <c r="J42">
        <v>1309.0571044516082</v>
      </c>
      <c r="K42">
        <v>301.72723023150684</v>
      </c>
      <c r="L42">
        <v>1216476.7330083717</v>
      </c>
      <c r="M42">
        <v>833.16532925083459</v>
      </c>
      <c r="N42">
        <v>26.181142089032168</v>
      </c>
      <c r="O42">
        <v>16.512602196389064</v>
      </c>
      <c r="P42">
        <v>0.36214568662238245</v>
      </c>
    </row>
    <row r="43" spans="1:26">
      <c r="A43">
        <v>4</v>
      </c>
      <c r="B43">
        <f>B42+1</f>
        <v>2</v>
      </c>
      <c r="C43">
        <f t="shared" si="0"/>
        <v>38</v>
      </c>
      <c r="D43">
        <v>4000</v>
      </c>
      <c r="E43">
        <v>8727.2636650736767</v>
      </c>
      <c r="F43">
        <v>72.953658845731738</v>
      </c>
      <c r="G43">
        <v>0.47455000000000003</v>
      </c>
      <c r="H43">
        <v>4141.6461913864787</v>
      </c>
      <c r="I43">
        <v>141.64619138647868</v>
      </c>
      <c r="J43">
        <v>141.64619138647868</v>
      </c>
      <c r="K43">
        <v>443.37342161798551</v>
      </c>
      <c r="L43">
        <v>1184992.1780222117</v>
      </c>
      <c r="M43">
        <v>814.96745720177262</v>
      </c>
      <c r="N43">
        <v>3.5411547846619671</v>
      </c>
      <c r="O43">
        <v>16.171248317133092</v>
      </c>
      <c r="P43">
        <v>0.54403819158660405</v>
      </c>
    </row>
    <row r="44" spans="1:26">
      <c r="A44">
        <v>4</v>
      </c>
      <c r="B44">
        <f t="shared" ref="B44:B53" si="4">B43+1</f>
        <v>3</v>
      </c>
      <c r="C44">
        <f t="shared" si="0"/>
        <v>39</v>
      </c>
      <c r="D44">
        <v>4000</v>
      </c>
      <c r="E44">
        <v>8800.0835216037194</v>
      </c>
      <c r="F44">
        <v>72.900137919456114</v>
      </c>
      <c r="G44">
        <v>0.46261999999999998</v>
      </c>
      <c r="H44">
        <v>4071.1565383915968</v>
      </c>
      <c r="I44">
        <v>71.156538391596769</v>
      </c>
      <c r="J44">
        <v>71.156538391596769</v>
      </c>
      <c r="K44">
        <v>514.52996000958228</v>
      </c>
      <c r="L44">
        <v>1154737.5901999979</v>
      </c>
      <c r="M44">
        <v>795.895382360486</v>
      </c>
      <c r="N44">
        <v>1.7789134597899194</v>
      </c>
      <c r="O44">
        <v>15.802214090021726</v>
      </c>
      <c r="P44">
        <v>0.64647938838842955</v>
      </c>
    </row>
    <row r="45" spans="1:26">
      <c r="A45">
        <v>4</v>
      </c>
      <c r="B45">
        <f t="shared" si="4"/>
        <v>4</v>
      </c>
      <c r="C45">
        <f t="shared" si="0"/>
        <v>40</v>
      </c>
      <c r="D45">
        <v>2000</v>
      </c>
      <c r="E45">
        <v>8869.6341822564464</v>
      </c>
      <c r="F45">
        <v>71.560347012764453</v>
      </c>
      <c r="G45">
        <v>0.3982</v>
      </c>
      <c r="H45">
        <v>3533.2220932221285</v>
      </c>
      <c r="I45">
        <v>1533.2220932221285</v>
      </c>
      <c r="J45">
        <v>1533.2220932221285</v>
      </c>
      <c r="K45">
        <v>2047.7520532317108</v>
      </c>
      <c r="L45">
        <v>1184638.4001236092</v>
      </c>
      <c r="M45">
        <v>814.32855013202709</v>
      </c>
      <c r="N45">
        <v>76.661104661106421</v>
      </c>
      <c r="O45">
        <v>17.323686354298843</v>
      </c>
      <c r="P45">
        <v>2.5146509389848957</v>
      </c>
    </row>
    <row r="46" spans="1:26">
      <c r="A46">
        <v>4</v>
      </c>
      <c r="B46">
        <f t="shared" si="4"/>
        <v>5</v>
      </c>
      <c r="C46">
        <f t="shared" si="0"/>
        <v>41</v>
      </c>
      <c r="D46">
        <v>5000</v>
      </c>
      <c r="E46">
        <v>8940.4169956464557</v>
      </c>
      <c r="F46">
        <v>71.249333563662404</v>
      </c>
      <c r="G46">
        <v>0.62131999999999998</v>
      </c>
      <c r="H46">
        <v>5555.3429849255463</v>
      </c>
      <c r="I46">
        <v>555.34298492554626</v>
      </c>
      <c r="J46">
        <v>555.34298492554626</v>
      </c>
      <c r="K46">
        <v>2603.095038157257</v>
      </c>
      <c r="L46">
        <v>1163266.8740451315</v>
      </c>
      <c r="M46">
        <v>808.01182902942992</v>
      </c>
      <c r="N46">
        <v>11.106859698510926</v>
      </c>
      <c r="O46">
        <v>17.172056435864992</v>
      </c>
      <c r="P46">
        <v>3.2216051110093904</v>
      </c>
    </row>
    <row r="47" spans="1:26">
      <c r="A47">
        <v>4</v>
      </c>
      <c r="B47">
        <f t="shared" si="4"/>
        <v>6</v>
      </c>
      <c r="C47">
        <f t="shared" si="0"/>
        <v>42</v>
      </c>
      <c r="D47">
        <v>7000</v>
      </c>
      <c r="E47">
        <v>9011.1250695412655</v>
      </c>
      <c r="F47">
        <v>71.032829696121354</v>
      </c>
      <c r="G47">
        <v>0.83438000000000001</v>
      </c>
      <c r="H47">
        <v>7519.1541517663391</v>
      </c>
      <c r="I47">
        <v>519.15415176633906</v>
      </c>
      <c r="J47">
        <v>519.15415176633906</v>
      </c>
      <c r="K47">
        <v>3122.2491899235961</v>
      </c>
      <c r="L47">
        <v>1141987.2111701574</v>
      </c>
      <c r="M47">
        <v>801.13426528507057</v>
      </c>
      <c r="N47">
        <v>7.4164878823762725</v>
      </c>
      <c r="O47">
        <v>16.93978099411526</v>
      </c>
      <c r="P47">
        <v>3.8972857924290563</v>
      </c>
    </row>
    <row r="48" spans="1:26">
      <c r="A48">
        <v>4</v>
      </c>
      <c r="B48">
        <f t="shared" si="4"/>
        <v>7</v>
      </c>
      <c r="C48">
        <f t="shared" si="0"/>
        <v>43</v>
      </c>
      <c r="D48">
        <v>10000</v>
      </c>
      <c r="E48">
        <v>9084.4569098176835</v>
      </c>
      <c r="F48">
        <v>71.952433928240012</v>
      </c>
      <c r="G48">
        <v>0.85287999999999997</v>
      </c>
      <c r="H48">
        <v>7745.9908291015827</v>
      </c>
      <c r="I48">
        <v>-2254.0091708984173</v>
      </c>
      <c r="J48">
        <v>2254.0091708984173</v>
      </c>
      <c r="K48">
        <v>868.24001902517875</v>
      </c>
      <c r="L48">
        <v>1233581.865386995</v>
      </c>
      <c r="M48">
        <v>834.92205378770655</v>
      </c>
      <c r="N48">
        <v>22.540091708984171</v>
      </c>
      <c r="O48">
        <v>17.070020778181977</v>
      </c>
      <c r="P48">
        <v>1.0399054799023717</v>
      </c>
    </row>
    <row r="49" spans="1:16">
      <c r="A49">
        <v>4</v>
      </c>
      <c r="B49">
        <f t="shared" si="4"/>
        <v>8</v>
      </c>
      <c r="C49">
        <f t="shared" si="0"/>
        <v>44</v>
      </c>
      <c r="D49">
        <v>14000</v>
      </c>
      <c r="E49">
        <v>9159.0237141281232</v>
      </c>
      <c r="F49">
        <v>72.998182081119879</v>
      </c>
      <c r="G49">
        <v>1.1511499999999999</v>
      </c>
      <c r="H49">
        <v>10540.400616053119</v>
      </c>
      <c r="I49">
        <v>-3459.5993839468811</v>
      </c>
      <c r="J49">
        <v>3459.5993839468811</v>
      </c>
      <c r="K49">
        <v>-2591.3593649217023</v>
      </c>
      <c r="L49">
        <v>1477564.7297510551</v>
      </c>
      <c r="M49">
        <v>894.57381129132409</v>
      </c>
      <c r="N49">
        <v>24.711424171049153</v>
      </c>
      <c r="O49">
        <v>17.24368903711078</v>
      </c>
      <c r="P49">
        <v>-2.8967529925574897</v>
      </c>
    </row>
    <row r="50" spans="1:16">
      <c r="A50">
        <v>4</v>
      </c>
      <c r="B50">
        <f t="shared" si="4"/>
        <v>9</v>
      </c>
      <c r="C50">
        <f t="shared" si="0"/>
        <v>45</v>
      </c>
      <c r="D50">
        <v>16000</v>
      </c>
      <c r="E50">
        <v>9232.022351017853</v>
      </c>
      <c r="F50">
        <v>72.998364004563854</v>
      </c>
      <c r="G50">
        <v>1.7330000000000001</v>
      </c>
      <c r="H50">
        <v>15999.093946130617</v>
      </c>
      <c r="I50">
        <v>-0.90605386938295851</v>
      </c>
      <c r="J50">
        <v>0.90605386938295851</v>
      </c>
      <c r="K50">
        <v>-2592.2654187910853</v>
      </c>
      <c r="L50">
        <v>1444729.9762217789</v>
      </c>
      <c r="M50">
        <v>874.71452779305866</v>
      </c>
      <c r="N50">
        <v>5.6628366836434909E-3</v>
      </c>
      <c r="O50">
        <v>16.860621788212399</v>
      </c>
      <c r="P50">
        <v>-2.9635559218748537</v>
      </c>
    </row>
    <row r="51" spans="1:16">
      <c r="A51">
        <v>4</v>
      </c>
      <c r="B51">
        <f t="shared" si="4"/>
        <v>10</v>
      </c>
      <c r="C51">
        <f t="shared" si="0"/>
        <v>46</v>
      </c>
      <c r="D51">
        <v>16000</v>
      </c>
      <c r="E51">
        <v>9304.7540443926282</v>
      </c>
      <c r="F51">
        <v>72.891695752648388</v>
      </c>
      <c r="G51">
        <v>1.7780800000000001</v>
      </c>
      <c r="H51">
        <v>16545.071232967057</v>
      </c>
      <c r="I51">
        <v>545.07123296705686</v>
      </c>
      <c r="J51">
        <v>545.07123296705686</v>
      </c>
      <c r="K51">
        <v>-2047.1941858240284</v>
      </c>
      <c r="L51">
        <v>1419781.5560649626</v>
      </c>
      <c r="M51">
        <v>867.54836920988475</v>
      </c>
      <c r="N51">
        <v>3.4066952060441054</v>
      </c>
      <c r="O51">
        <v>16.568145123382653</v>
      </c>
      <c r="P51">
        <v>-2.359746451588054</v>
      </c>
    </row>
    <row r="52" spans="1:16">
      <c r="A52">
        <v>4</v>
      </c>
      <c r="B52">
        <f t="shared" si="4"/>
        <v>11</v>
      </c>
      <c r="C52">
        <f t="shared" si="0"/>
        <v>47</v>
      </c>
      <c r="D52">
        <v>20000</v>
      </c>
      <c r="E52">
        <v>9377.680509460637</v>
      </c>
      <c r="F52">
        <v>72.905603478792571</v>
      </c>
      <c r="G52">
        <v>2.1236799999999998</v>
      </c>
      <c r="H52">
        <v>19915.11870543172</v>
      </c>
      <c r="I52">
        <v>-84.881294568280282</v>
      </c>
      <c r="J52">
        <v>84.881294568280282</v>
      </c>
      <c r="K52">
        <v>-2132.0754803923087</v>
      </c>
      <c r="L52">
        <v>1389726.7321948055</v>
      </c>
      <c r="M52">
        <v>850.89587826006334</v>
      </c>
      <c r="N52">
        <v>0.42440647284140143</v>
      </c>
      <c r="O52">
        <v>16.224661322307306</v>
      </c>
      <c r="P52">
        <v>-2.5056831686058212</v>
      </c>
    </row>
    <row r="53" spans="1:16">
      <c r="A53">
        <v>4</v>
      </c>
      <c r="B53">
        <f t="shared" si="4"/>
        <v>12</v>
      </c>
      <c r="C53">
        <f t="shared" si="0"/>
        <v>48</v>
      </c>
      <c r="D53">
        <v>12000</v>
      </c>
      <c r="E53">
        <v>9451.9006488653231</v>
      </c>
      <c r="F53">
        <v>73.431417849149966</v>
      </c>
      <c r="G53">
        <v>1.0947199999999999</v>
      </c>
      <c r="H53">
        <v>10345.74562955705</v>
      </c>
      <c r="I53">
        <v>-1654.2543704429499</v>
      </c>
      <c r="J53">
        <v>1654.2543704429499</v>
      </c>
      <c r="K53">
        <v>-3786.3298508352586</v>
      </c>
      <c r="L53">
        <v>1417785.7069851139</v>
      </c>
      <c r="M53">
        <v>867.6325135138735</v>
      </c>
      <c r="N53">
        <v>13.785453087024582</v>
      </c>
      <c r="O53">
        <v>16.173844484072252</v>
      </c>
      <c r="P53">
        <v>-4.3639787489069413</v>
      </c>
    </row>
    <row r="54" spans="1:16">
      <c r="A54">
        <v>5</v>
      </c>
      <c r="B54">
        <v>1</v>
      </c>
      <c r="C54">
        <f t="shared" si="0"/>
        <v>49</v>
      </c>
      <c r="D54">
        <v>5000</v>
      </c>
      <c r="E54">
        <v>9527.2414921696691</v>
      </c>
      <c r="F54">
        <v>74.195188031228383</v>
      </c>
      <c r="G54">
        <v>0.42660999999999999</v>
      </c>
      <c r="H54">
        <v>4063.6019129810611</v>
      </c>
      <c r="I54">
        <v>-936.3980870189389</v>
      </c>
      <c r="J54">
        <v>936.3980870189389</v>
      </c>
      <c r="K54">
        <v>-4722.7279378541971</v>
      </c>
      <c r="L54">
        <v>1406746.0267889427</v>
      </c>
      <c r="M54">
        <v>869.03589256499731</v>
      </c>
      <c r="N54">
        <v>18.727961740378777</v>
      </c>
      <c r="O54">
        <v>16.225969326037688</v>
      </c>
      <c r="P54">
        <v>-5.4344452033101414</v>
      </c>
    </row>
    <row r="55" spans="1:16">
      <c r="A55">
        <v>5</v>
      </c>
      <c r="B55">
        <f>B54+1</f>
        <v>2</v>
      </c>
      <c r="C55">
        <f t="shared" si="0"/>
        <v>50</v>
      </c>
      <c r="D55">
        <v>2000</v>
      </c>
      <c r="E55">
        <v>9596.7505585451981</v>
      </c>
      <c r="F55">
        <v>72.320739368948665</v>
      </c>
      <c r="G55">
        <v>0.47455000000000003</v>
      </c>
      <c r="H55">
        <v>4556.3617765893359</v>
      </c>
      <c r="I55">
        <v>2556.3617765893359</v>
      </c>
      <c r="J55">
        <v>2556.3617765893359</v>
      </c>
      <c r="K55">
        <v>-2166.3661612648611</v>
      </c>
      <c r="L55">
        <v>1509310.8169093037</v>
      </c>
      <c r="M55">
        <v>902.78241024548402</v>
      </c>
      <c r="N55">
        <v>127.81808882946679</v>
      </c>
      <c r="O55">
        <v>18.457811716106271</v>
      </c>
      <c r="P55">
        <v>-2.399654819012019</v>
      </c>
    </row>
    <row r="56" spans="1:16">
      <c r="A56">
        <v>5</v>
      </c>
      <c r="B56">
        <f t="shared" ref="B56:B65" si="5">B55+1</f>
        <v>3</v>
      </c>
      <c r="C56">
        <f t="shared" si="0"/>
        <v>51</v>
      </c>
      <c r="D56">
        <v>3000</v>
      </c>
      <c r="E56">
        <v>9666.3012789262448</v>
      </c>
      <c r="F56">
        <v>71.212731773787851</v>
      </c>
      <c r="G56">
        <v>0.46261999999999998</v>
      </c>
      <c r="H56">
        <v>4473.1057638410421</v>
      </c>
      <c r="I56">
        <v>1473.1057638410421</v>
      </c>
      <c r="J56">
        <v>1473.1057638410421</v>
      </c>
      <c r="K56">
        <v>-693.26039742381909</v>
      </c>
      <c r="L56">
        <v>1522266.302684841</v>
      </c>
      <c r="M56">
        <v>913.96522110029889</v>
      </c>
      <c r="N56">
        <v>49.103525461368072</v>
      </c>
      <c r="O56">
        <v>19.058708064052581</v>
      </c>
      <c r="P56">
        <v>-0.75851945065176651</v>
      </c>
    </row>
    <row r="57" spans="1:16">
      <c r="A57">
        <v>5</v>
      </c>
      <c r="B57">
        <f t="shared" si="5"/>
        <v>4</v>
      </c>
      <c r="C57">
        <f t="shared" si="0"/>
        <v>52</v>
      </c>
      <c r="D57">
        <v>2000</v>
      </c>
      <c r="E57">
        <v>9733.4124717433533</v>
      </c>
      <c r="F57">
        <v>69.572116191116123</v>
      </c>
      <c r="G57">
        <v>0.3982</v>
      </c>
      <c r="H57">
        <v>3877.4780790607533</v>
      </c>
      <c r="I57">
        <v>1877.4780790607533</v>
      </c>
      <c r="J57">
        <v>1877.4780790607533</v>
      </c>
      <c r="K57">
        <v>1184.2176816369342</v>
      </c>
      <c r="L57">
        <v>1560778.949505395</v>
      </c>
      <c r="M57">
        <v>932.49431452261535</v>
      </c>
      <c r="N57">
        <v>93.873903953037669</v>
      </c>
      <c r="O57">
        <v>20.497461831148449</v>
      </c>
      <c r="P57">
        <v>1.2699462754828559</v>
      </c>
    </row>
    <row r="58" spans="1:16">
      <c r="A58">
        <v>5</v>
      </c>
      <c r="B58">
        <f t="shared" si="5"/>
        <v>5</v>
      </c>
      <c r="C58">
        <f t="shared" si="0"/>
        <v>53</v>
      </c>
      <c r="D58">
        <v>7000</v>
      </c>
      <c r="E58">
        <v>9804.2575688951092</v>
      </c>
      <c r="F58">
        <v>70.081308575372034</v>
      </c>
      <c r="G58">
        <v>0.62131999999999998</v>
      </c>
      <c r="H58">
        <v>6090.7903841754451</v>
      </c>
      <c r="I58">
        <v>-909.20961582455493</v>
      </c>
      <c r="J58">
        <v>909.20961582455493</v>
      </c>
      <c r="K58">
        <v>275.0080658123793</v>
      </c>
      <c r="L58">
        <v>1546927.6886752523</v>
      </c>
      <c r="M58">
        <v>932.05498058491617</v>
      </c>
      <c r="N58">
        <v>12.988708797493642</v>
      </c>
      <c r="O58">
        <v>20.355787245607793</v>
      </c>
      <c r="P58">
        <v>0.29505562605308594</v>
      </c>
    </row>
    <row r="59" spans="1:16">
      <c r="A59">
        <v>5</v>
      </c>
      <c r="B59">
        <f t="shared" si="5"/>
        <v>6</v>
      </c>
      <c r="C59">
        <f t="shared" si="0"/>
        <v>54</v>
      </c>
      <c r="D59">
        <v>6000</v>
      </c>
      <c r="E59">
        <v>9872.0045923573816</v>
      </c>
      <c r="F59">
        <v>69.147594530132181</v>
      </c>
      <c r="G59">
        <v>0.83438000000000001</v>
      </c>
      <c r="H59">
        <v>8238.9508725838205</v>
      </c>
      <c r="I59">
        <v>2238.9508725838205</v>
      </c>
      <c r="J59">
        <v>2238.9508725838205</v>
      </c>
      <c r="K59">
        <v>2513.9589383961998</v>
      </c>
      <c r="L59">
        <v>1611112.3798080042</v>
      </c>
      <c r="M59">
        <v>956.25675636267363</v>
      </c>
      <c r="N59">
        <v>37.315847876397008</v>
      </c>
      <c r="O59">
        <v>20.669862442474258</v>
      </c>
      <c r="P59">
        <v>2.628958092760127</v>
      </c>
    </row>
    <row r="60" spans="1:16">
      <c r="A60">
        <v>5</v>
      </c>
      <c r="B60">
        <f t="shared" si="5"/>
        <v>7</v>
      </c>
      <c r="C60">
        <f t="shared" si="0"/>
        <v>55</v>
      </c>
      <c r="D60">
        <v>8000</v>
      </c>
      <c r="E60">
        <v>9940.6640215394673</v>
      </c>
      <c r="F60">
        <v>68.952328390913578</v>
      </c>
      <c r="G60">
        <v>0.85287999999999997</v>
      </c>
      <c r="H60">
        <v>8478.6098771526213</v>
      </c>
      <c r="I60">
        <v>478.60987715262127</v>
      </c>
      <c r="J60">
        <v>478.60987715262127</v>
      </c>
      <c r="K60">
        <v>2992.568815548821</v>
      </c>
      <c r="L60">
        <v>1585984.2895298232</v>
      </c>
      <c r="M60">
        <v>947.57226764976372</v>
      </c>
      <c r="N60">
        <v>5.9826234644077658</v>
      </c>
      <c r="O60">
        <v>20.402821733782144</v>
      </c>
      <c r="P60">
        <v>3.1581430965378541</v>
      </c>
    </row>
    <row r="61" spans="1:16">
      <c r="A61">
        <v>5</v>
      </c>
      <c r="B61">
        <f t="shared" si="5"/>
        <v>8</v>
      </c>
      <c r="C61">
        <f t="shared" si="0"/>
        <v>56</v>
      </c>
      <c r="D61">
        <v>10000</v>
      </c>
      <c r="E61">
        <v>10008.465765394933</v>
      </c>
      <c r="F61">
        <v>68.492094576734246</v>
      </c>
      <c r="G61">
        <v>1.1511499999999999</v>
      </c>
      <c r="H61">
        <v>11522.569861222357</v>
      </c>
      <c r="I61">
        <v>1522.5698612223568</v>
      </c>
      <c r="J61">
        <v>1522.5698612223568</v>
      </c>
      <c r="K61">
        <v>4515.1386767711774</v>
      </c>
      <c r="L61">
        <v>1599059.9090436238</v>
      </c>
      <c r="M61">
        <v>957.84008182070284</v>
      </c>
      <c r="N61">
        <v>15.225698612223567</v>
      </c>
      <c r="O61">
        <v>20.310373106611454</v>
      </c>
      <c r="P61">
        <v>4.7138752725701467</v>
      </c>
    </row>
    <row r="62" spans="1:16">
      <c r="A62">
        <v>5</v>
      </c>
      <c r="B62">
        <f t="shared" si="5"/>
        <v>9</v>
      </c>
      <c r="C62">
        <f t="shared" si="0"/>
        <v>57</v>
      </c>
      <c r="D62">
        <v>20000</v>
      </c>
      <c r="E62">
        <v>10078.231164051433</v>
      </c>
      <c r="F62">
        <v>69.001416208640592</v>
      </c>
      <c r="G62">
        <v>1.7330000000000001</v>
      </c>
      <c r="H62">
        <v>17463.367971330899</v>
      </c>
      <c r="I62">
        <v>-2536.6320286691007</v>
      </c>
      <c r="J62">
        <v>2536.6320286691007</v>
      </c>
      <c r="K62">
        <v>1978.5066481020767</v>
      </c>
      <c r="L62">
        <v>1683892.2272861905</v>
      </c>
      <c r="M62">
        <v>985.53818615137652</v>
      </c>
      <c r="N62">
        <v>12.683160143345503</v>
      </c>
      <c r="O62">
        <v>20.176562352869947</v>
      </c>
      <c r="P62">
        <v>2.0075393078662325</v>
      </c>
    </row>
    <row r="63" spans="1:16">
      <c r="A63">
        <v>5</v>
      </c>
      <c r="B63">
        <f t="shared" si="5"/>
        <v>10</v>
      </c>
      <c r="C63">
        <f t="shared" si="0"/>
        <v>58</v>
      </c>
      <c r="D63">
        <v>20000</v>
      </c>
      <c r="E63">
        <v>10148.190222816726</v>
      </c>
      <c r="F63">
        <v>69.384473231301499</v>
      </c>
      <c r="G63">
        <v>1.7780800000000001</v>
      </c>
      <c r="H63">
        <v>18042.591306308834</v>
      </c>
      <c r="I63">
        <v>-1957.4086936911663</v>
      </c>
      <c r="J63">
        <v>1957.4086936911663</v>
      </c>
      <c r="K63">
        <v>21.097954410910461</v>
      </c>
      <c r="L63">
        <v>1720919.0646457004</v>
      </c>
      <c r="M63">
        <v>1002.2945742124074</v>
      </c>
      <c r="N63">
        <v>9.7870434684558312</v>
      </c>
      <c r="O63">
        <v>19.997432716931772</v>
      </c>
      <c r="P63">
        <v>2.1049654416705799E-2</v>
      </c>
    </row>
    <row r="64" spans="1:16">
      <c r="A64">
        <v>5</v>
      </c>
      <c r="B64">
        <f t="shared" si="5"/>
        <v>11</v>
      </c>
      <c r="C64">
        <f t="shared" si="0"/>
        <v>59</v>
      </c>
      <c r="D64">
        <v>22000</v>
      </c>
      <c r="E64">
        <v>10217.69805026157</v>
      </c>
      <c r="F64">
        <v>69.433814916718589</v>
      </c>
      <c r="G64">
        <v>2.1236799999999998</v>
      </c>
      <c r="H64">
        <v>21698.85903050327</v>
      </c>
      <c r="I64">
        <v>-301.14096949672967</v>
      </c>
      <c r="J64">
        <v>301.14096949672967</v>
      </c>
      <c r="K64">
        <v>-280.04301508581921</v>
      </c>
      <c r="L64">
        <v>1693287.9937789838</v>
      </c>
      <c r="M64">
        <v>990.41061481044665</v>
      </c>
      <c r="N64">
        <v>1.3688225886214984</v>
      </c>
      <c r="O64">
        <v>19.681693562214647</v>
      </c>
      <c r="P64">
        <v>-0.28275445648309844</v>
      </c>
    </row>
    <row r="65" spans="1:24">
      <c r="A65">
        <v>5</v>
      </c>
      <c r="B65">
        <f t="shared" si="5"/>
        <v>12</v>
      </c>
      <c r="C65">
        <f t="shared" si="0"/>
        <v>60</v>
      </c>
      <c r="D65">
        <v>8000</v>
      </c>
      <c r="E65">
        <v>10284.540125289632</v>
      </c>
      <c r="F65">
        <v>68.397118961255956</v>
      </c>
      <c r="G65">
        <v>1.0947199999999999</v>
      </c>
      <c r="H65">
        <v>11261.528995447974</v>
      </c>
      <c r="I65">
        <v>3261.528995447974</v>
      </c>
      <c r="J65">
        <v>3261.528995447974</v>
      </c>
      <c r="K65">
        <v>2981.4859803621548</v>
      </c>
      <c r="L65">
        <v>1842359.383685132</v>
      </c>
      <c r="M65">
        <v>1028.2625878210722</v>
      </c>
      <c r="N65">
        <v>40.769112443099672</v>
      </c>
      <c r="O65">
        <v>20.03315054356273</v>
      </c>
      <c r="P65">
        <v>2.8995375458325658</v>
      </c>
    </row>
    <row r="66" spans="1:24">
      <c r="A66" s="19">
        <v>6</v>
      </c>
      <c r="B66" s="19">
        <v>1</v>
      </c>
      <c r="C66" s="19">
        <f t="shared" si="0"/>
        <v>61</v>
      </c>
      <c r="D66" s="19"/>
      <c r="E66" s="19"/>
      <c r="F66" s="19"/>
      <c r="G66" s="19">
        <v>0.42660999999999999</v>
      </c>
      <c r="H66" s="19">
        <v>4434.7047192152795</v>
      </c>
      <c r="L66" s="21" t="s">
        <v>65</v>
      </c>
      <c r="M66" s="31">
        <f>M65*1.25</f>
        <v>1285.3282347763402</v>
      </c>
    </row>
    <row r="67" spans="1:24">
      <c r="A67" s="19">
        <v>6</v>
      </c>
      <c r="B67" s="19">
        <f>B66+1</f>
        <v>2</v>
      </c>
      <c r="C67" s="19">
        <f t="shared" si="0"/>
        <v>62</v>
      </c>
      <c r="D67" s="19"/>
      <c r="E67" s="19"/>
      <c r="F67" s="19"/>
      <c r="G67" s="19">
        <v>0.47455000000000003</v>
      </c>
      <c r="H67" s="19">
        <v>4965.6419707784635</v>
      </c>
    </row>
    <row r="68" spans="1:24">
      <c r="A68" s="19">
        <v>6</v>
      </c>
      <c r="B68" s="19">
        <f t="shared" ref="B68:C77" si="6">B67+1</f>
        <v>3</v>
      </c>
      <c r="C68" s="19">
        <f t="shared" si="0"/>
        <v>63</v>
      </c>
      <c r="D68" s="19"/>
      <c r="E68" s="19"/>
      <c r="F68" s="19"/>
      <c r="G68" s="19">
        <v>0.46261999999999998</v>
      </c>
      <c r="H68" s="19">
        <v>4872.5787925216382</v>
      </c>
      <c r="K68" s="28" t="s">
        <v>66</v>
      </c>
      <c r="L68" s="29" t="s">
        <v>67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A69" s="19">
        <v>6</v>
      </c>
      <c r="B69" s="19">
        <f t="shared" si="6"/>
        <v>4</v>
      </c>
      <c r="C69" s="19">
        <f t="shared" si="0"/>
        <v>64</v>
      </c>
      <c r="D69" s="19"/>
      <c r="E69" s="19"/>
      <c r="F69" s="19"/>
      <c r="G69" s="19">
        <v>0.3982</v>
      </c>
      <c r="H69" s="19">
        <v>4221.4174243453435</v>
      </c>
    </row>
    <row r="70" spans="1:24">
      <c r="A70" s="19">
        <v>6</v>
      </c>
      <c r="B70" s="19">
        <f t="shared" si="6"/>
        <v>5</v>
      </c>
      <c r="C70" s="19">
        <f t="shared" si="0"/>
        <v>65</v>
      </c>
      <c r="D70" s="19"/>
      <c r="E70" s="19"/>
      <c r="F70" s="19"/>
      <c r="G70" s="19">
        <v>0.62131999999999998</v>
      </c>
      <c r="H70" s="19">
        <v>6629.4382002896691</v>
      </c>
    </row>
    <row r="71" spans="1:24">
      <c r="A71" s="19">
        <v>6</v>
      </c>
      <c r="B71" s="19">
        <f t="shared" si="6"/>
        <v>6</v>
      </c>
      <c r="C71" s="19">
        <f t="shared" si="6"/>
        <v>66</v>
      </c>
      <c r="D71" s="19"/>
      <c r="E71" s="19"/>
      <c r="F71" s="19"/>
      <c r="G71" s="19">
        <v>0.83438000000000001</v>
      </c>
      <c r="H71" s="19">
        <v>8960.0748227942349</v>
      </c>
    </row>
    <row r="72" spans="1:24">
      <c r="A72" s="19">
        <v>6</v>
      </c>
      <c r="B72" s="19">
        <f t="shared" si="6"/>
        <v>7</v>
      </c>
      <c r="C72" s="19">
        <f t="shared" si="6"/>
        <v>67</v>
      </c>
      <c r="D72" s="19"/>
      <c r="E72" s="19"/>
      <c r="F72" s="19"/>
      <c r="G72" s="19">
        <v>0.85287999999999997</v>
      </c>
      <c r="H72" s="19">
        <v>9217.3117413024993</v>
      </c>
    </row>
    <row r="73" spans="1:24">
      <c r="A73" s="19">
        <v>6</v>
      </c>
      <c r="B73" s="19">
        <f t="shared" si="6"/>
        <v>8</v>
      </c>
      <c r="C73" s="19">
        <f t="shared" si="6"/>
        <v>68</v>
      </c>
      <c r="D73" s="19"/>
      <c r="E73" s="19"/>
      <c r="F73" s="19"/>
      <c r="G73" s="19">
        <v>1.1511499999999999</v>
      </c>
      <c r="H73" s="19">
        <v>12519.855625923597</v>
      </c>
    </row>
    <row r="74" spans="1:24">
      <c r="A74" s="19">
        <v>6</v>
      </c>
      <c r="B74" s="19">
        <f t="shared" si="6"/>
        <v>9</v>
      </c>
      <c r="C74" s="19">
        <f t="shared" si="6"/>
        <v>69</v>
      </c>
      <c r="D74" s="19"/>
      <c r="E74" s="19"/>
      <c r="F74" s="19"/>
      <c r="G74" s="19">
        <v>1.7330000000000001</v>
      </c>
      <c r="H74" s="19">
        <v>18967.046362645699</v>
      </c>
    </row>
    <row r="75" spans="1:24">
      <c r="A75" s="19">
        <v>6</v>
      </c>
      <c r="B75" s="19">
        <f t="shared" si="6"/>
        <v>10</v>
      </c>
      <c r="C75" s="19">
        <f t="shared" si="6"/>
        <v>70</v>
      </c>
      <c r="D75" s="19"/>
      <c r="E75" s="19"/>
      <c r="F75" s="19"/>
      <c r="G75" s="19">
        <v>1.7780800000000001</v>
      </c>
      <c r="H75" s="19">
        <v>19582.542590789319</v>
      </c>
    </row>
    <row r="76" spans="1:24">
      <c r="A76" s="19">
        <v>6</v>
      </c>
      <c r="B76" s="19">
        <f t="shared" si="6"/>
        <v>11</v>
      </c>
      <c r="C76" s="19">
        <f t="shared" si="6"/>
        <v>71</v>
      </c>
      <c r="D76" s="19"/>
      <c r="E76" s="19"/>
      <c r="F76" s="19"/>
      <c r="G76" s="19">
        <v>2.1236799999999998</v>
      </c>
      <c r="H76" s="19">
        <v>23534.588642128976</v>
      </c>
    </row>
    <row r="77" spans="1:24">
      <c r="A77" s="19">
        <v>6</v>
      </c>
      <c r="B77" s="19">
        <f t="shared" si="6"/>
        <v>12</v>
      </c>
      <c r="C77" s="19">
        <f t="shared" si="6"/>
        <v>72</v>
      </c>
      <c r="D77" s="19"/>
      <c r="E77" s="19"/>
      <c r="F77" s="19"/>
      <c r="G77" s="19">
        <v>1.0947199999999999</v>
      </c>
      <c r="H77" s="19">
        <v>12206.851463114474</v>
      </c>
    </row>
    <row r="78" spans="1:24">
      <c r="G78">
        <v>11.951190000000002</v>
      </c>
    </row>
  </sheetData>
  <mergeCells count="1">
    <mergeCell ref="L68:X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Statistics</vt:lpstr>
      <vt:lpstr>MovingAverage</vt:lpstr>
      <vt:lpstr>ExponentialSmoothing</vt:lpstr>
      <vt:lpstr>Holt'sModel</vt:lpstr>
      <vt:lpstr>Winter'sModel</vt:lpstr>
    </vt:vector>
  </TitlesOfParts>
  <Company>BUAA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Bolun Xu</dc:creator>
  <cp:lastModifiedBy>Bolun Xu</cp:lastModifiedBy>
  <dcterms:created xsi:type="dcterms:W3CDTF">2016-03-24T18:21:05Z</dcterms:created>
  <dcterms:modified xsi:type="dcterms:W3CDTF">2016-03-25T00:41:48Z</dcterms:modified>
</cp:coreProperties>
</file>