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ron Helmore\Documents\Personal\Home Projects\3800v2\docs\"/>
    </mc:Choice>
  </mc:AlternateContent>
  <xr:revisionPtr revIDLastSave="0" documentId="13_ncr:1_{BA7D1BAF-4AEC-4788-8BC5-79657998EA1C}" xr6:coauthVersionLast="45" xr6:coauthVersionMax="45" xr10:uidLastSave="{00000000-0000-0000-0000-000000000000}"/>
  <bookViews>
    <workbookView xWindow="-6983" yWindow="5325" windowWidth="14386" windowHeight="7050" activeTab="1" xr2:uid="{428C85D8-0EED-45DE-A409-68781BA3F849}"/>
  </bookViews>
  <sheets>
    <sheet name="Full AIO" sheetId="1" r:id="rId1"/>
    <sheet name="LiPoly Charger" sheetId="2" r:id="rId2"/>
    <sheet name="USB Hu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2" l="1"/>
  <c r="O3" i="2" l="1"/>
  <c r="O4" i="2"/>
  <c r="O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2" i="2"/>
  <c r="V13" i="3" l="1"/>
  <c r="V12" i="3"/>
  <c r="V16" i="3"/>
  <c r="V8" i="3"/>
  <c r="V7" i="3"/>
  <c r="V2" i="3"/>
  <c r="V26" i="3" s="1"/>
  <c r="V5" i="3"/>
  <c r="V3" i="3"/>
  <c r="V4" i="3"/>
  <c r="V10" i="3"/>
  <c r="V18" i="3"/>
  <c r="P33" i="1" l="1"/>
  <c r="P35" i="1"/>
  <c r="P37" i="1"/>
  <c r="P31" i="1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9" i="1"/>
  <c r="P21" i="1"/>
  <c r="P22" i="1"/>
  <c r="P23" i="1"/>
  <c r="P24" i="1"/>
  <c r="P26" i="1"/>
  <c r="P27" i="1"/>
  <c r="P28" i="1"/>
  <c r="P2" i="1"/>
  <c r="P39" i="1" s="1"/>
  <c r="P30" i="1"/>
  <c r="O3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9" i="1"/>
  <c r="O21" i="1"/>
  <c r="O23" i="1"/>
  <c r="O24" i="1"/>
  <c r="O26" i="1"/>
  <c r="O27" i="1"/>
  <c r="O28" i="1"/>
  <c r="O30" i="1"/>
  <c r="O31" i="1"/>
  <c r="O33" i="1"/>
  <c r="O35" i="1"/>
  <c r="O37" i="1"/>
  <c r="O2" i="1"/>
  <c r="O3" i="3"/>
  <c r="O4" i="3"/>
  <c r="O5" i="3"/>
  <c r="O7" i="3"/>
  <c r="O8" i="3"/>
  <c r="O10" i="3"/>
  <c r="O12" i="3"/>
  <c r="O13" i="3"/>
  <c r="O16" i="3"/>
  <c r="O18" i="3"/>
  <c r="O20" i="3"/>
  <c r="O2" i="3"/>
  <c r="O23" i="3" s="1"/>
  <c r="K23" i="3"/>
</calcChain>
</file>

<file path=xl/sharedStrings.xml><?xml version="1.0" encoding="utf-8"?>
<sst xmlns="http://schemas.openxmlformats.org/spreadsheetml/2006/main" count="740" uniqueCount="341">
  <si>
    <t>QTY</t>
  </si>
  <si>
    <t>Designator</t>
  </si>
  <si>
    <t>Description</t>
  </si>
  <si>
    <t>Value</t>
  </si>
  <si>
    <t>Package</t>
  </si>
  <si>
    <t>Substitutions?</t>
  </si>
  <si>
    <t>Manufacturer</t>
  </si>
  <si>
    <t>Manuf part #</t>
  </si>
  <si>
    <t>Supplier</t>
  </si>
  <si>
    <t>Supplier part #</t>
  </si>
  <si>
    <t>Part Cost</t>
  </si>
  <si>
    <t>RoHS</t>
  </si>
  <si>
    <t>Datasheet</t>
  </si>
  <si>
    <t>Resistor</t>
  </si>
  <si>
    <t>Bourns</t>
  </si>
  <si>
    <t>Digikey</t>
  </si>
  <si>
    <t>NA</t>
  </si>
  <si>
    <t>10uF</t>
  </si>
  <si>
    <t>100nF</t>
  </si>
  <si>
    <t>12MHz</t>
  </si>
  <si>
    <t>2.2uF</t>
  </si>
  <si>
    <t>100uF</t>
  </si>
  <si>
    <t>6.8uH</t>
  </si>
  <si>
    <t>Yageo</t>
  </si>
  <si>
    <t>311-340KFRCT-ND</t>
  </si>
  <si>
    <t>RC1206FR-07340KL</t>
  </si>
  <si>
    <t>CR1206-FX-1003ELF</t>
  </si>
  <si>
    <t>RS</t>
  </si>
  <si>
    <t>788-3988</t>
  </si>
  <si>
    <t>223-2322</t>
  </si>
  <si>
    <t>CRG1206F2K7</t>
  </si>
  <si>
    <t>TE Connectivity</t>
  </si>
  <si>
    <t>RMC1/8K473FTP</t>
  </si>
  <si>
    <t>Kamaya</t>
  </si>
  <si>
    <t>117-470</t>
  </si>
  <si>
    <t>RMC1/8K331FTP</t>
  </si>
  <si>
    <t>117-278</t>
  </si>
  <si>
    <t>RMC1/8K102FTP</t>
  </si>
  <si>
    <t>CRCW1206270KFKEA</t>
  </si>
  <si>
    <t>Vishay</t>
  </si>
  <si>
    <t>679-1957</t>
  </si>
  <si>
    <t>TH</t>
  </si>
  <si>
    <t>810-2410</t>
  </si>
  <si>
    <t>Panasonic</t>
  </si>
  <si>
    <t>506-5759</t>
  </si>
  <si>
    <t>MBB02070C1804FCT00</t>
  </si>
  <si>
    <t>ERJ3RED2803V</t>
  </si>
  <si>
    <t>Min QTY</t>
  </si>
  <si>
    <t xml:space="preserve">TRUE </t>
  </si>
  <si>
    <t>117-212</t>
  </si>
  <si>
    <t>Capacitor</t>
  </si>
  <si>
    <t>Inductor</t>
  </si>
  <si>
    <t>XTAL</t>
  </si>
  <si>
    <t>HC49-US</t>
  </si>
  <si>
    <t>QANTEK</t>
  </si>
  <si>
    <t>QCS12.0000F18B23M </t>
  </si>
  <si>
    <t>814-9510</t>
  </si>
  <si>
    <t>LED</t>
  </si>
  <si>
    <t>GREEN</t>
  </si>
  <si>
    <t>RED</t>
  </si>
  <si>
    <t>Lite-On Inc</t>
  </si>
  <si>
    <t>LTST-C150GKT</t>
  </si>
  <si>
    <t>160-1169-1-ND</t>
  </si>
  <si>
    <t>160-1167-1-ND</t>
  </si>
  <si>
    <t>LTST-C150CKT</t>
  </si>
  <si>
    <t>http://optoelectronics.liteon.com/upload/download/DS-22-98-0004/LTST-C150GKT.pdf</t>
  </si>
  <si>
    <t>http://optoelectronics.liteon.com/upload/download/DS-22-98-0002/LTST-C150CKT.pdf</t>
  </si>
  <si>
    <t>884-7185</t>
  </si>
  <si>
    <t>GRM188B31E225KA12D</t>
  </si>
  <si>
    <t>Murata</t>
  </si>
  <si>
    <t>885-1758</t>
  </si>
  <si>
    <t>GRM21BB31E106KA73L</t>
  </si>
  <si>
    <t>698-3197</t>
  </si>
  <si>
    <t>0402YD104KAT2A</t>
  </si>
  <si>
    <t>AVX</t>
  </si>
  <si>
    <t>Nichicon</t>
  </si>
  <si>
    <t>739-3056</t>
  </si>
  <si>
    <t>UUR1V101MCL6GS</t>
  </si>
  <si>
    <t>Electrolytic Capacitor</t>
  </si>
  <si>
    <t>Boost Converter</t>
  </si>
  <si>
    <t>TPS61090RSAR</t>
  </si>
  <si>
    <t>QFN-16</t>
  </si>
  <si>
    <t>Texas Instruments</t>
  </si>
  <si>
    <t>709-8833</t>
  </si>
  <si>
    <t>http://www.ti.com/lit/ds/symlink/tps61090.pdf</t>
  </si>
  <si>
    <t>MCP73871</t>
  </si>
  <si>
    <t>QFN-20</t>
  </si>
  <si>
    <t>Microchip</t>
  </si>
  <si>
    <t>LiPoly Charge Controller</t>
  </si>
  <si>
    <t>MCP73871-2CAI/ML</t>
  </si>
  <si>
    <t>669-6196</t>
  </si>
  <si>
    <t>https://docs-apac.rs-online.com/webdocs/1381/0900766b813817c4.pdf</t>
  </si>
  <si>
    <t>USB Type A Female</t>
  </si>
  <si>
    <t>USB Micro B Female</t>
  </si>
  <si>
    <t>Slide Switch</t>
  </si>
  <si>
    <t>JS102011SAQN</t>
  </si>
  <si>
    <t>SM Right Angle</t>
  </si>
  <si>
    <t>C&amp;K</t>
  </si>
  <si>
    <t>401-1999-1-ND</t>
  </si>
  <si>
    <t>https://www.ckswitches.com/media/1422/js.pdf</t>
  </si>
  <si>
    <t>Amphenol FCI</t>
  </si>
  <si>
    <t>10118193-0001LF</t>
  </si>
  <si>
    <t>609-4616-1-ND</t>
  </si>
  <si>
    <t>609-1045-ND</t>
  </si>
  <si>
    <t>87520-0010BLF</t>
  </si>
  <si>
    <t>https://cdn.amphenol-icc.com/media/wysiwyg/files/documentation/datasheet/inputoutput/io_usb_micro.pdf</t>
  </si>
  <si>
    <t>http://www.amphenol-icc.com/media/wysiwyg/files/drawing/87520.pdf</t>
  </si>
  <si>
    <t>Type A</t>
  </si>
  <si>
    <t>Micro B</t>
  </si>
  <si>
    <t>ERJPA3F1303V</t>
  </si>
  <si>
    <t>862-6767</t>
  </si>
  <si>
    <t>ERJPA3F1603V</t>
  </si>
  <si>
    <t>862-6798</t>
  </si>
  <si>
    <t>JST PH Connector</t>
  </si>
  <si>
    <t>PH 2Pos</t>
  </si>
  <si>
    <t>JST</t>
  </si>
  <si>
    <t>688-1353</t>
  </si>
  <si>
    <t>S2B-PH-SM4-TB(LF)(SN) </t>
  </si>
  <si>
    <t>https://docs-apac.rs-online.com/webdocs/13ce/0900766b813ce4bd.pdf</t>
  </si>
  <si>
    <t>SRU5028-6R8Y</t>
  </si>
  <si>
    <t>SRU5028-6R8YCT-ND</t>
  </si>
  <si>
    <t>https://www.bourns.com/docs/product-datasheets/sru5028.pdf</t>
  </si>
  <si>
    <t>NSTD</t>
  </si>
  <si>
    <t>NSTD SM</t>
  </si>
  <si>
    <t>NSTD TH</t>
  </si>
  <si>
    <t>5101-4</t>
  </si>
  <si>
    <t>PNP Transitor</t>
  </si>
  <si>
    <t>MMUN2133LT1G</t>
  </si>
  <si>
    <t>ON Semiconductor</t>
  </si>
  <si>
    <t>MMUN2133LT1GOSCT-ND</t>
  </si>
  <si>
    <t>https://www.onsemi.com/pub/Collateral/DTA143Z-D.PDF</t>
  </si>
  <si>
    <t>SOT-23-3</t>
  </si>
  <si>
    <t>USB 2.0 Hub Controller IC</t>
  </si>
  <si>
    <t>Fe1.1s</t>
  </si>
  <si>
    <t>Ebay</t>
  </si>
  <si>
    <t>Can be found for $5 @5qty</t>
  </si>
  <si>
    <t>https://cdn-shop.adafruit.com/product-files/2991/FE1.1s+Data+Sheet+(Rev.+1.0).pdf</t>
  </si>
  <si>
    <t>SSOP-28</t>
  </si>
  <si>
    <t>OBSOLETE</t>
  </si>
  <si>
    <t>330Ω</t>
  </si>
  <si>
    <t>1kΩ</t>
  </si>
  <si>
    <t>47kΩ</t>
  </si>
  <si>
    <t>100kΩ</t>
  </si>
  <si>
    <t>130kΩ</t>
  </si>
  <si>
    <t>160kΩ</t>
  </si>
  <si>
    <t>270kΩ</t>
  </si>
  <si>
    <t>280kΩ</t>
  </si>
  <si>
    <t>340kΩ</t>
  </si>
  <si>
    <t>1.87MΩ</t>
  </si>
  <si>
    <t>SM-1206</t>
  </si>
  <si>
    <t>SM-0603</t>
  </si>
  <si>
    <t>SM-0402</t>
  </si>
  <si>
    <t>SM-0805</t>
  </si>
  <si>
    <t>2.7kΩ</t>
  </si>
  <si>
    <t>4+?</t>
  </si>
  <si>
    <t>Total Cost</t>
  </si>
  <si>
    <t>Min QTY Cost</t>
  </si>
  <si>
    <t>Min Cost</t>
  </si>
  <si>
    <t>NTC Thermistor</t>
  </si>
  <si>
    <t>x</t>
  </si>
  <si>
    <t>LCSC</t>
  </si>
  <si>
    <t>C104769</t>
  </si>
  <si>
    <t>C137393</t>
  </si>
  <si>
    <t>C1607</t>
  </si>
  <si>
    <t>C17024</t>
  </si>
  <si>
    <t>C132562</t>
  </si>
  <si>
    <t>771-0057</t>
  </si>
  <si>
    <t>C205261</t>
  </si>
  <si>
    <t>C137270</t>
  </si>
  <si>
    <t>C14871</t>
  </si>
  <si>
    <t>C221660</t>
  </si>
  <si>
    <t>C125083</t>
  </si>
  <si>
    <t>C125084</t>
  </si>
  <si>
    <t>0402</t>
  </si>
  <si>
    <t>Samsung Electro-Mechanics</t>
  </si>
  <si>
    <t>CL05B104KO5NNNC</t>
  </si>
  <si>
    <t>C1525</t>
  </si>
  <si>
    <t>Unit Cost</t>
  </si>
  <si>
    <t>https://datasheet.lcsc.com/szlcsc/1810191219_Samsung-Electro-Mechanics-CL05B104KO5NNNC_C1525.pdf</t>
  </si>
  <si>
    <t>MLCC Capacitor</t>
  </si>
  <si>
    <t>CL10A475KP8NNNC</t>
  </si>
  <si>
    <t>C1705</t>
  </si>
  <si>
    <t>https://datasheet.lcsc.com/szlcsc/1810261812_Samsung-Electro-Mechanics-CL10A475KP8NNNC_C1705.pdf</t>
  </si>
  <si>
    <t>4.7uF</t>
  </si>
  <si>
    <t>0603</t>
  </si>
  <si>
    <t>10nF</t>
  </si>
  <si>
    <t>1uF</t>
  </si>
  <si>
    <t>CL05B103JO5NNNC</t>
  </si>
  <si>
    <t>C400948</t>
  </si>
  <si>
    <t>https://datasheet.lcsc.com/szlcsc/1912111437_Samsung-Electro-Mechanics-CL05B103JO5NNNC_C400948.pdf</t>
  </si>
  <si>
    <t>CL10B105KO8NNNC</t>
  </si>
  <si>
    <t>C59782</t>
  </si>
  <si>
    <t>https://datasheet.lcsc.com/szlcsc/1810261512_Samsung-Electro-Mechanics-CL10B105KO8NNNC_C59782.pdf</t>
  </si>
  <si>
    <t>Ferrite Bead</t>
  </si>
  <si>
    <t>100 @100MHz</t>
  </si>
  <si>
    <t>1206</t>
  </si>
  <si>
    <t>FH</t>
  </si>
  <si>
    <t>CBM321609U101T</t>
  </si>
  <si>
    <t>C394443</t>
  </si>
  <si>
    <t>https://datasheet.lcsc.com/szlcsc/1912111437_FH-Guangdong-Fenghua-Advanced-Tech-CBM321609U101T_C394443.pdf</t>
  </si>
  <si>
    <t>SOIJ-8</t>
  </si>
  <si>
    <t>NO</t>
  </si>
  <si>
    <t>Microchip Tech</t>
  </si>
  <si>
    <t>SST26VF016B-104I/SM</t>
  </si>
  <si>
    <t>C86305</t>
  </si>
  <si>
    <t>https://datasheet.lcsc.com/szlcsc/1811151540_SST-Microchip-Tech-SST26VF016B-104I-SM_C86305.pdf</t>
  </si>
  <si>
    <t>Audio Amplifier</t>
  </si>
  <si>
    <t>16MB SQI Flash Memory</t>
  </si>
  <si>
    <t>SST26VF016B-104l/SM</t>
  </si>
  <si>
    <t>PAM8302AADCR</t>
  </si>
  <si>
    <t>SOP-8</t>
  </si>
  <si>
    <t>Diodes Incorporated</t>
  </si>
  <si>
    <t>C112137</t>
  </si>
  <si>
    <t>https://datasheet.lcsc.com/szlcsc/1809192027_Diodes-Incorporated-PAM8302AADCR_C112137.pdf</t>
  </si>
  <si>
    <t>C145561</t>
  </si>
  <si>
    <t>MCP4018T-503E/LT</t>
  </si>
  <si>
    <t>https://datasheet.lcsc.com/szlcsc/1809192233_Microchip-Tech-MCP4018T-503E-LT_C145561.pdf</t>
  </si>
  <si>
    <t>SOT-363</t>
  </si>
  <si>
    <t>50k Digital Potentiometer</t>
  </si>
  <si>
    <t>Accelerometer</t>
  </si>
  <si>
    <t>LIS3DHTR</t>
  </si>
  <si>
    <t>LGA-16</t>
  </si>
  <si>
    <t>STMicroelectronics</t>
  </si>
  <si>
    <t>C15134</t>
  </si>
  <si>
    <t>https://datasheet.lcsc.com/szlcsc/1811031937_STMicroelectronics-LIS3DHTR_C15134.pdf</t>
  </si>
  <si>
    <t>Temperature &amp; Humidity Sensor</t>
  </si>
  <si>
    <t>Si7006-A20-IM1R</t>
  </si>
  <si>
    <t>DFN-6</t>
  </si>
  <si>
    <t>HopeRF / Silicon Labs</t>
  </si>
  <si>
    <t>SI7006-A20-IM1R</t>
  </si>
  <si>
    <t>C155480</t>
  </si>
  <si>
    <t>https://datasheet.lcsc.com/szlcsc/1810010923_HopeRF-Micro-electronics-SI7006-A20-IM1R_C155480.pdf</t>
  </si>
  <si>
    <t>Ambient Light Sensor</t>
  </si>
  <si>
    <t>TEMT6000X01</t>
  </si>
  <si>
    <t>SMD</t>
  </si>
  <si>
    <t>Vishay Intertech</t>
  </si>
  <si>
    <t>C94098</t>
  </si>
  <si>
    <t>https://datasheet.lcsc.com/szlcsc/1810010121_Vishay-Intertech-TEMT6000X01_C94098.pdf</t>
  </si>
  <si>
    <t>L4 Series STM32</t>
  </si>
  <si>
    <t>STM32L451CCU6</t>
  </si>
  <si>
    <t>UFQFPN-48</t>
  </si>
  <si>
    <t>175-0809</t>
  </si>
  <si>
    <t>https://docs.rs-online.com/b695/0900766b8164f26b.pdf</t>
  </si>
  <si>
    <t>https://datasheet.lcsc.com/szlcsc/1811081616_Texas-Instruments-LM1117MPX-3-3-NOPB_C9662.pdf</t>
  </si>
  <si>
    <t>C498153</t>
  </si>
  <si>
    <t>LM1117MP-3.3/TR</t>
  </si>
  <si>
    <t>HGSEMI / TI</t>
  </si>
  <si>
    <t>YES</t>
  </si>
  <si>
    <t>SOT-223</t>
  </si>
  <si>
    <t>LM1117XX-3.3/XX</t>
  </si>
  <si>
    <t>+3V3 LDO Regulator</t>
  </si>
  <si>
    <t>47uF</t>
  </si>
  <si>
    <t>https://docs.rs-online.com/e28d/0900766b80f8cf40.pdf</t>
  </si>
  <si>
    <t>NACE470M50V6.3X8TR13F</t>
  </si>
  <si>
    <t>737-9675</t>
  </si>
  <si>
    <t>Nic Components</t>
  </si>
  <si>
    <t>Rail-to-Rail OP AMP</t>
  </si>
  <si>
    <t>MCP6L01T-E/OT</t>
  </si>
  <si>
    <t>SOT-23</t>
  </si>
  <si>
    <t>738-6196</t>
  </si>
  <si>
    <t>https://docs.rs-online.com/0d14/0900766b81381617.pdf</t>
  </si>
  <si>
    <t>MCP73831T-2ACI/OT</t>
  </si>
  <si>
    <t>SOT-23-5</t>
  </si>
  <si>
    <t>C424093</t>
  </si>
  <si>
    <t>https://datasheet.lcsc.com/szlcsc/1912111437_Microchip-Tech-MCP73831T-2ACI-OT_C424093.pdf</t>
  </si>
  <si>
    <t>LiPoly PMIC</t>
  </si>
  <si>
    <t xml:space="preserve">Battery Connector </t>
  </si>
  <si>
    <t>JST PH 1x2</t>
  </si>
  <si>
    <t>S2B-PH-SM4-TB(LF)(SN)</t>
  </si>
  <si>
    <t>https://docs.rs-online.com/0f74/0900766b813ce4bd.pdf</t>
  </si>
  <si>
    <t>SL2301S</t>
  </si>
  <si>
    <t>C473810</t>
  </si>
  <si>
    <t>P-Channel MOSFET</t>
  </si>
  <si>
    <t>20V 2.4A</t>
  </si>
  <si>
    <t>Slkor</t>
  </si>
  <si>
    <t>https://datasheet.lcsc.com/szlcsc/1912241104_Slkor-SLKORMICRO-Elec-SL2301S_C473810.pdf</t>
  </si>
  <si>
    <t>https://datasheet.lcsc.com/szlcsc/1912111437_JGHC-S3216000201060_C426974.pdf</t>
  </si>
  <si>
    <t>C426974</t>
  </si>
  <si>
    <t>S3216000201060</t>
  </si>
  <si>
    <t>JGHC</t>
  </si>
  <si>
    <t>SMD-3225-4P</t>
  </si>
  <si>
    <t>16MHz +-10ppm</t>
  </si>
  <si>
    <t>Crystal Resonators</t>
  </si>
  <si>
    <t>1k</t>
  </si>
  <si>
    <t>4k7</t>
  </si>
  <si>
    <t>10k</t>
  </si>
  <si>
    <t>100k</t>
  </si>
  <si>
    <t>VIIYONG</t>
  </si>
  <si>
    <t>V200J0402COG500NBT</t>
  </si>
  <si>
    <t>C609896</t>
  </si>
  <si>
    <t>https://datasheet.lcsc.com/szlcsc/2006151416_VIIYONG-V200J0402COG500NBT_C609896.pdf</t>
  </si>
  <si>
    <t>UNI-ROYAL</t>
  </si>
  <si>
    <t>0603WAF1001T5E</t>
  </si>
  <si>
    <t>C21190</t>
  </si>
  <si>
    <t>https://datasheet.lcsc.com/szlcsc/1811141223_UNI-ROYAL-Uniroyal-Elec-0603WAF1001T5E_C21190.pdf</t>
  </si>
  <si>
    <t>0603WAF4701T5E</t>
  </si>
  <si>
    <t>C23162</t>
  </si>
  <si>
    <t>https://datasheet.lcsc.com/szlcsc/1810200710_UNI-ROYAL-Uniroyal-Elec-0603WAF4701T5E_C23162.pdf</t>
  </si>
  <si>
    <t>0603WAF1002T5E</t>
  </si>
  <si>
    <t>C25804</t>
  </si>
  <si>
    <t>https://datasheet.lcsc.com/szlcsc/1811062009_UNI-ROYAL-Uniroyal-Elec-0603WAF1002T5E_C25804.pdf</t>
  </si>
  <si>
    <t>0603WAF1003T5E</t>
  </si>
  <si>
    <t>C25803</t>
  </si>
  <si>
    <t>https://datasheet.lcsc.com/szlcsc/1810201809_UNI-ROYAL-Uniroyal-Elec-0603WAF1003T5E_C25803.pdf</t>
  </si>
  <si>
    <t>FOOTPRINTS FOR XIAO / PAM / ETC</t>
  </si>
  <si>
    <t>Tactile Switch</t>
  </si>
  <si>
    <t>Toggle Switch</t>
  </si>
  <si>
    <t>Poly Fuse</t>
  </si>
  <si>
    <t>SPDT</t>
  </si>
  <si>
    <t>C136718</t>
  </si>
  <si>
    <t>SS-12F44-G5</t>
  </si>
  <si>
    <t>Korean Hroparts Elec</t>
  </si>
  <si>
    <t>https://datasheet.lcsc.com/szlcsc/1809140824_Korean-Hroparts-Elec-SS-12F44-G5_C136718.pdf</t>
  </si>
  <si>
    <t>SPST</t>
  </si>
  <si>
    <t>SHOU HAN</t>
  </si>
  <si>
    <t>TS665TP</t>
  </si>
  <si>
    <t>C412375</t>
  </si>
  <si>
    <t>https://datasheet.lcsc.com/szlcsc/1912111437_SHOU-HAN-TS665TP_C412375.pdf</t>
  </si>
  <si>
    <t>16V 1.5A</t>
  </si>
  <si>
    <t>TECHFUSE</t>
  </si>
  <si>
    <t>mSMD075-16V</t>
  </si>
  <si>
    <t>C70115</t>
  </si>
  <si>
    <t>JLC7628</t>
  </si>
  <si>
    <t>Layer Stackup</t>
  </si>
  <si>
    <t>USB 2.0 Transceiver</t>
  </si>
  <si>
    <t>CH340G</t>
  </si>
  <si>
    <t>WCH</t>
  </si>
  <si>
    <t>C14267</t>
  </si>
  <si>
    <t>12MHz +-10ppm</t>
  </si>
  <si>
    <t>Yangxing Tech</t>
  </si>
  <si>
    <t>X322512MSB4SI</t>
  </si>
  <si>
    <t>C9002</t>
  </si>
  <si>
    <t>y</t>
  </si>
  <si>
    <t>THT</t>
  </si>
  <si>
    <t>20pF</t>
  </si>
  <si>
    <t>JTAG Connector</t>
  </si>
  <si>
    <t>10x2 1.27mm</t>
  </si>
  <si>
    <t>Amphenol ICC</t>
  </si>
  <si>
    <t>20021221-00010C4LF</t>
  </si>
  <si>
    <t>C180221</t>
  </si>
  <si>
    <t>ALREADY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</si>
</sst>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.0000_-;\-&quot;$&quot;* #,##0.0000_-;_-&quot;$&quot;* &quot;-&quot;??_-;_-@_-"/>
    <numFmt numFmtId="165" formatCode="_-&quot;$&quot;* #,##0.000000_-;\-&quot;$&quot;* #,##0.0000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rgb="FF000000"/>
      <name val="Arial"/>
      <family val="2"/>
    </font>
    <font>
      <sz val="8"/>
      <name val="Calibri"/>
      <family val="2"/>
      <scheme val="minor"/>
    </font>
    <font>
      <sz val="11"/>
      <color rgb="FF333333"/>
      <name val="Arial"/>
      <family val="2"/>
    </font>
    <font>
      <sz val="9"/>
      <color rgb="FF333333"/>
      <name val="Arial"/>
      <family val="2"/>
    </font>
    <font>
      <sz val="8"/>
      <color rgb="FF333333"/>
      <name val="Arial"/>
      <family val="2"/>
    </font>
    <font>
      <sz val="10"/>
      <color rgb="FF333333"/>
      <name val="Arial"/>
      <family val="2"/>
    </font>
    <font>
      <sz val="5"/>
      <color rgb="FF333333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Font="1" applyFill="1"/>
    <xf numFmtId="44" fontId="0" fillId="0" borderId="0" xfId="0" applyNumberFormat="1" applyFill="1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164" fontId="0" fillId="0" borderId="0" xfId="1" applyNumberFormat="1" applyFont="1" applyFill="1"/>
    <xf numFmtId="164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4" fillId="0" borderId="0" xfId="0" applyFont="1"/>
    <xf numFmtId="165" fontId="0" fillId="0" borderId="0" xfId="1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165" fontId="0" fillId="0" borderId="0" xfId="0" applyNumberFormat="1"/>
    <xf numFmtId="0" fontId="4" fillId="0" borderId="0" xfId="0" applyFont="1" applyAlignment="1">
      <alignment vertical="center" wrapText="1"/>
    </xf>
    <xf numFmtId="0" fontId="6" fillId="0" borderId="0" xfId="0" applyFont="1"/>
    <xf numFmtId="0" fontId="0" fillId="0" borderId="0" xfId="0" quotePrefix="1" applyFill="1"/>
    <xf numFmtId="0" fontId="7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0" xfId="2" applyFill="1"/>
    <xf numFmtId="0" fontId="9" fillId="0" borderId="0" xfId="0" applyFont="1"/>
    <xf numFmtId="0" fontId="3" fillId="0" borderId="0" xfId="2"/>
    <xf numFmtId="0" fontId="1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31</xdr:row>
      <xdr:rowOff>123825</xdr:rowOff>
    </xdr:to>
    <xdr:sp macro="" textlink="">
      <xdr:nvSpPr>
        <xdr:cNvPr id="1026" name="AutoShape 2" descr="609-4616-1-ND">
          <a:extLst>
            <a:ext uri="{FF2B5EF4-FFF2-40B4-BE49-F238E27FC236}">
              <a16:creationId xmlns:a16="http://schemas.microsoft.com/office/drawing/2014/main" id="{B17106C8-42DD-4554-8556-C5FD82003512}"/>
            </a:ext>
          </a:extLst>
        </xdr:cNvPr>
        <xdr:cNvSpPr>
          <a:spLocks noChangeAspect="1" noChangeArrowheads="1"/>
        </xdr:cNvSpPr>
      </xdr:nvSpPr>
      <xdr:spPr bwMode="auto">
        <a:xfrm>
          <a:off x="9982200" y="51006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30</xdr:row>
      <xdr:rowOff>123825</xdr:rowOff>
    </xdr:to>
    <xdr:sp macro="" textlink="">
      <xdr:nvSpPr>
        <xdr:cNvPr id="1027" name="AutoShape 3" descr="609-1045-ND">
          <a:extLst>
            <a:ext uri="{FF2B5EF4-FFF2-40B4-BE49-F238E27FC236}">
              <a16:creationId xmlns:a16="http://schemas.microsoft.com/office/drawing/2014/main" id="{897C6603-CBBB-4CF7-9D94-5BAFE08DD03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9196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29</xdr:row>
      <xdr:rowOff>123825</xdr:rowOff>
    </xdr:to>
    <xdr:sp macro="" textlink="">
      <xdr:nvSpPr>
        <xdr:cNvPr id="2" name="AutoShape 2" descr="609-4616-1-ND">
          <a:extLst>
            <a:ext uri="{FF2B5EF4-FFF2-40B4-BE49-F238E27FC236}">
              <a16:creationId xmlns:a16="http://schemas.microsoft.com/office/drawing/2014/main" id="{A4A29BEA-C8D9-46BF-B588-CE7F908DE62C}"/>
            </a:ext>
          </a:extLst>
        </xdr:cNvPr>
        <xdr:cNvSpPr>
          <a:spLocks noChangeAspect="1" noChangeArrowheads="1"/>
        </xdr:cNvSpPr>
      </xdr:nvSpPr>
      <xdr:spPr bwMode="auto">
        <a:xfrm>
          <a:off x="11477625" y="54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123825</xdr:rowOff>
    </xdr:to>
    <xdr:sp macro="" textlink="">
      <xdr:nvSpPr>
        <xdr:cNvPr id="3" name="AutoShape 3" descr="609-1045-ND">
          <a:extLst>
            <a:ext uri="{FF2B5EF4-FFF2-40B4-BE49-F238E27FC236}">
              <a16:creationId xmlns:a16="http://schemas.microsoft.com/office/drawing/2014/main" id="{C4E8054A-C786-4D11-8719-3C5AD9B8EDFD}"/>
            </a:ext>
          </a:extLst>
        </xdr:cNvPr>
        <xdr:cNvSpPr>
          <a:spLocks noChangeAspect="1" noChangeArrowheads="1"/>
        </xdr:cNvSpPr>
      </xdr:nvSpPr>
      <xdr:spPr bwMode="auto">
        <a:xfrm>
          <a:off x="11477625" y="524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19</xdr:col>
      <xdr:colOff>0</xdr:colOff>
      <xdr:row>28</xdr:row>
      <xdr:rowOff>0</xdr:rowOff>
    </xdr:from>
    <xdr:ext cx="304800" cy="304800"/>
    <xdr:sp macro="" textlink="">
      <xdr:nvSpPr>
        <xdr:cNvPr id="4" name="AutoShape 2" descr="609-4616-1-ND">
          <a:extLst>
            <a:ext uri="{FF2B5EF4-FFF2-40B4-BE49-F238E27FC236}">
              <a16:creationId xmlns:a16="http://schemas.microsoft.com/office/drawing/2014/main" id="{8D98E7FD-362C-4444-8B05-361D6BFEEF88}"/>
            </a:ext>
          </a:extLst>
        </xdr:cNvPr>
        <xdr:cNvSpPr>
          <a:spLocks noChangeAspect="1" noChangeArrowheads="1"/>
        </xdr:cNvSpPr>
      </xdr:nvSpPr>
      <xdr:spPr bwMode="auto">
        <a:xfrm>
          <a:off x="10696575" y="50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27</xdr:row>
      <xdr:rowOff>0</xdr:rowOff>
    </xdr:from>
    <xdr:ext cx="304800" cy="304800"/>
    <xdr:sp macro="" textlink="">
      <xdr:nvSpPr>
        <xdr:cNvPr id="5" name="AutoShape 3" descr="609-1045-ND">
          <a:extLst>
            <a:ext uri="{FF2B5EF4-FFF2-40B4-BE49-F238E27FC236}">
              <a16:creationId xmlns:a16="http://schemas.microsoft.com/office/drawing/2014/main" id="{FF34F077-BD46-48A4-BA62-48062EF4CA78}"/>
            </a:ext>
          </a:extLst>
        </xdr:cNvPr>
        <xdr:cNvSpPr>
          <a:spLocks noChangeAspect="1" noChangeArrowheads="1"/>
        </xdr:cNvSpPr>
      </xdr:nvSpPr>
      <xdr:spPr bwMode="auto">
        <a:xfrm>
          <a:off x="10696575" y="48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16</xdr:row>
      <xdr:rowOff>123825</xdr:rowOff>
    </xdr:to>
    <xdr:sp macro="" textlink="">
      <xdr:nvSpPr>
        <xdr:cNvPr id="2" name="AutoShape 2" descr="609-4616-1-ND">
          <a:extLst>
            <a:ext uri="{FF2B5EF4-FFF2-40B4-BE49-F238E27FC236}">
              <a16:creationId xmlns:a16="http://schemas.microsoft.com/office/drawing/2014/main" id="{7C6C590F-D4EB-4032-A472-E123E2B9BF74}"/>
            </a:ext>
          </a:extLst>
        </xdr:cNvPr>
        <xdr:cNvSpPr>
          <a:spLocks noChangeAspect="1" noChangeArrowheads="1"/>
        </xdr:cNvSpPr>
      </xdr:nvSpPr>
      <xdr:spPr bwMode="auto">
        <a:xfrm>
          <a:off x="11477625" y="524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15</xdr:row>
      <xdr:rowOff>123825</xdr:rowOff>
    </xdr:to>
    <xdr:sp macro="" textlink="">
      <xdr:nvSpPr>
        <xdr:cNvPr id="3" name="AutoShape 3" descr="609-1045-ND">
          <a:extLst>
            <a:ext uri="{FF2B5EF4-FFF2-40B4-BE49-F238E27FC236}">
              <a16:creationId xmlns:a16="http://schemas.microsoft.com/office/drawing/2014/main" id="{39261E97-4B11-485F-81EC-94553D3AE4FC}"/>
            </a:ext>
          </a:extLst>
        </xdr:cNvPr>
        <xdr:cNvSpPr>
          <a:spLocks noChangeAspect="1" noChangeArrowheads="1"/>
        </xdr:cNvSpPr>
      </xdr:nvSpPr>
      <xdr:spPr bwMode="auto">
        <a:xfrm>
          <a:off x="11477625" y="50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19</xdr:col>
      <xdr:colOff>0</xdr:colOff>
      <xdr:row>15</xdr:row>
      <xdr:rowOff>0</xdr:rowOff>
    </xdr:from>
    <xdr:ext cx="304800" cy="304800"/>
    <xdr:sp macro="" textlink="">
      <xdr:nvSpPr>
        <xdr:cNvPr id="4" name="AutoShape 2" descr="609-4616-1-ND">
          <a:extLst>
            <a:ext uri="{FF2B5EF4-FFF2-40B4-BE49-F238E27FC236}">
              <a16:creationId xmlns:a16="http://schemas.microsoft.com/office/drawing/2014/main" id="{30D63C65-E537-4940-8559-57C41B424DA1}"/>
            </a:ext>
          </a:extLst>
        </xdr:cNvPr>
        <xdr:cNvSpPr>
          <a:spLocks noChangeAspect="1" noChangeArrowheads="1"/>
        </xdr:cNvSpPr>
      </xdr:nvSpPr>
      <xdr:spPr bwMode="auto">
        <a:xfrm>
          <a:off x="9963150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</xdr:row>
      <xdr:rowOff>0</xdr:rowOff>
    </xdr:from>
    <xdr:ext cx="304800" cy="304800"/>
    <xdr:sp macro="" textlink="">
      <xdr:nvSpPr>
        <xdr:cNvPr id="5" name="AutoShape 3" descr="609-1045-ND">
          <a:extLst>
            <a:ext uri="{FF2B5EF4-FFF2-40B4-BE49-F238E27FC236}">
              <a16:creationId xmlns:a16="http://schemas.microsoft.com/office/drawing/2014/main" id="{02343820-A65C-4F53-8EFB-E06F181C61CB}"/>
            </a:ext>
          </a:extLst>
        </xdr:cNvPr>
        <xdr:cNvSpPr>
          <a:spLocks noChangeAspect="1" noChangeArrowheads="1"/>
        </xdr:cNvSpPr>
      </xdr:nvSpPr>
      <xdr:spPr bwMode="auto">
        <a:xfrm>
          <a:off x="9963150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</xdr:row>
      <xdr:rowOff>0</xdr:rowOff>
    </xdr:from>
    <xdr:ext cx="304800" cy="304800"/>
    <xdr:sp macro="" textlink="">
      <xdr:nvSpPr>
        <xdr:cNvPr id="6" name="AutoShape 2" descr="609-4616-1-ND">
          <a:extLst>
            <a:ext uri="{FF2B5EF4-FFF2-40B4-BE49-F238E27FC236}">
              <a16:creationId xmlns:a16="http://schemas.microsoft.com/office/drawing/2014/main" id="{24DAE2AE-4A8F-43A9-8315-FFEE0034AF14}"/>
            </a:ext>
          </a:extLst>
        </xdr:cNvPr>
        <xdr:cNvSpPr>
          <a:spLocks noChangeAspect="1" noChangeArrowheads="1"/>
        </xdr:cNvSpPr>
      </xdr:nvSpPr>
      <xdr:spPr bwMode="auto">
        <a:xfrm>
          <a:off x="17459325" y="50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</xdr:row>
      <xdr:rowOff>0</xdr:rowOff>
    </xdr:from>
    <xdr:ext cx="304800" cy="304800"/>
    <xdr:sp macro="" textlink="">
      <xdr:nvSpPr>
        <xdr:cNvPr id="7" name="AutoShape 3" descr="609-1045-ND">
          <a:extLst>
            <a:ext uri="{FF2B5EF4-FFF2-40B4-BE49-F238E27FC236}">
              <a16:creationId xmlns:a16="http://schemas.microsoft.com/office/drawing/2014/main" id="{E8A4FF48-34EF-453D-8DA6-92B739308D86}"/>
            </a:ext>
          </a:extLst>
        </xdr:cNvPr>
        <xdr:cNvSpPr>
          <a:spLocks noChangeAspect="1" noChangeArrowheads="1"/>
        </xdr:cNvSpPr>
      </xdr:nvSpPr>
      <xdr:spPr bwMode="auto">
        <a:xfrm>
          <a:off x="17459325" y="48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.rs-online.com/web/p/ceramic-multilayer-capacitors/8847185/" TargetMode="External"/><Relationship Id="rId13" Type="http://schemas.openxmlformats.org/officeDocument/2006/relationships/hyperlink" Target="https://au.rs-online.com/web/p/surface-mount-fixed-resistors/8626767/" TargetMode="External"/><Relationship Id="rId3" Type="http://schemas.openxmlformats.org/officeDocument/2006/relationships/hyperlink" Target="https://au.rs-online.com/web/p/surface-mount-fixed-resistors/0117212/" TargetMode="External"/><Relationship Id="rId7" Type="http://schemas.openxmlformats.org/officeDocument/2006/relationships/hyperlink" Target="https://au.rs-online.com/web/p/through-hole-fixed-resistors/5065759/" TargetMode="External"/><Relationship Id="rId12" Type="http://schemas.openxmlformats.org/officeDocument/2006/relationships/hyperlink" Target="https://au.rs-online.com/web/p/battery-charge-controller-ics/6696196/" TargetMode="External"/><Relationship Id="rId2" Type="http://schemas.openxmlformats.org/officeDocument/2006/relationships/hyperlink" Target="https://au.rs-online.com/web/p/surface-mount-fixed-resistors/0117470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au.rs-online.com/web/p/surface-mount-fixed-resistors/2232322/" TargetMode="External"/><Relationship Id="rId6" Type="http://schemas.openxmlformats.org/officeDocument/2006/relationships/hyperlink" Target="https://au.rs-online.com/web/p/surface-mount-fixed-resistors/8102410/" TargetMode="External"/><Relationship Id="rId11" Type="http://schemas.openxmlformats.org/officeDocument/2006/relationships/hyperlink" Target="https://au.rs-online.com/web/p/boost-converters/7098833/" TargetMode="External"/><Relationship Id="rId5" Type="http://schemas.openxmlformats.org/officeDocument/2006/relationships/hyperlink" Target="https://au.rs-online.com/web/p/surface-mount-fixed-resistors/6791957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u.rs-online.com/web/p/ceramic-multilayer-capacitors/6983197/" TargetMode="External"/><Relationship Id="rId4" Type="http://schemas.openxmlformats.org/officeDocument/2006/relationships/hyperlink" Target="https://au.rs-online.com/web/p/surface-mount-fixed-resistors/0117278/" TargetMode="External"/><Relationship Id="rId9" Type="http://schemas.openxmlformats.org/officeDocument/2006/relationships/hyperlink" Target="https://au.rs-online.com/web/p/ceramic-multilayer-capacitors/8851758/" TargetMode="External"/><Relationship Id="rId14" Type="http://schemas.openxmlformats.org/officeDocument/2006/relationships/hyperlink" Target="https://au.rs-online.com/web/p/surface-mount-fixed-resistors/8626798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rs-online.com/e28d/0900766b80f8cf40.pdf" TargetMode="External"/><Relationship Id="rId3" Type="http://schemas.openxmlformats.org/officeDocument/2006/relationships/hyperlink" Target="https://datasheet.lcsc.com/szlcsc/1912111437_Microchip-Tech-MCP73831T-2ACI-OT_C424093.pdf" TargetMode="External"/><Relationship Id="rId7" Type="http://schemas.openxmlformats.org/officeDocument/2006/relationships/hyperlink" Target="https://datasheet.lcsc.com/szlcsc/1912111437_JGHC-S3216000201060_C426974.pdf" TargetMode="External"/><Relationship Id="rId2" Type="http://schemas.openxmlformats.org/officeDocument/2006/relationships/hyperlink" Target="https://datasheet.lcsc.com/szlcsc/1809192027_Diodes-Incorporated-PAM8302AADCR_C112137.pdf" TargetMode="External"/><Relationship Id="rId1" Type="http://schemas.openxmlformats.org/officeDocument/2006/relationships/hyperlink" Target="https://datasheet.lcsc.com/szlcsc/1810010923_HopeRF-Micro-electronics-SI7006-A20-IM1R_C155480.pdf" TargetMode="External"/><Relationship Id="rId6" Type="http://schemas.openxmlformats.org/officeDocument/2006/relationships/hyperlink" Target="https://datasheet.lcsc.com/szlcsc/1811151540_SST-Microchip-Tech-SST26VF016B-104I-SM_C86305.pdf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datasheet.lcsc.com/szlcsc/1811081616_Texas-Instruments-LM1117MPX-3-3-NOPB_C9662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datasheet.lcsc.com/szlcsc/1811031937_STMicroelectronics-LIS3DHTR_C15134.pdf" TargetMode="External"/><Relationship Id="rId9" Type="http://schemas.openxmlformats.org/officeDocument/2006/relationships/hyperlink" Target="https://datasheet.lcsc.com/szlcsc/1912111437_SHOU-HAN-TS665TP_C412375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u.rs-online.com/web/p/surface-mount-fixed-resistors/0117212/" TargetMode="External"/><Relationship Id="rId3" Type="http://schemas.openxmlformats.org/officeDocument/2006/relationships/hyperlink" Target="https://au.rs-online.com/web/p/ceramic-multilayer-capacitors/6983197/" TargetMode="External"/><Relationship Id="rId7" Type="http://schemas.openxmlformats.org/officeDocument/2006/relationships/hyperlink" Target="https://au.rs-online.com/web/p/surface-mount-fixed-resistors/0117470/" TargetMode="External"/><Relationship Id="rId2" Type="http://schemas.openxmlformats.org/officeDocument/2006/relationships/hyperlink" Target="https://au.rs-online.com/web/p/surface-mount-fixed-resistors/2232322/" TargetMode="External"/><Relationship Id="rId1" Type="http://schemas.openxmlformats.org/officeDocument/2006/relationships/hyperlink" Target="https://au.rs-online.com/web/p/surface-mount-fixed-resistors/0117212/" TargetMode="External"/><Relationship Id="rId6" Type="http://schemas.openxmlformats.org/officeDocument/2006/relationships/hyperlink" Target="https://au.rs-online.com/web/p/surface-mount-fixed-resistors/2232322/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s://au.rs-online.com/web/p/surface-mount-fixed-resistors/0117470/" TargetMode="External"/><Relationship Id="rId10" Type="http://schemas.openxmlformats.org/officeDocument/2006/relationships/hyperlink" Target="https://au.rs-online.com/web/p/ceramic-multilayer-capacitors/8851758/" TargetMode="External"/><Relationship Id="rId4" Type="http://schemas.openxmlformats.org/officeDocument/2006/relationships/hyperlink" Target="https://au.rs-online.com/web/p/ceramic-multilayer-capacitors/8851758/" TargetMode="External"/><Relationship Id="rId9" Type="http://schemas.openxmlformats.org/officeDocument/2006/relationships/hyperlink" Target="https://au.rs-online.com/web/p/ceramic-multilayer-capacitors/884718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276-8B38-460E-9D74-870953F3E211}">
  <sheetPr codeName="Sheet1"/>
  <dimension ref="A1:P39"/>
  <sheetViews>
    <sheetView topLeftCell="B1" zoomScale="80" zoomScaleNormal="80" workbookViewId="0">
      <selection activeCell="I9" sqref="I9"/>
    </sheetView>
  </sheetViews>
  <sheetFormatPr defaultRowHeight="14.25" x14ac:dyDescent="0.45"/>
  <cols>
    <col min="3" max="3" width="27.265625" customWidth="1"/>
    <col min="4" max="4" width="14.796875" customWidth="1"/>
    <col min="5" max="5" width="15.73046875" customWidth="1"/>
    <col min="6" max="6" width="12.1328125" customWidth="1"/>
    <col min="7" max="7" width="17.6640625" customWidth="1"/>
    <col min="8" max="8" width="23.86328125" customWidth="1"/>
    <col min="10" max="10" width="22" customWidth="1"/>
    <col min="15" max="15" width="12.265625" customWidth="1"/>
    <col min="16" max="16" width="13.19921875" customWidth="1"/>
  </cols>
  <sheetData>
    <row r="1" spans="1:16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47</v>
      </c>
      <c r="O1" s="3" t="s">
        <v>156</v>
      </c>
      <c r="P1" s="3" t="s">
        <v>157</v>
      </c>
    </row>
    <row r="2" spans="1:16" x14ac:dyDescent="0.45">
      <c r="A2">
        <v>4</v>
      </c>
      <c r="B2" t="s">
        <v>159</v>
      </c>
      <c r="C2" t="s">
        <v>13</v>
      </c>
      <c r="D2" t="s">
        <v>139</v>
      </c>
      <c r="E2" t="s">
        <v>149</v>
      </c>
      <c r="F2" s="1" t="s">
        <v>48</v>
      </c>
      <c r="G2" t="s">
        <v>33</v>
      </c>
      <c r="H2" t="s">
        <v>35</v>
      </c>
      <c r="I2" t="s">
        <v>27</v>
      </c>
      <c r="J2" t="s">
        <v>49</v>
      </c>
      <c r="K2" s="2">
        <v>2.1000000000000001E-2</v>
      </c>
      <c r="L2" t="b">
        <v>1</v>
      </c>
      <c r="M2" t="s">
        <v>16</v>
      </c>
      <c r="N2">
        <v>100</v>
      </c>
      <c r="O2" s="4">
        <f>K2*N2</f>
        <v>2.1</v>
      </c>
      <c r="P2" s="2">
        <f>IF(A2&lt;=N2,N2*K2,2*N2*K2)</f>
        <v>2.1</v>
      </c>
    </row>
    <row r="3" spans="1:16" x14ac:dyDescent="0.45">
      <c r="A3">
        <v>3</v>
      </c>
      <c r="B3" t="s">
        <v>159</v>
      </c>
      <c r="C3" t="s">
        <v>13</v>
      </c>
      <c r="D3" t="s">
        <v>140</v>
      </c>
      <c r="E3" t="s">
        <v>149</v>
      </c>
      <c r="F3" s="1" t="s">
        <v>48</v>
      </c>
      <c r="G3" t="s">
        <v>33</v>
      </c>
      <c r="H3" t="s">
        <v>37</v>
      </c>
      <c r="I3" t="s">
        <v>27</v>
      </c>
      <c r="J3" t="s">
        <v>36</v>
      </c>
      <c r="K3" s="2">
        <v>0.01</v>
      </c>
      <c r="L3" t="b">
        <v>1</v>
      </c>
      <c r="M3" t="s">
        <v>16</v>
      </c>
      <c r="N3">
        <v>100</v>
      </c>
      <c r="O3" s="4">
        <f t="shared" ref="O3:O37" si="0">K3*N3</f>
        <v>1</v>
      </c>
      <c r="P3" s="2">
        <f t="shared" ref="P3:P28" si="1">IF(A3&lt;=N3,N3*K3,2*N3*K3)</f>
        <v>1</v>
      </c>
    </row>
    <row r="4" spans="1:16" x14ac:dyDescent="0.45">
      <c r="A4">
        <v>1</v>
      </c>
      <c r="B4" t="s">
        <v>159</v>
      </c>
      <c r="C4" t="s">
        <v>13</v>
      </c>
      <c r="D4" t="s">
        <v>153</v>
      </c>
      <c r="E4" t="s">
        <v>149</v>
      </c>
      <c r="F4" s="1" t="s">
        <v>48</v>
      </c>
      <c r="G4" t="s">
        <v>31</v>
      </c>
      <c r="H4" t="s">
        <v>30</v>
      </c>
      <c r="I4" t="s">
        <v>27</v>
      </c>
      <c r="J4" t="s">
        <v>29</v>
      </c>
      <c r="K4" s="2">
        <v>8.9999999999999993E-3</v>
      </c>
      <c r="L4" t="b">
        <v>1</v>
      </c>
      <c r="M4" t="s">
        <v>16</v>
      </c>
      <c r="N4">
        <v>50</v>
      </c>
      <c r="O4" s="4">
        <f t="shared" si="0"/>
        <v>0.44999999999999996</v>
      </c>
      <c r="P4" s="2">
        <f t="shared" si="1"/>
        <v>0.44999999999999996</v>
      </c>
    </row>
    <row r="5" spans="1:16" x14ac:dyDescent="0.45">
      <c r="A5">
        <v>1</v>
      </c>
      <c r="B5" t="s">
        <v>159</v>
      </c>
      <c r="C5" t="s">
        <v>13</v>
      </c>
      <c r="D5" t="s">
        <v>141</v>
      </c>
      <c r="E5" t="s">
        <v>149</v>
      </c>
      <c r="F5" s="1" t="s">
        <v>48</v>
      </c>
      <c r="G5" t="s">
        <v>33</v>
      </c>
      <c r="H5" t="s">
        <v>32</v>
      </c>
      <c r="I5" t="s">
        <v>27</v>
      </c>
      <c r="J5" t="s">
        <v>34</v>
      </c>
      <c r="K5" s="2">
        <v>0.02</v>
      </c>
      <c r="L5" t="b">
        <v>1</v>
      </c>
      <c r="M5" t="s">
        <v>16</v>
      </c>
      <c r="N5">
        <v>100</v>
      </c>
      <c r="O5" s="4">
        <f t="shared" si="0"/>
        <v>2</v>
      </c>
      <c r="P5" s="2">
        <f t="shared" si="1"/>
        <v>2</v>
      </c>
    </row>
    <row r="6" spans="1:16" x14ac:dyDescent="0.45">
      <c r="A6">
        <v>3</v>
      </c>
      <c r="B6" t="s">
        <v>159</v>
      </c>
      <c r="C6" t="s">
        <v>13</v>
      </c>
      <c r="D6" t="s">
        <v>142</v>
      </c>
      <c r="E6" t="s">
        <v>149</v>
      </c>
      <c r="F6" s="1" t="s">
        <v>48</v>
      </c>
      <c r="G6" t="s">
        <v>14</v>
      </c>
      <c r="H6" t="s">
        <v>26</v>
      </c>
      <c r="I6" t="s">
        <v>27</v>
      </c>
      <c r="J6" t="s">
        <v>28</v>
      </c>
      <c r="K6" s="2">
        <v>4.4999999999999998E-2</v>
      </c>
      <c r="L6" t="b">
        <v>1</v>
      </c>
      <c r="M6" t="s">
        <v>16</v>
      </c>
      <c r="N6">
        <v>50</v>
      </c>
      <c r="O6" s="4">
        <f t="shared" si="0"/>
        <v>2.25</v>
      </c>
      <c r="P6" s="2">
        <f t="shared" si="1"/>
        <v>2.25</v>
      </c>
    </row>
    <row r="7" spans="1:16" x14ac:dyDescent="0.45">
      <c r="A7">
        <v>1</v>
      </c>
      <c r="C7" t="s">
        <v>13</v>
      </c>
      <c r="D7" t="s">
        <v>143</v>
      </c>
      <c r="E7" t="s">
        <v>150</v>
      </c>
      <c r="F7" s="1" t="s">
        <v>48</v>
      </c>
      <c r="G7" t="s">
        <v>43</v>
      </c>
      <c r="H7" t="s">
        <v>109</v>
      </c>
      <c r="I7" t="s">
        <v>27</v>
      </c>
      <c r="J7" t="s">
        <v>110</v>
      </c>
      <c r="K7" s="2">
        <v>7.0000000000000007E-2</v>
      </c>
      <c r="L7" t="b">
        <v>1</v>
      </c>
      <c r="M7" t="s">
        <v>16</v>
      </c>
      <c r="N7">
        <v>100</v>
      </c>
      <c r="O7" s="4">
        <f t="shared" si="0"/>
        <v>7.0000000000000009</v>
      </c>
      <c r="P7" s="2">
        <f t="shared" si="1"/>
        <v>7.0000000000000009</v>
      </c>
    </row>
    <row r="8" spans="1:16" x14ac:dyDescent="0.45">
      <c r="A8">
        <v>1</v>
      </c>
      <c r="B8" t="s">
        <v>159</v>
      </c>
      <c r="C8" t="s">
        <v>13</v>
      </c>
      <c r="D8" t="s">
        <v>144</v>
      </c>
      <c r="E8" t="s">
        <v>150</v>
      </c>
      <c r="F8" s="1" t="s">
        <v>48</v>
      </c>
      <c r="G8" t="s">
        <v>43</v>
      </c>
      <c r="H8" t="s">
        <v>111</v>
      </c>
      <c r="I8" t="s">
        <v>27</v>
      </c>
      <c r="J8" t="s">
        <v>112</v>
      </c>
      <c r="K8" s="2">
        <v>5.8000000000000003E-2</v>
      </c>
      <c r="L8" t="b">
        <v>1</v>
      </c>
      <c r="M8" t="s">
        <v>16</v>
      </c>
      <c r="N8">
        <v>100</v>
      </c>
      <c r="O8" s="4">
        <f t="shared" si="0"/>
        <v>5.8000000000000007</v>
      </c>
      <c r="P8" s="2">
        <f t="shared" si="1"/>
        <v>5.8000000000000007</v>
      </c>
    </row>
    <row r="9" spans="1:16" x14ac:dyDescent="0.45">
      <c r="A9">
        <v>1</v>
      </c>
      <c r="B9" t="s">
        <v>159</v>
      </c>
      <c r="C9" t="s">
        <v>13</v>
      </c>
      <c r="D9" t="s">
        <v>145</v>
      </c>
      <c r="E9" t="s">
        <v>149</v>
      </c>
      <c r="F9" s="1" t="s">
        <v>48</v>
      </c>
      <c r="G9" t="s">
        <v>39</v>
      </c>
      <c r="H9" t="s">
        <v>38</v>
      </c>
      <c r="I9" t="s">
        <v>27</v>
      </c>
      <c r="J9" t="s">
        <v>40</v>
      </c>
      <c r="K9" s="2">
        <v>1.7000000000000001E-2</v>
      </c>
      <c r="L9" t="b">
        <v>1</v>
      </c>
      <c r="M9" t="s">
        <v>16</v>
      </c>
      <c r="N9">
        <v>50</v>
      </c>
      <c r="O9" s="4">
        <f t="shared" si="0"/>
        <v>0.85000000000000009</v>
      </c>
      <c r="P9" s="2">
        <f t="shared" si="1"/>
        <v>0.85000000000000009</v>
      </c>
    </row>
    <row r="10" spans="1:16" x14ac:dyDescent="0.45">
      <c r="A10">
        <v>1</v>
      </c>
      <c r="B10" t="s">
        <v>159</v>
      </c>
      <c r="C10" t="s">
        <v>13</v>
      </c>
      <c r="D10" t="s">
        <v>146</v>
      </c>
      <c r="E10" t="s">
        <v>150</v>
      </c>
      <c r="F10" s="1" t="s">
        <v>48</v>
      </c>
      <c r="G10" t="s">
        <v>43</v>
      </c>
      <c r="H10" t="s">
        <v>46</v>
      </c>
      <c r="I10" t="s">
        <v>27</v>
      </c>
      <c r="J10" t="s">
        <v>42</v>
      </c>
      <c r="K10" s="2">
        <v>5.1999999999999998E-2</v>
      </c>
      <c r="L10" t="b">
        <v>1</v>
      </c>
      <c r="M10" t="s">
        <v>16</v>
      </c>
      <c r="N10">
        <v>100</v>
      </c>
      <c r="O10" s="4">
        <f t="shared" si="0"/>
        <v>5.2</v>
      </c>
      <c r="P10" s="2">
        <f t="shared" si="1"/>
        <v>5.2</v>
      </c>
    </row>
    <row r="11" spans="1:16" x14ac:dyDescent="0.45">
      <c r="A11">
        <v>1</v>
      </c>
      <c r="C11" t="s">
        <v>13</v>
      </c>
      <c r="D11" t="s">
        <v>147</v>
      </c>
      <c r="E11" t="s">
        <v>149</v>
      </c>
      <c r="F11" s="1" t="s">
        <v>48</v>
      </c>
      <c r="G11" t="s">
        <v>23</v>
      </c>
      <c r="H11" t="s">
        <v>25</v>
      </c>
      <c r="I11" t="s">
        <v>15</v>
      </c>
      <c r="J11" t="s">
        <v>24</v>
      </c>
      <c r="K11" s="2">
        <v>0.16</v>
      </c>
      <c r="L11" t="b">
        <v>1</v>
      </c>
      <c r="M11" t="s">
        <v>16</v>
      </c>
      <c r="N11">
        <v>1</v>
      </c>
      <c r="O11" s="4">
        <f t="shared" si="0"/>
        <v>0.16</v>
      </c>
      <c r="P11" s="2">
        <f t="shared" si="1"/>
        <v>0.16</v>
      </c>
    </row>
    <row r="12" spans="1:16" x14ac:dyDescent="0.45">
      <c r="A12">
        <v>2</v>
      </c>
      <c r="B12" t="s">
        <v>159</v>
      </c>
      <c r="C12" t="s">
        <v>13</v>
      </c>
      <c r="D12" t="s">
        <v>148</v>
      </c>
      <c r="E12" t="s">
        <v>41</v>
      </c>
      <c r="F12" s="1" t="s">
        <v>48</v>
      </c>
      <c r="G12" t="s">
        <v>39</v>
      </c>
      <c r="H12" t="s">
        <v>45</v>
      </c>
      <c r="I12" t="s">
        <v>27</v>
      </c>
      <c r="J12" t="s">
        <v>44</v>
      </c>
      <c r="K12" s="2">
        <v>3.7999999999999999E-2</v>
      </c>
      <c r="L12" t="b">
        <v>1</v>
      </c>
      <c r="M12" t="s">
        <v>16</v>
      </c>
      <c r="N12">
        <v>50</v>
      </c>
      <c r="O12" s="4">
        <f t="shared" si="0"/>
        <v>1.9</v>
      </c>
      <c r="P12" s="2">
        <f t="shared" si="1"/>
        <v>1.9</v>
      </c>
    </row>
    <row r="13" spans="1:16" x14ac:dyDescent="0.45">
      <c r="F13" s="1"/>
      <c r="K13" s="2"/>
      <c r="O13" s="4"/>
      <c r="P13" s="2"/>
    </row>
    <row r="14" spans="1:16" x14ac:dyDescent="0.45">
      <c r="A14">
        <v>4</v>
      </c>
      <c r="C14" t="s">
        <v>50</v>
      </c>
      <c r="D14" t="s">
        <v>18</v>
      </c>
      <c r="E14" t="s">
        <v>151</v>
      </c>
      <c r="F14" s="1" t="b">
        <v>1</v>
      </c>
      <c r="G14" t="s">
        <v>74</v>
      </c>
      <c r="H14" t="s">
        <v>73</v>
      </c>
      <c r="I14" t="s">
        <v>27</v>
      </c>
      <c r="J14" t="s">
        <v>72</v>
      </c>
      <c r="K14" s="2">
        <v>8.0000000000000002E-3</v>
      </c>
      <c r="L14" t="b">
        <v>1</v>
      </c>
      <c r="M14" t="s">
        <v>16</v>
      </c>
      <c r="N14">
        <v>100</v>
      </c>
      <c r="O14" s="4">
        <f t="shared" si="0"/>
        <v>0.8</v>
      </c>
      <c r="P14" s="2">
        <f t="shared" si="1"/>
        <v>0.8</v>
      </c>
    </row>
    <row r="15" spans="1:16" x14ac:dyDescent="0.45">
      <c r="A15">
        <v>2</v>
      </c>
      <c r="C15" t="s">
        <v>50</v>
      </c>
      <c r="D15" t="s">
        <v>20</v>
      </c>
      <c r="E15" t="s">
        <v>150</v>
      </c>
      <c r="F15" s="1" t="b">
        <v>1</v>
      </c>
      <c r="G15" t="s">
        <v>69</v>
      </c>
      <c r="H15" t="s">
        <v>68</v>
      </c>
      <c r="I15" t="s">
        <v>27</v>
      </c>
      <c r="J15" t="s">
        <v>67</v>
      </c>
      <c r="K15" s="2">
        <v>5.8000000000000003E-2</v>
      </c>
      <c r="L15" t="b">
        <v>1</v>
      </c>
      <c r="M15" t="s">
        <v>16</v>
      </c>
      <c r="N15">
        <v>100</v>
      </c>
      <c r="O15" s="4">
        <f t="shared" si="0"/>
        <v>5.8000000000000007</v>
      </c>
      <c r="P15" s="2">
        <f t="shared" si="1"/>
        <v>5.8000000000000007</v>
      </c>
    </row>
    <row r="16" spans="1:16" x14ac:dyDescent="0.45">
      <c r="A16">
        <v>5</v>
      </c>
      <c r="C16" t="s">
        <v>50</v>
      </c>
      <c r="D16" t="s">
        <v>17</v>
      </c>
      <c r="E16" t="s">
        <v>152</v>
      </c>
      <c r="F16" s="1" t="b">
        <v>1</v>
      </c>
      <c r="G16" t="s">
        <v>69</v>
      </c>
      <c r="H16" t="s">
        <v>71</v>
      </c>
      <c r="I16" t="s">
        <v>27</v>
      </c>
      <c r="J16" t="s">
        <v>70</v>
      </c>
      <c r="K16" s="2">
        <v>7.8E-2</v>
      </c>
      <c r="L16" t="b">
        <v>1</v>
      </c>
      <c r="M16" t="s">
        <v>16</v>
      </c>
      <c r="N16">
        <v>100</v>
      </c>
      <c r="O16" s="4">
        <f t="shared" si="0"/>
        <v>7.8</v>
      </c>
      <c r="P16" s="2">
        <f t="shared" si="1"/>
        <v>7.8</v>
      </c>
    </row>
    <row r="17" spans="1:16" x14ac:dyDescent="0.45">
      <c r="A17">
        <v>1</v>
      </c>
      <c r="C17" t="s">
        <v>78</v>
      </c>
      <c r="D17" t="s">
        <v>21</v>
      </c>
      <c r="E17" t="s">
        <v>125</v>
      </c>
      <c r="F17" s="1" t="b">
        <v>1</v>
      </c>
      <c r="G17" t="s">
        <v>75</v>
      </c>
      <c r="H17" t="s">
        <v>77</v>
      </c>
      <c r="I17" t="s">
        <v>27</v>
      </c>
      <c r="J17" t="s">
        <v>76</v>
      </c>
      <c r="K17" s="2">
        <v>0.224</v>
      </c>
      <c r="L17" t="b">
        <v>1</v>
      </c>
      <c r="M17" t="s">
        <v>16</v>
      </c>
      <c r="N17">
        <v>10</v>
      </c>
      <c r="O17" s="4">
        <f t="shared" si="0"/>
        <v>2.2400000000000002</v>
      </c>
      <c r="P17" s="2">
        <f t="shared" si="1"/>
        <v>2.2400000000000002</v>
      </c>
    </row>
    <row r="18" spans="1:16" x14ac:dyDescent="0.45">
      <c r="F18" s="1"/>
      <c r="K18" s="2"/>
      <c r="O18" s="4"/>
      <c r="P18" s="2"/>
    </row>
    <row r="19" spans="1:16" x14ac:dyDescent="0.45">
      <c r="A19">
        <v>1</v>
      </c>
      <c r="C19" t="s">
        <v>51</v>
      </c>
      <c r="D19" t="s">
        <v>22</v>
      </c>
      <c r="E19" t="s">
        <v>122</v>
      </c>
      <c r="F19" s="1" t="b">
        <v>0</v>
      </c>
      <c r="G19" t="s">
        <v>14</v>
      </c>
      <c r="H19" t="s">
        <v>119</v>
      </c>
      <c r="I19" t="s">
        <v>15</v>
      </c>
      <c r="J19" t="s">
        <v>120</v>
      </c>
      <c r="K19" s="2">
        <v>1.43</v>
      </c>
      <c r="L19" t="b">
        <v>1</v>
      </c>
      <c r="M19" t="s">
        <v>121</v>
      </c>
      <c r="N19">
        <v>1</v>
      </c>
      <c r="O19" s="4">
        <f t="shared" si="0"/>
        <v>1.43</v>
      </c>
      <c r="P19" s="2">
        <f t="shared" si="1"/>
        <v>1.43</v>
      </c>
    </row>
    <row r="20" spans="1:16" x14ac:dyDescent="0.45">
      <c r="F20" s="1"/>
      <c r="K20" s="2"/>
      <c r="O20" s="4"/>
      <c r="P20" s="2"/>
    </row>
    <row r="21" spans="1:16" x14ac:dyDescent="0.45">
      <c r="A21">
        <v>1</v>
      </c>
      <c r="B21" t="s">
        <v>159</v>
      </c>
      <c r="C21" t="s">
        <v>52</v>
      </c>
      <c r="D21" t="s">
        <v>19</v>
      </c>
      <c r="E21" t="s">
        <v>53</v>
      </c>
      <c r="F21" s="1" t="b">
        <v>1</v>
      </c>
      <c r="G21" t="s">
        <v>54</v>
      </c>
      <c r="H21" t="s">
        <v>55</v>
      </c>
      <c r="I21" t="s">
        <v>27</v>
      </c>
      <c r="J21" t="s">
        <v>56</v>
      </c>
      <c r="K21" s="2">
        <v>0.35899999999999999</v>
      </c>
      <c r="L21" t="b">
        <v>1</v>
      </c>
      <c r="M21" t="s">
        <v>16</v>
      </c>
      <c r="N21">
        <v>10</v>
      </c>
      <c r="O21" s="4">
        <f t="shared" si="0"/>
        <v>3.59</v>
      </c>
      <c r="P21" s="2">
        <f t="shared" si="1"/>
        <v>3.59</v>
      </c>
    </row>
    <row r="22" spans="1:16" x14ac:dyDescent="0.45">
      <c r="F22" s="1"/>
      <c r="K22" s="2"/>
      <c r="O22" s="4"/>
      <c r="P22" s="2">
        <f t="shared" si="1"/>
        <v>0</v>
      </c>
    </row>
    <row r="23" spans="1:16" x14ac:dyDescent="0.45">
      <c r="A23" t="s">
        <v>154</v>
      </c>
      <c r="C23" t="s">
        <v>57</v>
      </c>
      <c r="D23" t="s">
        <v>58</v>
      </c>
      <c r="E23" t="s">
        <v>149</v>
      </c>
      <c r="F23" s="1" t="b">
        <v>1</v>
      </c>
      <c r="G23" t="s">
        <v>60</v>
      </c>
      <c r="H23" t="s">
        <v>61</v>
      </c>
      <c r="I23" t="s">
        <v>15</v>
      </c>
      <c r="J23" t="s">
        <v>62</v>
      </c>
      <c r="K23" s="2">
        <v>0.56000000000000005</v>
      </c>
      <c r="L23" t="b">
        <v>1</v>
      </c>
      <c r="M23" t="s">
        <v>65</v>
      </c>
      <c r="N23">
        <v>1</v>
      </c>
      <c r="O23" s="4">
        <f t="shared" si="0"/>
        <v>0.56000000000000005</v>
      </c>
      <c r="P23" s="2">
        <f t="shared" si="1"/>
        <v>1.1200000000000001</v>
      </c>
    </row>
    <row r="24" spans="1:16" x14ac:dyDescent="0.45">
      <c r="A24">
        <v>2</v>
      </c>
      <c r="C24" t="s">
        <v>57</v>
      </c>
      <c r="D24" t="s">
        <v>59</v>
      </c>
      <c r="E24" t="s">
        <v>149</v>
      </c>
      <c r="F24" s="1" t="b">
        <v>1</v>
      </c>
      <c r="G24" t="s">
        <v>60</v>
      </c>
      <c r="H24" t="s">
        <v>64</v>
      </c>
      <c r="I24" t="s">
        <v>15</v>
      </c>
      <c r="J24" t="s">
        <v>63</v>
      </c>
      <c r="K24" s="2">
        <v>0.61</v>
      </c>
      <c r="L24" t="b">
        <v>1</v>
      </c>
      <c r="M24" t="s">
        <v>66</v>
      </c>
      <c r="N24">
        <v>1</v>
      </c>
      <c r="O24" s="4">
        <f t="shared" si="0"/>
        <v>0.61</v>
      </c>
      <c r="P24" s="2">
        <f t="shared" si="1"/>
        <v>1.22</v>
      </c>
    </row>
    <row r="25" spans="1:16" x14ac:dyDescent="0.45">
      <c r="F25" s="1"/>
      <c r="K25" s="2"/>
      <c r="O25" s="4"/>
      <c r="P25" s="2"/>
    </row>
    <row r="26" spans="1:16" x14ac:dyDescent="0.45">
      <c r="A26">
        <v>1</v>
      </c>
      <c r="B26" t="s">
        <v>159</v>
      </c>
      <c r="C26" t="s">
        <v>79</v>
      </c>
      <c r="D26" t="s">
        <v>80</v>
      </c>
      <c r="E26" t="s">
        <v>81</v>
      </c>
      <c r="F26" s="1" t="b">
        <v>0</v>
      </c>
      <c r="G26" t="s">
        <v>82</v>
      </c>
      <c r="H26" t="s">
        <v>80</v>
      </c>
      <c r="I26" t="s">
        <v>27</v>
      </c>
      <c r="J26" t="s">
        <v>83</v>
      </c>
      <c r="K26" s="2">
        <v>3.57</v>
      </c>
      <c r="L26" t="b">
        <v>1</v>
      </c>
      <c r="M26" t="s">
        <v>84</v>
      </c>
      <c r="N26">
        <v>1</v>
      </c>
      <c r="O26" s="4">
        <f t="shared" si="0"/>
        <v>3.57</v>
      </c>
      <c r="P26" s="2">
        <f t="shared" si="1"/>
        <v>3.57</v>
      </c>
    </row>
    <row r="27" spans="1:16" x14ac:dyDescent="0.45">
      <c r="A27">
        <v>1</v>
      </c>
      <c r="B27" t="s">
        <v>159</v>
      </c>
      <c r="C27" t="s">
        <v>88</v>
      </c>
      <c r="D27" t="s">
        <v>85</v>
      </c>
      <c r="E27" t="s">
        <v>86</v>
      </c>
      <c r="F27" s="1" t="b">
        <v>0</v>
      </c>
      <c r="G27" t="s">
        <v>87</v>
      </c>
      <c r="H27" t="s">
        <v>89</v>
      </c>
      <c r="I27" t="s">
        <v>27</v>
      </c>
      <c r="J27" t="s">
        <v>90</v>
      </c>
      <c r="K27" s="2">
        <v>2.7050000000000001</v>
      </c>
      <c r="L27" t="b">
        <v>1</v>
      </c>
      <c r="M27" t="s">
        <v>91</v>
      </c>
      <c r="N27">
        <v>2</v>
      </c>
      <c r="O27" s="4">
        <f t="shared" si="0"/>
        <v>5.41</v>
      </c>
      <c r="P27" s="2">
        <f t="shared" si="1"/>
        <v>5.41</v>
      </c>
    </row>
    <row r="28" spans="1:16" x14ac:dyDescent="0.45">
      <c r="A28" s="5">
        <v>1</v>
      </c>
      <c r="B28" s="5"/>
      <c r="C28" s="5" t="s">
        <v>132</v>
      </c>
      <c r="D28" s="5" t="s">
        <v>133</v>
      </c>
      <c r="E28" s="5" t="s">
        <v>137</v>
      </c>
      <c r="F28" s="6" t="b">
        <v>0</v>
      </c>
      <c r="G28" s="5" t="s">
        <v>138</v>
      </c>
      <c r="H28" s="5" t="s">
        <v>135</v>
      </c>
      <c r="I28" s="5" t="s">
        <v>134</v>
      </c>
      <c r="J28" s="5"/>
      <c r="K28" s="7">
        <v>5</v>
      </c>
      <c r="L28" s="5" t="b">
        <v>1</v>
      </c>
      <c r="M28" s="5" t="s">
        <v>136</v>
      </c>
      <c r="N28" s="5">
        <v>1</v>
      </c>
      <c r="O28" s="8">
        <f t="shared" si="0"/>
        <v>5</v>
      </c>
      <c r="P28" s="7">
        <f t="shared" si="1"/>
        <v>5</v>
      </c>
    </row>
    <row r="29" spans="1:16" x14ac:dyDescent="0.45">
      <c r="F29" s="1"/>
      <c r="K29" s="2"/>
      <c r="O29" s="4"/>
      <c r="P29" s="2"/>
    </row>
    <row r="30" spans="1:16" x14ac:dyDescent="0.45">
      <c r="A30">
        <v>4</v>
      </c>
      <c r="C30" t="s">
        <v>92</v>
      </c>
      <c r="D30" t="s">
        <v>107</v>
      </c>
      <c r="E30" t="s">
        <v>124</v>
      </c>
      <c r="F30" s="1" t="b">
        <v>1</v>
      </c>
      <c r="G30" t="s">
        <v>100</v>
      </c>
      <c r="H30" t="s">
        <v>104</v>
      </c>
      <c r="I30" t="s">
        <v>15</v>
      </c>
      <c r="J30" t="s">
        <v>103</v>
      </c>
      <c r="K30" s="2">
        <v>1.2</v>
      </c>
      <c r="L30" t="b">
        <v>1</v>
      </c>
      <c r="M30" t="s">
        <v>106</v>
      </c>
      <c r="N30">
        <v>1</v>
      </c>
      <c r="O30" s="4">
        <f t="shared" si="0"/>
        <v>1.2</v>
      </c>
      <c r="P30" s="2">
        <f>A30*K30</f>
        <v>4.8</v>
      </c>
    </row>
    <row r="31" spans="1:16" x14ac:dyDescent="0.45">
      <c r="A31">
        <v>2</v>
      </c>
      <c r="C31" t="s">
        <v>93</v>
      </c>
      <c r="D31" t="s">
        <v>108</v>
      </c>
      <c r="E31" t="s">
        <v>124</v>
      </c>
      <c r="F31" s="1" t="b">
        <v>1</v>
      </c>
      <c r="G31" t="s">
        <v>100</v>
      </c>
      <c r="H31" t="s">
        <v>101</v>
      </c>
      <c r="I31" t="s">
        <v>15</v>
      </c>
      <c r="J31" t="s">
        <v>102</v>
      </c>
      <c r="K31" s="2">
        <v>0.69</v>
      </c>
      <c r="L31" t="b">
        <v>1</v>
      </c>
      <c r="M31" t="s">
        <v>105</v>
      </c>
      <c r="N31">
        <v>1</v>
      </c>
      <c r="O31" s="4">
        <f t="shared" si="0"/>
        <v>0.69</v>
      </c>
      <c r="P31" s="2">
        <f t="shared" ref="P31:P37" si="2">IF(A31&lt;=N31,N31*K31,2*N31*K31)</f>
        <v>1.38</v>
      </c>
    </row>
    <row r="32" spans="1:16" x14ac:dyDescent="0.45">
      <c r="F32" s="1"/>
      <c r="K32" s="2"/>
      <c r="O32" s="4"/>
      <c r="P32" s="2"/>
    </row>
    <row r="33" spans="1:16" x14ac:dyDescent="0.45">
      <c r="A33">
        <v>1</v>
      </c>
      <c r="C33" t="s">
        <v>94</v>
      </c>
      <c r="D33" t="s">
        <v>95</v>
      </c>
      <c r="E33" t="s">
        <v>96</v>
      </c>
      <c r="F33" s="1" t="b">
        <v>1</v>
      </c>
      <c r="G33" t="s">
        <v>97</v>
      </c>
      <c r="H33" t="s">
        <v>95</v>
      </c>
      <c r="I33" t="s">
        <v>15</v>
      </c>
      <c r="J33" t="s">
        <v>98</v>
      </c>
      <c r="K33" s="2">
        <v>0.92</v>
      </c>
      <c r="L33" t="b">
        <v>1</v>
      </c>
      <c r="M33" t="s">
        <v>99</v>
      </c>
      <c r="N33">
        <v>1</v>
      </c>
      <c r="O33" s="4">
        <f t="shared" si="0"/>
        <v>0.92</v>
      </c>
      <c r="P33" s="2">
        <f t="shared" si="2"/>
        <v>0.92</v>
      </c>
    </row>
    <row r="34" spans="1:16" x14ac:dyDescent="0.45">
      <c r="F34" s="1"/>
      <c r="K34" s="2"/>
      <c r="O34" s="4"/>
      <c r="P34" s="2"/>
    </row>
    <row r="35" spans="1:16" x14ac:dyDescent="0.45">
      <c r="A35">
        <v>1</v>
      </c>
      <c r="B35" t="s">
        <v>159</v>
      </c>
      <c r="C35" t="s">
        <v>113</v>
      </c>
      <c r="D35" t="s">
        <v>114</v>
      </c>
      <c r="E35" t="s">
        <v>123</v>
      </c>
      <c r="F35" s="1" t="b">
        <v>0</v>
      </c>
      <c r="G35" t="s">
        <v>115</v>
      </c>
      <c r="H35" t="s">
        <v>117</v>
      </c>
      <c r="I35" t="s">
        <v>27</v>
      </c>
      <c r="J35" t="s">
        <v>116</v>
      </c>
      <c r="K35" s="2">
        <v>1.72</v>
      </c>
      <c r="L35" t="b">
        <v>1</v>
      </c>
      <c r="M35" t="s">
        <v>118</v>
      </c>
      <c r="N35">
        <v>5</v>
      </c>
      <c r="O35" s="4">
        <f t="shared" si="0"/>
        <v>8.6</v>
      </c>
      <c r="P35" s="2">
        <f t="shared" si="2"/>
        <v>8.6</v>
      </c>
    </row>
    <row r="36" spans="1:16" x14ac:dyDescent="0.45">
      <c r="F36" s="1"/>
      <c r="K36" s="2"/>
      <c r="O36" s="4"/>
      <c r="P36" s="2"/>
    </row>
    <row r="37" spans="1:16" x14ac:dyDescent="0.45">
      <c r="A37">
        <v>1</v>
      </c>
      <c r="C37" t="s">
        <v>126</v>
      </c>
      <c r="D37" t="s">
        <v>127</v>
      </c>
      <c r="E37" t="s">
        <v>131</v>
      </c>
      <c r="F37" s="1" t="b">
        <v>1</v>
      </c>
      <c r="G37" t="s">
        <v>128</v>
      </c>
      <c r="H37" t="s">
        <v>127</v>
      </c>
      <c r="I37" t="s">
        <v>15</v>
      </c>
      <c r="J37" t="s">
        <v>129</v>
      </c>
      <c r="K37" s="2">
        <v>0.19</v>
      </c>
      <c r="L37" t="b">
        <v>1</v>
      </c>
      <c r="M37" t="s">
        <v>130</v>
      </c>
      <c r="N37">
        <v>1</v>
      </c>
      <c r="O37" s="4">
        <f t="shared" si="0"/>
        <v>0.19</v>
      </c>
      <c r="P37" s="2">
        <f t="shared" si="2"/>
        <v>0.19</v>
      </c>
    </row>
    <row r="39" spans="1:16" x14ac:dyDescent="0.45">
      <c r="B39" t="s">
        <v>159</v>
      </c>
      <c r="C39" t="s">
        <v>158</v>
      </c>
      <c r="P39">
        <f>SUM(P1:P37)</f>
        <v>82.579999999999984</v>
      </c>
    </row>
  </sheetData>
  <hyperlinks>
    <hyperlink ref="J4" r:id="rId1" display="https://au.rs-online.com/web/p/surface-mount-fixed-resistors/2232322/" xr:uid="{83E53825-BB72-4CE8-95F1-1B1459C95BE7}"/>
    <hyperlink ref="J5" r:id="rId2" display="https://au.rs-online.com/web/p/surface-mount-fixed-resistors/0117470/" xr:uid="{E6756449-5B65-46F8-BE13-6AC4AC276C16}"/>
    <hyperlink ref="J2" r:id="rId3" display="https://au.rs-online.com/web/p/surface-mount-fixed-resistors/0117212/" xr:uid="{AB839B73-5513-4B53-97D8-D4513C6EC028}"/>
    <hyperlink ref="J3" r:id="rId4" display="https://au.rs-online.com/web/p/surface-mount-fixed-resistors/0117278/" xr:uid="{732AFBDA-65B9-4936-BED8-1EFF7A4D8B79}"/>
    <hyperlink ref="J9" r:id="rId5" display="https://au.rs-online.com/web/p/surface-mount-fixed-resistors/6791957/" xr:uid="{2ABB9553-2A1B-47FC-B406-43D39410B6B9}"/>
    <hyperlink ref="J10" r:id="rId6" display="https://au.rs-online.com/web/p/surface-mount-fixed-resistors/8102410/" xr:uid="{145B0918-80D6-46C2-A506-13FCCB2E217F}"/>
    <hyperlink ref="J12" r:id="rId7" display="https://au.rs-online.com/web/p/through-hole-fixed-resistors/5065759/" xr:uid="{48B03B4B-2DB3-41E3-926B-15A004DE4CD4}"/>
    <hyperlink ref="J15" r:id="rId8" display="https://au.rs-online.com/web/p/ceramic-multilayer-capacitors/8847185/" xr:uid="{C319FD8D-14D9-4636-B43B-1066D775318A}"/>
    <hyperlink ref="J16" r:id="rId9" display="https://au.rs-online.com/web/p/ceramic-multilayer-capacitors/8851758/" xr:uid="{B35F8708-F61F-4F9E-892F-4D43E9629867}"/>
    <hyperlink ref="J14" r:id="rId10" display="https://au.rs-online.com/web/p/ceramic-multilayer-capacitors/6983197/" xr:uid="{D7D364FE-4805-4553-B9B9-D41BB477B459}"/>
    <hyperlink ref="J26" r:id="rId11" display="https://au.rs-online.com/web/p/boost-converters/7098833/" xr:uid="{538FF194-C77F-4117-94DC-9549868C9ACB}"/>
    <hyperlink ref="J27" r:id="rId12" display="https://au.rs-online.com/web/p/battery-charge-controller-ics/6696196/" xr:uid="{60A72CBB-4BFE-4AC7-9CDF-68B8D04D5BE0}"/>
    <hyperlink ref="J7" r:id="rId13" display="https://au.rs-online.com/web/p/surface-mount-fixed-resistors/8626767/" xr:uid="{D14E0E60-3D84-4F1B-BFFC-7623F10007ED}"/>
    <hyperlink ref="J8" r:id="rId14" display="https://au.rs-online.com/web/p/surface-mount-fixed-resistors/8626798/" xr:uid="{8DC79706-E34D-4C49-A56F-3DFECE758762}"/>
  </hyperlinks>
  <pageMargins left="0.7" right="0.7" top="0.75" bottom="0.75" header="0.3" footer="0.3"/>
  <pageSetup paperSize="9"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D3DD-EFB7-4B48-96FC-01CE856B8CC5}">
  <dimension ref="A1:AA55"/>
  <sheetViews>
    <sheetView tabSelected="1" topLeftCell="A7" zoomScale="80" zoomScaleNormal="80" workbookViewId="0">
      <selection activeCell="A25" sqref="A25"/>
    </sheetView>
  </sheetViews>
  <sheetFormatPr defaultRowHeight="14.25" x14ac:dyDescent="0.45"/>
  <cols>
    <col min="3" max="3" width="19.86328125" customWidth="1"/>
    <col min="4" max="4" width="15.46484375" customWidth="1"/>
    <col min="5" max="5" width="12.796875" customWidth="1"/>
    <col min="6" max="6" width="13.19921875" customWidth="1"/>
    <col min="7" max="7" width="17.06640625" customWidth="1"/>
    <col min="8" max="8" width="22.1328125" customWidth="1"/>
    <col min="10" max="10" width="22" customWidth="1"/>
    <col min="11" max="11" width="10.3984375" bestFit="1" customWidth="1"/>
    <col min="15" max="15" width="12.53125" customWidth="1"/>
    <col min="19" max="19" width="18.6640625" customWidth="1"/>
    <col min="21" max="21" width="9.3984375" bestFit="1" customWidth="1"/>
    <col min="22" max="22" width="11.9296875" customWidth="1"/>
  </cols>
  <sheetData>
    <row r="1" spans="1:2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177</v>
      </c>
      <c r="L1" s="3" t="s">
        <v>11</v>
      </c>
      <c r="M1" s="3" t="s">
        <v>12</v>
      </c>
      <c r="N1" s="3" t="s">
        <v>47</v>
      </c>
      <c r="O1" s="3" t="s">
        <v>156</v>
      </c>
      <c r="R1" s="3"/>
      <c r="S1" s="3"/>
      <c r="T1" s="3"/>
      <c r="U1" s="3"/>
      <c r="V1" s="3"/>
    </row>
    <row r="2" spans="1:27" x14ac:dyDescent="0.45">
      <c r="A2" s="5" t="s">
        <v>332</v>
      </c>
      <c r="B2" s="5"/>
      <c r="C2" s="5" t="s">
        <v>179</v>
      </c>
      <c r="D2" s="17" t="s">
        <v>18</v>
      </c>
      <c r="E2" s="14" t="s">
        <v>173</v>
      </c>
      <c r="F2" s="6" t="b">
        <v>1</v>
      </c>
      <c r="G2" s="5" t="s">
        <v>174</v>
      </c>
      <c r="H2" s="15" t="s">
        <v>175</v>
      </c>
      <c r="I2" s="5" t="s">
        <v>160</v>
      </c>
      <c r="J2" s="15" t="s">
        <v>176</v>
      </c>
      <c r="K2" s="16">
        <v>2.3210000000000001E-3</v>
      </c>
      <c r="L2" s="5" t="b">
        <v>1</v>
      </c>
      <c r="M2" s="5" t="s">
        <v>178</v>
      </c>
      <c r="N2" s="5">
        <v>100</v>
      </c>
      <c r="O2" s="13">
        <f>K2*N2</f>
        <v>0.23210000000000003</v>
      </c>
      <c r="T2" s="9"/>
      <c r="V2" s="10"/>
    </row>
    <row r="3" spans="1:27" x14ac:dyDescent="0.45">
      <c r="A3" s="5" t="s">
        <v>332</v>
      </c>
      <c r="B3" s="5"/>
      <c r="C3" s="5" t="s">
        <v>179</v>
      </c>
      <c r="D3" s="5" t="s">
        <v>183</v>
      </c>
      <c r="E3" s="14" t="s">
        <v>184</v>
      </c>
      <c r="F3" s="6" t="b">
        <v>1</v>
      </c>
      <c r="G3" s="5" t="s">
        <v>174</v>
      </c>
      <c r="H3" s="15" t="s">
        <v>180</v>
      </c>
      <c r="I3" s="5" t="s">
        <v>160</v>
      </c>
      <c r="J3" s="15" t="s">
        <v>181</v>
      </c>
      <c r="K3" s="16">
        <v>1.0054E-2</v>
      </c>
      <c r="L3" s="5" t="b">
        <v>1</v>
      </c>
      <c r="M3" s="5" t="s">
        <v>182</v>
      </c>
      <c r="N3" s="5">
        <v>50</v>
      </c>
      <c r="O3" s="13">
        <f t="shared" ref="O3:O47" si="0">K3*N3</f>
        <v>0.50270000000000004</v>
      </c>
      <c r="Q3" s="5"/>
      <c r="R3" s="5"/>
      <c r="S3" s="5"/>
      <c r="T3" s="12"/>
      <c r="U3" s="5"/>
      <c r="V3" s="13"/>
      <c r="W3" s="5"/>
      <c r="X3" s="5"/>
      <c r="Y3" s="5"/>
      <c r="Z3" s="5"/>
      <c r="AA3" s="5"/>
    </row>
    <row r="4" spans="1:27" x14ac:dyDescent="0.45">
      <c r="A4" s="5" t="s">
        <v>332</v>
      </c>
      <c r="B4" s="5"/>
      <c r="C4" s="5" t="s">
        <v>179</v>
      </c>
      <c r="D4" s="5" t="s">
        <v>185</v>
      </c>
      <c r="E4" s="14" t="s">
        <v>173</v>
      </c>
      <c r="F4" s="6" t="b">
        <v>1</v>
      </c>
      <c r="G4" s="5" t="s">
        <v>174</v>
      </c>
      <c r="H4" s="15" t="s">
        <v>187</v>
      </c>
      <c r="I4" s="5" t="s">
        <v>160</v>
      </c>
      <c r="J4" s="15" t="s">
        <v>188</v>
      </c>
      <c r="K4" s="16">
        <v>9.3480000000000004E-3</v>
      </c>
      <c r="L4" s="5" t="b">
        <v>1</v>
      </c>
      <c r="M4" s="5" t="s">
        <v>189</v>
      </c>
      <c r="N4" s="5">
        <v>50</v>
      </c>
      <c r="O4" s="13">
        <f t="shared" si="0"/>
        <v>0.46740000000000004</v>
      </c>
      <c r="Q4" s="5"/>
      <c r="R4" s="5"/>
      <c r="S4" s="5"/>
      <c r="T4" s="12"/>
      <c r="U4" s="5"/>
      <c r="V4" s="13"/>
      <c r="W4" s="5"/>
      <c r="X4" s="5"/>
      <c r="Y4" s="5"/>
      <c r="Z4" s="5"/>
      <c r="AA4" s="5"/>
    </row>
    <row r="5" spans="1:27" x14ac:dyDescent="0.45">
      <c r="A5" s="5" t="s">
        <v>332</v>
      </c>
      <c r="B5" s="5"/>
      <c r="C5" s="5" t="s">
        <v>179</v>
      </c>
      <c r="D5" s="5" t="s">
        <v>186</v>
      </c>
      <c r="E5" s="14" t="s">
        <v>184</v>
      </c>
      <c r="F5" s="6" t="b">
        <v>1</v>
      </c>
      <c r="G5" s="5" t="s">
        <v>174</v>
      </c>
      <c r="H5" s="15" t="s">
        <v>190</v>
      </c>
      <c r="I5" s="5" t="s">
        <v>160</v>
      </c>
      <c r="J5" s="15" t="s">
        <v>191</v>
      </c>
      <c r="K5" s="16">
        <v>7.8480000000000008E-3</v>
      </c>
      <c r="L5" s="5" t="b">
        <v>1</v>
      </c>
      <c r="M5" s="5" t="s">
        <v>192</v>
      </c>
      <c r="N5" s="5">
        <v>50</v>
      </c>
      <c r="O5" s="13">
        <f t="shared" si="0"/>
        <v>0.39240000000000003</v>
      </c>
      <c r="Q5" s="5"/>
      <c r="R5" s="5"/>
      <c r="S5" s="5"/>
      <c r="T5" s="12"/>
      <c r="U5" s="5"/>
      <c r="V5" s="13"/>
      <c r="W5" s="5"/>
      <c r="X5" s="5"/>
      <c r="Y5" s="5"/>
      <c r="Z5" s="5"/>
      <c r="AA5" s="5"/>
    </row>
    <row r="6" spans="1:27" x14ac:dyDescent="0.45">
      <c r="A6" s="5" t="s">
        <v>332</v>
      </c>
      <c r="B6" s="5"/>
      <c r="C6" s="5" t="s">
        <v>179</v>
      </c>
      <c r="D6" s="5" t="s">
        <v>334</v>
      </c>
      <c r="E6" s="14" t="s">
        <v>173</v>
      </c>
      <c r="F6" s="6" t="b">
        <v>1</v>
      </c>
      <c r="G6" s="5" t="s">
        <v>287</v>
      </c>
      <c r="H6" s="15" t="s">
        <v>288</v>
      </c>
      <c r="I6" s="5" t="s">
        <v>160</v>
      </c>
      <c r="J6" s="15" t="s">
        <v>289</v>
      </c>
      <c r="K6" s="16">
        <v>1.9E-3</v>
      </c>
      <c r="L6" s="5" t="b">
        <v>1</v>
      </c>
      <c r="M6" s="5" t="s">
        <v>290</v>
      </c>
      <c r="N6" s="5">
        <v>100</v>
      </c>
      <c r="O6" s="13">
        <f t="shared" si="0"/>
        <v>0.19</v>
      </c>
      <c r="Q6" s="5"/>
      <c r="R6" s="5"/>
      <c r="S6" s="5"/>
      <c r="T6" s="12"/>
      <c r="U6" s="5"/>
      <c r="V6" s="13"/>
      <c r="W6" s="5"/>
      <c r="X6" s="5"/>
      <c r="Y6" s="5"/>
      <c r="Z6" s="5"/>
      <c r="AA6" s="5"/>
    </row>
    <row r="7" spans="1:27" x14ac:dyDescent="0.45">
      <c r="A7" s="5" t="s">
        <v>332</v>
      </c>
      <c r="B7" s="5"/>
      <c r="C7" s="5" t="s">
        <v>78</v>
      </c>
      <c r="D7" s="5" t="s">
        <v>251</v>
      </c>
      <c r="E7" s="14" t="s">
        <v>234</v>
      </c>
      <c r="F7" s="6" t="b">
        <v>1</v>
      </c>
      <c r="G7" s="5" t="s">
        <v>255</v>
      </c>
      <c r="H7" s="23" t="s">
        <v>253</v>
      </c>
      <c r="I7" s="5" t="s">
        <v>27</v>
      </c>
      <c r="J7" s="15" t="s">
        <v>254</v>
      </c>
      <c r="K7" s="16">
        <v>0.16800000000000001</v>
      </c>
      <c r="L7" s="5" t="b">
        <v>1</v>
      </c>
      <c r="M7" s="26" t="s">
        <v>252</v>
      </c>
      <c r="N7" s="5">
        <v>25</v>
      </c>
      <c r="O7" s="13">
        <f t="shared" si="0"/>
        <v>4.2</v>
      </c>
      <c r="Q7" s="5"/>
      <c r="R7" s="5"/>
      <c r="S7" s="5"/>
      <c r="T7" s="12"/>
      <c r="U7" s="5"/>
      <c r="V7" s="13"/>
      <c r="W7" s="5"/>
      <c r="X7" s="5"/>
      <c r="Y7" s="5"/>
      <c r="Z7" s="5"/>
      <c r="AA7" s="5"/>
    </row>
    <row r="8" spans="1:27" x14ac:dyDescent="0.45">
      <c r="A8" s="5"/>
      <c r="B8" s="5"/>
      <c r="C8" s="5"/>
      <c r="D8" s="5"/>
      <c r="E8" s="14"/>
      <c r="F8" s="6"/>
      <c r="G8" s="5"/>
      <c r="H8" s="5"/>
      <c r="I8" s="5"/>
      <c r="J8" s="5"/>
      <c r="K8" s="16"/>
      <c r="L8" s="5"/>
      <c r="M8" s="5"/>
      <c r="N8" s="5"/>
      <c r="O8" s="13">
        <f t="shared" si="0"/>
        <v>0</v>
      </c>
      <c r="Q8" s="5"/>
      <c r="R8" s="5"/>
      <c r="S8" s="5"/>
      <c r="T8" s="12"/>
      <c r="U8" s="5"/>
      <c r="V8" s="13"/>
      <c r="W8" s="5"/>
      <c r="X8" s="5"/>
      <c r="Y8" s="5"/>
      <c r="Z8" s="5"/>
      <c r="AA8" s="5"/>
    </row>
    <row r="9" spans="1:27" x14ac:dyDescent="0.45">
      <c r="A9" s="5"/>
      <c r="B9" s="5"/>
      <c r="C9" s="5"/>
      <c r="D9" s="5"/>
      <c r="E9" s="14"/>
      <c r="F9" s="6"/>
      <c r="G9" s="5"/>
      <c r="H9" s="5"/>
      <c r="I9" s="5"/>
      <c r="J9" s="5"/>
      <c r="K9" s="16"/>
      <c r="L9" s="5"/>
      <c r="M9" s="5"/>
      <c r="N9" s="5"/>
      <c r="O9" s="13">
        <f t="shared" si="0"/>
        <v>0</v>
      </c>
      <c r="Q9" s="5"/>
      <c r="R9" s="5"/>
      <c r="S9" s="5"/>
      <c r="T9" s="12"/>
      <c r="U9" s="5"/>
      <c r="V9" s="13"/>
      <c r="W9" s="5"/>
      <c r="X9" s="5"/>
      <c r="Y9" s="5"/>
      <c r="Z9" s="5"/>
      <c r="AA9" s="5"/>
    </row>
    <row r="10" spans="1:27" x14ac:dyDescent="0.45">
      <c r="A10" s="5" t="s">
        <v>332</v>
      </c>
      <c r="B10" s="5"/>
      <c r="C10" s="5" t="s">
        <v>193</v>
      </c>
      <c r="D10" s="5" t="s">
        <v>194</v>
      </c>
      <c r="E10" s="14" t="s">
        <v>195</v>
      </c>
      <c r="F10" s="6" t="b">
        <v>1</v>
      </c>
      <c r="G10" s="5" t="s">
        <v>196</v>
      </c>
      <c r="H10" s="15" t="s">
        <v>197</v>
      </c>
      <c r="I10" s="5" t="s">
        <v>160</v>
      </c>
      <c r="J10" s="15" t="s">
        <v>198</v>
      </c>
      <c r="K10" s="16">
        <v>1.9803999999999999E-2</v>
      </c>
      <c r="L10" s="5" t="b">
        <v>1</v>
      </c>
      <c r="M10" s="5" t="s">
        <v>199</v>
      </c>
      <c r="N10" s="5">
        <v>50</v>
      </c>
      <c r="O10" s="13">
        <f t="shared" si="0"/>
        <v>0.99019999999999997</v>
      </c>
      <c r="Q10" s="5"/>
      <c r="R10" s="5"/>
      <c r="S10" s="5"/>
      <c r="T10" s="12"/>
      <c r="U10" s="5"/>
      <c r="V10" s="13"/>
      <c r="W10" s="5"/>
      <c r="X10" s="5"/>
      <c r="Y10" s="5"/>
      <c r="Z10" s="5"/>
      <c r="AA10" s="5"/>
    </row>
    <row r="11" spans="1:27" x14ac:dyDescent="0.45">
      <c r="A11" s="5"/>
      <c r="B11" s="5"/>
      <c r="C11" s="5"/>
      <c r="D11" s="5"/>
      <c r="E11" s="14"/>
      <c r="F11" s="5"/>
      <c r="G11" s="5"/>
      <c r="H11" s="5"/>
      <c r="I11" s="5"/>
      <c r="J11" s="5"/>
      <c r="K11" s="18"/>
      <c r="L11" s="5"/>
      <c r="M11" s="5"/>
      <c r="N11" s="5"/>
      <c r="O11" s="13">
        <f t="shared" si="0"/>
        <v>0</v>
      </c>
      <c r="Q11" s="5"/>
      <c r="R11" s="5"/>
      <c r="S11" s="5"/>
      <c r="T11" s="13"/>
      <c r="U11" s="5"/>
      <c r="V11" s="13"/>
      <c r="W11" s="5"/>
      <c r="X11" s="5"/>
      <c r="Y11" s="5"/>
      <c r="Z11" s="5"/>
      <c r="AA11" s="5"/>
    </row>
    <row r="12" spans="1:27" x14ac:dyDescent="0.45">
      <c r="A12" s="5"/>
      <c r="B12" s="5"/>
      <c r="C12" s="5"/>
      <c r="D12" s="5"/>
      <c r="E12" s="14"/>
      <c r="F12" s="6"/>
      <c r="G12" s="5"/>
      <c r="H12" s="5"/>
      <c r="I12" s="5"/>
      <c r="J12" s="5"/>
      <c r="K12" s="16"/>
      <c r="L12" s="5"/>
      <c r="M12" s="5"/>
      <c r="N12" s="5"/>
      <c r="O12" s="13">
        <f t="shared" si="0"/>
        <v>0</v>
      </c>
      <c r="Q12" s="5"/>
      <c r="R12" s="5"/>
      <c r="S12" s="5"/>
      <c r="T12" s="12"/>
      <c r="U12" s="5"/>
      <c r="V12" s="13"/>
      <c r="W12" s="5"/>
      <c r="X12" s="5"/>
      <c r="Y12" s="5"/>
      <c r="Z12" s="5"/>
      <c r="AA12" s="5"/>
    </row>
    <row r="13" spans="1:27" x14ac:dyDescent="0.45">
      <c r="A13" s="5" t="s">
        <v>332</v>
      </c>
      <c r="B13" s="5"/>
      <c r="C13" s="5" t="s">
        <v>207</v>
      </c>
      <c r="D13" s="5" t="s">
        <v>208</v>
      </c>
      <c r="E13" s="14" t="s">
        <v>200</v>
      </c>
      <c r="F13" s="6" t="s">
        <v>201</v>
      </c>
      <c r="G13" s="5" t="s">
        <v>202</v>
      </c>
      <c r="H13" s="20" t="s">
        <v>203</v>
      </c>
      <c r="I13" s="5" t="s">
        <v>160</v>
      </c>
      <c r="J13" s="15" t="s">
        <v>204</v>
      </c>
      <c r="K13" s="16">
        <v>1.54</v>
      </c>
      <c r="L13" s="5" t="b">
        <v>1</v>
      </c>
      <c r="M13" s="26" t="s">
        <v>205</v>
      </c>
      <c r="N13" s="5">
        <v>1</v>
      </c>
      <c r="O13" s="13">
        <f t="shared" si="0"/>
        <v>1.54</v>
      </c>
      <c r="Q13" s="5"/>
      <c r="R13" s="5"/>
      <c r="S13" s="5"/>
      <c r="T13" s="12"/>
      <c r="U13" s="5"/>
      <c r="V13" s="13"/>
      <c r="W13" s="5"/>
      <c r="X13" s="5"/>
      <c r="Y13" s="5"/>
      <c r="Z13" s="5"/>
      <c r="AA13" s="5"/>
    </row>
    <row r="14" spans="1:27" x14ac:dyDescent="0.45">
      <c r="A14" s="5"/>
      <c r="B14" s="5"/>
      <c r="C14" s="5"/>
      <c r="D14" s="5"/>
      <c r="E14" s="14"/>
      <c r="F14" s="6"/>
      <c r="G14" s="5"/>
      <c r="I14" s="5"/>
      <c r="J14" s="5"/>
      <c r="K14" s="16"/>
      <c r="L14" s="5"/>
      <c r="M14" s="5"/>
      <c r="N14" s="5"/>
      <c r="O14" s="13">
        <f t="shared" si="0"/>
        <v>0</v>
      </c>
      <c r="Q14" s="5"/>
      <c r="R14" s="5"/>
      <c r="S14" s="5"/>
      <c r="T14" s="12"/>
      <c r="U14" s="5"/>
      <c r="V14" s="13"/>
      <c r="W14" s="5"/>
      <c r="X14" s="5"/>
      <c r="Y14" s="5"/>
      <c r="Z14" s="5"/>
      <c r="AA14" s="5"/>
    </row>
    <row r="15" spans="1:27" x14ac:dyDescent="0.45">
      <c r="A15" s="5" t="s">
        <v>332</v>
      </c>
      <c r="B15" s="5"/>
      <c r="C15" s="5" t="s">
        <v>206</v>
      </c>
      <c r="D15" s="5" t="s">
        <v>209</v>
      </c>
      <c r="E15" s="14" t="s">
        <v>210</v>
      </c>
      <c r="F15" s="6" t="s">
        <v>201</v>
      </c>
      <c r="G15" s="5" t="s">
        <v>211</v>
      </c>
      <c r="H15" s="15" t="s">
        <v>209</v>
      </c>
      <c r="I15" s="5" t="s">
        <v>160</v>
      </c>
      <c r="J15" s="15" t="s">
        <v>212</v>
      </c>
      <c r="K15" s="16">
        <v>0.25330000000000003</v>
      </c>
      <c r="L15" s="5" t="b">
        <v>1</v>
      </c>
      <c r="M15" s="26" t="s">
        <v>213</v>
      </c>
      <c r="N15" s="5">
        <v>1</v>
      </c>
      <c r="O15" s="13">
        <f t="shared" si="0"/>
        <v>0.25330000000000003</v>
      </c>
      <c r="Q15" s="5"/>
      <c r="R15" s="5"/>
      <c r="S15" s="5"/>
      <c r="T15" s="12"/>
      <c r="U15" s="5"/>
      <c r="V15" s="13"/>
      <c r="W15" s="5"/>
      <c r="X15" s="5"/>
      <c r="Y15" s="5"/>
      <c r="Z15" s="5"/>
      <c r="AA15" s="5"/>
    </row>
    <row r="16" spans="1:27" x14ac:dyDescent="0.45">
      <c r="A16" s="5"/>
      <c r="B16" s="5"/>
      <c r="C16" s="5"/>
      <c r="D16" s="5"/>
      <c r="E16" s="14"/>
      <c r="F16" s="5"/>
      <c r="G16" s="5"/>
      <c r="H16" s="5"/>
      <c r="I16" s="5"/>
      <c r="J16" s="5"/>
      <c r="K16" s="18"/>
      <c r="L16" s="5"/>
      <c r="M16" s="5"/>
      <c r="N16" s="5"/>
      <c r="O16" s="13">
        <f t="shared" si="0"/>
        <v>0</v>
      </c>
      <c r="Q16" s="5"/>
      <c r="R16" s="5"/>
      <c r="S16" s="5"/>
      <c r="T16" s="13"/>
      <c r="U16" s="5"/>
      <c r="V16" s="13"/>
      <c r="W16" s="5"/>
      <c r="X16" s="5"/>
      <c r="Y16" s="5"/>
      <c r="Z16" s="5"/>
      <c r="AA16" s="5"/>
    </row>
    <row r="17" spans="1:27" x14ac:dyDescent="0.45">
      <c r="A17" s="5" t="s">
        <v>332</v>
      </c>
      <c r="B17" s="5"/>
      <c r="C17" s="5" t="s">
        <v>218</v>
      </c>
      <c r="D17" s="5" t="s">
        <v>215</v>
      </c>
      <c r="E17" s="14" t="s">
        <v>217</v>
      </c>
      <c r="F17" s="6" t="s">
        <v>201</v>
      </c>
      <c r="G17" s="5" t="s">
        <v>202</v>
      </c>
      <c r="H17" s="20" t="s">
        <v>215</v>
      </c>
      <c r="I17" s="5" t="s">
        <v>160</v>
      </c>
      <c r="J17" s="15" t="s">
        <v>214</v>
      </c>
      <c r="K17" s="16">
        <v>0.82044799999999996</v>
      </c>
      <c r="L17" s="5" t="b">
        <v>1</v>
      </c>
      <c r="M17" s="5" t="s">
        <v>216</v>
      </c>
      <c r="N17" s="5">
        <v>1</v>
      </c>
      <c r="O17" s="13">
        <f t="shared" si="0"/>
        <v>0.82044799999999996</v>
      </c>
      <c r="Q17" s="5"/>
      <c r="R17" s="5"/>
      <c r="S17" s="5"/>
      <c r="T17" s="12"/>
      <c r="U17" s="5"/>
      <c r="V17" s="13"/>
      <c r="W17" s="5"/>
      <c r="X17" s="5"/>
      <c r="Y17" s="5"/>
      <c r="Z17" s="5"/>
      <c r="AA17" s="5"/>
    </row>
    <row r="18" spans="1:27" x14ac:dyDescent="0.45">
      <c r="A18" s="5"/>
      <c r="B18" s="5"/>
      <c r="C18" s="5"/>
      <c r="D18" s="5"/>
      <c r="E18" s="14"/>
      <c r="F18" s="5"/>
      <c r="G18" s="5"/>
      <c r="H18" s="5"/>
      <c r="I18" s="5"/>
      <c r="J18" s="5"/>
      <c r="K18" s="18"/>
      <c r="L18" s="5"/>
      <c r="M18" s="5"/>
      <c r="N18" s="5"/>
      <c r="O18" s="13">
        <f t="shared" si="0"/>
        <v>0</v>
      </c>
      <c r="Q18" s="5"/>
      <c r="R18" s="5"/>
      <c r="S18" s="5"/>
      <c r="T18" s="13"/>
      <c r="U18" s="5"/>
      <c r="V18" s="13"/>
      <c r="W18" s="5"/>
      <c r="X18" s="5"/>
      <c r="Y18" s="5"/>
      <c r="Z18" s="5"/>
      <c r="AA18" s="5"/>
    </row>
    <row r="19" spans="1:27" x14ac:dyDescent="0.45">
      <c r="A19" s="5" t="s">
        <v>332</v>
      </c>
      <c r="B19" s="5"/>
      <c r="C19" s="5" t="s">
        <v>219</v>
      </c>
      <c r="D19" s="5" t="s">
        <v>220</v>
      </c>
      <c r="E19" s="14" t="s">
        <v>221</v>
      </c>
      <c r="F19" s="6" t="s">
        <v>201</v>
      </c>
      <c r="G19" s="5" t="s">
        <v>222</v>
      </c>
      <c r="H19" s="15" t="s">
        <v>220</v>
      </c>
      <c r="I19" s="5" t="s">
        <v>160</v>
      </c>
      <c r="J19" s="15" t="s">
        <v>223</v>
      </c>
      <c r="K19" s="16">
        <v>0.94</v>
      </c>
      <c r="L19" s="5" t="b">
        <v>1</v>
      </c>
      <c r="M19" s="26" t="s">
        <v>224</v>
      </c>
      <c r="N19" s="5">
        <v>1</v>
      </c>
      <c r="O19" s="13">
        <f t="shared" si="0"/>
        <v>0.94</v>
      </c>
      <c r="Q19" s="5"/>
      <c r="R19" s="5"/>
      <c r="S19" s="5"/>
      <c r="T19" s="12"/>
      <c r="U19" s="5"/>
      <c r="V19" s="13"/>
      <c r="W19" s="5"/>
      <c r="X19" s="5"/>
      <c r="Y19" s="5"/>
      <c r="Z19" s="5"/>
      <c r="AA19" s="5"/>
    </row>
    <row r="20" spans="1:27" x14ac:dyDescent="0.45">
      <c r="A20" s="5"/>
      <c r="B20" s="5"/>
      <c r="C20" s="5"/>
      <c r="D20" s="5"/>
      <c r="E20" s="14"/>
      <c r="F20" s="6"/>
      <c r="G20" s="5"/>
      <c r="H20" s="5"/>
      <c r="I20" s="5"/>
      <c r="J20" s="5"/>
      <c r="K20" s="16"/>
      <c r="L20" s="5"/>
      <c r="M20" s="5"/>
      <c r="N20" s="5"/>
      <c r="O20" s="13">
        <f t="shared" si="0"/>
        <v>0</v>
      </c>
      <c r="Q20" s="5"/>
      <c r="R20" s="5"/>
      <c r="S20" s="5"/>
      <c r="T20" s="12"/>
      <c r="U20" s="5"/>
      <c r="V20" s="13"/>
      <c r="W20" s="5"/>
      <c r="X20" s="5"/>
      <c r="Y20" s="5"/>
      <c r="Z20" s="5"/>
      <c r="AA20" s="5"/>
    </row>
    <row r="21" spans="1:27" x14ac:dyDescent="0.45">
      <c r="A21" s="5" t="s">
        <v>332</v>
      </c>
      <c r="B21" s="5"/>
      <c r="C21" s="5" t="s">
        <v>225</v>
      </c>
      <c r="D21" s="5" t="s">
        <v>226</v>
      </c>
      <c r="E21" s="14" t="s">
        <v>227</v>
      </c>
      <c r="F21" s="6" t="s">
        <v>201</v>
      </c>
      <c r="G21" s="5" t="s">
        <v>228</v>
      </c>
      <c r="H21" s="15" t="s">
        <v>229</v>
      </c>
      <c r="I21" s="5" t="s">
        <v>160</v>
      </c>
      <c r="J21" s="15" t="s">
        <v>230</v>
      </c>
      <c r="K21" s="16">
        <v>3.04</v>
      </c>
      <c r="L21" s="5" t="b">
        <v>1</v>
      </c>
      <c r="M21" s="26" t="s">
        <v>231</v>
      </c>
      <c r="N21" s="5">
        <v>1</v>
      </c>
      <c r="O21" s="13">
        <f t="shared" si="0"/>
        <v>3.04</v>
      </c>
      <c r="Q21" s="5"/>
      <c r="R21" s="5"/>
      <c r="S21" s="5"/>
      <c r="T21" s="12"/>
      <c r="U21" s="5"/>
      <c r="V21" s="13"/>
      <c r="W21" s="5"/>
      <c r="X21" s="5"/>
      <c r="Y21" s="5"/>
      <c r="Z21" s="5"/>
      <c r="AA21" s="5"/>
    </row>
    <row r="22" spans="1:27" x14ac:dyDescent="0.45">
      <c r="A22" s="5"/>
      <c r="B22" s="5"/>
      <c r="C22" s="5"/>
      <c r="D22" s="5"/>
      <c r="E22" s="14"/>
      <c r="F22" s="6"/>
      <c r="G22" s="5"/>
      <c r="H22" s="5"/>
      <c r="I22" s="5"/>
      <c r="J22" s="5"/>
      <c r="K22" s="16"/>
      <c r="L22" s="5"/>
      <c r="M22" s="5"/>
      <c r="N22" s="5"/>
      <c r="O22" s="13">
        <f t="shared" si="0"/>
        <v>0</v>
      </c>
      <c r="Q22" s="5"/>
      <c r="R22" s="5"/>
      <c r="S22" s="5"/>
      <c r="T22" s="12"/>
      <c r="U22" s="5"/>
      <c r="V22" s="13"/>
      <c r="W22" s="5"/>
      <c r="X22" s="5"/>
      <c r="Y22" s="5"/>
      <c r="Z22" s="5"/>
      <c r="AA22" s="5"/>
    </row>
    <row r="23" spans="1:27" x14ac:dyDescent="0.45">
      <c r="A23" s="5" t="s">
        <v>332</v>
      </c>
      <c r="B23" s="5"/>
      <c r="C23" s="5" t="s">
        <v>232</v>
      </c>
      <c r="D23" s="5" t="s">
        <v>233</v>
      </c>
      <c r="E23" s="14" t="s">
        <v>234</v>
      </c>
      <c r="F23" s="6" t="s">
        <v>201</v>
      </c>
      <c r="G23" s="5" t="s">
        <v>235</v>
      </c>
      <c r="H23" s="15" t="s">
        <v>233</v>
      </c>
      <c r="I23" s="5" t="s">
        <v>160</v>
      </c>
      <c r="J23" s="15" t="s">
        <v>236</v>
      </c>
      <c r="K23" s="16">
        <v>1.1818360000000001</v>
      </c>
      <c r="L23" s="5" t="b">
        <v>1</v>
      </c>
      <c r="M23" s="5" t="s">
        <v>237</v>
      </c>
      <c r="N23" s="5">
        <v>1</v>
      </c>
      <c r="O23" s="13">
        <f t="shared" si="0"/>
        <v>1.1818360000000001</v>
      </c>
      <c r="Q23" s="5"/>
      <c r="R23" s="5"/>
      <c r="S23" s="5"/>
      <c r="T23" s="12"/>
      <c r="U23" s="5"/>
      <c r="V23" s="13"/>
      <c r="W23" s="5"/>
      <c r="X23" s="5"/>
      <c r="Y23" s="5"/>
      <c r="Z23" s="5"/>
      <c r="AA23" s="5"/>
    </row>
    <row r="24" spans="1:27" x14ac:dyDescent="0.45">
      <c r="A24" s="5"/>
      <c r="B24" s="5"/>
      <c r="C24" s="5"/>
      <c r="D24" s="5"/>
      <c r="E24" s="14"/>
      <c r="F24" s="5"/>
      <c r="G24" s="5"/>
      <c r="H24" s="5"/>
      <c r="I24" s="5"/>
      <c r="J24" s="5"/>
      <c r="K24" s="18"/>
      <c r="L24" s="5"/>
      <c r="M24" s="5"/>
      <c r="N24" s="5"/>
      <c r="O24" s="13">
        <f t="shared" si="0"/>
        <v>0</v>
      </c>
      <c r="Q24" s="5"/>
      <c r="R24" s="5"/>
      <c r="S24" s="5"/>
      <c r="T24" s="13"/>
      <c r="U24" s="5"/>
      <c r="V24" s="13"/>
      <c r="W24" s="5"/>
      <c r="X24" s="5"/>
      <c r="Y24" s="5"/>
      <c r="Z24" s="5"/>
      <c r="AA24" s="5"/>
    </row>
    <row r="25" spans="1:27" x14ac:dyDescent="0.45">
      <c r="A25" s="5" t="s">
        <v>332</v>
      </c>
      <c r="B25" s="5"/>
      <c r="C25" s="5" t="s">
        <v>238</v>
      </c>
      <c r="D25" s="5" t="s">
        <v>239</v>
      </c>
      <c r="E25" s="14" t="s">
        <v>240</v>
      </c>
      <c r="F25" s="6" t="s">
        <v>201</v>
      </c>
      <c r="G25" s="5" t="s">
        <v>222</v>
      </c>
      <c r="H25" s="21" t="s">
        <v>239</v>
      </c>
      <c r="I25" s="5" t="s">
        <v>27</v>
      </c>
      <c r="J25" s="5" t="s">
        <v>241</v>
      </c>
      <c r="K25" s="16">
        <v>7.95</v>
      </c>
      <c r="L25" s="5" t="b">
        <v>1</v>
      </c>
      <c r="M25" s="5" t="s">
        <v>242</v>
      </c>
      <c r="N25" s="5">
        <v>2</v>
      </c>
      <c r="O25" s="13">
        <f t="shared" si="0"/>
        <v>15.9</v>
      </c>
      <c r="Q25" s="5"/>
      <c r="R25" s="5"/>
      <c r="S25" s="5"/>
      <c r="T25" s="12"/>
      <c r="U25" s="5"/>
      <c r="V25" s="13"/>
      <c r="W25" s="5"/>
      <c r="X25" s="5"/>
      <c r="Y25" s="5"/>
      <c r="Z25" s="5"/>
      <c r="AA25" s="5"/>
    </row>
    <row r="26" spans="1:27" x14ac:dyDescent="0.45">
      <c r="A26" s="5"/>
      <c r="B26" s="5"/>
      <c r="C26" s="5"/>
      <c r="D26" s="5"/>
      <c r="E26" s="14"/>
      <c r="F26" s="6"/>
      <c r="G26" s="5"/>
      <c r="H26" s="5"/>
      <c r="I26" s="5"/>
      <c r="J26" s="5"/>
      <c r="K26" s="16"/>
      <c r="L26" s="5"/>
      <c r="M26" s="5"/>
      <c r="N26" s="5"/>
      <c r="O26" s="13">
        <f t="shared" si="0"/>
        <v>0</v>
      </c>
      <c r="Q26" s="5"/>
      <c r="R26" s="5"/>
      <c r="S26" s="5"/>
      <c r="T26" s="12"/>
      <c r="U26" s="5"/>
      <c r="V26" s="13"/>
      <c r="W26" s="5"/>
      <c r="X26" s="5"/>
      <c r="Y26" s="5"/>
      <c r="Z26" s="5"/>
      <c r="AA26" s="5"/>
    </row>
    <row r="27" spans="1:27" x14ac:dyDescent="0.45">
      <c r="A27" s="5" t="s">
        <v>332</v>
      </c>
      <c r="B27" s="5"/>
      <c r="C27" s="22" t="s">
        <v>250</v>
      </c>
      <c r="D27" s="5" t="s">
        <v>249</v>
      </c>
      <c r="E27" s="14" t="s">
        <v>248</v>
      </c>
      <c r="F27" s="6" t="s">
        <v>247</v>
      </c>
      <c r="G27" s="5" t="s">
        <v>246</v>
      </c>
      <c r="H27" s="15" t="s">
        <v>245</v>
      </c>
      <c r="I27" s="5" t="s">
        <v>160</v>
      </c>
      <c r="J27" s="15" t="s">
        <v>244</v>
      </c>
      <c r="K27" s="16">
        <v>0.112192</v>
      </c>
      <c r="L27" s="5" t="b">
        <v>1</v>
      </c>
      <c r="M27" s="26" t="s">
        <v>243</v>
      </c>
      <c r="N27" s="5">
        <v>5</v>
      </c>
      <c r="O27" s="13">
        <f t="shared" si="0"/>
        <v>0.56096000000000001</v>
      </c>
      <c r="Q27" s="5"/>
      <c r="R27" s="5"/>
      <c r="S27" s="5"/>
      <c r="T27" s="12"/>
      <c r="U27" s="5"/>
      <c r="V27" s="13"/>
      <c r="W27" s="5"/>
      <c r="X27" s="5"/>
      <c r="Y27" s="5"/>
      <c r="Z27" s="5"/>
      <c r="AA27" s="5"/>
    </row>
    <row r="28" spans="1:27" x14ac:dyDescent="0.45">
      <c r="A28" s="5"/>
      <c r="B28" s="5"/>
      <c r="C28" s="5"/>
      <c r="D28" s="5"/>
      <c r="E28" s="14"/>
      <c r="F28" s="5"/>
      <c r="G28" s="5"/>
      <c r="H28" s="5"/>
      <c r="I28" s="5"/>
      <c r="J28" s="5"/>
      <c r="K28" s="18"/>
      <c r="L28" s="5"/>
      <c r="M28" s="5"/>
      <c r="N28" s="5"/>
      <c r="O28" s="13">
        <f t="shared" si="0"/>
        <v>0</v>
      </c>
      <c r="Q28" s="5"/>
      <c r="R28" s="5"/>
      <c r="S28" s="5"/>
      <c r="T28" s="13"/>
      <c r="U28" s="5"/>
      <c r="V28" s="13"/>
      <c r="W28" s="5"/>
      <c r="X28" s="5"/>
      <c r="Y28" s="5"/>
      <c r="Z28" s="5"/>
      <c r="AA28" s="5"/>
    </row>
    <row r="29" spans="1:27" x14ac:dyDescent="0.45">
      <c r="A29" s="5" t="s">
        <v>340</v>
      </c>
      <c r="B29" s="5"/>
      <c r="C29" s="5" t="s">
        <v>256</v>
      </c>
      <c r="D29" s="5" t="s">
        <v>257</v>
      </c>
      <c r="E29" s="14" t="s">
        <v>258</v>
      </c>
      <c r="F29" s="6" t="s">
        <v>201</v>
      </c>
      <c r="G29" s="5" t="s">
        <v>202</v>
      </c>
      <c r="H29" s="25" t="s">
        <v>257</v>
      </c>
      <c r="I29" s="5" t="s">
        <v>27</v>
      </c>
      <c r="J29" s="24" t="s">
        <v>259</v>
      </c>
      <c r="K29" s="16">
        <v>0.35</v>
      </c>
      <c r="L29" s="5" t="b">
        <v>1</v>
      </c>
      <c r="M29" s="5" t="s">
        <v>260</v>
      </c>
      <c r="N29" s="5">
        <v>10</v>
      </c>
      <c r="O29" s="13">
        <f t="shared" si="0"/>
        <v>3.5</v>
      </c>
      <c r="P29" s="2"/>
      <c r="Q29" s="5"/>
      <c r="R29" s="5"/>
      <c r="S29" s="5"/>
      <c r="T29" s="12"/>
      <c r="U29" s="5"/>
      <c r="V29" s="13"/>
      <c r="W29" s="5"/>
      <c r="X29" s="5"/>
      <c r="Y29" s="5"/>
      <c r="Z29" s="5"/>
      <c r="AA29" s="5"/>
    </row>
    <row r="30" spans="1:27" x14ac:dyDescent="0.45">
      <c r="A30" s="5" t="s">
        <v>332</v>
      </c>
      <c r="B30" s="5"/>
      <c r="C30" s="5" t="s">
        <v>324</v>
      </c>
      <c r="D30" s="5" t="s">
        <v>325</v>
      </c>
      <c r="E30" s="14"/>
      <c r="F30" s="6" t="s">
        <v>201</v>
      </c>
      <c r="G30" s="5" t="s">
        <v>326</v>
      </c>
      <c r="H30" s="5" t="s">
        <v>325</v>
      </c>
      <c r="I30" s="5" t="s">
        <v>160</v>
      </c>
      <c r="J30" s="5" t="s">
        <v>327</v>
      </c>
      <c r="K30" s="18">
        <v>0.49070000000000003</v>
      </c>
      <c r="L30" s="5" t="b">
        <v>1</v>
      </c>
      <c r="M30" s="5"/>
      <c r="N30" s="5">
        <v>1</v>
      </c>
      <c r="O30" s="13">
        <f t="shared" si="0"/>
        <v>0.49070000000000003</v>
      </c>
      <c r="Q30" s="5"/>
      <c r="R30" s="5"/>
      <c r="S30" s="5"/>
      <c r="T30" s="13"/>
      <c r="U30" s="5"/>
      <c r="V30" s="13"/>
      <c r="W30" s="5"/>
      <c r="X30" s="5"/>
      <c r="Y30" s="5"/>
      <c r="Z30" s="5"/>
      <c r="AA30" s="5"/>
    </row>
    <row r="31" spans="1:27" x14ac:dyDescent="0.45">
      <c r="A31" s="5" t="s">
        <v>332</v>
      </c>
      <c r="B31" s="5"/>
      <c r="C31" s="5" t="s">
        <v>265</v>
      </c>
      <c r="D31" s="5" t="s">
        <v>261</v>
      </c>
      <c r="E31" s="14" t="s">
        <v>262</v>
      </c>
      <c r="F31" s="6" t="s">
        <v>201</v>
      </c>
      <c r="G31" s="5" t="s">
        <v>202</v>
      </c>
      <c r="H31" s="20" t="s">
        <v>261</v>
      </c>
      <c r="I31" s="5" t="s">
        <v>160</v>
      </c>
      <c r="J31" s="20" t="s">
        <v>263</v>
      </c>
      <c r="K31" s="18">
        <v>0.82752999999999999</v>
      </c>
      <c r="L31" s="5" t="b">
        <v>1</v>
      </c>
      <c r="M31" s="26" t="s">
        <v>264</v>
      </c>
      <c r="N31" s="5">
        <v>1</v>
      </c>
      <c r="O31" s="13">
        <f t="shared" si="0"/>
        <v>0.82752999999999999</v>
      </c>
      <c r="Q31" s="5"/>
      <c r="R31" s="5"/>
      <c r="S31" s="5"/>
      <c r="T31" s="13"/>
      <c r="U31" s="5"/>
      <c r="V31" s="13"/>
      <c r="W31" s="5"/>
      <c r="X31" s="5"/>
      <c r="Y31" s="5"/>
      <c r="Z31" s="5"/>
      <c r="AA31" s="5"/>
    </row>
    <row r="32" spans="1:27" x14ac:dyDescent="0.45">
      <c r="A32" s="5"/>
      <c r="B32" s="5"/>
      <c r="C32" s="5"/>
      <c r="D32" s="5"/>
      <c r="E32" s="14"/>
      <c r="F32" s="6"/>
      <c r="G32" s="5"/>
      <c r="H32" s="5"/>
      <c r="I32" s="5"/>
      <c r="J32" s="5"/>
      <c r="K32" s="18"/>
      <c r="L32" s="5"/>
      <c r="M32" s="5"/>
      <c r="N32" s="5"/>
      <c r="O32" s="13">
        <f t="shared" si="0"/>
        <v>0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45">
      <c r="A33" s="5" t="s">
        <v>332</v>
      </c>
      <c r="B33" s="5"/>
      <c r="C33" s="5" t="s">
        <v>266</v>
      </c>
      <c r="D33" s="5" t="s">
        <v>267</v>
      </c>
      <c r="E33" s="14" t="s">
        <v>234</v>
      </c>
      <c r="F33" s="6" t="s">
        <v>201</v>
      </c>
      <c r="G33" s="5" t="s">
        <v>115</v>
      </c>
      <c r="H33" s="23" t="s">
        <v>268</v>
      </c>
      <c r="I33" s="5" t="s">
        <v>27</v>
      </c>
      <c r="J33" s="27" t="s">
        <v>116</v>
      </c>
      <c r="K33" s="18">
        <v>0.98399999999999999</v>
      </c>
      <c r="L33" s="5" t="b">
        <v>1</v>
      </c>
      <c r="M33" s="5" t="s">
        <v>269</v>
      </c>
      <c r="N33" s="5">
        <v>5</v>
      </c>
      <c r="O33" s="13">
        <f t="shared" si="0"/>
        <v>4.92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45">
      <c r="A34" s="5" t="s">
        <v>332</v>
      </c>
      <c r="B34" s="5"/>
      <c r="C34" s="5" t="s">
        <v>335</v>
      </c>
      <c r="D34" s="5" t="s">
        <v>336</v>
      </c>
      <c r="E34" s="14" t="s">
        <v>234</v>
      </c>
      <c r="F34" s="6" t="s">
        <v>247</v>
      </c>
      <c r="G34" s="5" t="s">
        <v>337</v>
      </c>
      <c r="H34" s="5" t="s">
        <v>338</v>
      </c>
      <c r="I34" s="5" t="s">
        <v>160</v>
      </c>
      <c r="J34" s="5" t="s">
        <v>339</v>
      </c>
      <c r="K34" s="18">
        <v>1.4067000000000001</v>
      </c>
      <c r="L34" s="5" t="b">
        <v>1</v>
      </c>
      <c r="M34" s="5"/>
      <c r="N34" s="5">
        <v>1</v>
      </c>
      <c r="O34" s="13">
        <f t="shared" si="0"/>
        <v>1.4067000000000001</v>
      </c>
      <c r="Q34" s="5"/>
      <c r="R34" s="5"/>
      <c r="S34" s="5"/>
      <c r="T34" s="5"/>
      <c r="U34" s="13"/>
      <c r="V34" s="5"/>
      <c r="W34" s="5"/>
      <c r="X34" s="5"/>
      <c r="Y34" s="5"/>
      <c r="Z34" s="5"/>
      <c r="AA34" s="5"/>
    </row>
    <row r="35" spans="1:27" x14ac:dyDescent="0.45">
      <c r="A35" s="5" t="s">
        <v>332</v>
      </c>
      <c r="B35" s="5"/>
      <c r="C35" s="5" t="s">
        <v>272</v>
      </c>
      <c r="D35" s="5" t="s">
        <v>273</v>
      </c>
      <c r="E35" s="14" t="s">
        <v>258</v>
      </c>
      <c r="F35" s="6" t="s">
        <v>247</v>
      </c>
      <c r="G35" s="5" t="s">
        <v>274</v>
      </c>
      <c r="H35" s="15" t="s">
        <v>270</v>
      </c>
      <c r="I35" s="5" t="s">
        <v>160</v>
      </c>
      <c r="J35" s="15" t="s">
        <v>271</v>
      </c>
      <c r="K35" s="18">
        <v>2.2599999999999999E-2</v>
      </c>
      <c r="L35" s="5" t="b">
        <v>1</v>
      </c>
      <c r="M35" s="5" t="s">
        <v>275</v>
      </c>
      <c r="N35" s="5">
        <v>50</v>
      </c>
      <c r="O35" s="13">
        <f t="shared" si="0"/>
        <v>1.1299999999999999</v>
      </c>
      <c r="Q35" s="5"/>
      <c r="R35" s="5"/>
      <c r="S35" s="5"/>
      <c r="T35" s="5"/>
      <c r="U35" s="5"/>
      <c r="V35" s="13"/>
      <c r="W35" s="5"/>
      <c r="X35" s="5"/>
      <c r="Y35" s="5"/>
      <c r="Z35" s="5"/>
      <c r="AA35" s="5"/>
    </row>
    <row r="36" spans="1:27" x14ac:dyDescent="0.45">
      <c r="A36" s="5" t="s">
        <v>332</v>
      </c>
      <c r="B36" s="5"/>
      <c r="C36" s="5" t="s">
        <v>282</v>
      </c>
      <c r="D36" s="5" t="s">
        <v>328</v>
      </c>
      <c r="E36" s="14" t="s">
        <v>280</v>
      </c>
      <c r="F36" s="6" t="s">
        <v>247</v>
      </c>
      <c r="G36" s="5" t="s">
        <v>329</v>
      </c>
      <c r="H36" s="5" t="s">
        <v>330</v>
      </c>
      <c r="I36" s="5" t="s">
        <v>160</v>
      </c>
      <c r="J36" s="5" t="s">
        <v>331</v>
      </c>
      <c r="K36" s="18">
        <v>0.1017</v>
      </c>
      <c r="L36" s="5" t="b">
        <v>1</v>
      </c>
      <c r="M36" s="5"/>
      <c r="N36" s="5">
        <v>5</v>
      </c>
      <c r="O36" s="13">
        <f t="shared" si="0"/>
        <v>0.50849999999999995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45">
      <c r="A37" s="5" t="s">
        <v>332</v>
      </c>
      <c r="B37" s="5"/>
      <c r="C37" s="5" t="s">
        <v>282</v>
      </c>
      <c r="D37" s="5" t="s">
        <v>281</v>
      </c>
      <c r="E37" s="14" t="s">
        <v>280</v>
      </c>
      <c r="F37" s="5" t="s">
        <v>247</v>
      </c>
      <c r="G37" s="5" t="s">
        <v>279</v>
      </c>
      <c r="H37" s="15" t="s">
        <v>278</v>
      </c>
      <c r="I37" s="5" t="s">
        <v>160</v>
      </c>
      <c r="J37" s="15" t="s">
        <v>277</v>
      </c>
      <c r="K37" s="18">
        <v>0.12770000000000001</v>
      </c>
      <c r="L37" s="5" t="b">
        <v>1</v>
      </c>
      <c r="M37" s="26" t="s">
        <v>276</v>
      </c>
      <c r="N37" s="5">
        <v>5</v>
      </c>
      <c r="O37" s="13">
        <f t="shared" si="0"/>
        <v>0.63850000000000007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45">
      <c r="A38" s="5" t="s">
        <v>340</v>
      </c>
      <c r="B38" s="5"/>
      <c r="C38" s="5" t="s">
        <v>57</v>
      </c>
      <c r="D38" s="5">
        <v>1206</v>
      </c>
      <c r="E38" s="14"/>
      <c r="F38" s="5"/>
      <c r="G38" s="5"/>
      <c r="H38" s="5"/>
      <c r="I38" s="5"/>
      <c r="J38" s="5"/>
      <c r="K38" s="18"/>
      <c r="L38" s="5"/>
      <c r="M38" s="5"/>
      <c r="N38" s="5"/>
      <c r="O38" s="13">
        <f t="shared" si="0"/>
        <v>0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45">
      <c r="E39" s="14"/>
      <c r="K39" s="19"/>
      <c r="O39" s="13">
        <f t="shared" si="0"/>
        <v>0</v>
      </c>
    </row>
    <row r="40" spans="1:27" x14ac:dyDescent="0.45">
      <c r="A40" t="s">
        <v>332</v>
      </c>
      <c r="C40" t="s">
        <v>13</v>
      </c>
      <c r="D40" t="s">
        <v>283</v>
      </c>
      <c r="E40" s="14" t="s">
        <v>184</v>
      </c>
      <c r="F40" t="s">
        <v>247</v>
      </c>
      <c r="G40" t="s">
        <v>291</v>
      </c>
      <c r="H40" s="15" t="s">
        <v>292</v>
      </c>
      <c r="I40" t="s">
        <v>160</v>
      </c>
      <c r="J40" s="15" t="s">
        <v>293</v>
      </c>
      <c r="K40" s="19">
        <v>1.1000000000000001E-3</v>
      </c>
      <c r="L40" t="b">
        <v>1</v>
      </c>
      <c r="M40" t="s">
        <v>294</v>
      </c>
      <c r="N40">
        <v>100</v>
      </c>
      <c r="O40" s="13">
        <f t="shared" si="0"/>
        <v>0.11</v>
      </c>
    </row>
    <row r="41" spans="1:27" x14ac:dyDescent="0.45">
      <c r="A41" t="s">
        <v>332</v>
      </c>
      <c r="C41" t="s">
        <v>13</v>
      </c>
      <c r="D41" t="s">
        <v>284</v>
      </c>
      <c r="E41" s="14" t="s">
        <v>184</v>
      </c>
      <c r="F41" t="s">
        <v>247</v>
      </c>
      <c r="G41" t="s">
        <v>291</v>
      </c>
      <c r="H41" s="15" t="s">
        <v>295</v>
      </c>
      <c r="I41" t="s">
        <v>160</v>
      </c>
      <c r="J41" s="15" t="s">
        <v>296</v>
      </c>
      <c r="K41" s="19">
        <v>1.4E-3</v>
      </c>
      <c r="L41" t="b">
        <v>1</v>
      </c>
      <c r="M41" t="s">
        <v>297</v>
      </c>
      <c r="N41">
        <v>100</v>
      </c>
      <c r="O41" s="13">
        <f t="shared" si="0"/>
        <v>0.13999999999999999</v>
      </c>
    </row>
    <row r="42" spans="1:27" x14ac:dyDescent="0.45">
      <c r="A42" t="s">
        <v>332</v>
      </c>
      <c r="C42" t="s">
        <v>13</v>
      </c>
      <c r="D42" t="s">
        <v>285</v>
      </c>
      <c r="E42" s="14" t="s">
        <v>184</v>
      </c>
      <c r="F42" t="s">
        <v>247</v>
      </c>
      <c r="G42" t="s">
        <v>291</v>
      </c>
      <c r="H42" s="15" t="s">
        <v>298</v>
      </c>
      <c r="I42" t="s">
        <v>160</v>
      </c>
      <c r="J42" s="15" t="s">
        <v>299</v>
      </c>
      <c r="K42" s="19">
        <v>1.1000000000000001E-3</v>
      </c>
      <c r="L42" t="b">
        <v>1</v>
      </c>
      <c r="M42" t="s">
        <v>300</v>
      </c>
      <c r="N42">
        <v>100</v>
      </c>
      <c r="O42" s="13">
        <f t="shared" si="0"/>
        <v>0.11</v>
      </c>
    </row>
    <row r="43" spans="1:27" x14ac:dyDescent="0.45">
      <c r="A43" t="s">
        <v>332</v>
      </c>
      <c r="C43" t="s">
        <v>13</v>
      </c>
      <c r="D43" t="s">
        <v>286</v>
      </c>
      <c r="E43" s="14" t="s">
        <v>184</v>
      </c>
      <c r="F43" t="s">
        <v>247</v>
      </c>
      <c r="G43" t="s">
        <v>291</v>
      </c>
      <c r="H43" s="15" t="s">
        <v>301</v>
      </c>
      <c r="I43" t="s">
        <v>160</v>
      </c>
      <c r="J43" s="15" t="s">
        <v>302</v>
      </c>
      <c r="K43" s="19">
        <v>2.2000000000000001E-3</v>
      </c>
      <c r="L43" t="b">
        <v>1</v>
      </c>
      <c r="M43" t="s">
        <v>303</v>
      </c>
      <c r="N43">
        <v>100</v>
      </c>
      <c r="O43" s="13">
        <f t="shared" si="0"/>
        <v>0.22</v>
      </c>
    </row>
    <row r="44" spans="1:27" x14ac:dyDescent="0.45">
      <c r="E44" s="14"/>
      <c r="K44" s="19"/>
      <c r="O44" s="13">
        <f t="shared" si="0"/>
        <v>0</v>
      </c>
    </row>
    <row r="45" spans="1:27" x14ac:dyDescent="0.45">
      <c r="A45" t="s">
        <v>332</v>
      </c>
      <c r="C45" t="s">
        <v>305</v>
      </c>
      <c r="D45" t="s">
        <v>313</v>
      </c>
      <c r="E45" s="14" t="s">
        <v>234</v>
      </c>
      <c r="F45" t="s">
        <v>247</v>
      </c>
      <c r="G45" t="s">
        <v>314</v>
      </c>
      <c r="H45" s="15" t="s">
        <v>315</v>
      </c>
      <c r="I45" t="s">
        <v>160</v>
      </c>
      <c r="J45" s="15" t="s">
        <v>316</v>
      </c>
      <c r="K45" s="19">
        <v>2.35E-2</v>
      </c>
      <c r="L45" t="b">
        <v>1</v>
      </c>
      <c r="M45" s="28" t="s">
        <v>317</v>
      </c>
      <c r="N45">
        <v>50</v>
      </c>
      <c r="O45" s="13">
        <f t="shared" si="0"/>
        <v>1.175</v>
      </c>
    </row>
    <row r="46" spans="1:27" x14ac:dyDescent="0.45">
      <c r="A46" t="s">
        <v>332</v>
      </c>
      <c r="C46" t="s">
        <v>306</v>
      </c>
      <c r="D46" t="s">
        <v>308</v>
      </c>
      <c r="E46" s="14" t="s">
        <v>333</v>
      </c>
      <c r="F46" t="s">
        <v>247</v>
      </c>
      <c r="G46" t="s">
        <v>311</v>
      </c>
      <c r="H46" s="15" t="s">
        <v>310</v>
      </c>
      <c r="I46" t="s">
        <v>160</v>
      </c>
      <c r="J46" s="15" t="s">
        <v>309</v>
      </c>
      <c r="K46" s="19">
        <v>0.12609999999999999</v>
      </c>
      <c r="L46" t="b">
        <v>1</v>
      </c>
      <c r="M46" t="s">
        <v>312</v>
      </c>
      <c r="N46">
        <v>5</v>
      </c>
      <c r="O46" s="13">
        <f t="shared" si="0"/>
        <v>0.63049999999999995</v>
      </c>
    </row>
    <row r="47" spans="1:27" x14ac:dyDescent="0.45">
      <c r="O47" s="13">
        <f t="shared" si="0"/>
        <v>0</v>
      </c>
    </row>
    <row r="48" spans="1:27" x14ac:dyDescent="0.45">
      <c r="A48" t="s">
        <v>332</v>
      </c>
      <c r="C48" t="s">
        <v>307</v>
      </c>
      <c r="D48" t="s">
        <v>318</v>
      </c>
      <c r="E48">
        <v>1812</v>
      </c>
      <c r="F48" t="s">
        <v>247</v>
      </c>
      <c r="G48" t="s">
        <v>319</v>
      </c>
      <c r="H48" s="15" t="s">
        <v>320</v>
      </c>
      <c r="I48" t="s">
        <v>160</v>
      </c>
      <c r="J48" s="15" t="s">
        <v>321</v>
      </c>
      <c r="K48" s="19">
        <v>8.14E-2</v>
      </c>
      <c r="L48" t="b">
        <v>1</v>
      </c>
      <c r="M48" t="s">
        <v>16</v>
      </c>
      <c r="N48">
        <v>10</v>
      </c>
    </row>
    <row r="52" spans="2:3" x14ac:dyDescent="0.45">
      <c r="C52" t="s">
        <v>304</v>
      </c>
    </row>
    <row r="55" spans="2:3" x14ac:dyDescent="0.45">
      <c r="B55" t="s">
        <v>323</v>
      </c>
      <c r="C55" s="29" t="s">
        <v>322</v>
      </c>
    </row>
  </sheetData>
  <phoneticPr fontId="5" type="noConversion"/>
  <hyperlinks>
    <hyperlink ref="M21" r:id="rId1" xr:uid="{422247EE-B95A-47FB-B8B6-C8506EFD1F41}"/>
    <hyperlink ref="M15" r:id="rId2" xr:uid="{0D1FB527-DBBD-48CE-8BE2-247AB4CCEDFD}"/>
    <hyperlink ref="M31" r:id="rId3" xr:uid="{2BD169C9-414B-4EFD-9BE0-7D86AB1C9778}"/>
    <hyperlink ref="M19" r:id="rId4" xr:uid="{9515FF44-1FC5-4954-A67C-66D5382CD094}"/>
    <hyperlink ref="M27" r:id="rId5" xr:uid="{E014B542-387B-42A5-9B94-101142890A10}"/>
    <hyperlink ref="M13" r:id="rId6" xr:uid="{7F77C2C7-4D28-4947-A71B-414DB203480E}"/>
    <hyperlink ref="M37" r:id="rId7" xr:uid="{14F86CF6-3681-49D7-B725-7FB255EE8920}"/>
    <hyperlink ref="M7" r:id="rId8" xr:uid="{2E00616C-F997-4B92-B30D-97092D464750}"/>
    <hyperlink ref="M45" r:id="rId9" xr:uid="{78EB2471-D035-4B98-B422-B8C9AE01DBBD}"/>
  </hyperlinks>
  <pageMargins left="0.7" right="0.7" top="0.75" bottom="0.75" header="0.3" footer="0.3"/>
  <pageSetup paperSize="9" orientation="portrait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DF68-4B8A-4934-9B3E-F55FEE1A5017}">
  <dimension ref="A1:Y26"/>
  <sheetViews>
    <sheetView zoomScale="80" zoomScaleNormal="80" workbookViewId="0">
      <selection activeCell="C15" sqref="C15"/>
    </sheetView>
  </sheetViews>
  <sheetFormatPr defaultRowHeight="14.25" x14ac:dyDescent="0.45"/>
  <cols>
    <col min="3" max="3" width="23.59765625" customWidth="1"/>
    <col min="4" max="4" width="15.06640625" customWidth="1"/>
    <col min="5" max="5" width="13.46484375" customWidth="1"/>
    <col min="6" max="6" width="12.796875" customWidth="1"/>
    <col min="7" max="7" width="13.33203125" customWidth="1"/>
    <col min="8" max="8" width="20.9296875" customWidth="1"/>
    <col min="10" max="10" width="13.06640625" customWidth="1"/>
    <col min="15" max="15" width="12.53125" customWidth="1"/>
    <col min="19" max="19" width="14.06640625" customWidth="1"/>
    <col min="22" max="22" width="13.265625" customWidth="1"/>
  </cols>
  <sheetData>
    <row r="1" spans="1:2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47</v>
      </c>
      <c r="O1" s="3" t="s">
        <v>156</v>
      </c>
      <c r="R1" s="3" t="s">
        <v>8</v>
      </c>
      <c r="S1" s="3" t="s">
        <v>9</v>
      </c>
      <c r="T1" s="3" t="s">
        <v>10</v>
      </c>
      <c r="U1" s="3" t="s">
        <v>47</v>
      </c>
      <c r="V1" s="3" t="s">
        <v>156</v>
      </c>
      <c r="X1" s="3" t="s">
        <v>3</v>
      </c>
      <c r="Y1" s="3" t="s">
        <v>4</v>
      </c>
    </row>
    <row r="2" spans="1:25" x14ac:dyDescent="0.45">
      <c r="A2">
        <v>3</v>
      </c>
      <c r="C2" t="s">
        <v>13</v>
      </c>
      <c r="D2" t="s">
        <v>139</v>
      </c>
      <c r="E2" t="s">
        <v>149</v>
      </c>
      <c r="F2" s="1" t="s">
        <v>48</v>
      </c>
      <c r="G2" t="s">
        <v>33</v>
      </c>
      <c r="H2" t="s">
        <v>35</v>
      </c>
      <c r="I2" t="s">
        <v>27</v>
      </c>
      <c r="J2" t="s">
        <v>49</v>
      </c>
      <c r="K2" s="2">
        <v>2.1000000000000001E-2</v>
      </c>
      <c r="L2" t="b">
        <v>1</v>
      </c>
      <c r="M2" t="s">
        <v>16</v>
      </c>
      <c r="N2">
        <v>100</v>
      </c>
      <c r="O2" s="4">
        <f>K2*N2</f>
        <v>2.1</v>
      </c>
      <c r="R2" t="s">
        <v>160</v>
      </c>
      <c r="S2" t="s">
        <v>161</v>
      </c>
      <c r="T2" s="9">
        <v>2.0999999999999999E-3</v>
      </c>
      <c r="U2">
        <v>100</v>
      </c>
      <c r="V2" s="10">
        <f>T2*U2</f>
        <v>0.21</v>
      </c>
      <c r="X2" t="s">
        <v>139</v>
      </c>
      <c r="Y2" t="s">
        <v>149</v>
      </c>
    </row>
    <row r="3" spans="1:25" x14ac:dyDescent="0.45">
      <c r="A3">
        <v>1</v>
      </c>
      <c r="C3" t="s">
        <v>13</v>
      </c>
      <c r="D3" t="s">
        <v>153</v>
      </c>
      <c r="E3" t="s">
        <v>149</v>
      </c>
      <c r="F3" s="1" t="s">
        <v>48</v>
      </c>
      <c r="G3" t="s">
        <v>31</v>
      </c>
      <c r="H3" t="s">
        <v>30</v>
      </c>
      <c r="I3" t="s">
        <v>27</v>
      </c>
      <c r="J3" t="s">
        <v>29</v>
      </c>
      <c r="K3" s="2">
        <v>8.9999999999999993E-3</v>
      </c>
      <c r="L3" t="b">
        <v>1</v>
      </c>
      <c r="M3" t="s">
        <v>16</v>
      </c>
      <c r="N3">
        <v>50</v>
      </c>
      <c r="O3" s="4">
        <f t="shared" ref="O3:O20" si="0">K3*N3</f>
        <v>0.44999999999999996</v>
      </c>
      <c r="R3" t="s">
        <v>160</v>
      </c>
      <c r="S3" t="s">
        <v>167</v>
      </c>
      <c r="T3" s="9">
        <v>1.3299999999999999E-2</v>
      </c>
      <c r="U3">
        <v>50</v>
      </c>
      <c r="V3" s="10">
        <f t="shared" ref="V3:V18" si="1">T3*U3</f>
        <v>0.66499999999999992</v>
      </c>
      <c r="X3" t="s">
        <v>153</v>
      </c>
      <c r="Y3" t="s">
        <v>149</v>
      </c>
    </row>
    <row r="4" spans="1:25" x14ac:dyDescent="0.45">
      <c r="A4">
        <v>1</v>
      </c>
      <c r="C4" t="s">
        <v>13</v>
      </c>
      <c r="D4" t="s">
        <v>141</v>
      </c>
      <c r="E4" t="s">
        <v>149</v>
      </c>
      <c r="F4" s="1" t="s">
        <v>48</v>
      </c>
      <c r="G4" t="s">
        <v>33</v>
      </c>
      <c r="H4" t="s">
        <v>32</v>
      </c>
      <c r="I4" t="s">
        <v>27</v>
      </c>
      <c r="J4" t="s">
        <v>34</v>
      </c>
      <c r="K4" s="2">
        <v>0.02</v>
      </c>
      <c r="L4" t="b">
        <v>1</v>
      </c>
      <c r="M4" t="s">
        <v>16</v>
      </c>
      <c r="N4">
        <v>100</v>
      </c>
      <c r="O4" s="4">
        <f t="shared" si="0"/>
        <v>2</v>
      </c>
      <c r="R4" t="s">
        <v>160</v>
      </c>
      <c r="S4" t="s">
        <v>168</v>
      </c>
      <c r="T4" s="9">
        <v>3.3999999999999998E-3</v>
      </c>
      <c r="U4">
        <v>50</v>
      </c>
      <c r="V4" s="10">
        <f t="shared" si="1"/>
        <v>0.16999999999999998</v>
      </c>
      <c r="X4" t="s">
        <v>141</v>
      </c>
      <c r="Y4" t="s">
        <v>149</v>
      </c>
    </row>
    <row r="5" spans="1:25" x14ac:dyDescent="0.45">
      <c r="A5">
        <v>1</v>
      </c>
      <c r="C5" t="s">
        <v>13</v>
      </c>
      <c r="D5" t="s">
        <v>142</v>
      </c>
      <c r="E5" t="s">
        <v>149</v>
      </c>
      <c r="F5" s="1" t="s">
        <v>48</v>
      </c>
      <c r="G5" t="s">
        <v>14</v>
      </c>
      <c r="H5" t="s">
        <v>26</v>
      </c>
      <c r="I5" t="s">
        <v>27</v>
      </c>
      <c r="J5" t="s">
        <v>28</v>
      </c>
      <c r="K5" s="2">
        <v>4.4999999999999998E-2</v>
      </c>
      <c r="L5" t="b">
        <v>1</v>
      </c>
      <c r="M5" t="s">
        <v>16</v>
      </c>
      <c r="N5">
        <v>50</v>
      </c>
      <c r="O5" s="4">
        <f t="shared" si="0"/>
        <v>2.25</v>
      </c>
      <c r="R5" t="s">
        <v>160</v>
      </c>
      <c r="S5" t="s">
        <v>162</v>
      </c>
      <c r="T5" s="9">
        <v>3.5000000000000001E-3</v>
      </c>
      <c r="U5">
        <v>50</v>
      </c>
      <c r="V5" s="10">
        <f t="shared" si="1"/>
        <v>0.17500000000000002</v>
      </c>
      <c r="X5" t="s">
        <v>142</v>
      </c>
      <c r="Y5" t="s">
        <v>149</v>
      </c>
    </row>
    <row r="6" spans="1:25" x14ac:dyDescent="0.45">
      <c r="O6" s="4"/>
      <c r="V6" s="4"/>
    </row>
    <row r="7" spans="1:25" x14ac:dyDescent="0.45">
      <c r="A7">
        <v>3</v>
      </c>
      <c r="C7" t="s">
        <v>50</v>
      </c>
      <c r="D7" t="s">
        <v>18</v>
      </c>
      <c r="E7" t="s">
        <v>151</v>
      </c>
      <c r="F7" s="1" t="b">
        <v>1</v>
      </c>
      <c r="G7" t="s">
        <v>74</v>
      </c>
      <c r="H7" t="s">
        <v>73</v>
      </c>
      <c r="I7" t="s">
        <v>27</v>
      </c>
      <c r="J7" t="s">
        <v>72</v>
      </c>
      <c r="K7" s="2">
        <v>8.0000000000000002E-3</v>
      </c>
      <c r="L7" t="b">
        <v>1</v>
      </c>
      <c r="M7" t="s">
        <v>16</v>
      </c>
      <c r="N7">
        <v>100</v>
      </c>
      <c r="O7" s="4">
        <f t="shared" si="0"/>
        <v>0.8</v>
      </c>
      <c r="R7" t="s">
        <v>160</v>
      </c>
      <c r="S7" t="s">
        <v>163</v>
      </c>
      <c r="T7" s="9">
        <v>8.5000000000000006E-3</v>
      </c>
      <c r="U7">
        <v>50</v>
      </c>
      <c r="V7" s="10">
        <f t="shared" ref="V7:V8" si="2">T7*U7</f>
        <v>0.42500000000000004</v>
      </c>
      <c r="X7" t="s">
        <v>18</v>
      </c>
      <c r="Y7" t="s">
        <v>151</v>
      </c>
    </row>
    <row r="8" spans="1:25" x14ac:dyDescent="0.45">
      <c r="A8">
        <v>3</v>
      </c>
      <c r="C8" t="s">
        <v>50</v>
      </c>
      <c r="D8" t="s">
        <v>17</v>
      </c>
      <c r="E8" t="s">
        <v>152</v>
      </c>
      <c r="F8" s="1" t="b">
        <v>1</v>
      </c>
      <c r="G8" t="s">
        <v>69</v>
      </c>
      <c r="H8" t="s">
        <v>71</v>
      </c>
      <c r="I8" t="s">
        <v>27</v>
      </c>
      <c r="J8" t="s">
        <v>70</v>
      </c>
      <c r="K8" s="2">
        <v>7.8E-2</v>
      </c>
      <c r="L8" t="b">
        <v>1</v>
      </c>
      <c r="M8" t="s">
        <v>16</v>
      </c>
      <c r="N8">
        <v>100</v>
      </c>
      <c r="O8" s="4">
        <f t="shared" si="0"/>
        <v>7.8</v>
      </c>
      <c r="R8" t="s">
        <v>160</v>
      </c>
      <c r="S8" t="s">
        <v>164</v>
      </c>
      <c r="T8" s="9">
        <v>1.1900000000000001E-2</v>
      </c>
      <c r="U8">
        <v>50</v>
      </c>
      <c r="V8" s="10">
        <f t="shared" si="2"/>
        <v>0.59500000000000008</v>
      </c>
      <c r="X8" t="s">
        <v>17</v>
      </c>
      <c r="Y8" t="s">
        <v>152</v>
      </c>
    </row>
    <row r="9" spans="1:25" x14ac:dyDescent="0.45">
      <c r="O9" s="4"/>
      <c r="V9" s="4"/>
    </row>
    <row r="10" spans="1:25" x14ac:dyDescent="0.45">
      <c r="A10">
        <v>1</v>
      </c>
      <c r="C10" t="s">
        <v>52</v>
      </c>
      <c r="D10" t="s">
        <v>19</v>
      </c>
      <c r="E10" t="s">
        <v>53</v>
      </c>
      <c r="F10" s="1" t="b">
        <v>1</v>
      </c>
      <c r="G10" t="s">
        <v>54</v>
      </c>
      <c r="H10" t="s">
        <v>55</v>
      </c>
      <c r="I10" t="s">
        <v>27</v>
      </c>
      <c r="J10" t="s">
        <v>56</v>
      </c>
      <c r="K10" s="2">
        <v>0.35899999999999999</v>
      </c>
      <c r="L10" t="b">
        <v>1</v>
      </c>
      <c r="M10" t="s">
        <v>16</v>
      </c>
      <c r="N10">
        <v>10</v>
      </c>
      <c r="O10" s="4">
        <f t="shared" si="0"/>
        <v>3.59</v>
      </c>
      <c r="R10" t="s">
        <v>160</v>
      </c>
      <c r="S10" t="s">
        <v>169</v>
      </c>
      <c r="T10" s="9">
        <v>7.9799999999999996E-2</v>
      </c>
      <c r="U10">
        <v>5</v>
      </c>
      <c r="V10" s="10">
        <f t="shared" si="1"/>
        <v>0.39899999999999997</v>
      </c>
      <c r="X10" t="s">
        <v>19</v>
      </c>
      <c r="Y10" t="s">
        <v>53</v>
      </c>
    </row>
    <row r="11" spans="1:25" x14ac:dyDescent="0.45">
      <c r="O11" s="4"/>
      <c r="T11" s="10"/>
      <c r="V11" s="10"/>
    </row>
    <row r="12" spans="1:25" x14ac:dyDescent="0.45">
      <c r="A12">
        <v>4</v>
      </c>
      <c r="C12" t="s">
        <v>57</v>
      </c>
      <c r="D12" t="s">
        <v>58</v>
      </c>
      <c r="E12" t="s">
        <v>149</v>
      </c>
      <c r="F12" s="1" t="b">
        <v>1</v>
      </c>
      <c r="G12" t="s">
        <v>60</v>
      </c>
      <c r="H12" t="s">
        <v>61</v>
      </c>
      <c r="I12" t="s">
        <v>15</v>
      </c>
      <c r="J12" t="s">
        <v>62</v>
      </c>
      <c r="K12" s="2">
        <v>0.56000000000000005</v>
      </c>
      <c r="L12" t="b">
        <v>1</v>
      </c>
      <c r="M12" t="s">
        <v>65</v>
      </c>
      <c r="N12">
        <v>1</v>
      </c>
      <c r="O12" s="4">
        <f t="shared" si="0"/>
        <v>0.56000000000000005</v>
      </c>
      <c r="R12" t="s">
        <v>160</v>
      </c>
      <c r="S12" t="s">
        <v>172</v>
      </c>
      <c r="T12" s="9">
        <v>3.49E-2</v>
      </c>
      <c r="U12">
        <v>10</v>
      </c>
      <c r="V12" s="10">
        <f t="shared" ref="V12:V13" si="3">T12*U12</f>
        <v>0.34899999999999998</v>
      </c>
      <c r="X12" t="s">
        <v>58</v>
      </c>
      <c r="Y12" t="s">
        <v>149</v>
      </c>
    </row>
    <row r="13" spans="1:25" x14ac:dyDescent="0.45">
      <c r="A13">
        <v>1</v>
      </c>
      <c r="C13" t="s">
        <v>57</v>
      </c>
      <c r="D13" t="s">
        <v>59</v>
      </c>
      <c r="E13" t="s">
        <v>149</v>
      </c>
      <c r="F13" s="1" t="b">
        <v>1</v>
      </c>
      <c r="G13" t="s">
        <v>60</v>
      </c>
      <c r="H13" t="s">
        <v>64</v>
      </c>
      <c r="I13" t="s">
        <v>15</v>
      </c>
      <c r="J13" t="s">
        <v>63</v>
      </c>
      <c r="K13" s="2">
        <v>0.61</v>
      </c>
      <c r="L13" t="b">
        <v>1</v>
      </c>
      <c r="M13" t="s">
        <v>66</v>
      </c>
      <c r="N13">
        <v>1</v>
      </c>
      <c r="O13" s="4">
        <f t="shared" si="0"/>
        <v>0.61</v>
      </c>
      <c r="R13" t="s">
        <v>160</v>
      </c>
      <c r="S13" t="s">
        <v>171</v>
      </c>
      <c r="T13" s="9">
        <v>5.8200000000000002E-2</v>
      </c>
      <c r="U13">
        <v>10</v>
      </c>
      <c r="V13" s="10">
        <f t="shared" si="3"/>
        <v>0.58200000000000007</v>
      </c>
      <c r="X13" t="s">
        <v>59</v>
      </c>
      <c r="Y13" t="s">
        <v>149</v>
      </c>
    </row>
    <row r="14" spans="1:25" x14ac:dyDescent="0.45">
      <c r="O14" s="4"/>
      <c r="T14" s="10"/>
      <c r="V14" s="4"/>
    </row>
    <row r="15" spans="1:25" x14ac:dyDescent="0.45">
      <c r="A15">
        <v>4</v>
      </c>
      <c r="C15" t="s">
        <v>92</v>
      </c>
      <c r="D15" t="s">
        <v>107</v>
      </c>
      <c r="E15" t="s">
        <v>124</v>
      </c>
      <c r="F15" s="1" t="b">
        <v>1</v>
      </c>
      <c r="G15" t="s">
        <v>100</v>
      </c>
      <c r="H15" t="s">
        <v>104</v>
      </c>
      <c r="I15" s="11" t="s">
        <v>27</v>
      </c>
      <c r="J15" t="s">
        <v>166</v>
      </c>
      <c r="K15" s="2">
        <v>1.196</v>
      </c>
      <c r="L15" t="b">
        <v>1</v>
      </c>
      <c r="M15" t="s">
        <v>106</v>
      </c>
      <c r="N15">
        <v>1</v>
      </c>
      <c r="O15" s="4">
        <v>1.196</v>
      </c>
      <c r="T15" s="9"/>
      <c r="V15" s="4"/>
    </row>
    <row r="16" spans="1:25" x14ac:dyDescent="0.45">
      <c r="A16">
        <v>1</v>
      </c>
      <c r="C16" t="s">
        <v>93</v>
      </c>
      <c r="D16" t="s">
        <v>108</v>
      </c>
      <c r="E16" t="s">
        <v>124</v>
      </c>
      <c r="F16" s="1" t="b">
        <v>1</v>
      </c>
      <c r="G16" t="s">
        <v>100</v>
      </c>
      <c r="H16" t="s">
        <v>101</v>
      </c>
      <c r="I16" t="s">
        <v>15</v>
      </c>
      <c r="J16" t="s">
        <v>102</v>
      </c>
      <c r="K16" s="2">
        <v>0.69</v>
      </c>
      <c r="L16" t="b">
        <v>1</v>
      </c>
      <c r="M16" t="s">
        <v>105</v>
      </c>
      <c r="N16">
        <v>1</v>
      </c>
      <c r="O16" s="4">
        <f t="shared" si="0"/>
        <v>0.69</v>
      </c>
      <c r="R16" t="s">
        <v>160</v>
      </c>
      <c r="S16" t="s">
        <v>165</v>
      </c>
      <c r="T16" s="9">
        <v>0.45019999999999999</v>
      </c>
      <c r="U16">
        <v>1</v>
      </c>
      <c r="V16" s="10">
        <f t="shared" ref="V16" si="4">T16*U16</f>
        <v>0.45019999999999999</v>
      </c>
      <c r="X16" t="s">
        <v>108</v>
      </c>
      <c r="Y16" t="s">
        <v>124</v>
      </c>
    </row>
    <row r="17" spans="1:25" x14ac:dyDescent="0.45">
      <c r="F17" s="1"/>
      <c r="K17" s="2"/>
      <c r="O17" s="4"/>
      <c r="T17" s="9"/>
      <c r="V17" s="4"/>
    </row>
    <row r="18" spans="1:25" x14ac:dyDescent="0.45">
      <c r="A18">
        <v>1</v>
      </c>
      <c r="C18" t="s">
        <v>94</v>
      </c>
      <c r="D18" t="s">
        <v>95</v>
      </c>
      <c r="E18" t="s">
        <v>96</v>
      </c>
      <c r="F18" s="1" t="b">
        <v>1</v>
      </c>
      <c r="G18" t="s">
        <v>97</v>
      </c>
      <c r="H18" t="s">
        <v>95</v>
      </c>
      <c r="I18" t="s">
        <v>15</v>
      </c>
      <c r="J18" t="s">
        <v>98</v>
      </c>
      <c r="K18" s="2">
        <v>0.92</v>
      </c>
      <c r="L18" t="b">
        <v>1</v>
      </c>
      <c r="M18" t="s">
        <v>99</v>
      </c>
      <c r="N18">
        <v>1</v>
      </c>
      <c r="O18" s="4">
        <f t="shared" si="0"/>
        <v>0.92</v>
      </c>
      <c r="R18" t="s">
        <v>160</v>
      </c>
      <c r="S18" t="s">
        <v>170</v>
      </c>
      <c r="T18" s="9">
        <v>0.60929999999999995</v>
      </c>
      <c r="U18">
        <v>1</v>
      </c>
      <c r="V18" s="10">
        <f t="shared" si="1"/>
        <v>0.60929999999999995</v>
      </c>
      <c r="X18" t="s">
        <v>95</v>
      </c>
      <c r="Y18" t="s">
        <v>96</v>
      </c>
    </row>
    <row r="19" spans="1:25" x14ac:dyDescent="0.45">
      <c r="O19" s="4"/>
      <c r="T19" s="10"/>
      <c r="V19" s="4"/>
    </row>
    <row r="20" spans="1:25" x14ac:dyDescent="0.45">
      <c r="A20">
        <v>1</v>
      </c>
      <c r="C20" t="s">
        <v>132</v>
      </c>
      <c r="D20" t="s">
        <v>133</v>
      </c>
      <c r="E20" t="s">
        <v>137</v>
      </c>
      <c r="F20" s="1" t="b">
        <v>0</v>
      </c>
      <c r="G20" t="s">
        <v>138</v>
      </c>
      <c r="H20" t="s">
        <v>135</v>
      </c>
      <c r="I20" t="s">
        <v>134</v>
      </c>
      <c r="K20" s="2">
        <v>5</v>
      </c>
      <c r="L20" t="b">
        <v>1</v>
      </c>
      <c r="M20" t="s">
        <v>136</v>
      </c>
      <c r="N20">
        <v>1</v>
      </c>
      <c r="O20" s="4">
        <f t="shared" si="0"/>
        <v>5</v>
      </c>
      <c r="T20" s="9"/>
      <c r="V20" s="4"/>
    </row>
    <row r="23" spans="1:25" x14ac:dyDescent="0.45">
      <c r="J23" t="s">
        <v>155</v>
      </c>
      <c r="K23">
        <f>SUM(K1:K20)</f>
        <v>9.516</v>
      </c>
      <c r="O23">
        <f>SUM(O1:O20)</f>
        <v>27.966000000000001</v>
      </c>
    </row>
    <row r="26" spans="1:25" x14ac:dyDescent="0.45">
      <c r="V26" s="10">
        <f>SUM(V2:V18)</f>
        <v>4.6295000000000002</v>
      </c>
    </row>
  </sheetData>
  <hyperlinks>
    <hyperlink ref="J2" r:id="rId1" display="https://au.rs-online.com/web/p/surface-mount-fixed-resistors/0117212/" xr:uid="{D596AAFA-46EC-436B-B055-5ECF8C3DD23F}"/>
    <hyperlink ref="J3" r:id="rId2" display="https://au.rs-online.com/web/p/surface-mount-fixed-resistors/2232322/" xr:uid="{02F52310-3E43-4306-8EB4-1BF7A417ADE5}"/>
    <hyperlink ref="J7" r:id="rId3" display="https://au.rs-online.com/web/p/ceramic-multilayer-capacitors/6983197/" xr:uid="{301C7006-1EBB-48EA-B97A-1F84E5345FF2}"/>
    <hyperlink ref="J8" r:id="rId4" display="https://au.rs-online.com/web/p/ceramic-multilayer-capacitors/8851758/" xr:uid="{3A829328-A1B9-4FE8-9B7C-3D691A4F2543}"/>
    <hyperlink ref="J4" r:id="rId5" display="https://au.rs-online.com/web/p/surface-mount-fixed-resistors/0117470/" xr:uid="{A3CCA4C2-8777-44D4-B917-D11F1481A20D}"/>
    <hyperlink ref="S3" r:id="rId6" display="https://au.rs-online.com/web/p/surface-mount-fixed-resistors/2232322/" xr:uid="{D1B4B411-7D72-481B-B54C-5F18566C7B0E}"/>
    <hyperlink ref="S4" r:id="rId7" display="https://au.rs-online.com/web/p/surface-mount-fixed-resistors/0117470/" xr:uid="{E3FE8E25-E467-4883-8BC1-57DA0B3BB71E}"/>
    <hyperlink ref="S2" r:id="rId8" display="https://au.rs-online.com/web/p/surface-mount-fixed-resistors/0117212/" xr:uid="{0C235D4E-9A1A-4FCA-9322-76B01CE02571}"/>
    <hyperlink ref="S7" r:id="rId9" display="https://au.rs-online.com/web/p/ceramic-multilayer-capacitors/8847185/" xr:uid="{84FC215A-72D5-48C2-AA9A-65A05EF09A3E}"/>
    <hyperlink ref="S8" r:id="rId10" display="https://au.rs-online.com/web/p/ceramic-multilayer-capacitors/8851758/" xr:uid="{1263CE0E-7E59-47EC-A66A-C6A67C0F53C0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AIO</vt:lpstr>
      <vt:lpstr>LiPoly Charger</vt:lpstr>
      <vt:lpstr>USB Hub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Helmore</dc:creator>
  <cp:lastModifiedBy>Aaron Helmore</cp:lastModifiedBy>
  <dcterms:created xsi:type="dcterms:W3CDTF">2018-12-05T01:15:35Z</dcterms:created>
  <dcterms:modified xsi:type="dcterms:W3CDTF">2020-12-06T06:28:31Z</dcterms:modified>
</cp:coreProperties>
</file>