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Cella\Desktop\"/>
    </mc:Choice>
  </mc:AlternateContent>
  <xr:revisionPtr revIDLastSave="0" documentId="13_ncr:1_{6E88B04A-1524-4790-98B9-BE05559E7D23}" xr6:coauthVersionLast="47" xr6:coauthVersionMax="47" xr10:uidLastSave="{00000000-0000-0000-0000-000000000000}"/>
  <bookViews>
    <workbookView xWindow="-120" yWindow="-120" windowWidth="19440" windowHeight="10440" firstSheet="3" activeTab="3" xr2:uid="{00000000-000D-0000-FFFF-FFFF00000000}"/>
  </bookViews>
  <sheets>
    <sheet name="Data" sheetId="1" state="hidden" r:id="rId1"/>
    <sheet name="Controller" sheetId="2" state="hidden" r:id="rId2"/>
    <sheet name="Caixinha" sheetId="5" state="hidden" r:id="rId3"/>
    <sheet name="Dashboard" sheetId="3" r:id="rId4"/>
  </sheets>
  <definedNames>
    <definedName name="SegmentaçãodeDados_MÊS">#N/A</definedName>
  </definedNames>
  <calcPr calcId="191028"/>
  <pivotCaches>
    <pivotCache cacheId="1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5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<sst xmlns="http://schemas.openxmlformats.org/spreadsheetml/2006/main" count="261" uniqueCount="80">
  <si>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</si>
  <si>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</si>
  <si>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</si>
  <si>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</si>
  <si>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</si>
  <si>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</si>
  <si>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</si>
  <si>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</si>
  <si>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</si>
  <si>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</si>
  <si>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</si>
  <si>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</si>
  <si>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</si>
  <si>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</si>
  <si>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</si>
  <si>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</si>
  <si>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</si>
  <si>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</si>
  <si>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</si>
  <si>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</si>
  <si>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</si>
  <si>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</si>
  <si>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</si>
  <si>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</si>
  <si>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</si>
  <si>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</si>
  <si>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</si>
  <si>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</si>
  <si>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</si>
  <si>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</si>
  <si>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</si>
  <si>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</si>
  <si>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</si>
  <si>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</si>
  <si>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</si>
  <si>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</si>
  <si>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</si>
  <si>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</si>
  <si>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</si>
  <si>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</si>
  <si>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</si>
  <si>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</si>
  <si>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</si>
  <si>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</si>
  <si>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</si>
  <si>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</si>
  <si>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</si>
  <si>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</si>
  <si>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</si>
  <si>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</si>
  <si>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</si>
  <si>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</si>
  <si>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</si>
  <si>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</si>
  <si>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</si>
  <si>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</si>
  <si>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</si>
  <si>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</si>
  <si>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</si>
  <si>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</si>
  <si>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</si>
  <si>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</si>
  <si>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</si>
  <si>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</si>
  <si>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</si>
  <si>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</si>
  <si>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</si>
  <si>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</si>
  <si>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>DESCRIÇÃO</t>
  </si>
  <si>
    <t>VALOR</t>
  </si>
  <si>
    <t>OPERAÇÃO BANCÁRIA</t>
  </si>
  <si>
    <t>STATUS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</si>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</sst>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70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wrapText="1"/>
    </xf>
    <xf numFmtId="0" fontId="0" fillId="5" borderId="0" xfId="0" applyFill="1"/>
    <xf numFmtId="170" fontId="0" fillId="5" borderId="0" xfId="0" applyNumberFormat="1" applyFill="1"/>
    <xf numFmtId="170" fontId="3" fillId="0" borderId="0" xfId="0" applyNumberFormat="1" applyFont="1"/>
    <xf numFmtId="170" fontId="0" fillId="0" borderId="0" xfId="0" applyNumberFormat="1"/>
    <xf numFmtId="14" fontId="0" fillId="5" borderId="0" xfId="0" applyNumberFormat="1" applyFill="1"/>
    <xf numFmtId="14" fontId="3" fillId="0" borderId="0" xfId="0" applyNumberFormat="1" applyFont="1"/>
    <xf numFmtId="14" fontId="0" fillId="0" borderId="0" xfId="0" applyNumberFormat="1"/>
    <xf numFmtId="14" fontId="2" fillId="2" borderId="1" xfId="2" applyNumberFormat="1"/>
  </cellXfs>
  <cellStyles count="3">
    <cellStyle name="Entrada" xfId="2" builtinId="20"/>
    <cellStyle name="Moeda" xfId="1" builtinId="4"/>
    <cellStyle name="Normal" xfId="0" builtinId="0"/>
  </cellStyles>
  <dxfs count="17">
    <dxf>
      <numFmt numFmtId="170" formatCode="&quot;R$&quot;\ #,##0.00"/>
    </dxf>
    <dxf>
      <numFmt numFmtId="19" formatCode="dd/mm/yyyy"/>
    </dxf>
    <dxf>
      <numFmt numFmtId="170" formatCode="&quot;R$&quot;\ #,##0.0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scheme val="minor"/>
      </font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fgColor theme="5"/>
          <bgColor theme="4" tint="-0.499984740745262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SlicerStyleDark2 2" pivot="0" table="0" count="10" xr9:uid="{22D8A347-A0A4-4940-B5BC-7979A4E292F0}">
      <tableStyleElement type="wholeTable" dxfId="6"/>
      <tableStyleElement type="headerRow" dxfId="5"/>
    </tableStyle>
  </tableStyles>
  <colors>
    <mruColors>
      <color rgb="FF3399FF"/>
      <color rgb="FF9999F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/>
              <bgColor theme="0" tint="-4.9989318521683403E-2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 tint="0.39994506668294322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[planilha.xlsx]Controller!Tabela dinâmica1</c:name>
    <c:fmtId val="13"/>
  </c:pivotSource>
  <c:chart>
    <c:autoTitleDeleted val="1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53000">
                <a:schemeClr val="accent1">
                  <a:lumMod val="50000"/>
                </a:schemeClr>
              </a:gs>
              <a:gs pos="100000">
                <a:schemeClr val="bg1"/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53000">
                  <a:schemeClr val="accent1">
                    <a:lumMod val="50000"/>
                  </a:schemeClr>
                </a:gs>
                <a:gs pos="100000">
                  <a:schemeClr val="bg1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Controller!$B$4:$B$19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7-4E46-8CC0-CAE684D66D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871951472"/>
        <c:axId val="965242816"/>
      </c:barChart>
      <c:catAx>
        <c:axId val="87195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5242816"/>
        <c:crosses val="autoZero"/>
        <c:auto val="1"/>
        <c:lblAlgn val="ctr"/>
        <c:lblOffset val="100"/>
        <c:noMultiLvlLbl val="0"/>
      </c:catAx>
      <c:valAx>
        <c:axId val="96524281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7195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[planilha.xlsx]Controller!Tabela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53000">
                <a:schemeClr val="accent5">
                  <a:lumMod val="50000"/>
                </a:schemeClr>
              </a:gs>
              <a:gs pos="100000">
                <a:schemeClr val="bg1"/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53000">
                <a:schemeClr val="accent1">
                  <a:lumMod val="50000"/>
                </a:schemeClr>
              </a:gs>
              <a:gs pos="100000">
                <a:schemeClr val="bg1"/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1111111111111109E-2"/>
          <c:y val="0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53000">
                  <a:schemeClr val="accent5">
                    <a:lumMod val="50000"/>
                  </a:schemeClr>
                </a:gs>
                <a:gs pos="100000">
                  <a:schemeClr val="bg1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gradFill>
                <a:gsLst>
                  <a:gs pos="53000">
                    <a:schemeClr val="accent1">
                      <a:lumMod val="50000"/>
                    </a:schemeClr>
                  </a:gs>
                  <a:gs pos="100000">
                    <a:schemeClr val="bg1"/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83-4A42-AD48-956F63DC14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Controller!$D$4:$D$8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Controller!$E$4:$E$8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3-4A42-AD48-956F63DC14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5934016"/>
        <c:axId val="1055939296"/>
      </c:barChart>
      <c:catAx>
        <c:axId val="105593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5939296"/>
        <c:crosses val="autoZero"/>
        <c:auto val="1"/>
        <c:lblAlgn val="ctr"/>
        <c:lblOffset val="100"/>
        <c:noMultiLvlLbl val="0"/>
      </c:catAx>
      <c:valAx>
        <c:axId val="105593929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5593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Caixinha!$D$5</c:f>
              <c:numCache>
                <c:formatCode>"R$"\ #,##0.00</c:formatCode>
                <c:ptCount val="1"/>
                <c:pt idx="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88-4828-9CEA-6DB9C550CE8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6338448"/>
        <c:axId val="1146337488"/>
      </c:barChart>
      <c:barChart>
        <c:barDir val="col"/>
        <c:grouping val="stacked"/>
        <c:varyColors val="0"/>
        <c:ser>
          <c:idx val="0"/>
          <c:order val="0"/>
          <c:spPr>
            <a:gradFill flip="none" rotWithShape="1">
              <a:gsLst>
                <a:gs pos="53000">
                  <a:schemeClr val="accent5">
                    <a:lumMod val="50000"/>
                  </a:schemeClr>
                </a:gs>
                <a:gs pos="100000">
                  <a:schemeClr val="bg1"/>
                </a:gs>
              </a:gsLst>
              <a:lin ang="5400000" scaled="0"/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53000">
                    <a:schemeClr val="accent1">
                      <a:lumMod val="50000"/>
                    </a:schemeClr>
                  </a:gs>
                  <a:gs pos="100000">
                    <a:schemeClr val="bg1"/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888-4828-9CEA-6DB9C550CE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8-4828-9CEA-6DB9C550C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1255840"/>
        <c:axId val="1331242400"/>
      </c:barChart>
      <c:catAx>
        <c:axId val="114633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6337488"/>
        <c:crosses val="autoZero"/>
        <c:auto val="1"/>
        <c:lblAlgn val="ctr"/>
        <c:lblOffset val="100"/>
        <c:noMultiLvlLbl val="0"/>
      </c:catAx>
      <c:valAx>
        <c:axId val="114633748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146338448"/>
        <c:crosses val="autoZero"/>
        <c:crossBetween val="between"/>
      </c:valAx>
      <c:valAx>
        <c:axId val="1331242400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1331255840"/>
        <c:crosses val="max"/>
        <c:crossBetween val="between"/>
      </c:valAx>
      <c:catAx>
        <c:axId val="1331255840"/>
        <c:scaling>
          <c:orientation val="minMax"/>
        </c:scaling>
        <c:delete val="1"/>
        <c:axPos val="b"/>
        <c:majorTickMark val="out"/>
        <c:minorTickMark val="none"/>
        <c:tickLblPos val="nextTo"/>
        <c:crossAx val="13312424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sv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8.png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microsoft.com/office/2007/relationships/hdphoto" Target="../media/hdphoto1.wdp"/><Relationship Id="rId5" Type="http://schemas.openxmlformats.org/officeDocument/2006/relationships/image" Target="../media/image3.png"/><Relationship Id="rId15" Type="http://schemas.openxmlformats.org/officeDocument/2006/relationships/image" Target="../media/image11.sv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304954</xdr:colOff>
      <xdr:row>29</xdr:row>
      <xdr:rowOff>52621</xdr:rowOff>
    </xdr:from>
    <xdr:to>
      <xdr:col>21</xdr:col>
      <xdr:colOff>0</xdr:colOff>
      <xdr:row>49</xdr:row>
      <xdr:rowOff>88341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91E04817-1FC1-6BFC-B7AD-43BB40FACF1F}"/>
            </a:ext>
          </a:extLst>
        </xdr:cNvPr>
        <xdr:cNvGrpSpPr/>
      </xdr:nvGrpSpPr>
      <xdr:grpSpPr>
        <a:xfrm>
          <a:off x="2747656" y="5398911"/>
          <a:ext cx="11370852" cy="3722817"/>
          <a:chOff x="1988343" y="4274342"/>
          <a:chExt cx="11239500" cy="3845720"/>
        </a:xfrm>
      </xdr:grpSpPr>
      <xdr:grpSp>
        <xdr:nvGrpSpPr>
          <xdr:cNvPr id="28" name="Agrupar 27">
            <a:extLst>
              <a:ext uri="{FF2B5EF4-FFF2-40B4-BE49-F238E27FC236}">
                <a16:creationId xmlns:a16="http://schemas.microsoft.com/office/drawing/2014/main" id="{7CD2AD1D-E5A3-D816-A1FC-7DAF7191DB7A}"/>
              </a:ext>
            </a:extLst>
          </xdr:cNvPr>
          <xdr:cNvGrpSpPr/>
        </xdr:nvGrpSpPr>
        <xdr:grpSpPr>
          <a:xfrm>
            <a:off x="1988343" y="4286244"/>
            <a:ext cx="11239500" cy="3833818"/>
            <a:chOff x="2047874" y="4345776"/>
            <a:chExt cx="11239500" cy="3833818"/>
          </a:xfrm>
        </xdr:grpSpPr>
        <xdr:grpSp>
          <xdr:nvGrpSpPr>
            <xdr:cNvPr id="19" name="Agrupar 18">
              <a:extLst>
                <a:ext uri="{FF2B5EF4-FFF2-40B4-BE49-F238E27FC236}">
                  <a16:creationId xmlns:a16="http://schemas.microsoft.com/office/drawing/2014/main" id="{BA290043-B3B1-C296-DA42-86671EEC1243}"/>
                </a:ext>
              </a:extLst>
            </xdr:cNvPr>
            <xdr:cNvGrpSpPr/>
          </xdr:nvGrpSpPr>
          <xdr:grpSpPr>
            <a:xfrm>
              <a:off x="2047874" y="4345776"/>
              <a:ext cx="11239500" cy="3833818"/>
              <a:chOff x="2202656" y="4488651"/>
              <a:chExt cx="8846344" cy="3833818"/>
            </a:xfrm>
          </xdr:grpSpPr>
          <xdr:grpSp>
            <xdr:nvGrpSpPr>
              <xdr:cNvPr id="15" name="Agrupar 14">
                <a:extLst>
                  <a:ext uri="{FF2B5EF4-FFF2-40B4-BE49-F238E27FC236}">
                    <a16:creationId xmlns:a16="http://schemas.microsoft.com/office/drawing/2014/main" id="{95F328A2-9AF6-447F-895A-7E6AE4CA9CA5}"/>
                  </a:ext>
                </a:extLst>
              </xdr:cNvPr>
              <xdr:cNvGrpSpPr/>
            </xdr:nvGrpSpPr>
            <xdr:grpSpPr>
              <a:xfrm>
                <a:off x="2202656" y="4488651"/>
                <a:ext cx="8846344" cy="3833818"/>
                <a:chOff x="2035969" y="178594"/>
                <a:chExt cx="5572123" cy="3286124"/>
              </a:xfrm>
            </xdr:grpSpPr>
            <xdr:sp macro="" textlink="">
              <xdr:nvSpPr>
                <xdr:cNvPr id="16" name="Retângulo: Cantos Arredondados 15">
                  <a:extLst>
                    <a:ext uri="{FF2B5EF4-FFF2-40B4-BE49-F238E27FC236}">
                      <a16:creationId xmlns:a16="http://schemas.microsoft.com/office/drawing/2014/main" id="{85B42D83-3487-A4FC-31D7-539002969E81}"/>
                    </a:ext>
                  </a:extLst>
                </xdr:cNvPr>
                <xdr:cNvSpPr/>
              </xdr:nvSpPr>
              <xdr:spPr>
                <a:xfrm>
                  <a:off x="2059779" y="238125"/>
                  <a:ext cx="5548313" cy="3226593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17" name="Retângulo: Cantos Superiores Arredondados 16">
                  <a:extLst>
                    <a:ext uri="{FF2B5EF4-FFF2-40B4-BE49-F238E27FC236}">
                      <a16:creationId xmlns:a16="http://schemas.microsoft.com/office/drawing/2014/main" id="{79974EFE-ED7C-3A2B-5698-B88B3C770409}"/>
                    </a:ext>
                  </a:extLst>
                </xdr:cNvPr>
                <xdr:cNvSpPr/>
              </xdr:nvSpPr>
              <xdr:spPr>
                <a:xfrm>
                  <a:off x="2035969" y="178594"/>
                  <a:ext cx="5560219" cy="571499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1">
                    <a:lumMod val="5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9" name="Gráfico 8">
                <a:extLst>
                  <a:ext uri="{FF2B5EF4-FFF2-40B4-BE49-F238E27FC236}">
                    <a16:creationId xmlns:a16="http://schemas.microsoft.com/office/drawing/2014/main" id="{2BDDF546-FC83-43FA-8B5E-E099D9F9F3B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321716" y="5155403"/>
              <a:ext cx="8655844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7DE25927-5E32-4F7C-B0C5-C7BB13F8E2C5}"/>
                </a:ext>
              </a:extLst>
            </xdr:cNvPr>
            <xdr:cNvSpPr txBox="1"/>
          </xdr:nvSpPr>
          <xdr:spPr>
            <a:xfrm>
              <a:off x="3333751" y="4452938"/>
              <a:ext cx="1535906" cy="433452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pt-BR" sz="2000" b="1" kern="1200">
                  <a:solidFill>
                    <a:schemeClr val="accent2"/>
                  </a:solidFill>
                  <a:latin typeface="Segoe UI Light" panose="020B0502040204020203" pitchFamily="34" charset="0"/>
                  <a:ea typeface="Segoe UI Black" panose="020B0A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25" name="Gráfico 24" descr="Dinheiro">
            <a:extLst>
              <a:ext uri="{FF2B5EF4-FFF2-40B4-BE49-F238E27FC236}">
                <a16:creationId xmlns:a16="http://schemas.microsoft.com/office/drawing/2014/main" id="{C60BE97B-4046-BE1F-200E-F0011D14A1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488406" y="4274342"/>
            <a:ext cx="654843" cy="654843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83343</xdr:colOff>
      <xdr:row>8</xdr:row>
      <xdr:rowOff>40712</xdr:rowOff>
    </xdr:from>
    <xdr:to>
      <xdr:col>10</xdr:col>
      <xdr:colOff>352579</xdr:colOff>
      <xdr:row>27</xdr:row>
      <xdr:rowOff>52619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33BB5CFC-5726-9AD9-B4D6-FEDC71C50C3A}"/>
            </a:ext>
          </a:extLst>
        </xdr:cNvPr>
        <xdr:cNvGrpSpPr/>
      </xdr:nvGrpSpPr>
      <xdr:grpSpPr>
        <a:xfrm>
          <a:off x="2526045" y="1515551"/>
          <a:ext cx="5185365" cy="3514649"/>
          <a:chOff x="4071938" y="261936"/>
          <a:chExt cx="5119688" cy="3631407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9E333D37-D8AC-21DD-B388-0C57706FA11D}"/>
              </a:ext>
            </a:extLst>
          </xdr:cNvPr>
          <xdr:cNvGrpSpPr/>
        </xdr:nvGrpSpPr>
        <xdr:grpSpPr>
          <a:xfrm>
            <a:off x="4071938" y="261936"/>
            <a:ext cx="5119688" cy="3631407"/>
            <a:chOff x="4071938" y="261936"/>
            <a:chExt cx="5119688" cy="3631407"/>
          </a:xfrm>
        </xdr:grpSpPr>
        <xdr:grpSp>
          <xdr:nvGrpSpPr>
            <xdr:cNvPr id="14" name="Agrupar 13">
              <a:extLst>
                <a:ext uri="{FF2B5EF4-FFF2-40B4-BE49-F238E27FC236}">
                  <a16:creationId xmlns:a16="http://schemas.microsoft.com/office/drawing/2014/main" id="{D81D33C1-7A0F-3D0B-7BAA-EC22BF377D59}"/>
                </a:ext>
              </a:extLst>
            </xdr:cNvPr>
            <xdr:cNvGrpSpPr/>
          </xdr:nvGrpSpPr>
          <xdr:grpSpPr>
            <a:xfrm>
              <a:off x="4071938" y="261936"/>
              <a:ext cx="5119688" cy="3631407"/>
              <a:chOff x="2035969" y="178594"/>
              <a:chExt cx="5572123" cy="3192532"/>
            </a:xfrm>
          </xdr:grpSpPr>
          <xdr:sp macro="" textlink="">
            <xdr:nvSpPr>
              <xdr:cNvPr id="11" name="Retângulo: Cantos Arredondados 10">
                <a:extLst>
                  <a:ext uri="{FF2B5EF4-FFF2-40B4-BE49-F238E27FC236}">
                    <a16:creationId xmlns:a16="http://schemas.microsoft.com/office/drawing/2014/main" id="{A19F8D61-DCF9-26BE-9586-AB37DBCC506F}"/>
                  </a:ext>
                </a:extLst>
              </xdr:cNvPr>
              <xdr:cNvSpPr/>
            </xdr:nvSpPr>
            <xdr:spPr>
              <a:xfrm>
                <a:off x="2059779" y="238125"/>
                <a:ext cx="5548313" cy="3133001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13" name="Retângulo: Cantos Superiores Arredondados 12">
                <a:extLst>
                  <a:ext uri="{FF2B5EF4-FFF2-40B4-BE49-F238E27FC236}">
                    <a16:creationId xmlns:a16="http://schemas.microsoft.com/office/drawing/2014/main" id="{60FDD4AA-2AF3-88FB-0480-D721CB029ED6}"/>
                  </a:ext>
                </a:extLst>
              </xdr:cNvPr>
              <xdr:cNvSpPr/>
            </xdr:nvSpPr>
            <xdr:spPr>
              <a:xfrm>
                <a:off x="2035969" y="178594"/>
                <a:ext cx="5560219" cy="571499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90E42293-519C-4924-8365-EA7FFE0D5F9D}"/>
                </a:ext>
              </a:extLst>
            </xdr:cNvPr>
            <xdr:cNvGraphicFramePr>
              <a:graphicFrameLocks/>
            </xdr:cNvGraphicFramePr>
          </xdr:nvGraphicFramePr>
          <xdr:xfrm>
            <a:off x="4357680" y="1023920"/>
            <a:ext cx="4572000" cy="286942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96ADA8BA-E809-2CED-4CE5-1331E0356AC3}"/>
              </a:ext>
            </a:extLst>
          </xdr:cNvPr>
          <xdr:cNvSpPr txBox="1"/>
        </xdr:nvSpPr>
        <xdr:spPr>
          <a:xfrm>
            <a:off x="4893470" y="357188"/>
            <a:ext cx="1535906" cy="433452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2000" b="1" kern="1200">
                <a:solidFill>
                  <a:schemeClr val="accent2"/>
                </a:solidFill>
                <a:latin typeface="Segoe UI Light" panose="020B0502040204020203" pitchFamily="34" charset="0"/>
                <a:ea typeface="Segoe UI Black" panose="020B0A02040204020203" pitchFamily="34" charset="0"/>
                <a:cs typeface="Segoe UI Light" panose="020B0502040204020203" pitchFamily="34" charset="0"/>
              </a:rPr>
              <a:t>Entradas</a:t>
            </a:r>
          </a:p>
        </xdr:txBody>
      </xdr:sp>
      <xdr:pic>
        <xdr:nvPicPr>
          <xdr:cNvPr id="23" name="Gráfico 22" descr="Registrar">
            <a:extLst>
              <a:ext uri="{FF2B5EF4-FFF2-40B4-BE49-F238E27FC236}">
                <a16:creationId xmlns:a16="http://schemas.microsoft.com/office/drawing/2014/main" id="{C0D88969-461E-3508-DFFF-EF6CD1D868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4369594" y="345282"/>
            <a:ext cx="464343" cy="464343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10</xdr:row>
      <xdr:rowOff>15367</xdr:rowOff>
    </xdr:from>
    <xdr:to>
      <xdr:col>1</xdr:col>
      <xdr:colOff>615</xdr:colOff>
      <xdr:row>16</xdr:row>
      <xdr:rowOff>128437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1" name="MÊS">
              <a:extLst>
                <a:ext uri="{FF2B5EF4-FFF2-40B4-BE49-F238E27FC236}">
                  <a16:creationId xmlns:a16="http://schemas.microsoft.com/office/drawing/2014/main" id="{2367881C-50BC-421E-BD99-A211F12206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58915"/>
              <a:ext cx="1828800" cy="1219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435995</xdr:colOff>
      <xdr:row>1</xdr:row>
      <xdr:rowOff>153625</xdr:rowOff>
    </xdr:from>
    <xdr:to>
      <xdr:col>4</xdr:col>
      <xdr:colOff>307258</xdr:colOff>
      <xdr:row>6</xdr:row>
      <xdr:rowOff>153629</xdr:rowOff>
    </xdr:to>
    <xdr:sp macro="" textlink="">
      <xdr:nvSpPr>
        <xdr:cNvPr id="34" name="Retângulo: Cantos Arredondados 33">
          <a:extLst>
            <a:ext uri="{FF2B5EF4-FFF2-40B4-BE49-F238E27FC236}">
              <a16:creationId xmlns:a16="http://schemas.microsoft.com/office/drawing/2014/main" id="{A13DEFA6-1AB5-4E54-9C25-06C22A962319}"/>
            </a:ext>
          </a:extLst>
        </xdr:cNvPr>
        <xdr:cNvSpPr/>
      </xdr:nvSpPr>
      <xdr:spPr>
        <a:xfrm>
          <a:off x="2878697" y="337980"/>
          <a:ext cx="1100295" cy="921778"/>
        </a:xfrm>
        <a:prstGeom prst="round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</xdr:col>
      <xdr:colOff>83343</xdr:colOff>
      <xdr:row>0</xdr:row>
      <xdr:rowOff>76815</xdr:rowOff>
    </xdr:from>
    <xdr:to>
      <xdr:col>20</xdr:col>
      <xdr:colOff>422784</xdr:colOff>
      <xdr:row>7</xdr:row>
      <xdr:rowOff>88548</xdr:rowOff>
    </xdr:to>
    <xdr:grpSp>
      <xdr:nvGrpSpPr>
        <xdr:cNvPr id="55" name="Agrupar 54">
          <a:extLst>
            <a:ext uri="{FF2B5EF4-FFF2-40B4-BE49-F238E27FC236}">
              <a16:creationId xmlns:a16="http://schemas.microsoft.com/office/drawing/2014/main" id="{6A9D559E-C23B-7D81-3AAA-6CA4C8B39923}"/>
            </a:ext>
          </a:extLst>
        </xdr:cNvPr>
        <xdr:cNvGrpSpPr/>
      </xdr:nvGrpSpPr>
      <xdr:grpSpPr>
        <a:xfrm>
          <a:off x="2526045" y="76815"/>
          <a:ext cx="11400731" cy="1302217"/>
          <a:chOff x="2564148" y="76815"/>
          <a:chExt cx="11400731" cy="1302217"/>
        </a:xfrm>
      </xdr:grpSpPr>
      <xdr:sp macro="" textlink="">
        <xdr:nvSpPr>
          <xdr:cNvPr id="33" name="Retângulo: Cantos Arredondados 32">
            <a:extLst>
              <a:ext uri="{FF2B5EF4-FFF2-40B4-BE49-F238E27FC236}">
                <a16:creationId xmlns:a16="http://schemas.microsoft.com/office/drawing/2014/main" id="{6D823078-740E-4B3C-ACA5-990D611E7833}"/>
              </a:ext>
            </a:extLst>
          </xdr:cNvPr>
          <xdr:cNvSpPr/>
        </xdr:nvSpPr>
        <xdr:spPr>
          <a:xfrm>
            <a:off x="2596331" y="245804"/>
            <a:ext cx="11368548" cy="109076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2CC6B2CA-6A67-3D62-2761-4209EE4DB159}"/>
              </a:ext>
            </a:extLst>
          </xdr:cNvPr>
          <xdr:cNvSpPr txBox="1"/>
        </xdr:nvSpPr>
        <xdr:spPr>
          <a:xfrm>
            <a:off x="4163347" y="384073"/>
            <a:ext cx="1421223" cy="433452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2000" b="1" kern="1200">
                <a:latin typeface="Segoe UI Light" panose="020B0502040204020203" pitchFamily="34" charset="0"/>
                <a:cs typeface="Segoe UI Light" panose="020B0502040204020203" pitchFamily="34" charset="0"/>
              </a:rPr>
              <a:t>Olá,</a:t>
            </a:r>
            <a:r>
              <a:rPr lang="pt-BR" sz="2000" b="1" kern="1200" baseline="0">
                <a:latin typeface="Segoe UI Light" panose="020B0502040204020203" pitchFamily="34" charset="0"/>
                <a:cs typeface="Segoe UI Light" panose="020B0502040204020203" pitchFamily="34" charset="0"/>
              </a:rPr>
              <a:t> Hellyn!</a:t>
            </a:r>
            <a:endParaRPr lang="pt-BR" sz="2000" b="1" kern="1200"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36" name="CaixaDeTexto 35">
            <a:extLst>
              <a:ext uri="{FF2B5EF4-FFF2-40B4-BE49-F238E27FC236}">
                <a16:creationId xmlns:a16="http://schemas.microsoft.com/office/drawing/2014/main" id="{FD41CED4-BC51-45C2-A67E-45F28AA83356}"/>
              </a:ext>
            </a:extLst>
          </xdr:cNvPr>
          <xdr:cNvSpPr txBox="1"/>
        </xdr:nvSpPr>
        <xdr:spPr>
          <a:xfrm>
            <a:off x="4147986" y="722057"/>
            <a:ext cx="2714141" cy="365228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600" kern="1200">
                <a:solidFill>
                  <a:schemeClr val="accent3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 Financeiro</a:t>
            </a:r>
          </a:p>
        </xdr:txBody>
      </xdr:sp>
      <xdr:grpSp>
        <xdr:nvGrpSpPr>
          <xdr:cNvPr id="40" name="Agrupar 3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BFE21BE9-6C8F-487D-E0C2-1D78DE074124}"/>
              </a:ext>
            </a:extLst>
          </xdr:cNvPr>
          <xdr:cNvGrpSpPr/>
        </xdr:nvGrpSpPr>
        <xdr:grpSpPr>
          <a:xfrm>
            <a:off x="9110202" y="553065"/>
            <a:ext cx="4117257" cy="430162"/>
            <a:chOff x="9110202" y="553065"/>
            <a:chExt cx="4117257" cy="430162"/>
          </a:xfrm>
        </xdr:grpSpPr>
        <xdr:sp macro="" textlink="">
          <xdr:nvSpPr>
            <xdr:cNvPr id="37" name="Retângulo: Cantos Arredondados 36">
              <a:extLst>
                <a:ext uri="{FF2B5EF4-FFF2-40B4-BE49-F238E27FC236}">
                  <a16:creationId xmlns:a16="http://schemas.microsoft.com/office/drawing/2014/main" id="{0F0AC3F6-2C50-48CB-A6C3-A42AF5EDF435}"/>
                </a:ext>
              </a:extLst>
            </xdr:cNvPr>
            <xdr:cNvSpPr/>
          </xdr:nvSpPr>
          <xdr:spPr>
            <a:xfrm>
              <a:off x="9110202" y="553065"/>
              <a:ext cx="4117257" cy="430162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400" kern="1200">
                  <a:solidFill>
                    <a:schemeClr val="accent3">
                      <a:lumMod val="75000"/>
                    </a:schemeClr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Pesquisar</a:t>
              </a:r>
              <a:r>
                <a:rPr lang="pt-BR" sz="1400" kern="1200" baseline="0">
                  <a:solidFill>
                    <a:schemeClr val="accent3">
                      <a:lumMod val="75000"/>
                    </a:schemeClr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 dados...</a:t>
              </a:r>
              <a:r>
                <a:rPr lang="pt-BR" sz="1100" kern="1200"/>
                <a:t>.</a:t>
              </a:r>
            </a:p>
          </xdr:txBody>
        </xdr:sp>
        <xdr:pic>
          <xdr:nvPicPr>
            <xdr:cNvPr id="39" name="Gráfico 38" descr="Lupa">
              <a:extLst>
                <a:ext uri="{FF2B5EF4-FFF2-40B4-BE49-F238E27FC236}">
                  <a16:creationId xmlns:a16="http://schemas.microsoft.com/office/drawing/2014/main" id="{65EDC08E-E3FD-3F06-C942-75C129998EA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12674400" y="568424"/>
              <a:ext cx="368714" cy="368714"/>
            </a:xfrm>
            <a:prstGeom prst="rect">
              <a:avLst/>
            </a:prstGeom>
          </xdr:spPr>
        </xdr:pic>
      </xdr:grpSp>
      <xdr:pic>
        <xdr:nvPicPr>
          <xdr:cNvPr id="54" name="Imagem 53">
            <a:extLst>
              <a:ext uri="{FF2B5EF4-FFF2-40B4-BE49-F238E27FC236}">
                <a16:creationId xmlns:a16="http://schemas.microsoft.com/office/drawing/2014/main" id="{DF27454A-016C-66F1-6F1F-1BEF714D590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0"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ackgroundRemoval t="5101" b="45912" l="10000" r="90000"/>
                    </a14:imgEffect>
                  </a14:imgLayer>
                </a14:imgProps>
              </a:ext>
            </a:extLst>
          </a:blip>
          <a:srcRect b="48987"/>
          <a:stretch/>
        </xdr:blipFill>
        <xdr:spPr>
          <a:xfrm>
            <a:off x="2564148" y="76815"/>
            <a:ext cx="1599199" cy="1302217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1</xdr:row>
      <xdr:rowOff>122903</xdr:rowOff>
    </xdr:from>
    <xdr:to>
      <xdr:col>0</xdr:col>
      <xdr:colOff>1812823</xdr:colOff>
      <xdr:row>5</xdr:row>
      <xdr:rowOff>122903</xdr:rowOff>
    </xdr:to>
    <xdr:sp macro="" textlink="">
      <xdr:nvSpPr>
        <xdr:cNvPr id="57" name="Retângulo 56">
          <a:extLst>
            <a:ext uri="{FF2B5EF4-FFF2-40B4-BE49-F238E27FC236}">
              <a16:creationId xmlns:a16="http://schemas.microsoft.com/office/drawing/2014/main" id="{1658E840-416E-F471-1168-F2600BA6901F}"/>
            </a:ext>
          </a:extLst>
        </xdr:cNvPr>
        <xdr:cNvSpPr/>
      </xdr:nvSpPr>
      <xdr:spPr>
        <a:xfrm>
          <a:off x="0" y="307258"/>
          <a:ext cx="1812823" cy="737419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600" b="1" kern="1200" cap="none" spc="0">
              <a:ln w="0"/>
              <a:solidFill>
                <a:schemeClr val="accent2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cs typeface="Segoe UI Light" panose="020B0502040204020203" pitchFamily="34" charset="0"/>
            </a:rPr>
            <a:t>Finance APP</a:t>
          </a:r>
        </a:p>
      </xdr:txBody>
    </xdr:sp>
    <xdr:clientData/>
  </xdr:twoCellAnchor>
  <xdr:twoCellAnchor editAs="oneCell">
    <xdr:from>
      <xdr:col>0</xdr:col>
      <xdr:colOff>1198306</xdr:colOff>
      <xdr:row>2</xdr:row>
      <xdr:rowOff>92177</xdr:rowOff>
    </xdr:from>
    <xdr:to>
      <xdr:col>0</xdr:col>
      <xdr:colOff>1682542</xdr:colOff>
      <xdr:row>5</xdr:row>
      <xdr:rowOff>23349</xdr:rowOff>
    </xdr:to>
    <xdr:pic>
      <xdr:nvPicPr>
        <xdr:cNvPr id="59" name="Gráfico 58" descr="Carteira">
          <a:extLst>
            <a:ext uri="{FF2B5EF4-FFF2-40B4-BE49-F238E27FC236}">
              <a16:creationId xmlns:a16="http://schemas.microsoft.com/office/drawing/2014/main" id="{1948CA10-6778-B835-8410-AC33A5E2C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198306" y="460887"/>
          <a:ext cx="484236" cy="484236"/>
        </a:xfrm>
        <a:prstGeom prst="rect">
          <a:avLst/>
        </a:prstGeom>
      </xdr:spPr>
    </xdr:pic>
    <xdr:clientData/>
  </xdr:twoCellAnchor>
  <xdr:twoCellAnchor>
    <xdr:from>
      <xdr:col>11</xdr:col>
      <xdr:colOff>590775</xdr:colOff>
      <xdr:row>7</xdr:row>
      <xdr:rowOff>168991</xdr:rowOff>
    </xdr:from>
    <xdr:to>
      <xdr:col>19</xdr:col>
      <xdr:colOff>574261</xdr:colOff>
      <xdr:row>26</xdr:row>
      <xdr:rowOff>180898</xdr:rowOff>
    </xdr:to>
    <xdr:grpSp>
      <xdr:nvGrpSpPr>
        <xdr:cNvPr id="60" name="Agrupar 59">
          <a:extLst>
            <a:ext uri="{FF2B5EF4-FFF2-40B4-BE49-F238E27FC236}">
              <a16:creationId xmlns:a16="http://schemas.microsoft.com/office/drawing/2014/main" id="{D18F3D0F-0088-4AAA-B738-BE2D09D1F6E6}"/>
            </a:ext>
          </a:extLst>
        </xdr:cNvPr>
        <xdr:cNvGrpSpPr/>
      </xdr:nvGrpSpPr>
      <xdr:grpSpPr>
        <a:xfrm>
          <a:off x="8564122" y="1459475"/>
          <a:ext cx="4899615" cy="3514649"/>
          <a:chOff x="4071938" y="261936"/>
          <a:chExt cx="5119688" cy="3631407"/>
        </a:xfrm>
      </xdr:grpSpPr>
      <xdr:grpSp>
        <xdr:nvGrpSpPr>
          <xdr:cNvPr id="64" name="Agrupar 63">
            <a:extLst>
              <a:ext uri="{FF2B5EF4-FFF2-40B4-BE49-F238E27FC236}">
                <a16:creationId xmlns:a16="http://schemas.microsoft.com/office/drawing/2014/main" id="{5D6E7B6C-52E3-182F-E9A7-363B223A53CB}"/>
              </a:ext>
            </a:extLst>
          </xdr:cNvPr>
          <xdr:cNvGrpSpPr/>
        </xdr:nvGrpSpPr>
        <xdr:grpSpPr>
          <a:xfrm>
            <a:off x="4071938" y="261936"/>
            <a:ext cx="5119688" cy="3631407"/>
            <a:chOff x="2035969" y="178594"/>
            <a:chExt cx="5572123" cy="3192532"/>
          </a:xfrm>
        </xdr:grpSpPr>
        <xdr:sp macro="" textlink="">
          <xdr:nvSpPr>
            <xdr:cNvPr id="66" name="Retângulo: Cantos Arredondados 65">
              <a:extLst>
                <a:ext uri="{FF2B5EF4-FFF2-40B4-BE49-F238E27FC236}">
                  <a16:creationId xmlns:a16="http://schemas.microsoft.com/office/drawing/2014/main" id="{3788A081-3E7A-6BC8-9AA7-AC01D2BA6304}"/>
                </a:ext>
              </a:extLst>
            </xdr:cNvPr>
            <xdr:cNvSpPr/>
          </xdr:nvSpPr>
          <xdr:spPr>
            <a:xfrm>
              <a:off x="2059779" y="238125"/>
              <a:ext cx="5548313" cy="3133001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67" name="Retângulo: Cantos Superiores Arredondados 66">
              <a:extLst>
                <a:ext uri="{FF2B5EF4-FFF2-40B4-BE49-F238E27FC236}">
                  <a16:creationId xmlns:a16="http://schemas.microsoft.com/office/drawing/2014/main" id="{84F42C93-12C9-E557-737C-BB1C2652ADE9}"/>
                </a:ext>
              </a:extLst>
            </xdr:cNvPr>
            <xdr:cNvSpPr/>
          </xdr:nvSpPr>
          <xdr:spPr>
            <a:xfrm>
              <a:off x="2035969" y="178594"/>
              <a:ext cx="5560219" cy="571499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sp macro="" textlink="">
        <xdr:nvSpPr>
          <xdr:cNvPr id="62" name="CaixaDeTexto 61">
            <a:extLst>
              <a:ext uri="{FF2B5EF4-FFF2-40B4-BE49-F238E27FC236}">
                <a16:creationId xmlns:a16="http://schemas.microsoft.com/office/drawing/2014/main" id="{04495942-9070-AA57-29DE-C00B1B15601F}"/>
              </a:ext>
            </a:extLst>
          </xdr:cNvPr>
          <xdr:cNvSpPr txBox="1"/>
        </xdr:nvSpPr>
        <xdr:spPr>
          <a:xfrm>
            <a:off x="4893470" y="357188"/>
            <a:ext cx="1535906" cy="447851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2000" b="1" kern="1200">
                <a:solidFill>
                  <a:schemeClr val="accent2"/>
                </a:solidFill>
                <a:latin typeface="Segoe UI Light" panose="020B0502040204020203" pitchFamily="34" charset="0"/>
                <a:ea typeface="Segoe UI Black" panose="020B0A02040204020203" pitchFamily="34" charset="0"/>
                <a:cs typeface="Segoe UI Light" panose="020B0502040204020203" pitchFamily="34" charset="0"/>
              </a:rPr>
              <a:t>Economias</a:t>
            </a:r>
          </a:p>
        </xdr:txBody>
      </xdr:sp>
      <xdr:pic>
        <xdr:nvPicPr>
          <xdr:cNvPr id="63" name="Gráfico 62" descr="Cofrinho">
            <a:extLst>
              <a:ext uri="{FF2B5EF4-FFF2-40B4-BE49-F238E27FC236}">
                <a16:creationId xmlns:a16="http://schemas.microsoft.com/office/drawing/2014/main" id="{25190423-F78D-4457-A39D-96373297D7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96DAC541-7B7A-43D3-8B79-37D633B846F1}">
                <asvg:svgBlip xmlns:asvg="http://schemas.microsoft.com/office/drawing/2016/SVG/main" r:embed="rId15"/>
              </a:ext>
            </a:extLst>
          </a:blip>
          <a:srcRect/>
          <a:stretch/>
        </xdr:blipFill>
        <xdr:spPr>
          <a:xfrm>
            <a:off x="4369594" y="347880"/>
            <a:ext cx="464343" cy="459146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175979</xdr:colOff>
      <xdr:row>11</xdr:row>
      <xdr:rowOff>107544</xdr:rowOff>
    </xdr:from>
    <xdr:to>
      <xdr:col>18</xdr:col>
      <xdr:colOff>427623</xdr:colOff>
      <xdr:row>26</xdr:row>
      <xdr:rowOff>85421</xdr:rowOff>
    </xdr:to>
    <xdr:graphicFrame macro="">
      <xdr:nvGraphicFramePr>
        <xdr:cNvPr id="70" name="Gráfico 69">
          <a:extLst>
            <a:ext uri="{FF2B5EF4-FFF2-40B4-BE49-F238E27FC236}">
              <a16:creationId xmlns:a16="http://schemas.microsoft.com/office/drawing/2014/main" id="{2DB3DA99-D839-4EDF-95D7-3E5B5008F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lla" refreshedDate="45672.807846875003" createdVersion="8" refreshedVersion="8" minRefreshableVersion="3" recordCount="44" xr:uid="{F731796B-C33C-484E-AD0B-35C50119B2CE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26284724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9B9BE8-7BD8-4FD5-A3C5-6035093081E7}" name="Tabela dinâmica2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D3:E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A3A122-C3B4-4C53-8C5F-6F2D6DD41CD5}" name="Tabela dinâmica1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9">
  <location ref="A3:B1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44"/>
  </dataFields>
  <chartFormats count="1"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75148912-6E20-4606-9CB7-A2D7577B9AED}" sourceName="MÊS">
  <pivotTables>
    <pivotTable tabId="2" name="Tabela dinâmica1"/>
    <pivotTable tabId="2" name="Tabela dinâmica2"/>
  </pivotTables>
  <data>
    <tabular pivotCacheId="1262847245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902895D7-948E-431B-8086-C492937F5FCF}" cache="SegmentaçãodeDados_MÊS" caption="MÊS" style="SlicerStyleDark2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21896D-9053-43AE-B2A4-6232399EAB8B}" name="tbl_operations" displayName="tbl_operations" ref="A1:H45" totalsRowShown="0" headerRowDxfId="10" dataDxfId="11">
  <autoFilter ref="A1:H45" xr:uid="{BE21896D-9053-43AE-B2A4-6232399EAB8B}"/>
  <tableColumns count="8">
    <tableColumn id="1" xr3:uid="{AAFCA509-D522-4607-A329-04A064BBDAE9}" name="DATA" dataDxfId="9"/>
    <tableColumn id="9" xr3:uid="{646BA1D7-4007-4227-B102-36C3F7282A9C}" name="MÊS" dataDxfId="7">
      <calculatedColumnFormula>MONTH(tbl_operations[[#This Row],[DATA]])</calculatedColumnFormula>
    </tableColumn>
    <tableColumn id="2" xr3:uid="{A316234D-4AD0-440A-BC8D-37E1C9241E11}" name="TIPO" dataDxfId="8"/>
    <tableColumn id="3" xr3:uid="{F8A9AF5C-7949-437A-AD12-B6B102E0D417}" name="CATEGORIA" dataDxfId="16"/>
    <tableColumn id="4" xr3:uid="{357BDC39-E08B-4331-AC9A-5D2B0A8983D2}" name="DESCRIÇÃO" dataDxfId="15"/>
    <tableColumn id="5" xr3:uid="{1AA9A5CE-968B-4F83-A067-B4F04AF57C6E}" name="VALOR" dataDxfId="14" dataCellStyle="Moeda"/>
    <tableColumn id="6" xr3:uid="{47FE87D3-26B9-4BD3-9C2A-3A8F8154CACE}" name="OPERAÇÃO BANCÁRIA" dataDxfId="13"/>
    <tableColumn id="7" xr3:uid="{2BF135E9-48F3-4C62-981C-EA3804D09C6C}" name="STATUS" dataDxfId="12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71C7A8-EB1C-426A-9EB9-DCCCC18915A9}" name="Tabela2" displayName="Tabela2" ref="C7:D22" totalsRowShown="0" headerRowDxfId="4">
  <autoFilter ref="C7:D22" xr:uid="{E271C7A8-EB1C-426A-9EB9-DCCCC18915A9}"/>
  <tableColumns count="2">
    <tableColumn id="1" xr3:uid="{F7E673A1-B098-4BA7-BEA3-DF5A63FEE759}" name="Data de Lançamento" dataDxfId="3" totalsRowDxfId="1"/>
    <tableColumn id="2" xr3:uid="{89F81667-A474-494F-B064-3870232B1394}" name="Depósito reservado" dataDxfId="2" totalsRow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H45"/>
  <sheetViews>
    <sheetView workbookViewId="0">
      <selection activeCell="F21" sqref="F21"/>
    </sheetView>
  </sheetViews>
  <sheetFormatPr defaultRowHeight="15" x14ac:dyDescent="0.25"/>
  <cols>
    <col min="1" max="1" width="18.42578125" style="1" customWidth="1"/>
    <col min="2" max="2" width="9.42578125" style="10" bestFit="1" customWidth="1"/>
    <col min="3" max="8" width="18.42578125" style="1" customWidth="1"/>
  </cols>
  <sheetData>
    <row r="1" spans="1:8" x14ac:dyDescent="0.25">
      <c r="A1" s="1" t="s">
        <v>65</v>
      </c>
      <c r="B1" s="10" t="s">
        <v>75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spans="1:8" ht="12" customHeight="1" x14ac:dyDescent="0.25">
      <c r="A2" s="2">
        <v>45505</v>
      </c>
      <c r="B2" s="11">
        <f>MONTH(tbl_operations[[#This Row],[DATA]])</f>
        <v>8</v>
      </c>
      <c r="C2" s="3" t="s">
        <v>0</v>
      </c>
      <c r="D2" s="3" t="s">
        <v>1</v>
      </c>
      <c r="E2" s="3" t="s">
        <v>2</v>
      </c>
      <c r="F2" s="4">
        <v>5000</v>
      </c>
      <c r="G2" s="3" t="s">
        <v>3</v>
      </c>
      <c r="H2" s="3" t="s">
        <v>4</v>
      </c>
    </row>
    <row r="3" spans="1:8" ht="12" customHeight="1" x14ac:dyDescent="0.25">
      <c r="A3" s="2">
        <v>45505</v>
      </c>
      <c r="B3" s="11">
        <f>MONTH(tbl_operations[[#This Row],[DATA]])</f>
        <v>8</v>
      </c>
      <c r="C3" s="3" t="s">
        <v>5</v>
      </c>
      <c r="D3" s="3" t="s">
        <v>6</v>
      </c>
      <c r="E3" s="3" t="s">
        <v>7</v>
      </c>
      <c r="F3" s="4">
        <v>550</v>
      </c>
      <c r="G3" s="3" t="s">
        <v>8</v>
      </c>
      <c r="H3" s="3" t="s">
        <v>9</v>
      </c>
    </row>
    <row r="4" spans="1:8" ht="12" customHeight="1" x14ac:dyDescent="0.25">
      <c r="A4" s="2">
        <v>45507</v>
      </c>
      <c r="B4" s="11">
        <f>MONTH(tbl_operations[[#This Row],[DATA]])</f>
        <v>8</v>
      </c>
      <c r="C4" s="3" t="s">
        <v>5</v>
      </c>
      <c r="D4" s="3" t="s">
        <v>10</v>
      </c>
      <c r="E4" s="3" t="s">
        <v>11</v>
      </c>
      <c r="F4" s="4">
        <v>300</v>
      </c>
      <c r="G4" s="3" t="s">
        <v>12</v>
      </c>
      <c r="H4" s="3" t="s">
        <v>13</v>
      </c>
    </row>
    <row r="5" spans="1:8" ht="12" customHeight="1" x14ac:dyDescent="0.25">
      <c r="A5" s="2">
        <v>45509</v>
      </c>
      <c r="B5" s="11">
        <f>MONTH(tbl_operations[[#This Row],[DATA]])</f>
        <v>8</v>
      </c>
      <c r="C5" s="3" t="s">
        <v>5</v>
      </c>
      <c r="D5" s="3" t="s">
        <v>14</v>
      </c>
      <c r="E5" s="3" t="s">
        <v>15</v>
      </c>
      <c r="F5" s="4">
        <v>120</v>
      </c>
      <c r="G5" s="3" t="s">
        <v>12</v>
      </c>
      <c r="H5" s="3" t="s">
        <v>13</v>
      </c>
    </row>
    <row r="6" spans="1:8" ht="12" customHeight="1" x14ac:dyDescent="0.25">
      <c r="A6" s="2">
        <v>45511</v>
      </c>
      <c r="B6" s="11">
        <f>MONTH(tbl_operations[[#This Row],[DATA]])</f>
        <v>8</v>
      </c>
      <c r="C6" s="3" t="s">
        <v>5</v>
      </c>
      <c r="D6" s="3" t="s">
        <v>16</v>
      </c>
      <c r="E6" s="3" t="s">
        <v>17</v>
      </c>
      <c r="F6" s="4">
        <v>250</v>
      </c>
      <c r="G6" s="3" t="s">
        <v>3</v>
      </c>
      <c r="H6" s="3" t="s">
        <v>13</v>
      </c>
    </row>
    <row r="7" spans="1:8" ht="12" customHeight="1" x14ac:dyDescent="0.25">
      <c r="A7" s="2">
        <v>45514</v>
      </c>
      <c r="B7" s="11">
        <f>MONTH(tbl_operations[[#This Row],[DATA]])</f>
        <v>8</v>
      </c>
      <c r="C7" s="3" t="s">
        <v>5</v>
      </c>
      <c r="D7" s="3" t="s">
        <v>18</v>
      </c>
      <c r="E7" s="3" t="s">
        <v>19</v>
      </c>
      <c r="F7" s="4">
        <v>400</v>
      </c>
      <c r="G7" s="3" t="s">
        <v>8</v>
      </c>
      <c r="H7" s="3" t="s">
        <v>9</v>
      </c>
    </row>
    <row r="8" spans="1:8" ht="12" customHeight="1" x14ac:dyDescent="0.25">
      <c r="A8" s="2">
        <v>45516</v>
      </c>
      <c r="B8" s="11">
        <f>MONTH(tbl_operations[[#This Row],[DATA]])</f>
        <v>8</v>
      </c>
      <c r="C8" s="3" t="s">
        <v>5</v>
      </c>
      <c r="D8" s="3" t="s">
        <v>20</v>
      </c>
      <c r="E8" s="3" t="s">
        <v>21</v>
      </c>
      <c r="F8" s="4">
        <v>600</v>
      </c>
      <c r="G8" s="3" t="s">
        <v>12</v>
      </c>
      <c r="H8" s="3" t="s">
        <v>9</v>
      </c>
    </row>
    <row r="9" spans="1:8" ht="12" customHeight="1" x14ac:dyDescent="0.25">
      <c r="A9" s="2">
        <v>45519</v>
      </c>
      <c r="B9" s="11">
        <f>MONTH(tbl_operations[[#This Row],[DATA]])</f>
        <v>8</v>
      </c>
      <c r="C9" s="3" t="s">
        <v>0</v>
      </c>
      <c r="D9" s="3" t="s">
        <v>22</v>
      </c>
      <c r="E9" s="3" t="s">
        <v>23</v>
      </c>
      <c r="F9" s="4">
        <v>800</v>
      </c>
      <c r="G9" s="3" t="s">
        <v>3</v>
      </c>
      <c r="H9" s="3" t="s">
        <v>4</v>
      </c>
    </row>
    <row r="10" spans="1:8" ht="12" customHeight="1" x14ac:dyDescent="0.25">
      <c r="A10" s="2">
        <v>45519</v>
      </c>
      <c r="B10" s="11">
        <f>MONTH(tbl_operations[[#This Row],[DATA]])</f>
        <v>8</v>
      </c>
      <c r="C10" s="3" t="s">
        <v>5</v>
      </c>
      <c r="D10" s="3" t="s">
        <v>24</v>
      </c>
      <c r="E10" s="3" t="s">
        <v>25</v>
      </c>
      <c r="F10" s="4">
        <v>150</v>
      </c>
      <c r="G10" s="3" t="s">
        <v>3</v>
      </c>
      <c r="H10" s="3" t="s">
        <v>13</v>
      </c>
    </row>
    <row r="11" spans="1:8" ht="12" customHeight="1" x14ac:dyDescent="0.25">
      <c r="A11" s="2">
        <v>45522</v>
      </c>
      <c r="B11" s="11">
        <f>MONTH(tbl_operations[[#This Row],[DATA]])</f>
        <v>8</v>
      </c>
      <c r="C11" s="3" t="s">
        <v>5</v>
      </c>
      <c r="D11" s="3" t="s">
        <v>26</v>
      </c>
      <c r="E11" s="3" t="s">
        <v>27</v>
      </c>
      <c r="F11" s="4">
        <v>1200</v>
      </c>
      <c r="G11" s="3" t="s">
        <v>12</v>
      </c>
      <c r="H11" s="3" t="s">
        <v>9</v>
      </c>
    </row>
    <row r="12" spans="1:8" ht="12" customHeight="1" x14ac:dyDescent="0.25">
      <c r="A12" s="2">
        <v>45524</v>
      </c>
      <c r="B12" s="11">
        <f>MONTH(tbl_operations[[#This Row],[DATA]])</f>
        <v>8</v>
      </c>
      <c r="C12" s="3" t="s">
        <v>5</v>
      </c>
      <c r="D12" s="3" t="s">
        <v>28</v>
      </c>
      <c r="E12" s="3" t="s">
        <v>29</v>
      </c>
      <c r="F12" s="4">
        <v>450</v>
      </c>
      <c r="G12" s="3" t="s">
        <v>8</v>
      </c>
      <c r="H12" s="3" t="s">
        <v>13</v>
      </c>
    </row>
    <row r="13" spans="1:8" ht="12" customHeight="1" x14ac:dyDescent="0.25">
      <c r="A13" s="2">
        <v>45526</v>
      </c>
      <c r="B13" s="11">
        <f>MONTH(tbl_operations[[#This Row],[DATA]])</f>
        <v>8</v>
      </c>
      <c r="C13" s="3" t="s">
        <v>5</v>
      </c>
      <c r="D13" s="3" t="s">
        <v>30</v>
      </c>
      <c r="E13" s="3" t="s">
        <v>31</v>
      </c>
      <c r="F13" s="4">
        <v>180</v>
      </c>
      <c r="G13" s="3" t="s">
        <v>3</v>
      </c>
      <c r="H13" s="3" t="s">
        <v>9</v>
      </c>
    </row>
    <row r="14" spans="1:8" ht="12" customHeight="1" x14ac:dyDescent="0.25">
      <c r="A14" s="2">
        <v>45528</v>
      </c>
      <c r="B14" s="11">
        <f>MONTH(tbl_operations[[#This Row],[DATA]])</f>
        <v>8</v>
      </c>
      <c r="C14" s="3" t="s">
        <v>5</v>
      </c>
      <c r="D14" s="3" t="s">
        <v>32</v>
      </c>
      <c r="E14" s="3" t="s">
        <v>33</v>
      </c>
      <c r="F14" s="4">
        <v>80</v>
      </c>
      <c r="G14" s="3" t="s">
        <v>8</v>
      </c>
      <c r="H14" s="3" t="s">
        <v>13</v>
      </c>
    </row>
    <row r="15" spans="1:8" ht="12" customHeight="1" x14ac:dyDescent="0.25">
      <c r="A15" s="2">
        <v>45532</v>
      </c>
      <c r="B15" s="11">
        <f>MONTH(tbl_operations[[#This Row],[DATA]])</f>
        <v>8</v>
      </c>
      <c r="C15" s="3" t="s">
        <v>5</v>
      </c>
      <c r="D15" s="3" t="s">
        <v>34</v>
      </c>
      <c r="E15" s="3" t="s">
        <v>35</v>
      </c>
      <c r="F15" s="4">
        <v>200</v>
      </c>
      <c r="G15" s="3" t="s">
        <v>8</v>
      </c>
      <c r="H15" s="3" t="s">
        <v>13</v>
      </c>
    </row>
    <row r="16" spans="1:8" ht="12" customHeight="1" x14ac:dyDescent="0.25">
      <c r="A16" s="2">
        <v>45534</v>
      </c>
      <c r="B16" s="11">
        <f>MONTH(tbl_operations[[#This Row],[DATA]])</f>
        <v>8</v>
      </c>
      <c r="C16" s="3" t="s">
        <v>5</v>
      </c>
      <c r="D16" s="3" t="s">
        <v>36</v>
      </c>
      <c r="E16" s="3" t="s">
        <v>37</v>
      </c>
      <c r="F16" s="4">
        <v>750</v>
      </c>
      <c r="G16" s="3" t="s">
        <v>3</v>
      </c>
      <c r="H16" s="3" t="s">
        <v>9</v>
      </c>
    </row>
    <row r="17" spans="1:8" ht="12" customHeight="1" x14ac:dyDescent="0.25">
      <c r="A17" s="2">
        <v>45535</v>
      </c>
      <c r="B17" s="11">
        <f>MONTH(tbl_operations[[#This Row],[DATA]])</f>
        <v>8</v>
      </c>
      <c r="C17" s="3" t="s">
        <v>5</v>
      </c>
      <c r="D17" s="3" t="s">
        <v>38</v>
      </c>
      <c r="E17" s="3" t="s">
        <v>39</v>
      </c>
      <c r="F17" s="4">
        <v>350</v>
      </c>
      <c r="G17" s="3" t="s">
        <v>12</v>
      </c>
      <c r="H17" s="3" t="s">
        <v>13</v>
      </c>
    </row>
    <row r="18" spans="1:8" ht="12" customHeight="1" x14ac:dyDescent="0.25">
      <c r="A18" s="2">
        <v>45536</v>
      </c>
      <c r="B18" s="11">
        <f>MONTH(tbl_operations[[#This Row],[DATA]])</f>
        <v>9</v>
      </c>
      <c r="C18" s="3" t="s">
        <v>0</v>
      </c>
      <c r="D18" s="3" t="s">
        <v>1</v>
      </c>
      <c r="E18" s="3" t="s">
        <v>2</v>
      </c>
      <c r="F18" s="4">
        <v>5000</v>
      </c>
      <c r="G18" s="3" t="s">
        <v>3</v>
      </c>
      <c r="H18" s="3" t="s">
        <v>4</v>
      </c>
    </row>
    <row r="19" spans="1:8" ht="12" customHeight="1" x14ac:dyDescent="0.25">
      <c r="A19" s="2">
        <v>45537</v>
      </c>
      <c r="B19" s="11">
        <f>MONTH(tbl_operations[[#This Row],[DATA]])</f>
        <v>9</v>
      </c>
      <c r="C19" s="3" t="s">
        <v>5</v>
      </c>
      <c r="D19" s="3" t="s">
        <v>6</v>
      </c>
      <c r="E19" s="4" t="s">
        <v>7</v>
      </c>
      <c r="F19" s="4">
        <v>450</v>
      </c>
      <c r="G19" s="3" t="s">
        <v>8</v>
      </c>
      <c r="H19" s="3" t="s">
        <v>9</v>
      </c>
    </row>
    <row r="20" spans="1:8" ht="12" customHeight="1" x14ac:dyDescent="0.25">
      <c r="A20" s="2">
        <v>45540</v>
      </c>
      <c r="B20" s="11">
        <f>MONTH(tbl_operations[[#This Row],[DATA]])</f>
        <v>9</v>
      </c>
      <c r="C20" s="3" t="s">
        <v>5</v>
      </c>
      <c r="D20" s="3" t="s">
        <v>10</v>
      </c>
      <c r="E20" s="4" t="s">
        <v>11</v>
      </c>
      <c r="F20" s="4">
        <v>300</v>
      </c>
      <c r="G20" s="3" t="s">
        <v>8</v>
      </c>
      <c r="H20" s="3" t="s">
        <v>13</v>
      </c>
    </row>
    <row r="21" spans="1:8" ht="12" customHeight="1" x14ac:dyDescent="0.25">
      <c r="A21" s="2">
        <v>45543</v>
      </c>
      <c r="B21" s="11">
        <f>MONTH(tbl_operations[[#This Row],[DATA]])</f>
        <v>9</v>
      </c>
      <c r="C21" s="3" t="s">
        <v>5</v>
      </c>
      <c r="D21" s="3" t="s">
        <v>14</v>
      </c>
      <c r="E21" s="4" t="s">
        <v>40</v>
      </c>
      <c r="F21" s="4">
        <v>200</v>
      </c>
      <c r="G21" s="3" t="s">
        <v>3</v>
      </c>
      <c r="H21" s="3" t="s">
        <v>13</v>
      </c>
    </row>
    <row r="22" spans="1:8" ht="12" customHeight="1" x14ac:dyDescent="0.25">
      <c r="A22" s="2">
        <v>45546</v>
      </c>
      <c r="B22" s="11">
        <f>MONTH(tbl_operations[[#This Row],[DATA]])</f>
        <v>9</v>
      </c>
      <c r="C22" s="3" t="s">
        <v>5</v>
      </c>
      <c r="D22" s="3" t="s">
        <v>16</v>
      </c>
      <c r="E22" s="4" t="s">
        <v>41</v>
      </c>
      <c r="F22" s="4">
        <v>600</v>
      </c>
      <c r="G22" s="3" t="s">
        <v>8</v>
      </c>
      <c r="H22" s="3" t="s">
        <v>9</v>
      </c>
    </row>
    <row r="23" spans="1:8" ht="12" customHeight="1" x14ac:dyDescent="0.25">
      <c r="A23" s="2">
        <v>45549</v>
      </c>
      <c r="B23" s="11">
        <f>MONTH(tbl_operations[[#This Row],[DATA]])</f>
        <v>9</v>
      </c>
      <c r="C23" s="3" t="s">
        <v>5</v>
      </c>
      <c r="D23" s="3" t="s">
        <v>18</v>
      </c>
      <c r="E23" s="4" t="s">
        <v>19</v>
      </c>
      <c r="F23" s="4">
        <v>350</v>
      </c>
      <c r="G23" s="3" t="s">
        <v>3</v>
      </c>
      <c r="H23" s="3" t="s">
        <v>13</v>
      </c>
    </row>
    <row r="24" spans="1:8" ht="12" customHeight="1" x14ac:dyDescent="0.25">
      <c r="A24" s="2">
        <v>45552</v>
      </c>
      <c r="B24" s="11">
        <f>MONTH(tbl_operations[[#This Row],[DATA]])</f>
        <v>9</v>
      </c>
      <c r="C24" s="3" t="s">
        <v>5</v>
      </c>
      <c r="D24" s="3" t="s">
        <v>20</v>
      </c>
      <c r="E24" s="4" t="s">
        <v>42</v>
      </c>
      <c r="F24" s="4">
        <v>500</v>
      </c>
      <c r="G24" s="3" t="s">
        <v>12</v>
      </c>
      <c r="H24" s="3" t="s">
        <v>9</v>
      </c>
    </row>
    <row r="25" spans="1:8" ht="12" customHeight="1" x14ac:dyDescent="0.25">
      <c r="A25" s="2">
        <v>45555</v>
      </c>
      <c r="B25" s="11">
        <f>MONTH(tbl_operations[[#This Row],[DATA]])</f>
        <v>9</v>
      </c>
      <c r="C25" s="3" t="s">
        <v>0</v>
      </c>
      <c r="D25" s="3" t="s">
        <v>43</v>
      </c>
      <c r="E25" s="3" t="s">
        <v>44</v>
      </c>
      <c r="F25" s="4">
        <v>1200</v>
      </c>
      <c r="G25" s="3" t="s">
        <v>3</v>
      </c>
      <c r="H25" s="3" t="s">
        <v>4</v>
      </c>
    </row>
    <row r="26" spans="1:8" ht="12" customHeight="1" x14ac:dyDescent="0.25">
      <c r="A26" s="2">
        <v>45555</v>
      </c>
      <c r="B26" s="11">
        <f>MONTH(tbl_operations[[#This Row],[DATA]])</f>
        <v>9</v>
      </c>
      <c r="C26" s="3" t="s">
        <v>5</v>
      </c>
      <c r="D26" s="3" t="s">
        <v>24</v>
      </c>
      <c r="E26" s="4" t="s">
        <v>45</v>
      </c>
      <c r="F26" s="4">
        <v>800</v>
      </c>
      <c r="G26" s="3" t="s">
        <v>3</v>
      </c>
      <c r="H26" s="3" t="s">
        <v>13</v>
      </c>
    </row>
    <row r="27" spans="1:8" ht="12" customHeight="1" x14ac:dyDescent="0.25">
      <c r="A27" s="2">
        <v>45558</v>
      </c>
      <c r="B27" s="11">
        <f>MONTH(tbl_operations[[#This Row],[DATA]])</f>
        <v>9</v>
      </c>
      <c r="C27" s="3" t="s">
        <v>5</v>
      </c>
      <c r="D27" s="3" t="s">
        <v>26</v>
      </c>
      <c r="E27" s="4" t="s">
        <v>46</v>
      </c>
      <c r="F27" s="4">
        <v>1500</v>
      </c>
      <c r="G27" s="3" t="s">
        <v>12</v>
      </c>
      <c r="H27" s="3" t="s">
        <v>9</v>
      </c>
    </row>
    <row r="28" spans="1:8" ht="12" customHeight="1" x14ac:dyDescent="0.25">
      <c r="A28" s="2">
        <v>45561</v>
      </c>
      <c r="B28" s="11">
        <f>MONTH(tbl_operations[[#This Row],[DATA]])</f>
        <v>9</v>
      </c>
      <c r="C28" s="3" t="s">
        <v>5</v>
      </c>
      <c r="D28" s="3" t="s">
        <v>47</v>
      </c>
      <c r="E28" s="4" t="s">
        <v>48</v>
      </c>
      <c r="F28" s="4">
        <v>250</v>
      </c>
      <c r="G28" s="3" t="s">
        <v>8</v>
      </c>
      <c r="H28" s="3" t="s">
        <v>13</v>
      </c>
    </row>
    <row r="29" spans="1:8" ht="12" customHeight="1" x14ac:dyDescent="0.25">
      <c r="A29" s="2">
        <v>45564</v>
      </c>
      <c r="B29" s="11">
        <f>MONTH(tbl_operations[[#This Row],[DATA]])</f>
        <v>9</v>
      </c>
      <c r="C29" s="3" t="s">
        <v>5</v>
      </c>
      <c r="D29" s="3" t="s">
        <v>30</v>
      </c>
      <c r="E29" s="4" t="s">
        <v>49</v>
      </c>
      <c r="F29" s="4">
        <v>400</v>
      </c>
      <c r="G29" s="3" t="s">
        <v>12</v>
      </c>
      <c r="H29" s="3" t="s">
        <v>9</v>
      </c>
    </row>
    <row r="30" spans="1:8" ht="12" customHeight="1" x14ac:dyDescent="0.25">
      <c r="A30" s="2">
        <v>45566</v>
      </c>
      <c r="B30" s="11">
        <f>MONTH(tbl_operations[[#This Row],[DATA]])</f>
        <v>10</v>
      </c>
      <c r="C30" s="3" t="s">
        <v>0</v>
      </c>
      <c r="D30" s="3" t="s">
        <v>1</v>
      </c>
      <c r="E30" s="3" t="s">
        <v>2</v>
      </c>
      <c r="F30" s="4">
        <v>5000</v>
      </c>
      <c r="G30" s="3" t="s">
        <v>3</v>
      </c>
      <c r="H30" s="3" t="s">
        <v>4</v>
      </c>
    </row>
    <row r="31" spans="1:8" ht="12" customHeight="1" x14ac:dyDescent="0.25">
      <c r="A31" s="2">
        <v>45566</v>
      </c>
      <c r="B31" s="11">
        <f>MONTH(tbl_operations[[#This Row],[DATA]])</f>
        <v>10</v>
      </c>
      <c r="C31" s="3" t="s">
        <v>5</v>
      </c>
      <c r="D31" s="3" t="s">
        <v>6</v>
      </c>
      <c r="E31" s="3" t="s">
        <v>7</v>
      </c>
      <c r="F31" s="4">
        <v>600</v>
      </c>
      <c r="G31" s="3" t="s">
        <v>8</v>
      </c>
      <c r="H31" s="3" t="s">
        <v>9</v>
      </c>
    </row>
    <row r="32" spans="1:8" ht="12" customHeight="1" x14ac:dyDescent="0.25">
      <c r="A32" s="2">
        <v>45568</v>
      </c>
      <c r="B32" s="11">
        <f>MONTH(tbl_operations[[#This Row],[DATA]])</f>
        <v>10</v>
      </c>
      <c r="C32" s="3" t="s">
        <v>5</v>
      </c>
      <c r="D32" s="3" t="s">
        <v>10</v>
      </c>
      <c r="E32" s="3" t="s">
        <v>50</v>
      </c>
      <c r="F32" s="4">
        <v>200</v>
      </c>
      <c r="G32" s="3" t="s">
        <v>12</v>
      </c>
      <c r="H32" s="3" t="s">
        <v>13</v>
      </c>
    </row>
    <row r="33" spans="1:8" ht="12" customHeight="1" x14ac:dyDescent="0.25">
      <c r="A33" s="2">
        <v>45570</v>
      </c>
      <c r="B33" s="11">
        <f>MONTH(tbl_operations[[#This Row],[DATA]])</f>
        <v>10</v>
      </c>
      <c r="C33" s="3" t="s">
        <v>5</v>
      </c>
      <c r="D33" s="3" t="s">
        <v>14</v>
      </c>
      <c r="E33" s="3" t="s">
        <v>51</v>
      </c>
      <c r="F33" s="4">
        <v>180</v>
      </c>
      <c r="G33" s="3" t="s">
        <v>3</v>
      </c>
      <c r="H33" s="3" t="s">
        <v>13</v>
      </c>
    </row>
    <row r="34" spans="1:8" ht="12" customHeight="1" x14ac:dyDescent="0.25">
      <c r="A34" s="2">
        <v>45573</v>
      </c>
      <c r="B34" s="11">
        <f>MONTH(tbl_operations[[#This Row],[DATA]])</f>
        <v>10</v>
      </c>
      <c r="C34" s="3" t="s">
        <v>5</v>
      </c>
      <c r="D34" s="3" t="s">
        <v>16</v>
      </c>
      <c r="E34" s="3" t="s">
        <v>52</v>
      </c>
      <c r="F34" s="4">
        <v>120</v>
      </c>
      <c r="G34" s="3" t="s">
        <v>8</v>
      </c>
      <c r="H34" s="3" t="s">
        <v>9</v>
      </c>
    </row>
    <row r="35" spans="1:8" ht="12" customHeight="1" x14ac:dyDescent="0.25">
      <c r="A35" s="2">
        <v>45575</v>
      </c>
      <c r="B35" s="11">
        <f>MONTH(tbl_operations[[#This Row],[DATA]])</f>
        <v>10</v>
      </c>
      <c r="C35" s="3" t="s">
        <v>5</v>
      </c>
      <c r="D35" s="3" t="s">
        <v>18</v>
      </c>
      <c r="E35" s="3" t="s">
        <v>53</v>
      </c>
      <c r="F35" s="4">
        <v>350</v>
      </c>
      <c r="G35" s="3" t="s">
        <v>12</v>
      </c>
      <c r="H35" s="3" t="s">
        <v>9</v>
      </c>
    </row>
    <row r="36" spans="1:8" ht="12" customHeight="1" x14ac:dyDescent="0.25">
      <c r="A36" s="2">
        <v>45578</v>
      </c>
      <c r="B36" s="11">
        <f>MONTH(tbl_operations[[#This Row],[DATA]])</f>
        <v>10</v>
      </c>
      <c r="C36" s="3" t="s">
        <v>5</v>
      </c>
      <c r="D36" s="3" t="s">
        <v>20</v>
      </c>
      <c r="E36" s="3" t="s">
        <v>54</v>
      </c>
      <c r="F36" s="4">
        <v>400</v>
      </c>
      <c r="G36" s="3" t="s">
        <v>3</v>
      </c>
      <c r="H36" s="3" t="s">
        <v>13</v>
      </c>
    </row>
    <row r="37" spans="1:8" ht="12" customHeight="1" x14ac:dyDescent="0.25">
      <c r="A37" s="2">
        <v>45580</v>
      </c>
      <c r="B37" s="11">
        <f>MONTH(tbl_operations[[#This Row],[DATA]])</f>
        <v>10</v>
      </c>
      <c r="C37" s="3" t="s">
        <v>5</v>
      </c>
      <c r="D37" s="3" t="s">
        <v>24</v>
      </c>
      <c r="E37" s="3" t="s">
        <v>55</v>
      </c>
      <c r="F37" s="4">
        <v>450</v>
      </c>
      <c r="G37" s="3" t="s">
        <v>8</v>
      </c>
      <c r="H37" s="3" t="s">
        <v>13</v>
      </c>
    </row>
    <row r="38" spans="1:8" ht="12" customHeight="1" x14ac:dyDescent="0.25">
      <c r="A38" s="2">
        <v>45583</v>
      </c>
      <c r="B38" s="11">
        <f>MONTH(tbl_operations[[#This Row],[DATA]])</f>
        <v>10</v>
      </c>
      <c r="C38" s="3" t="s">
        <v>0</v>
      </c>
      <c r="D38" s="3" t="s">
        <v>56</v>
      </c>
      <c r="E38" s="3" t="s">
        <v>57</v>
      </c>
      <c r="F38" s="4">
        <v>1500</v>
      </c>
      <c r="G38" s="3" t="s">
        <v>3</v>
      </c>
      <c r="H38" s="3" t="s">
        <v>4</v>
      </c>
    </row>
    <row r="39" spans="1:8" ht="12" customHeight="1" x14ac:dyDescent="0.25">
      <c r="A39" s="2">
        <v>45583</v>
      </c>
      <c r="B39" s="11">
        <f>MONTH(tbl_operations[[#This Row],[DATA]])</f>
        <v>10</v>
      </c>
      <c r="C39" s="3" t="s">
        <v>5</v>
      </c>
      <c r="D39" s="3" t="s">
        <v>26</v>
      </c>
      <c r="E39" s="3" t="s">
        <v>58</v>
      </c>
      <c r="F39" s="4">
        <v>300</v>
      </c>
      <c r="G39" s="3" t="s">
        <v>12</v>
      </c>
      <c r="H39" s="3" t="s">
        <v>9</v>
      </c>
    </row>
    <row r="40" spans="1:8" ht="12" customHeight="1" x14ac:dyDescent="0.25">
      <c r="A40" s="2">
        <v>45585</v>
      </c>
      <c r="B40" s="11">
        <f>MONTH(tbl_operations[[#This Row],[DATA]])</f>
        <v>10</v>
      </c>
      <c r="C40" s="3" t="s">
        <v>5</v>
      </c>
      <c r="D40" s="3" t="s">
        <v>28</v>
      </c>
      <c r="E40" s="3" t="s">
        <v>59</v>
      </c>
      <c r="F40" s="4">
        <v>800</v>
      </c>
      <c r="G40" s="3" t="s">
        <v>3</v>
      </c>
      <c r="H40" s="3" t="s">
        <v>13</v>
      </c>
    </row>
    <row r="41" spans="1:8" ht="12" customHeight="1" x14ac:dyDescent="0.25">
      <c r="A41" s="2">
        <v>45587</v>
      </c>
      <c r="B41" s="11">
        <f>MONTH(tbl_operations[[#This Row],[DATA]])</f>
        <v>10</v>
      </c>
      <c r="C41" s="3" t="s">
        <v>5</v>
      </c>
      <c r="D41" s="3" t="s">
        <v>30</v>
      </c>
      <c r="E41" s="3" t="s">
        <v>60</v>
      </c>
      <c r="F41" s="4">
        <v>250</v>
      </c>
      <c r="G41" s="3" t="s">
        <v>12</v>
      </c>
      <c r="H41" s="3" t="s">
        <v>9</v>
      </c>
    </row>
    <row r="42" spans="1:8" ht="12" customHeight="1" x14ac:dyDescent="0.25">
      <c r="A42" s="2">
        <v>45589</v>
      </c>
      <c r="B42" s="11">
        <f>MONTH(tbl_operations[[#This Row],[DATA]])</f>
        <v>10</v>
      </c>
      <c r="C42" s="3" t="s">
        <v>5</v>
      </c>
      <c r="D42" s="3" t="s">
        <v>34</v>
      </c>
      <c r="E42" s="3" t="s">
        <v>61</v>
      </c>
      <c r="F42" s="4">
        <v>150</v>
      </c>
      <c r="G42" s="3" t="s">
        <v>8</v>
      </c>
      <c r="H42" s="3" t="s">
        <v>13</v>
      </c>
    </row>
    <row r="43" spans="1:8" ht="12" customHeight="1" x14ac:dyDescent="0.25">
      <c r="A43" s="2">
        <v>45591</v>
      </c>
      <c r="B43" s="11">
        <f>MONTH(tbl_operations[[#This Row],[DATA]])</f>
        <v>10</v>
      </c>
      <c r="C43" s="3" t="s">
        <v>5</v>
      </c>
      <c r="D43" s="3" t="s">
        <v>32</v>
      </c>
      <c r="E43" s="3" t="s">
        <v>62</v>
      </c>
      <c r="F43" s="4">
        <v>250</v>
      </c>
      <c r="G43" s="3" t="s">
        <v>3</v>
      </c>
      <c r="H43" s="3" t="s">
        <v>9</v>
      </c>
    </row>
    <row r="44" spans="1:8" ht="12" customHeight="1" x14ac:dyDescent="0.25">
      <c r="A44" s="2">
        <v>45595</v>
      </c>
      <c r="B44" s="11">
        <f>MONTH(tbl_operations[[#This Row],[DATA]])</f>
        <v>10</v>
      </c>
      <c r="C44" s="3" t="s">
        <v>5</v>
      </c>
      <c r="D44" s="3" t="s">
        <v>38</v>
      </c>
      <c r="E44" s="3" t="s">
        <v>63</v>
      </c>
      <c r="F44" s="4">
        <v>220</v>
      </c>
      <c r="G44" s="3" t="s">
        <v>3</v>
      </c>
      <c r="H44" s="3" t="s">
        <v>9</v>
      </c>
    </row>
    <row r="45" spans="1:8" ht="12" customHeight="1" x14ac:dyDescent="0.25">
      <c r="A45" s="2">
        <v>45596</v>
      </c>
      <c r="B45" s="11">
        <f>MONTH(tbl_operations[[#This Row],[DATA]])</f>
        <v>10</v>
      </c>
      <c r="C45" s="3" t="s">
        <v>5</v>
      </c>
      <c r="D45" s="3" t="s">
        <v>36</v>
      </c>
      <c r="E45" s="3" t="s">
        <v>64</v>
      </c>
      <c r="F45" s="4">
        <v>500</v>
      </c>
      <c r="G45" s="3" t="s">
        <v>12</v>
      </c>
      <c r="H45" s="3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D16F6-E058-468E-8D62-167AC369E71C}">
  <sheetPr>
    <tabColor theme="4"/>
  </sheetPr>
  <dimension ref="A1:E19"/>
  <sheetViews>
    <sheetView topLeftCell="A3" workbookViewId="0">
      <selection activeCell="F21" sqref="F21"/>
    </sheetView>
  </sheetViews>
  <sheetFormatPr defaultRowHeight="15" x14ac:dyDescent="0.25"/>
  <cols>
    <col min="1" max="1" width="20.85546875" bestFit="1" customWidth="1"/>
    <col min="2" max="2" width="15.140625" bestFit="1" customWidth="1"/>
    <col min="4" max="4" width="18" bestFit="1" customWidth="1"/>
    <col min="5" max="5" width="15.140625" bestFit="1" customWidth="1"/>
  </cols>
  <sheetData>
    <row r="1" spans="1:5" x14ac:dyDescent="0.25">
      <c r="A1" s="5" t="s">
        <v>66</v>
      </c>
      <c r="B1" t="s">
        <v>5</v>
      </c>
      <c r="D1" s="5" t="s">
        <v>66</v>
      </c>
      <c r="E1" t="s">
        <v>0</v>
      </c>
    </row>
    <row r="3" spans="1:5" x14ac:dyDescent="0.25">
      <c r="A3" s="5" t="s">
        <v>72</v>
      </c>
      <c r="B3" t="s">
        <v>74</v>
      </c>
      <c r="D3" s="5" t="s">
        <v>72</v>
      </c>
      <c r="E3" t="s">
        <v>74</v>
      </c>
    </row>
    <row r="4" spans="1:5" x14ac:dyDescent="0.25">
      <c r="A4" s="6" t="s">
        <v>6</v>
      </c>
      <c r="B4" s="7">
        <v>1600</v>
      </c>
      <c r="D4" s="6" t="s">
        <v>43</v>
      </c>
      <c r="E4" s="7">
        <v>1200</v>
      </c>
    </row>
    <row r="5" spans="1:5" x14ac:dyDescent="0.25">
      <c r="A5" s="6" t="s">
        <v>32</v>
      </c>
      <c r="B5" s="7">
        <v>330</v>
      </c>
      <c r="D5" s="6" t="s">
        <v>22</v>
      </c>
      <c r="E5" s="7">
        <v>800</v>
      </c>
    </row>
    <row r="6" spans="1:5" x14ac:dyDescent="0.25">
      <c r="A6" s="6" t="s">
        <v>18</v>
      </c>
      <c r="B6" s="7">
        <v>1100</v>
      </c>
      <c r="D6" s="6" t="s">
        <v>1</v>
      </c>
      <c r="E6" s="7">
        <v>15000</v>
      </c>
    </row>
    <row r="7" spans="1:5" x14ac:dyDescent="0.25">
      <c r="A7" s="6" t="s">
        <v>26</v>
      </c>
      <c r="B7" s="7">
        <v>3000</v>
      </c>
      <c r="D7" s="6" t="s">
        <v>56</v>
      </c>
      <c r="E7" s="7">
        <v>1500</v>
      </c>
    </row>
    <row r="8" spans="1:5" x14ac:dyDescent="0.25">
      <c r="A8" s="6" t="s">
        <v>38</v>
      </c>
      <c r="B8" s="7">
        <v>570</v>
      </c>
      <c r="D8" s="6" t="s">
        <v>73</v>
      </c>
      <c r="E8" s="7">
        <v>18500</v>
      </c>
    </row>
    <row r="9" spans="1:5" x14ac:dyDescent="0.25">
      <c r="A9" s="6" t="s">
        <v>14</v>
      </c>
      <c r="B9" s="7">
        <v>500</v>
      </c>
    </row>
    <row r="10" spans="1:5" x14ac:dyDescent="0.25">
      <c r="A10" s="6" t="s">
        <v>34</v>
      </c>
      <c r="B10" s="7">
        <v>350</v>
      </c>
    </row>
    <row r="11" spans="1:5" x14ac:dyDescent="0.25">
      <c r="A11" s="6" t="s">
        <v>30</v>
      </c>
      <c r="B11" s="7">
        <v>830</v>
      </c>
    </row>
    <row r="12" spans="1:5" x14ac:dyDescent="0.25">
      <c r="A12" s="6" t="s">
        <v>16</v>
      </c>
      <c r="B12" s="7">
        <v>970</v>
      </c>
    </row>
    <row r="13" spans="1:5" x14ac:dyDescent="0.25">
      <c r="A13" s="6" t="s">
        <v>24</v>
      </c>
      <c r="B13" s="7">
        <v>1400</v>
      </c>
    </row>
    <row r="14" spans="1:5" x14ac:dyDescent="0.25">
      <c r="A14" s="6" t="s">
        <v>10</v>
      </c>
      <c r="B14" s="7">
        <v>800</v>
      </c>
    </row>
    <row r="15" spans="1:5" x14ac:dyDescent="0.25">
      <c r="A15" s="6" t="s">
        <v>47</v>
      </c>
      <c r="B15" s="7">
        <v>250</v>
      </c>
    </row>
    <row r="16" spans="1:5" x14ac:dyDescent="0.25">
      <c r="A16" s="6" t="s">
        <v>28</v>
      </c>
      <c r="B16" s="7">
        <v>1250</v>
      </c>
    </row>
    <row r="17" spans="1:2" x14ac:dyDescent="0.25">
      <c r="A17" s="6" t="s">
        <v>20</v>
      </c>
      <c r="B17" s="7">
        <v>1500</v>
      </c>
    </row>
    <row r="18" spans="1:2" x14ac:dyDescent="0.25">
      <c r="A18" s="6" t="s">
        <v>36</v>
      </c>
      <c r="B18" s="7">
        <v>1250</v>
      </c>
    </row>
    <row r="19" spans="1:2" x14ac:dyDescent="0.25">
      <c r="A19" s="6" t="s">
        <v>73</v>
      </c>
      <c r="B19" s="7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DD94B-B013-4057-91B5-2FCDC55C7529}">
  <sheetPr>
    <tabColor theme="4" tint="-0.249977111117893"/>
  </sheetPr>
  <dimension ref="C1:D22"/>
  <sheetViews>
    <sheetView topLeftCell="A3" workbookViewId="0">
      <selection activeCell="F21" sqref="F21"/>
    </sheetView>
  </sheetViews>
  <sheetFormatPr defaultRowHeight="15" x14ac:dyDescent="0.25"/>
  <cols>
    <col min="3" max="3" width="21" style="18" customWidth="1"/>
    <col min="4" max="4" width="20.42578125" style="15" customWidth="1"/>
  </cols>
  <sheetData>
    <row r="1" spans="3:4" s="12" customFormat="1" x14ac:dyDescent="0.25">
      <c r="C1" s="16"/>
      <c r="D1" s="13"/>
    </row>
    <row r="4" spans="3:4" x14ac:dyDescent="0.25">
      <c r="C4" s="19" t="s">
        <v>78</v>
      </c>
      <c r="D4" s="15">
        <f>SUM(Tabela2[Depósito reservado])</f>
        <v>3699</v>
      </c>
    </row>
    <row r="5" spans="3:4" x14ac:dyDescent="0.25">
      <c r="C5" s="19" t="s">
        <v>79</v>
      </c>
      <c r="D5" s="15">
        <v>15000</v>
      </c>
    </row>
    <row r="7" spans="3:4" x14ac:dyDescent="0.25">
      <c r="C7" s="17" t="s">
        <v>76</v>
      </c>
      <c r="D7" s="14" t="s">
        <v>77</v>
      </c>
    </row>
    <row r="8" spans="3:4" x14ac:dyDescent="0.25">
      <c r="C8" s="18">
        <v>45603</v>
      </c>
      <c r="D8" s="15">
        <v>50</v>
      </c>
    </row>
    <row r="9" spans="3:4" x14ac:dyDescent="0.25">
      <c r="C9" s="18">
        <v>45604</v>
      </c>
      <c r="D9" s="15">
        <v>300</v>
      </c>
    </row>
    <row r="10" spans="3:4" x14ac:dyDescent="0.25">
      <c r="C10" s="18">
        <v>45605</v>
      </c>
      <c r="D10" s="15">
        <v>10</v>
      </c>
    </row>
    <row r="11" spans="3:4" x14ac:dyDescent="0.25">
      <c r="C11" s="18">
        <v>45606</v>
      </c>
      <c r="D11" s="15">
        <v>313</v>
      </c>
    </row>
    <row r="12" spans="3:4" x14ac:dyDescent="0.25">
      <c r="C12" s="18">
        <v>45607</v>
      </c>
      <c r="D12" s="15">
        <v>256</v>
      </c>
    </row>
    <row r="13" spans="3:4" x14ac:dyDescent="0.25">
      <c r="C13" s="18">
        <v>45608</v>
      </c>
      <c r="D13" s="15">
        <v>305</v>
      </c>
    </row>
    <row r="14" spans="3:4" x14ac:dyDescent="0.25">
      <c r="C14" s="18">
        <v>45609</v>
      </c>
      <c r="D14" s="15">
        <v>366</v>
      </c>
    </row>
    <row r="15" spans="3:4" x14ac:dyDescent="0.25">
      <c r="C15" s="18">
        <v>45610</v>
      </c>
      <c r="D15" s="15">
        <v>81</v>
      </c>
    </row>
    <row r="16" spans="3:4" x14ac:dyDescent="0.25">
      <c r="C16" s="18">
        <v>45611</v>
      </c>
      <c r="D16" s="15">
        <v>451</v>
      </c>
    </row>
    <row r="17" spans="3:4" x14ac:dyDescent="0.25">
      <c r="C17" s="18">
        <v>45612</v>
      </c>
      <c r="D17" s="15">
        <v>267</v>
      </c>
    </row>
    <row r="18" spans="3:4" x14ac:dyDescent="0.25">
      <c r="C18" s="18">
        <v>45613</v>
      </c>
      <c r="D18" s="15">
        <v>195</v>
      </c>
    </row>
    <row r="19" spans="3:4" x14ac:dyDescent="0.25">
      <c r="C19" s="18">
        <v>45614</v>
      </c>
      <c r="D19" s="15">
        <v>120</v>
      </c>
    </row>
    <row r="20" spans="3:4" x14ac:dyDescent="0.25">
      <c r="C20" s="18">
        <v>45615</v>
      </c>
      <c r="D20" s="15">
        <v>455</v>
      </c>
    </row>
    <row r="21" spans="3:4" x14ac:dyDescent="0.25">
      <c r="C21" s="18">
        <v>45616</v>
      </c>
      <c r="D21" s="15">
        <v>315</v>
      </c>
    </row>
    <row r="22" spans="3:4" x14ac:dyDescent="0.25">
      <c r="C22" s="18">
        <v>45617</v>
      </c>
      <c r="D22" s="15">
        <v>215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9B62A-4F2D-4D5A-B8B8-A10D9EE08CE0}">
  <dimension ref="A1:U1"/>
  <sheetViews>
    <sheetView showGridLines="0" showRowColHeaders="0" tabSelected="1" topLeftCell="A5" zoomScale="62" zoomScaleNormal="62" workbookViewId="0">
      <selection activeCell="S1" sqref="S1"/>
    </sheetView>
  </sheetViews>
  <sheetFormatPr defaultColWidth="0" defaultRowHeight="15" x14ac:dyDescent="0.25"/>
  <cols>
    <col min="1" max="1" width="27.42578125" style="9" customWidth="1"/>
    <col min="2" max="21" width="9.140625" style="8" customWidth="1"/>
    <col min="22" max="16384" width="9.140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HELLYNVIEIRA@outlook.com</cp:lastModifiedBy>
  <cp:revision/>
  <dcterms:created xsi:type="dcterms:W3CDTF">2015-06-05T18:19:34Z</dcterms:created>
  <dcterms:modified xsi:type="dcterms:W3CDTF">2025-01-16T01:19:52Z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