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filterPrivacy="1" codeName="ThisWorkbook"/>
  <xr:revisionPtr revIDLastSave="0" documentId="13_ncr:1_{CE6BC0EA-2D22-844E-BA87-DBA01417F2D9}" xr6:coauthVersionLast="47" xr6:coauthVersionMax="47" xr10:uidLastSave="{00000000-0000-0000-0000-000000000000}"/>
  <bookViews>
    <workbookView xWindow="0" yWindow="760" windowWidth="30240" windowHeight="1718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0" i="11" l="1"/>
  <c r="F15" i="11"/>
  <c r="H7" i="11"/>
  <c r="E9" i="11" l="1"/>
  <c r="E21" i="11" l="1"/>
  <c r="F9" i="11"/>
  <c r="E10" i="11"/>
  <c r="I5" i="11"/>
  <c r="H20" i="11"/>
  <c r="H19" i="11"/>
  <c r="H14" i="11"/>
  <c r="H8" i="11"/>
  <c r="F21" i="11" l="1"/>
  <c r="H21" i="11" s="1"/>
  <c r="E22" i="11"/>
  <c r="F10" i="11"/>
  <c r="E11" i="11" s="1"/>
  <c r="F11" i="11" s="1"/>
  <c r="H9" i="11"/>
  <c r="E16" i="11"/>
  <c r="F16" i="11" s="1"/>
  <c r="I6" i="11"/>
  <c r="F22" i="11" l="1"/>
  <c r="H22" i="11"/>
  <c r="F12" i="11"/>
  <c r="E12" i="11"/>
  <c r="H10" i="11"/>
  <c r="H15" i="11"/>
  <c r="E13" i="11"/>
  <c r="F13" i="11" s="1"/>
  <c r="J5" i="11"/>
  <c r="K5" i="11" s="1"/>
  <c r="L5" i="11" s="1"/>
  <c r="M5" i="11" s="1"/>
  <c r="N5" i="11" s="1"/>
  <c r="O5" i="11" s="1"/>
  <c r="P5" i="11" s="1"/>
  <c r="I4" i="11"/>
  <c r="H16" i="11" l="1"/>
  <c r="E17" i="11"/>
  <c r="F17" i="11" s="1"/>
  <c r="E18" i="11" s="1"/>
  <c r="F18" i="11" s="1"/>
  <c r="H11" i="11"/>
  <c r="H13" i="11"/>
  <c r="P4" i="11"/>
  <c r="Q5" i="11"/>
  <c r="R5" i="11" s="1"/>
  <c r="S5" i="11" s="1"/>
  <c r="T5" i="11" s="1"/>
  <c r="U5" i="11" s="1"/>
  <c r="V5" i="11" s="1"/>
  <c r="W5" i="11" s="1"/>
  <c r="J6" i="11"/>
  <c r="H18" i="11" l="1"/>
  <c r="H17" i="11"/>
  <c r="W4" i="11"/>
  <c r="X5" i="11"/>
  <c r="Y5" i="11" s="1"/>
  <c r="Z5" i="11" s="1"/>
  <c r="K6" i="11"/>
  <c r="AA5" i="11" l="1"/>
  <c r="Z6" i="11"/>
  <c r="L6" i="11"/>
  <c r="AB5" i="11" l="1"/>
  <c r="AA6" i="11"/>
  <c r="M6" i="11"/>
  <c r="AC5" i="11" l="1"/>
  <c r="AB6" i="11"/>
  <c r="N6" i="11"/>
  <c r="AD5" i="11" l="1"/>
  <c r="AC6" i="11"/>
  <c r="AD4" i="11"/>
  <c r="O6" i="11"/>
  <c r="AE5" i="11" l="1"/>
  <c r="AD6" i="11"/>
  <c r="AF5" i="11" l="1"/>
  <c r="AE6" i="11"/>
  <c r="P6" i="11"/>
  <c r="Q6" i="11"/>
  <c r="AG5" i="11" l="1"/>
  <c r="AF6" i="11"/>
  <c r="R6" i="11"/>
  <c r="AH5" i="11" l="1"/>
  <c r="AG6" i="11"/>
  <c r="S6" i="11"/>
  <c r="AI5" i="11" l="1"/>
  <c r="AH6" i="11"/>
  <c r="T6" i="11"/>
  <c r="AJ5" i="11" l="1"/>
  <c r="AI6" i="11"/>
  <c r="U6" i="11"/>
  <c r="AK5" i="11" l="1"/>
  <c r="AJ6" i="11"/>
  <c r="AK4" i="11"/>
  <c r="V6" i="11"/>
  <c r="AL5" i="11" l="1"/>
  <c r="AK6" i="11"/>
  <c r="W6" i="11"/>
  <c r="AM5" i="11" l="1"/>
  <c r="AL6" i="11"/>
  <c r="X6" i="11"/>
  <c r="AN5" i="11" l="1"/>
  <c r="AM6" i="11"/>
  <c r="Y6" i="11"/>
  <c r="AO5" i="11" l="1"/>
  <c r="AN6" i="11"/>
  <c r="AP5" i="11" l="1"/>
  <c r="AO6" i="11"/>
  <c r="AQ5" i="11" l="1"/>
  <c r="AP6" i="11"/>
  <c r="AR5" i="11" l="1"/>
  <c r="AQ6" i="11"/>
  <c r="AR4" i="11"/>
  <c r="AS5" i="11" l="1"/>
  <c r="AR6" i="11"/>
  <c r="AT5" i="11" l="1"/>
  <c r="AS6" i="11"/>
  <c r="AU5" i="11" l="1"/>
  <c r="AT6" i="11"/>
  <c r="AV5" i="11" l="1"/>
  <c r="AU6" i="11"/>
  <c r="AW5" i="11" l="1"/>
  <c r="AV6" i="11"/>
  <c r="AX5" i="11" l="1"/>
  <c r="AW6" i="11"/>
  <c r="AY5" i="11" l="1"/>
  <c r="AX6" i="11"/>
  <c r="AY4" i="11"/>
  <c r="AZ5" i="11" l="1"/>
  <c r="AY6" i="11"/>
  <c r="BA5" i="11" l="1"/>
  <c r="AZ6" i="11"/>
  <c r="BB5" i="11" l="1"/>
  <c r="BA6" i="11"/>
  <c r="BC5" i="11" l="1"/>
  <c r="BB6" i="11"/>
  <c r="BD5" i="11" l="1"/>
  <c r="BC6" i="11"/>
  <c r="BE5" i="11" l="1"/>
  <c r="BD6" i="11"/>
  <c r="BF5" i="11" l="1"/>
  <c r="BE6" i="11"/>
  <c r="BF4" i="11"/>
  <c r="BG5" i="11" l="1"/>
  <c r="BF6" i="11"/>
  <c r="BH5" i="11" l="1"/>
  <c r="BG6" i="11"/>
  <c r="BI5" i="11" l="1"/>
  <c r="BH6" i="11"/>
  <c r="BJ5" i="11" l="1"/>
  <c r="BI6" i="11"/>
  <c r="BK5" i="11" l="1"/>
  <c r="BK6" i="11" s="1"/>
  <c r="BJ6" i="11"/>
</calcChain>
</file>

<file path=xl/sharedStrings.xml><?xml version="1.0" encoding="utf-8"?>
<sst xmlns="http://schemas.openxmlformats.org/spreadsheetml/2006/main" count="40" uniqueCount="35">
  <si>
    <t>Project Start:</t>
  </si>
  <si>
    <t>PROGRESS</t>
  </si>
  <si>
    <t>ASSIGNED
TO</t>
  </si>
  <si>
    <t>START</t>
  </si>
  <si>
    <t>END</t>
  </si>
  <si>
    <t>DAYS</t>
  </si>
  <si>
    <t>Display Week:</t>
  </si>
  <si>
    <t>Enter Company Name in cell B2.</t>
  </si>
  <si>
    <t>Sample phase title block</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</si>
  <si>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</si>
  <si>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</si>
  <si>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</si>
  <si>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</si>
  <si>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</si>
  <si>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</si>
  <si>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</si>
  <si>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</si>
  <si>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</si>
  <si>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</si>
  <si>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StockTrack</t>
  </si>
  <si>
    <t>Helo</t>
  </si>
  <si>
    <t>Kevin</t>
  </si>
  <si>
    <t>Fernanda</t>
  </si>
  <si>
    <t>TASKS</t>
  </si>
  <si>
    <t>Responsabilities</t>
  </si>
  <si>
    <t>Company's name</t>
  </si>
  <si>
    <t>Planning process</t>
  </si>
  <si>
    <t>Brainstorm</t>
  </si>
  <si>
    <t>Introduction</t>
  </si>
  <si>
    <t>Gantt Chart &amp; Explanation</t>
  </si>
  <si>
    <t>The main purpose of the company</t>
  </si>
  <si>
    <t>Company's culture and structure</t>
  </si>
  <si>
    <t>Goals &amp; Milestones</t>
  </si>
  <si>
    <t>CA 2 - Checkpoint 1 Initial report</t>
  </si>
  <si>
    <t>How selected the departments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</si>
</sst>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style="thin">
        <color theme="0" tint="-0.14993743705557422"/>
      </right>
      <top style="medium">
        <color theme="0" tint="-0.14996795556505021"/>
      </top>
      <bottom/>
      <diagonal/>
    </border>
    <border>
      <left/>
      <right style="thin">
        <color theme="0" tint="-0.14993743705557422"/>
      </right>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6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7" fontId="9" fillId="5" borderId="0" xfId="0" applyNumberFormat="1" applyFont="1" applyFill="1" applyAlignment="1">
      <alignment horizontal="center" vertical="center"/>
    </xf>
    <xf numFmtId="167" fontId="9" fillId="5" borderId="6" xfId="0" applyNumberFormat="1" applyFont="1" applyFill="1" applyBorder="1" applyAlignment="1">
      <alignment horizontal="center" vertical="center"/>
    </xf>
    <xf numFmtId="167"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8" borderId="2" xfId="10" applyFill="1">
      <alignment horizontal="center" vertical="center"/>
    </xf>
    <xf numFmtId="0" fontId="7" fillId="2" borderId="2" xfId="11" applyFill="1">
      <alignment horizontal="center" vertical="center"/>
    </xf>
    <xf numFmtId="0" fontId="7" fillId="3"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13" fillId="0" borderId="0" xfId="0" applyFont="1"/>
    <xf numFmtId="0" fontId="14" fillId="0" borderId="0" xfId="1" applyFont="1" applyProtection="1">
      <alignment vertical="top"/>
    </xf>
    <xf numFmtId="0" fontId="5" fillId="6" borderId="2" xfId="11" applyFont="1" applyFill="1">
      <alignment horizontal="center" vertical="center"/>
    </xf>
    <xf numFmtId="0" fontId="5" fillId="7" borderId="2" xfId="11" applyFont="1" applyFill="1">
      <alignment horizontal="center" vertical="center"/>
    </xf>
    <xf numFmtId="0" fontId="5" fillId="4" borderId="2" xfId="11" applyFont="1" applyFill="1">
      <alignment horizontal="center" vertical="center"/>
    </xf>
    <xf numFmtId="0" fontId="0" fillId="0" borderId="11" xfId="0" applyBorder="1" applyAlignment="1">
      <alignment vertical="center"/>
    </xf>
    <xf numFmtId="0" fontId="0" fillId="0" borderId="12" xfId="0" applyBorder="1" applyAlignment="1">
      <alignment vertical="center"/>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11" borderId="9" xfId="0"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7">
    <dxf>
      <fill>
        <patternFill>
          <bgColor theme="7"/>
        </patternFill>
      </fill>
      <border>
        <left/>
        <right/>
      </border>
    </dxf>
    <dxf>
      <fill>
        <patternFill>
          <bgColor rgb="FFFF0000"/>
        </patternFill>
      </fill>
    </dxf>
    <dxf>
      <fill>
        <patternFill>
          <bgColor theme="7"/>
        </patternFill>
      </fill>
      <border>
        <vertical/>
        <horizontal/>
      </border>
    </dxf>
    <dxf>
      <fill>
        <patternFill>
          <bgColor theme="7"/>
        </patternFill>
      </fill>
      <border>
        <left/>
        <right/>
      </border>
    </dxf>
    <dxf>
      <fill>
        <patternFill>
          <bgColor rgb="FFFF0000"/>
        </patternFill>
      </fill>
    </dxf>
    <dxf>
      <border>
        <vertical/>
        <horizontal/>
      </border>
    </dxf>
    <dxf>
      <fill>
        <patternFill>
          <bgColor theme="7"/>
        </patternFill>
      </fill>
      <border>
        <left/>
        <right/>
      </border>
    </dxf>
    <dxf>
      <fill>
        <patternFill>
          <bgColor rgb="FFFF0000"/>
        </patternFill>
      </fill>
    </dxf>
    <dxf>
      <fill>
        <patternFill>
          <bgColor theme="7"/>
        </patternFill>
      </fill>
      <border>
        <vertical/>
        <horizontal/>
      </border>
    </dxf>
    <dxf>
      <fill>
        <patternFill>
          <bgColor theme="7"/>
        </patternFill>
      </fill>
      <border>
        <left/>
        <right/>
      </border>
    </dxf>
    <dxf>
      <fill>
        <patternFill>
          <bgColor rgb="FFFF0000"/>
        </patternFill>
      </fill>
    </dxf>
    <dxf>
      <border>
        <vertical/>
        <horizontal/>
      </border>
    </dxf>
    <dxf>
      <fill>
        <patternFill>
          <bgColor theme="7"/>
        </patternFill>
      </fill>
      <border>
        <left/>
        <right/>
      </border>
    </dxf>
    <dxf>
      <fill>
        <patternFill>
          <bgColor rgb="FFFF0000"/>
        </patternFill>
      </fill>
    </dxf>
    <dxf>
      <border>
        <vertical/>
        <horizontal/>
      </border>
    </dxf>
    <dxf>
      <fill>
        <patternFill>
          <bgColor theme="7"/>
        </patternFill>
      </fill>
      <border>
        <left/>
        <right/>
      </border>
    </dxf>
    <dxf>
      <fill>
        <patternFill>
          <bgColor rgb="FFFF0000"/>
        </patternFill>
      </fill>
    </dxf>
    <dxf>
      <border>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3"/>
  <sheetViews>
    <sheetView showGridLines="0" tabSelected="1" showRuler="0" zoomScale="80" zoomScaleNormal="80" zoomScalePageLayoutView="70" workbookViewId="0">
      <pane ySplit="6" topLeftCell="A8" activePane="bottomLeft" state="frozen"/>
      <selection pane="bottomLeft" activeCell="AZ24" sqref="AZ24"/>
    </sheetView>
  </sheetViews>
  <sheetFormatPr baseColWidth="10" defaultColWidth="8.83203125" defaultRowHeight="30" customHeight="1" x14ac:dyDescent="0.2"/>
  <cols>
    <col min="1" max="1" width="2.6640625" style="33"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34" t="s">
        <v>9</v>
      </c>
      <c r="B1" s="36" t="s">
        <v>33</v>
      </c>
      <c r="C1" s="1"/>
      <c r="D1" s="2"/>
      <c r="E1" s="4"/>
      <c r="F1" s="32"/>
      <c r="H1" s="2"/>
      <c r="I1" s="49"/>
    </row>
    <row r="2" spans="1:64" ht="30" customHeight="1" x14ac:dyDescent="0.25">
      <c r="A2" s="33" t="s">
        <v>7</v>
      </c>
      <c r="B2" s="37" t="s">
        <v>19</v>
      </c>
      <c r="I2" s="50"/>
    </row>
    <row r="3" spans="1:64" ht="30" customHeight="1" x14ac:dyDescent="0.2">
      <c r="A3" s="33" t="s">
        <v>16</v>
      </c>
      <c r="B3" s="38"/>
      <c r="C3" s="60" t="s">
        <v>0</v>
      </c>
      <c r="D3" s="61"/>
      <c r="E3" s="59">
        <v>45201</v>
      </c>
      <c r="F3" s="59"/>
    </row>
    <row r="4" spans="1:64" ht="30" customHeight="1" x14ac:dyDescent="0.2">
      <c r="A4" s="34" t="s">
        <v>10</v>
      </c>
      <c r="C4" s="60" t="s">
        <v>6</v>
      </c>
      <c r="D4" s="61"/>
      <c r="E4" s="7">
        <v>1</v>
      </c>
      <c r="I4" s="56">
        <f>I5</f>
        <v>45201</v>
      </c>
      <c r="J4" s="57"/>
      <c r="K4" s="57"/>
      <c r="L4" s="57"/>
      <c r="M4" s="57"/>
      <c r="N4" s="57"/>
      <c r="O4" s="58"/>
      <c r="P4" s="56">
        <f>P5</f>
        <v>45208</v>
      </c>
      <c r="Q4" s="57"/>
      <c r="R4" s="57"/>
      <c r="S4" s="57"/>
      <c r="T4" s="57"/>
      <c r="U4" s="57"/>
      <c r="V4" s="58"/>
      <c r="W4" s="56">
        <f>W5</f>
        <v>45215</v>
      </c>
      <c r="X4" s="57"/>
      <c r="Y4" s="57"/>
      <c r="Z4" s="57"/>
      <c r="AA4" s="57"/>
      <c r="AB4" s="57"/>
      <c r="AC4" s="58"/>
      <c r="AD4" s="56">
        <f>AC5</f>
        <v>45221</v>
      </c>
      <c r="AE4" s="57"/>
      <c r="AF4" s="57"/>
      <c r="AG4" s="57"/>
      <c r="AH4" s="57"/>
      <c r="AI4" s="57"/>
      <c r="AJ4" s="58"/>
      <c r="AK4" s="56">
        <f>AJ5</f>
        <v>45228</v>
      </c>
      <c r="AL4" s="57"/>
      <c r="AM4" s="57"/>
      <c r="AN4" s="57"/>
      <c r="AO4" s="57"/>
      <c r="AP4" s="57"/>
      <c r="AQ4" s="58"/>
      <c r="AR4" s="56">
        <f>AQ5</f>
        <v>45235</v>
      </c>
      <c r="AS4" s="57"/>
      <c r="AT4" s="57"/>
      <c r="AU4" s="57"/>
      <c r="AV4" s="57"/>
      <c r="AW4" s="57"/>
      <c r="AX4" s="58"/>
      <c r="AY4" s="56">
        <f>AX5</f>
        <v>45242</v>
      </c>
      <c r="AZ4" s="57"/>
      <c r="BA4" s="57"/>
      <c r="BB4" s="57"/>
      <c r="BC4" s="57"/>
      <c r="BD4" s="57"/>
      <c r="BE4" s="58"/>
      <c r="BF4" s="56">
        <f>BE5</f>
        <v>45249</v>
      </c>
      <c r="BG4" s="57"/>
      <c r="BH4" s="57"/>
      <c r="BI4" s="57"/>
      <c r="BJ4" s="57"/>
      <c r="BK4" s="57"/>
      <c r="BL4" s="58"/>
    </row>
    <row r="5" spans="1:64" ht="15" customHeight="1" x14ac:dyDescent="0.2">
      <c r="A5" s="34" t="s">
        <v>11</v>
      </c>
      <c r="B5" s="48"/>
      <c r="C5" s="48"/>
      <c r="D5" s="48"/>
      <c r="E5" s="48"/>
      <c r="F5" s="48"/>
      <c r="G5" s="48"/>
      <c r="I5" s="11">
        <f>Project_Start-WEEKDAY(Project_Start,1)+2+7*(Display_Week-1)</f>
        <v>45201</v>
      </c>
      <c r="J5" s="10">
        <f>I5+1</f>
        <v>45202</v>
      </c>
      <c r="K5" s="10">
        <f t="shared" ref="K5:Y5" si="0">J5+1</f>
        <v>45203</v>
      </c>
      <c r="L5" s="10">
        <f t="shared" si="0"/>
        <v>45204</v>
      </c>
      <c r="M5" s="10">
        <f t="shared" si="0"/>
        <v>45205</v>
      </c>
      <c r="N5" s="10">
        <f t="shared" si="0"/>
        <v>45206</v>
      </c>
      <c r="O5" s="12">
        <f t="shared" si="0"/>
        <v>45207</v>
      </c>
      <c r="P5" s="11">
        <f>O5+1</f>
        <v>45208</v>
      </c>
      <c r="Q5" s="10">
        <f>P5+1</f>
        <v>45209</v>
      </c>
      <c r="R5" s="10">
        <f t="shared" si="0"/>
        <v>45210</v>
      </c>
      <c r="S5" s="10">
        <f t="shared" si="0"/>
        <v>45211</v>
      </c>
      <c r="T5" s="10">
        <f t="shared" si="0"/>
        <v>45212</v>
      </c>
      <c r="U5" s="10">
        <f t="shared" si="0"/>
        <v>45213</v>
      </c>
      <c r="V5" s="12">
        <f t="shared" si="0"/>
        <v>45214</v>
      </c>
      <c r="W5" s="11">
        <f>V5+1</f>
        <v>45215</v>
      </c>
      <c r="X5" s="10">
        <f>W5+1</f>
        <v>45216</v>
      </c>
      <c r="Y5" s="10">
        <f t="shared" si="0"/>
        <v>45217</v>
      </c>
      <c r="Z5" s="10">
        <f t="shared" ref="Z5" si="1">Y5+1</f>
        <v>45218</v>
      </c>
      <c r="AA5" s="10">
        <f t="shared" ref="AA5" si="2">Z5+1</f>
        <v>45219</v>
      </c>
      <c r="AB5" s="10">
        <f t="shared" ref="AB5" si="3">AA5+1</f>
        <v>45220</v>
      </c>
      <c r="AC5" s="10">
        <f t="shared" ref="AC5" si="4">AB5+1</f>
        <v>45221</v>
      </c>
      <c r="AD5" s="10">
        <f t="shared" ref="AD5" si="5">AC5+1</f>
        <v>45222</v>
      </c>
      <c r="AE5" s="10">
        <f t="shared" ref="AE5" si="6">AD5+1</f>
        <v>45223</v>
      </c>
      <c r="AF5" s="10">
        <f t="shared" ref="AF5" si="7">AE5+1</f>
        <v>45224</v>
      </c>
      <c r="AG5" s="10">
        <f t="shared" ref="AG5" si="8">AF5+1</f>
        <v>45225</v>
      </c>
      <c r="AH5" s="10">
        <f t="shared" ref="AH5" si="9">AG5+1</f>
        <v>45226</v>
      </c>
      <c r="AI5" s="10">
        <f t="shared" ref="AI5" si="10">AH5+1</f>
        <v>45227</v>
      </c>
      <c r="AJ5" s="10">
        <f t="shared" ref="AJ5" si="11">AI5+1</f>
        <v>45228</v>
      </c>
      <c r="AK5" s="10">
        <f t="shared" ref="AK5" si="12">AJ5+1</f>
        <v>45229</v>
      </c>
      <c r="AL5" s="10">
        <f t="shared" ref="AL5" si="13">AK5+1</f>
        <v>45230</v>
      </c>
      <c r="AM5" s="10">
        <f t="shared" ref="AM5" si="14">AL5+1</f>
        <v>45231</v>
      </c>
      <c r="AN5" s="10">
        <f t="shared" ref="AN5" si="15">AM5+1</f>
        <v>45232</v>
      </c>
      <c r="AO5" s="10">
        <f t="shared" ref="AO5" si="16">AN5+1</f>
        <v>45233</v>
      </c>
      <c r="AP5" s="10">
        <f t="shared" ref="AP5" si="17">AO5+1</f>
        <v>45234</v>
      </c>
      <c r="AQ5" s="10">
        <f t="shared" ref="AQ5" si="18">AP5+1</f>
        <v>45235</v>
      </c>
      <c r="AR5" s="10">
        <f t="shared" ref="AR5" si="19">AQ5+1</f>
        <v>45236</v>
      </c>
      <c r="AS5" s="10">
        <f t="shared" ref="AS5" si="20">AR5+1</f>
        <v>45237</v>
      </c>
      <c r="AT5" s="10">
        <f t="shared" ref="AT5" si="21">AS5+1</f>
        <v>45238</v>
      </c>
      <c r="AU5" s="10">
        <f t="shared" ref="AU5" si="22">AT5+1</f>
        <v>45239</v>
      </c>
      <c r="AV5" s="10">
        <f t="shared" ref="AV5" si="23">AU5+1</f>
        <v>45240</v>
      </c>
      <c r="AW5" s="10">
        <f t="shared" ref="AW5" si="24">AV5+1</f>
        <v>45241</v>
      </c>
      <c r="AX5" s="10">
        <f t="shared" ref="AX5" si="25">AW5+1</f>
        <v>45242</v>
      </c>
      <c r="AY5" s="10">
        <f t="shared" ref="AY5" si="26">AX5+1</f>
        <v>45243</v>
      </c>
      <c r="AZ5" s="10">
        <f t="shared" ref="AZ5" si="27">AY5+1</f>
        <v>45244</v>
      </c>
      <c r="BA5" s="10">
        <f t="shared" ref="BA5" si="28">AZ5+1</f>
        <v>45245</v>
      </c>
      <c r="BB5" s="10">
        <f t="shared" ref="BB5" si="29">BA5+1</f>
        <v>45246</v>
      </c>
      <c r="BC5" s="10">
        <f t="shared" ref="BC5" si="30">BB5+1</f>
        <v>45247</v>
      </c>
      <c r="BD5" s="10">
        <f t="shared" ref="BD5" si="31">BC5+1</f>
        <v>45248</v>
      </c>
      <c r="BE5" s="10">
        <f t="shared" ref="BE5" si="32">BD5+1</f>
        <v>45249</v>
      </c>
      <c r="BF5" s="10">
        <f t="shared" ref="BF5" si="33">BE5+1</f>
        <v>45250</v>
      </c>
      <c r="BG5" s="10">
        <f t="shared" ref="BG5" si="34">BF5+1</f>
        <v>45251</v>
      </c>
      <c r="BH5" s="10">
        <f t="shared" ref="BH5" si="35">BG5+1</f>
        <v>45252</v>
      </c>
      <c r="BI5" s="10">
        <f t="shared" ref="BI5" si="36">BH5+1</f>
        <v>45253</v>
      </c>
      <c r="BJ5" s="10">
        <f t="shared" ref="BJ5" si="37">BI5+1</f>
        <v>45254</v>
      </c>
      <c r="BK5" s="10">
        <f t="shared" ref="BK5" si="38">BJ5+1</f>
        <v>45255</v>
      </c>
    </row>
    <row r="6" spans="1:64" ht="30" customHeight="1" thickBot="1" x14ac:dyDescent="0.25">
      <c r="A6" s="34" t="s">
        <v>12</v>
      </c>
      <c r="B6" s="8" t="s">
        <v>23</v>
      </c>
      <c r="C6" s="9" t="s">
        <v>2</v>
      </c>
      <c r="D6" s="9" t="s">
        <v>1</v>
      </c>
      <c r="E6" s="9" t="s">
        <v>3</v>
      </c>
      <c r="F6" s="9" t="s">
        <v>4</v>
      </c>
      <c r="G6" s="9"/>
      <c r="H6" s="9" t="s">
        <v>5</v>
      </c>
      <c r="I6" s="13" t="str">
        <f t="shared" ref="I6" si="39">LEFT(TEXT(I5,"ddd"),1)</f>
        <v>M</v>
      </c>
      <c r="J6" s="13" t="str">
        <f t="shared" ref="J6:Z6" si="40">LEFT(TEXT(J5,"ddd"),1)</f>
        <v>T</v>
      </c>
      <c r="K6" s="13" t="str">
        <f t="shared" si="40"/>
        <v>W</v>
      </c>
      <c r="L6" s="13" t="str">
        <f t="shared" si="40"/>
        <v>T</v>
      </c>
      <c r="M6" s="13" t="str">
        <f t="shared" si="40"/>
        <v>F</v>
      </c>
      <c r="N6" s="13" t="str">
        <f t="shared" si="40"/>
        <v>S</v>
      </c>
      <c r="O6" s="13" t="str">
        <f t="shared" si="40"/>
        <v>S</v>
      </c>
      <c r="P6" s="13" t="str">
        <f t="shared" si="40"/>
        <v>M</v>
      </c>
      <c r="Q6" s="13" t="str">
        <f t="shared" si="40"/>
        <v>T</v>
      </c>
      <c r="R6" s="13" t="str">
        <f t="shared" si="40"/>
        <v>W</v>
      </c>
      <c r="S6" s="13" t="str">
        <f t="shared" si="40"/>
        <v>T</v>
      </c>
      <c r="T6" s="13" t="str">
        <f t="shared" si="40"/>
        <v>F</v>
      </c>
      <c r="U6" s="13" t="str">
        <f t="shared" si="40"/>
        <v>S</v>
      </c>
      <c r="V6" s="13" t="str">
        <f t="shared" si="40"/>
        <v>S</v>
      </c>
      <c r="W6" s="13" t="str">
        <f t="shared" si="40"/>
        <v>M</v>
      </c>
      <c r="X6" s="13" t="str">
        <f t="shared" si="40"/>
        <v>T</v>
      </c>
      <c r="Y6" s="13" t="str">
        <f t="shared" si="40"/>
        <v>W</v>
      </c>
      <c r="Z6" s="13" t="str">
        <f t="shared" si="40"/>
        <v>T</v>
      </c>
      <c r="AA6" s="13" t="str">
        <f t="shared" ref="AA6:AQ6" si="41">LEFT(TEXT(AA5,"ddd"),1)</f>
        <v>F</v>
      </c>
      <c r="AB6" s="13" t="str">
        <f t="shared" si="41"/>
        <v>S</v>
      </c>
      <c r="AC6" s="13" t="str">
        <f t="shared" si="41"/>
        <v>S</v>
      </c>
      <c r="AD6" s="13" t="str">
        <f t="shared" si="41"/>
        <v>M</v>
      </c>
      <c r="AE6" s="13" t="str">
        <f t="shared" si="41"/>
        <v>T</v>
      </c>
      <c r="AF6" s="13" t="str">
        <f t="shared" si="41"/>
        <v>W</v>
      </c>
      <c r="AG6" s="13" t="str">
        <f t="shared" si="41"/>
        <v>T</v>
      </c>
      <c r="AH6" s="13" t="str">
        <f t="shared" si="41"/>
        <v>F</v>
      </c>
      <c r="AI6" s="13" t="str">
        <f t="shared" si="41"/>
        <v>S</v>
      </c>
      <c r="AJ6" s="13" t="str">
        <f t="shared" si="41"/>
        <v>S</v>
      </c>
      <c r="AK6" s="13" t="str">
        <f t="shared" si="41"/>
        <v>M</v>
      </c>
      <c r="AL6" s="13" t="str">
        <f t="shared" si="41"/>
        <v>T</v>
      </c>
      <c r="AM6" s="13" t="str">
        <f t="shared" si="41"/>
        <v>W</v>
      </c>
      <c r="AN6" s="13" t="str">
        <f t="shared" si="41"/>
        <v>T</v>
      </c>
      <c r="AO6" s="13" t="str">
        <f t="shared" si="41"/>
        <v>F</v>
      </c>
      <c r="AP6" s="13" t="str">
        <f t="shared" si="41"/>
        <v>S</v>
      </c>
      <c r="AQ6" s="13" t="str">
        <f t="shared" si="41"/>
        <v>S</v>
      </c>
      <c r="AR6" s="13" t="str">
        <f t="shared" ref="AR6:BK6" si="42">LEFT(TEXT(AR5,"ddd"),1)</f>
        <v>M</v>
      </c>
      <c r="AS6" s="13" t="str">
        <f t="shared" si="42"/>
        <v>T</v>
      </c>
      <c r="AT6" s="13" t="str">
        <f t="shared" si="42"/>
        <v>W</v>
      </c>
      <c r="AU6" s="13" t="str">
        <f t="shared" si="42"/>
        <v>T</v>
      </c>
      <c r="AV6" s="13" t="str">
        <f t="shared" si="42"/>
        <v>F</v>
      </c>
      <c r="AW6" s="13" t="str">
        <f t="shared" si="42"/>
        <v>S</v>
      </c>
      <c r="AX6" s="13" t="str">
        <f t="shared" si="42"/>
        <v>S</v>
      </c>
      <c r="AY6" s="13" t="str">
        <f t="shared" si="42"/>
        <v>M</v>
      </c>
      <c r="AZ6" s="13" t="str">
        <f t="shared" si="42"/>
        <v>T</v>
      </c>
      <c r="BA6" s="13" t="str">
        <f t="shared" si="42"/>
        <v>W</v>
      </c>
      <c r="BB6" s="13" t="str">
        <f t="shared" si="42"/>
        <v>T</v>
      </c>
      <c r="BC6" s="13" t="str">
        <f t="shared" si="42"/>
        <v>F</v>
      </c>
      <c r="BD6" s="13" t="str">
        <f t="shared" si="42"/>
        <v>S</v>
      </c>
      <c r="BE6" s="13" t="str">
        <f t="shared" si="42"/>
        <v>S</v>
      </c>
      <c r="BF6" s="13" t="str">
        <f t="shared" si="42"/>
        <v>M</v>
      </c>
      <c r="BG6" s="13" t="str">
        <f t="shared" si="42"/>
        <v>T</v>
      </c>
      <c r="BH6" s="13" t="str">
        <f t="shared" si="42"/>
        <v>W</v>
      </c>
      <c r="BI6" s="13" t="str">
        <f t="shared" si="42"/>
        <v>T</v>
      </c>
      <c r="BJ6" s="13" t="str">
        <f t="shared" si="42"/>
        <v>F</v>
      </c>
      <c r="BK6" s="13" t="str">
        <f t="shared" si="42"/>
        <v>S</v>
      </c>
    </row>
    <row r="7" spans="1:64" ht="30" hidden="1" customHeight="1" thickBot="1" x14ac:dyDescent="0.25">
      <c r="A7" s="33" t="s">
        <v>17</v>
      </c>
      <c r="C7" s="35"/>
      <c r="E7"/>
      <c r="H7" t="str">
        <f>IF(OR(ISBLANK(task_start),ISBLANK(task_end)),"",task_end-task_start+1)</f>
        <v/>
      </c>
      <c r="I7" s="30"/>
      <c r="J7" s="30"/>
      <c r="K7" s="30"/>
      <c r="L7" s="30"/>
      <c r="M7" s="30"/>
      <c r="N7" s="30"/>
      <c r="O7" s="30"/>
      <c r="P7" s="30"/>
      <c r="Q7" s="30"/>
      <c r="R7" s="30"/>
      <c r="S7" s="30"/>
      <c r="T7" s="30"/>
      <c r="U7" s="30"/>
      <c r="V7" s="30"/>
      <c r="W7" s="30"/>
      <c r="X7" s="30"/>
      <c r="Y7" s="30"/>
      <c r="Z7" s="54"/>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row>
    <row r="8" spans="1:64" s="3" customFormat="1" ht="30" customHeight="1" thickBot="1" x14ac:dyDescent="0.25">
      <c r="A8" s="34" t="s">
        <v>13</v>
      </c>
      <c r="B8" s="15" t="s">
        <v>24</v>
      </c>
      <c r="C8" s="51" t="s">
        <v>21</v>
      </c>
      <c r="D8" s="16"/>
      <c r="E8" s="17"/>
      <c r="F8" s="18"/>
      <c r="G8" s="14"/>
      <c r="H8" s="14" t="str">
        <f t="shared" ref="H8:H22" si="43">IF(OR(ISBLANK(task_start),ISBLANK(task_end)),"",task_end-task_start+1)</f>
        <v/>
      </c>
      <c r="I8" s="30"/>
      <c r="J8" s="30"/>
      <c r="K8" s="30"/>
      <c r="L8" s="30"/>
      <c r="M8" s="30"/>
      <c r="N8" s="30"/>
      <c r="O8" s="30"/>
      <c r="P8" s="30"/>
      <c r="Q8" s="30"/>
      <c r="R8" s="30"/>
      <c r="S8" s="30"/>
      <c r="T8" s="30"/>
      <c r="U8" s="30"/>
      <c r="V8" s="30"/>
      <c r="W8" s="30"/>
      <c r="X8" s="30"/>
      <c r="Y8" s="30"/>
      <c r="Z8" s="55"/>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row>
    <row r="9" spans="1:64" s="3" customFormat="1" ht="30" customHeight="1" thickBot="1" x14ac:dyDescent="0.25">
      <c r="A9" s="34" t="s">
        <v>18</v>
      </c>
      <c r="B9" s="45" t="s">
        <v>25</v>
      </c>
      <c r="C9" s="42"/>
      <c r="D9" s="19">
        <v>1</v>
      </c>
      <c r="E9" s="39">
        <f>Project_Start</f>
        <v>45201</v>
      </c>
      <c r="F9" s="39">
        <f>E9+2</f>
        <v>45203</v>
      </c>
      <c r="G9" s="14"/>
      <c r="H9" s="14">
        <f t="shared" si="43"/>
        <v>3</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row>
    <row r="10" spans="1:64" s="3" customFormat="1" ht="30" customHeight="1" thickBot="1" x14ac:dyDescent="0.25">
      <c r="A10" s="34" t="s">
        <v>14</v>
      </c>
      <c r="B10" s="45" t="s">
        <v>26</v>
      </c>
      <c r="C10" s="42"/>
      <c r="D10" s="19">
        <v>1</v>
      </c>
      <c r="E10" s="39">
        <f>F9</f>
        <v>45203</v>
      </c>
      <c r="F10" s="39">
        <f>E10+6</f>
        <v>45209</v>
      </c>
      <c r="G10" s="14"/>
      <c r="H10" s="14">
        <f t="shared" si="43"/>
        <v>7</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row>
    <row r="11" spans="1:64" s="3" customFormat="1" ht="30" customHeight="1" thickBot="1" x14ac:dyDescent="0.25">
      <c r="A11" s="33"/>
      <c r="B11" s="45" t="s">
        <v>32</v>
      </c>
      <c r="C11" s="42"/>
      <c r="D11" s="19">
        <v>1</v>
      </c>
      <c r="E11" s="39">
        <f>F10</f>
        <v>45209</v>
      </c>
      <c r="F11" s="39">
        <f>E11+4</f>
        <v>45213</v>
      </c>
      <c r="G11" s="14"/>
      <c r="H11" s="14">
        <f t="shared" si="43"/>
        <v>5</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row>
    <row r="12" spans="1:64" s="3" customFormat="1" ht="30" customHeight="1" thickBot="1" x14ac:dyDescent="0.25">
      <c r="A12" s="33"/>
      <c r="B12" s="45" t="s">
        <v>27</v>
      </c>
      <c r="C12" s="42"/>
      <c r="D12" s="19">
        <v>1</v>
      </c>
      <c r="E12" s="39">
        <f>F11</f>
        <v>45213</v>
      </c>
      <c r="F12" s="39">
        <f>F11+5</f>
        <v>45218</v>
      </c>
      <c r="G12" s="14"/>
      <c r="H12" s="14"/>
      <c r="I12" s="30"/>
      <c r="J12" s="30"/>
      <c r="K12" s="30"/>
      <c r="L12" s="30"/>
      <c r="M12" s="30"/>
      <c r="N12" s="30"/>
      <c r="O12" s="30"/>
      <c r="P12" s="30"/>
      <c r="Q12" s="30"/>
      <c r="R12" s="30"/>
      <c r="S12" s="30"/>
      <c r="T12" s="30"/>
      <c r="U12" s="30"/>
      <c r="V12" s="30"/>
      <c r="W12" s="30"/>
      <c r="X12" s="30"/>
      <c r="Y12" s="62"/>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row>
    <row r="13" spans="1:64" s="3" customFormat="1" ht="30" customHeight="1" thickBot="1" x14ac:dyDescent="0.25">
      <c r="A13" s="33"/>
      <c r="B13" s="45" t="s">
        <v>29</v>
      </c>
      <c r="C13" s="42"/>
      <c r="D13" s="19">
        <v>1</v>
      </c>
      <c r="E13" s="39">
        <f>F11</f>
        <v>45213</v>
      </c>
      <c r="F13" s="39">
        <f>E13+7</f>
        <v>45220</v>
      </c>
      <c r="G13" s="14"/>
      <c r="H13" s="14">
        <f t="shared" si="43"/>
        <v>8</v>
      </c>
      <c r="I13" s="30"/>
      <c r="J13" s="30"/>
      <c r="K13" s="30"/>
      <c r="L13" s="30"/>
      <c r="M13" s="30"/>
      <c r="N13" s="30"/>
      <c r="O13" s="30"/>
      <c r="P13" s="30"/>
      <c r="Q13" s="30"/>
      <c r="R13" s="30"/>
      <c r="S13" s="30"/>
      <c r="T13" s="30"/>
      <c r="U13" s="30"/>
      <c r="V13" s="30"/>
      <c r="W13" s="30"/>
      <c r="X13" s="30"/>
      <c r="Y13" s="31"/>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row>
    <row r="14" spans="1:64" s="3" customFormat="1" ht="30" customHeight="1" thickBot="1" x14ac:dyDescent="0.25">
      <c r="A14" s="34" t="s">
        <v>15</v>
      </c>
      <c r="B14" s="20" t="s">
        <v>24</v>
      </c>
      <c r="C14" s="52" t="s">
        <v>22</v>
      </c>
      <c r="D14" s="21"/>
      <c r="E14" s="22"/>
      <c r="F14" s="23"/>
      <c r="G14" s="14"/>
      <c r="H14" s="14" t="str">
        <f t="shared" si="43"/>
        <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row>
    <row r="15" spans="1:64" s="3" customFormat="1" ht="30" customHeight="1" thickBot="1" x14ac:dyDescent="0.25">
      <c r="A15" s="34"/>
      <c r="B15" s="46" t="s">
        <v>25</v>
      </c>
      <c r="C15" s="43"/>
      <c r="D15" s="24">
        <v>1</v>
      </c>
      <c r="E15" s="40">
        <v>45201</v>
      </c>
      <c r="F15" s="40">
        <f>E15+2</f>
        <v>45203</v>
      </c>
      <c r="G15" s="14"/>
      <c r="H15" s="14">
        <f t="shared" si="43"/>
        <v>3</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row>
    <row r="16" spans="1:64" s="3" customFormat="1" ht="30" customHeight="1" thickBot="1" x14ac:dyDescent="0.25">
      <c r="A16" s="33"/>
      <c r="B16" s="46" t="s">
        <v>28</v>
      </c>
      <c r="C16" s="43"/>
      <c r="D16" s="24">
        <v>1</v>
      </c>
      <c r="E16" s="40">
        <f>E15+2</f>
        <v>45203</v>
      </c>
      <c r="F16" s="40">
        <f>E16+6</f>
        <v>45209</v>
      </c>
      <c r="G16" s="14"/>
      <c r="H16" s="14">
        <f t="shared" si="43"/>
        <v>7</v>
      </c>
      <c r="I16" s="30"/>
      <c r="J16" s="30"/>
      <c r="K16" s="30"/>
      <c r="L16" s="30"/>
      <c r="M16" s="30"/>
      <c r="N16" s="30"/>
      <c r="O16" s="30"/>
      <c r="P16" s="30"/>
      <c r="Q16" s="30"/>
      <c r="R16" s="30"/>
      <c r="S16" s="30"/>
      <c r="T16" s="30"/>
      <c r="U16" s="31"/>
      <c r="V16" s="31"/>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row>
    <row r="17" spans="1:63" s="3" customFormat="1" ht="30" customHeight="1" thickBot="1" x14ac:dyDescent="0.25">
      <c r="A17" s="33"/>
      <c r="B17" s="46" t="s">
        <v>31</v>
      </c>
      <c r="C17" s="43"/>
      <c r="D17" s="24">
        <v>1</v>
      </c>
      <c r="E17" s="40">
        <f>F16</f>
        <v>45209</v>
      </c>
      <c r="F17" s="40">
        <f>E17+5</f>
        <v>45214</v>
      </c>
      <c r="G17" s="14"/>
      <c r="H17" s="14">
        <f t="shared" si="43"/>
        <v>6</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row>
    <row r="18" spans="1:63" s="3" customFormat="1" ht="30" customHeight="1" thickBot="1" x14ac:dyDescent="0.25">
      <c r="A18" s="33"/>
      <c r="B18" s="46" t="s">
        <v>30</v>
      </c>
      <c r="C18" s="43"/>
      <c r="D18" s="24">
        <v>1</v>
      </c>
      <c r="E18" s="40">
        <f>F17</f>
        <v>45214</v>
      </c>
      <c r="F18" s="40">
        <f>E18+6</f>
        <v>45220</v>
      </c>
      <c r="G18" s="14"/>
      <c r="H18" s="14">
        <f t="shared" si="43"/>
        <v>7</v>
      </c>
      <c r="I18" s="30"/>
      <c r="J18" s="30"/>
      <c r="K18" s="30"/>
      <c r="L18" s="30"/>
      <c r="M18" s="30"/>
      <c r="N18" s="30"/>
      <c r="O18" s="30"/>
      <c r="P18" s="30"/>
      <c r="Q18" s="30"/>
      <c r="R18" s="30"/>
      <c r="S18" s="30"/>
      <c r="T18" s="30"/>
      <c r="U18" s="30"/>
      <c r="V18" s="30"/>
      <c r="W18" s="30"/>
      <c r="X18" s="30"/>
      <c r="Y18" s="31"/>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row>
    <row r="19" spans="1:63" s="3" customFormat="1" ht="30" customHeight="1" thickBot="1" x14ac:dyDescent="0.25">
      <c r="A19" s="33" t="s">
        <v>8</v>
      </c>
      <c r="B19" s="25" t="s">
        <v>24</v>
      </c>
      <c r="C19" s="53" t="s">
        <v>20</v>
      </c>
      <c r="D19" s="26"/>
      <c r="E19" s="27"/>
      <c r="F19" s="28"/>
      <c r="G19" s="14"/>
      <c r="H19" s="14" t="str">
        <f t="shared" si="43"/>
        <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row>
    <row r="20" spans="1:63" s="3" customFormat="1" ht="30" customHeight="1" thickBot="1" x14ac:dyDescent="0.25">
      <c r="A20" s="33"/>
      <c r="B20" s="47" t="s">
        <v>25</v>
      </c>
      <c r="C20" s="44"/>
      <c r="D20" s="29">
        <v>1</v>
      </c>
      <c r="E20" s="41">
        <v>45201</v>
      </c>
      <c r="F20" s="41">
        <f>E20+2</f>
        <v>45203</v>
      </c>
      <c r="G20" s="14"/>
      <c r="H20" s="14">
        <f t="shared" si="43"/>
        <v>3</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row>
    <row r="21" spans="1:63" s="3" customFormat="1" ht="30" customHeight="1" thickBot="1" x14ac:dyDescent="0.25">
      <c r="A21" s="33"/>
      <c r="B21" s="47" t="s">
        <v>34</v>
      </c>
      <c r="C21" s="44"/>
      <c r="D21" s="29">
        <v>1</v>
      </c>
      <c r="E21" s="41">
        <f>F20+1</f>
        <v>45204</v>
      </c>
      <c r="F21" s="41">
        <f>E21+4</f>
        <v>45208</v>
      </c>
      <c r="G21" s="14"/>
      <c r="H21" s="14">
        <f t="shared" si="43"/>
        <v>5</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row>
    <row r="22" spans="1:63" s="3" customFormat="1" ht="30" customHeight="1" thickBot="1" x14ac:dyDescent="0.25">
      <c r="A22" s="33"/>
      <c r="B22" s="47" t="s">
        <v>27</v>
      </c>
      <c r="C22" s="44"/>
      <c r="D22" s="29">
        <v>0</v>
      </c>
      <c r="E22" s="41">
        <f>E21+5</f>
        <v>45209</v>
      </c>
      <c r="F22" s="41">
        <f>E22+11</f>
        <v>45220</v>
      </c>
      <c r="G22" s="14"/>
      <c r="H22" s="14">
        <f t="shared" si="43"/>
        <v>12</v>
      </c>
      <c r="I22" s="30"/>
      <c r="J22" s="30"/>
      <c r="K22" s="30"/>
      <c r="L22" s="30"/>
      <c r="M22" s="30"/>
      <c r="N22" s="30"/>
      <c r="O22" s="30"/>
      <c r="P22" s="30"/>
      <c r="Q22" s="30"/>
      <c r="R22" s="30"/>
      <c r="S22" s="30"/>
      <c r="T22" s="30"/>
      <c r="U22" s="30"/>
      <c r="V22" s="30"/>
      <c r="W22" s="30"/>
      <c r="X22" s="30"/>
      <c r="Y22" s="62"/>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row>
    <row r="23" spans="1:63" ht="30" customHeight="1" x14ac:dyDescent="0.2">
      <c r="G23" s="6"/>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2">
    <cfRule type="dataBar" priority="14">
      <dataBar>
        <cfvo type="num" val="0"/>
        <cfvo type="num" val="1"/>
        <color rgb="FFFF0000"/>
      </dataBar>
      <extLst>
        <ext xmlns:x14="http://schemas.microsoft.com/office/spreadsheetml/2009/9/main" uri="{B025F937-C7B1-47D3-B67F-A62EFF666E3E}">
          <x14:id>{B0389232-4C98-4A03-AD0E-39F63BAD1F53}</x14:id>
        </ext>
      </extLst>
    </cfRule>
  </conditionalFormatting>
  <conditionalFormatting sqref="I5:X22 Z6:BK22">
    <cfRule type="expression" dxfId="5" priority="33" stopIfTrue="1">
      <formula>AND(TODAY()&gt;=I$5,TODAY()&lt;J$5)</formula>
    </cfRule>
  </conditionalFormatting>
  <conditionalFormatting sqref="I7:X22 Z7:BK22">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Z5:BK5 Y5:Y22">
    <cfRule type="expression" dxfId="2" priority="36">
      <formula>AND(TODAY()&gt;=Y$5,TODAY()&lt;#REF!)</formula>
    </cfRule>
  </conditionalFormatting>
  <conditionalFormatting sqref="Y7:Y22">
    <cfRule type="expression" dxfId="1" priority="41" stopIfTrue="1">
      <formula>AND(task_start&lt;=Y$5,ROUNDDOWN((task_end-task_start+1)*task_progress,0)+task_start-1&gt;=Y$5)</formula>
    </cfRule>
    <cfRule type="expression" dxfId="0" priority="42" stopIfTrue="1">
      <formula>AND(task_end&gt;=Y$5,task_start&lt;#REF!)</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2023-10-19T15:50:32Z</dcterms:modified>
</cp:coreProperties>
</file>