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oi\OneDrive\Documents\"/>
    </mc:Choice>
  </mc:AlternateContent>
  <xr:revisionPtr revIDLastSave="0" documentId="8_{B1B77120-5EC4-4758-9638-22CAFA1F9049}" xr6:coauthVersionLast="47" xr6:coauthVersionMax="47" xr10:uidLastSave="{00000000-0000-0000-0000-000000000000}"/>
  <bookViews>
    <workbookView xWindow="-120" yWindow="-120" windowWidth="20730" windowHeight="11160" firstSheet="2" activeTab="2" xr2:uid="{3A8EBC0F-DE3B-401E-BFA7-AF72B55CB6DB}"/>
  </bookViews>
  <sheets>
    <sheet name="Modelo_dados" sheetId="1" state="hidden" r:id="rId1"/>
    <sheet name="Operacao" sheetId="2" state="hidden" r:id="rId2"/>
    <sheet name="Dashboard" sheetId="3" r:id="rId3"/>
    <sheet name="Poupança" sheetId="4" state="hidden" r:id="rId4"/>
  </sheets>
  <definedNames>
    <definedName name="SegmentaçãodeDados_Mês">#N/A</definedName>
  </definedNames>
  <calcPr calcId="191029"/>
  <pivotCaches>
    <pivotCache cacheId="3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<sst xmlns="http://schemas.openxmlformats.org/spreadsheetml/2006/main" count="281" uniqueCount="49">
  <si>
    <t>Data</t>
  </si>
  <si>
    <t>Tipo</t>
  </si>
  <si>
    <t xml:space="preserve">Operação Bancária </t>
  </si>
  <si>
    <t>Descrição</t>
  </si>
  <si>
    <t>Categoria</t>
  </si>
  <si>
    <t>Status</t>
  </si>
  <si>
    <t>Valor</t>
  </si>
  <si>
    <t>Recebido</t>
  </si>
  <si>
    <t>Pago</t>
  </si>
  <si>
    <t>Pendente</t>
  </si>
  <si>
    <t>Entrada</t>
  </si>
  <si>
    <t>Renda fixa</t>
  </si>
  <si>
    <t>Investimentos</t>
  </si>
  <si>
    <t>Freelance</t>
  </si>
  <si>
    <t>Salário</t>
  </si>
  <si>
    <t>Saída</t>
  </si>
  <si>
    <t>Cinema</t>
  </si>
  <si>
    <t>Mercado</t>
  </si>
  <si>
    <t>Energia</t>
  </si>
  <si>
    <t>Pet Care</t>
  </si>
  <si>
    <t>Água</t>
  </si>
  <si>
    <t>Veterinário</t>
  </si>
  <si>
    <t>Diversão</t>
  </si>
  <si>
    <t>Ração</t>
  </si>
  <si>
    <t>Alimentação</t>
  </si>
  <si>
    <t>Juros</t>
  </si>
  <si>
    <t>Dividendos de Ações</t>
  </si>
  <si>
    <t>Banho e tosa</t>
  </si>
  <si>
    <t>Lazer</t>
  </si>
  <si>
    <t>Viagem</t>
  </si>
  <si>
    <t>Saúde</t>
  </si>
  <si>
    <t>Consulta médica</t>
  </si>
  <si>
    <t>Consulta Odontológica</t>
  </si>
  <si>
    <t>Casa</t>
  </si>
  <si>
    <t>Programação</t>
  </si>
  <si>
    <t>Internet</t>
  </si>
  <si>
    <t>Restaurante</t>
  </si>
  <si>
    <t>Exames</t>
  </si>
  <si>
    <t>Tranferência</t>
  </si>
  <si>
    <t>Cartão Débito</t>
  </si>
  <si>
    <t>Cartão Crédito</t>
  </si>
  <si>
    <t>Rótulos de Linha</t>
  </si>
  <si>
    <t>Total Geral</t>
  </si>
  <si>
    <t>Soma de Valor</t>
  </si>
  <si>
    <t>Mês</t>
  </si>
  <si>
    <t>Data de Lançamento</t>
  </si>
  <si>
    <t>Depósito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</si>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</sst>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1" fontId="0" fillId="0" borderId="0" xfId="0" applyNumberFormat="1"/>
    <xf numFmtId="0" fontId="0" fillId="4" borderId="0" xfId="0" applyFill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164" formatCode="&quot;R$&quot;\ #,##0.00"/>
      <alignment horizontal="right" vertical="bottom" textRotation="0" wrapText="0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</dxf>
    <dxf>
      <numFmt numFmtId="164" formatCode="&quot;R$&quot;\ #,##0.00"/>
    </dxf>
  </dxfs>
  <tableStyles count="1" defaultTableStyle="TableStyleMedium2" defaultPivotStyle="PivotStyleLight16">
    <tableStyle name="SlicerStyleDark2 2" pivot="0" table="0" count="10" xr9:uid="{7AEAFCC0-F95D-462D-BD3E-92AEADA02BA8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[Excel.xlsx]Operacao!Tabela dinâmica5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7.407407407407407E-2"/>
          <c:w val="0.93888888888888888"/>
          <c:h val="0.8474309379072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Operacao!$H$7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3-466E-A1C3-A62873D85E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3-466E-A1C3-A62873D85E1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E3-466E-A1C3-A62873D85E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Operacao!$G$8:$G$11</c:f>
              <c:strCache>
                <c:ptCount val="3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</c:strCache>
            </c:strRef>
          </c:cat>
          <c:val>
            <c:numRef>
              <c:f>Operacao!$H$8:$H$11</c:f>
              <c:numCache>
                <c:formatCode>"R$"\ #,##0.00</c:formatCode>
                <c:ptCount val="3"/>
                <c:pt idx="0">
                  <c:v>2000</c:v>
                </c:pt>
                <c:pt idx="1">
                  <c:v>350</c:v>
                </c:pt>
                <c:pt idx="2">
                  <c:v>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3-466E-A1C3-A62873D85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722240"/>
        <c:axId val="210721280"/>
      </c:barChart>
      <c:catAx>
        <c:axId val="210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1280"/>
        <c:crosses val="autoZero"/>
        <c:auto val="1"/>
        <c:lblAlgn val="ctr"/>
        <c:lblOffset val="100"/>
        <c:noMultiLvlLbl val="0"/>
      </c:catAx>
      <c:valAx>
        <c:axId val="2107212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107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[Excel.xlsx]Operacao!Tabela dinâmica4</c:name>
    <c:fmtId val="4"/>
  </c:pivotSource>
  <c:chart>
    <c:autoTitleDeleted val="1"/>
    <c:pivotFmts>
      <c:pivotFmt>
        <c:idx val="0"/>
        <c:spPr>
          <a:gradFill flip="none" rotWithShape="1">
            <a:gsLst>
              <a:gs pos="2000">
                <a:schemeClr val="tx1"/>
              </a:gs>
              <a:gs pos="89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2000">
                <a:schemeClr val="tx1"/>
              </a:gs>
              <a:gs pos="89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361767279090114E-3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Operacao!$D$7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Operacao!$C$8:$C$14</c:f>
              <c:strCache>
                <c:ptCount val="6"/>
                <c:pt idx="0">
                  <c:v>Alimentação</c:v>
                </c:pt>
                <c:pt idx="1">
                  <c:v>Casa</c:v>
                </c:pt>
                <c:pt idx="2">
                  <c:v>Diversão</c:v>
                </c:pt>
                <c:pt idx="3">
                  <c:v>Lazer</c:v>
                </c:pt>
                <c:pt idx="4">
                  <c:v>Pet Care</c:v>
                </c:pt>
                <c:pt idx="5">
                  <c:v>Saúde</c:v>
                </c:pt>
              </c:strCache>
            </c:strRef>
          </c:cat>
          <c:val>
            <c:numRef>
              <c:f>Operacao!$D$8:$D$14</c:f>
              <c:numCache>
                <c:formatCode>"R$"\ #,##0.00</c:formatCode>
                <c:ptCount val="6"/>
                <c:pt idx="0">
                  <c:v>1510</c:v>
                </c:pt>
                <c:pt idx="1">
                  <c:v>543</c:v>
                </c:pt>
                <c:pt idx="2">
                  <c:v>320</c:v>
                </c:pt>
                <c:pt idx="3">
                  <c:v>1195</c:v>
                </c:pt>
                <c:pt idx="4">
                  <c:v>940</c:v>
                </c:pt>
                <c:pt idx="5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B-4680-96C3-F231677F4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4423231"/>
        <c:axId val="1154424671"/>
      </c:barChart>
      <c:catAx>
        <c:axId val="11544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424671"/>
        <c:crosses val="autoZero"/>
        <c:auto val="1"/>
        <c:lblAlgn val="ctr"/>
        <c:lblOffset val="100"/>
        <c:noMultiLvlLbl val="0"/>
      </c:catAx>
      <c:valAx>
        <c:axId val="11544246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5442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7000">
                  <a:schemeClr val="accent2">
                    <a:lumMod val="75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Poupança!$D$3</c:f>
              <c:numCache>
                <c:formatCode>"R$"\ #,##0.00</c:formatCode>
                <c:ptCount val="1"/>
                <c:pt idx="0">
                  <c:v>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2-445D-BDE8-B05AC49BAEE0}"/>
            </c:ext>
          </c:extLst>
        </c:ser>
        <c:ser>
          <c:idx val="1"/>
          <c:order val="1"/>
          <c:spPr>
            <a:solidFill>
              <a:schemeClr val="bg2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Poupança!$D$4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2-445D-BDE8-B05AC49BAE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7720496"/>
        <c:axId val="197719536"/>
      </c:barChart>
      <c:catAx>
        <c:axId val="197720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719536"/>
        <c:crosses val="autoZero"/>
        <c:auto val="1"/>
        <c:lblAlgn val="ctr"/>
        <c:lblOffset val="100"/>
        <c:noMultiLvlLbl val="0"/>
      </c:catAx>
      <c:valAx>
        <c:axId val="19771953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7720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2" Type="http://schemas.openxmlformats.org/officeDocument/2006/relationships/image" Target="../media/image1.png"/><Relationship Id="rId1" Type="http://schemas.openxmlformats.org/officeDocument/2006/relationships/hyperlink" Target="#Modelo_dados!A1"/><Relationship Id="rId6" Type="http://schemas.openxmlformats.org/officeDocument/2006/relationships/image" Target="../media/image3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506016</xdr:colOff>
      <xdr:row>7</xdr:row>
      <xdr:rowOff>89291</xdr:rowOff>
    </xdr:from>
    <xdr:to>
      <xdr:col>19</xdr:col>
      <xdr:colOff>565547</xdr:colOff>
      <xdr:row>14</xdr:row>
      <xdr:rowOff>119058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2C376E8F-2DB4-F5F5-4B52-D6378A119DDA}"/>
            </a:ext>
          </a:extLst>
        </xdr:cNvPr>
        <xdr:cNvGrpSpPr/>
      </xdr:nvGrpSpPr>
      <xdr:grpSpPr>
        <a:xfrm>
          <a:off x="2664024" y="1443627"/>
          <a:ext cx="10432851" cy="1384103"/>
          <a:chOff x="2634258" y="461367"/>
          <a:chExt cx="10432851" cy="1384102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A0DAC4E8-CB56-394A-F778-AA5D66DE2F34}"/>
              </a:ext>
            </a:extLst>
          </xdr:cNvPr>
          <xdr:cNvSpPr/>
        </xdr:nvSpPr>
        <xdr:spPr>
          <a:xfrm>
            <a:off x="2634258" y="461367"/>
            <a:ext cx="10432851" cy="1384102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B767C9AA-9306-369B-DF46-4566F76164B0}"/>
              </a:ext>
            </a:extLst>
          </xdr:cNvPr>
          <xdr:cNvSpPr/>
        </xdr:nvSpPr>
        <xdr:spPr>
          <a:xfrm>
            <a:off x="2931914" y="654844"/>
            <a:ext cx="1309688" cy="1026914"/>
          </a:xfrm>
          <a:prstGeom prst="rect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DFA8DEEC-7516-9FAD-FBD6-20C8D2ECEB0C}"/>
              </a:ext>
            </a:extLst>
          </xdr:cNvPr>
          <xdr:cNvSpPr txBox="1"/>
        </xdr:nvSpPr>
        <xdr:spPr>
          <a:xfrm>
            <a:off x="4464843" y="729258"/>
            <a:ext cx="1160859" cy="4464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kern="120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OLÁ</a:t>
            </a:r>
            <a:r>
              <a:rPr lang="pt-BR" sz="2400" kern="1200">
                <a:latin typeface="Calibri" panose="020F0502020204030204" pitchFamily="34" charset="0"/>
                <a:cs typeface="Calibri" panose="020F0502020204030204" pitchFamily="34" charset="0"/>
              </a:rPr>
              <a:t>!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2E7F9749-48F3-45A1-AC08-4B9F0A1472D1}"/>
              </a:ext>
            </a:extLst>
          </xdr:cNvPr>
          <xdr:cNvSpPr txBox="1"/>
        </xdr:nvSpPr>
        <xdr:spPr>
          <a:xfrm>
            <a:off x="4449960" y="1369218"/>
            <a:ext cx="2068711" cy="2645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600" kern="120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Relatório</a:t>
            </a:r>
            <a:r>
              <a:rPr lang="pt-BR" sz="1600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Financeiro</a:t>
            </a:r>
            <a:endParaRPr lang="pt-BR" sz="1600" kern="1200">
              <a:solidFill>
                <a:schemeClr val="tx1">
                  <a:lumMod val="95000"/>
                  <a:lumOff val="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23" name="Retângulo 2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A229C9D-AA47-8C50-830F-4F5D5540DB06}"/>
              </a:ext>
            </a:extLst>
          </xdr:cNvPr>
          <xdr:cNvSpPr/>
        </xdr:nvSpPr>
        <xdr:spPr>
          <a:xfrm>
            <a:off x="8170664" y="982266"/>
            <a:ext cx="4494609" cy="37207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BEF7403B-ED52-14E5-08A1-F636CF84E0C1}"/>
              </a:ext>
            </a:extLst>
          </xdr:cNvPr>
          <xdr:cNvSpPr txBox="1"/>
        </xdr:nvSpPr>
        <xdr:spPr>
          <a:xfrm>
            <a:off x="8170665" y="982266"/>
            <a:ext cx="108119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800" kern="1200">
                <a:latin typeface="Calibri" panose="020F0502020204030204" pitchFamily="34" charset="0"/>
                <a:cs typeface="Calibri" panose="020F0502020204030204" pitchFamily="34" charset="0"/>
              </a:rPr>
              <a:t>Pesquisar</a:t>
            </a:r>
          </a:p>
        </xdr:txBody>
      </xdr:sp>
      <xdr:pic>
        <xdr:nvPicPr>
          <xdr:cNvPr id="28" name="Gráfico 27" descr="Dinheiro com preenchimento sólido">
            <a:extLst>
              <a:ext uri="{FF2B5EF4-FFF2-40B4-BE49-F238E27FC236}">
                <a16:creationId xmlns:a16="http://schemas.microsoft.com/office/drawing/2014/main" id="{21DDD428-D00B-3015-B6AE-A3F4E3F6EF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125390" y="69949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386953</xdr:colOff>
      <xdr:row>17</xdr:row>
      <xdr:rowOff>94089</xdr:rowOff>
    </xdr:from>
    <xdr:to>
      <xdr:col>10</xdr:col>
      <xdr:colOff>491133</xdr:colOff>
      <xdr:row>35</xdr:row>
      <xdr:rowOff>117900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DC954A3F-6A0F-92DF-0518-A0E0B39F2AAC}"/>
            </a:ext>
          </a:extLst>
        </xdr:cNvPr>
        <xdr:cNvGrpSpPr/>
      </xdr:nvGrpSpPr>
      <xdr:grpSpPr>
        <a:xfrm>
          <a:off x="2544961" y="3383191"/>
          <a:ext cx="4985742" cy="3506389"/>
          <a:chOff x="2631281" y="1023938"/>
          <a:chExt cx="4655344" cy="3369468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32D20409-6D05-E60C-247E-EB79D904410B}"/>
              </a:ext>
            </a:extLst>
          </xdr:cNvPr>
          <xdr:cNvSpPr/>
        </xdr:nvSpPr>
        <xdr:spPr>
          <a:xfrm>
            <a:off x="2631281" y="1190625"/>
            <a:ext cx="4643438" cy="320278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9B58D6C-E1FB-4D17-BBC7-C2A2CA10376A}"/>
              </a:ext>
            </a:extLst>
          </xdr:cNvPr>
          <xdr:cNvGraphicFramePr>
            <a:graphicFrameLocks/>
          </xdr:cNvGraphicFramePr>
        </xdr:nvGraphicFramePr>
        <xdr:xfrm>
          <a:off x="2655094" y="1404938"/>
          <a:ext cx="4572000" cy="28606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82C2AE22-2D18-C79E-920C-88A8CB31313C}"/>
              </a:ext>
            </a:extLst>
          </xdr:cNvPr>
          <xdr:cNvSpPr/>
        </xdr:nvSpPr>
        <xdr:spPr>
          <a:xfrm>
            <a:off x="2643187" y="1023938"/>
            <a:ext cx="4643438" cy="58340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kern="1200"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2</xdr:col>
      <xdr:colOff>386953</xdr:colOff>
      <xdr:row>40</xdr:row>
      <xdr:rowOff>16435</xdr:rowOff>
    </xdr:from>
    <xdr:to>
      <xdr:col>15</xdr:col>
      <xdr:colOff>247275</xdr:colOff>
      <xdr:row>58</xdr:row>
      <xdr:rowOff>81602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33D7305A-0C79-2849-FDB3-E5B4DB7E3814}"/>
            </a:ext>
          </a:extLst>
        </xdr:cNvPr>
        <xdr:cNvGrpSpPr/>
      </xdr:nvGrpSpPr>
      <xdr:grpSpPr>
        <a:xfrm>
          <a:off x="2544961" y="7755498"/>
          <a:ext cx="7792861" cy="3547745"/>
          <a:chOff x="2095498" y="5002249"/>
          <a:chExt cx="4893471" cy="3439282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BF39BB79-BA73-EE3F-C7B8-3C8DFBA2322F}"/>
              </a:ext>
            </a:extLst>
          </xdr:cNvPr>
          <xdr:cNvSpPr/>
        </xdr:nvSpPr>
        <xdr:spPr>
          <a:xfrm>
            <a:off x="2095500" y="5357812"/>
            <a:ext cx="4893469" cy="3083719"/>
          </a:xfrm>
          <a:prstGeom prst="roundRect">
            <a:avLst>
              <a:gd name="adj" fmla="val 7014"/>
            </a:avLst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BF1EBEE-C4FE-4098-8184-D05BBAAD1861}"/>
              </a:ext>
            </a:extLst>
          </xdr:cNvPr>
          <xdr:cNvGraphicFramePr>
            <a:graphicFrameLocks/>
          </xdr:cNvGraphicFramePr>
        </xdr:nvGraphicFramePr>
        <xdr:xfrm>
          <a:off x="2226468" y="546497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A58AC711-D7D5-191F-9B89-6B036A789743}"/>
              </a:ext>
            </a:extLst>
          </xdr:cNvPr>
          <xdr:cNvSpPr/>
        </xdr:nvSpPr>
        <xdr:spPr>
          <a:xfrm>
            <a:off x="2095498" y="5002249"/>
            <a:ext cx="4893469" cy="508722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kern="1200"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0</xdr:colOff>
      <xdr:row>17</xdr:row>
      <xdr:rowOff>152459</xdr:rowOff>
    </xdr:from>
    <xdr:to>
      <xdr:col>0</xdr:col>
      <xdr:colOff>1524000</xdr:colOff>
      <xdr:row>26</xdr:row>
      <xdr:rowOff>85667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ês">
              <a:extLst>
                <a:ext uri="{FF2B5EF4-FFF2-40B4-BE49-F238E27FC236}">
                  <a16:creationId xmlns:a16="http://schemas.microsoft.com/office/drawing/2014/main" id="{45AD129D-E87E-45FC-892B-FC2C121FFD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41561"/>
              <a:ext cx="1524000" cy="1674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267890</xdr:colOff>
      <xdr:row>10</xdr:row>
      <xdr:rowOff>44649</xdr:rowOff>
    </xdr:from>
    <xdr:to>
      <xdr:col>19</xdr:col>
      <xdr:colOff>89298</xdr:colOff>
      <xdr:row>12</xdr:row>
      <xdr:rowOff>44649</xdr:rowOff>
    </xdr:to>
    <xdr:pic>
      <xdr:nvPicPr>
        <xdr:cNvPr id="26" name="Gráfico 25" descr="Lupa com preenchimento sólido">
          <a:extLst>
            <a:ext uri="{FF2B5EF4-FFF2-40B4-BE49-F238E27FC236}">
              <a16:creationId xmlns:a16="http://schemas.microsoft.com/office/drawing/2014/main" id="{E4FBA41D-4CC0-63F6-1722-E43A759A9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189023" y="1979415"/>
          <a:ext cx="431603" cy="386953"/>
        </a:xfrm>
        <a:prstGeom prst="rect">
          <a:avLst/>
        </a:prstGeom>
      </xdr:spPr>
    </xdr:pic>
    <xdr:clientData/>
  </xdr:twoCellAnchor>
  <xdr:twoCellAnchor>
    <xdr:from>
      <xdr:col>12</xdr:col>
      <xdr:colOff>104180</xdr:colOff>
      <xdr:row>17</xdr:row>
      <xdr:rowOff>59531</xdr:rowOff>
    </xdr:from>
    <xdr:to>
      <xdr:col>20</xdr:col>
      <xdr:colOff>103585</xdr:colOff>
      <xdr:row>35</xdr:row>
      <xdr:rowOff>83342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A10CB979-672F-41CA-B9E2-23B81D168858}"/>
            </a:ext>
          </a:extLst>
        </xdr:cNvPr>
        <xdr:cNvGrpSpPr/>
      </xdr:nvGrpSpPr>
      <xdr:grpSpPr>
        <a:xfrm>
          <a:off x="8364141" y="3348633"/>
          <a:ext cx="4880967" cy="3506389"/>
          <a:chOff x="2631281" y="1023938"/>
          <a:chExt cx="4655344" cy="3369468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1BDB371A-90F7-DD91-C8E5-CA425A2DE560}"/>
              </a:ext>
            </a:extLst>
          </xdr:cNvPr>
          <xdr:cNvSpPr/>
        </xdr:nvSpPr>
        <xdr:spPr>
          <a:xfrm>
            <a:off x="2631281" y="1190625"/>
            <a:ext cx="4643438" cy="320278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4BBB31FD-82C5-2BAB-98EB-D0B9F4A7A31E}"/>
              </a:ext>
            </a:extLst>
          </xdr:cNvPr>
          <xdr:cNvSpPr/>
        </xdr:nvSpPr>
        <xdr:spPr>
          <a:xfrm>
            <a:off x="2643187" y="1023938"/>
            <a:ext cx="4643438" cy="58340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000" kern="1200">
                <a:latin typeface="Segoe UI" panose="020B0502040204020203" pitchFamily="34" charset="0"/>
                <a:cs typeface="Segoe UI" panose="020B0502040204020203" pitchFamily="34" charset="0"/>
              </a:rPr>
              <a:t>ECONOMIA</a:t>
            </a:r>
          </a:p>
        </xdr:txBody>
      </xdr:sp>
    </xdr:grpSp>
    <xdr:clientData/>
  </xdr:twoCellAnchor>
  <xdr:twoCellAnchor>
    <xdr:from>
      <xdr:col>14</xdr:col>
      <xdr:colOff>223242</xdr:colOff>
      <xdr:row>21</xdr:row>
      <xdr:rowOff>59531</xdr:rowOff>
    </xdr:from>
    <xdr:to>
      <xdr:col>18</xdr:col>
      <xdr:colOff>178595</xdr:colOff>
      <xdr:row>33</xdr:row>
      <xdr:rowOff>178593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C7537B6C-78A3-4524-B2D0-085F5E662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oisa Tech" refreshedDate="45686.779992361109" createdVersion="8" refreshedVersion="8" minRefreshableVersion="3" recordCount="50" xr:uid="{6EB42098-44DA-46CE-A370-40B92CF3F959}">
  <cacheSource type="worksheet">
    <worksheetSource name="tbl_operacao"/>
  </cacheSource>
  <cacheFields count="8">
    <cacheField name="Data" numFmtId="14">
      <sharedItems containsSemiMixedTypes="0" containsNonDate="0" containsDate="1" containsString="0" minDate="2024-08-11T00:00:00" maxDate="2024-11-27T00:00:00"/>
    </cacheField>
    <cacheField name="Mês" numFmtId="1">
      <sharedItems containsSemiMixedTypes="0" containsString="0" containsNumber="1" containsInteger="1" minValue="8" maxValue="11" count="4">
        <n v="11"/>
        <n v="9"/>
        <n v="8"/>
        <n v="10"/>
      </sharedItems>
    </cacheField>
    <cacheField name="Tipo" numFmtId="0">
      <sharedItems count="3">
        <s v="Saída"/>
        <s v="Entrada"/>
        <s v="Entrada " u="1"/>
      </sharedItems>
    </cacheField>
    <cacheField name="Categoria" numFmtId="0">
      <sharedItems count="9">
        <s v="Alimentação"/>
        <s v="Casa"/>
        <s v="Diversão"/>
        <s v="Freelance"/>
        <s v="Investimentos"/>
        <s v="Lazer"/>
        <s v="Pet Care"/>
        <s v="Renda fixa"/>
        <s v="Saúde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35" maxValue="3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309921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4-11-11T00:00:00"/>
    <x v="0"/>
    <x v="0"/>
    <x v="0"/>
    <s v="Mercado"/>
    <n v="870"/>
    <s v="Cartão Crédito"/>
    <s v="Pendente"/>
  </r>
  <r>
    <d v="2024-09-20T00:00:00"/>
    <x v="1"/>
    <x v="0"/>
    <x v="0"/>
    <s v="Mercado"/>
    <n v="930"/>
    <s v="Cartão Crédito"/>
    <s v="Pendente"/>
  </r>
  <r>
    <d v="2024-08-17T00:00:00"/>
    <x v="2"/>
    <x v="0"/>
    <x v="1"/>
    <s v="Energia"/>
    <n v="120"/>
    <s v="Cartão Débito"/>
    <s v="Pago"/>
  </r>
  <r>
    <d v="2024-09-14T00:00:00"/>
    <x v="1"/>
    <x v="0"/>
    <x v="1"/>
    <s v="Energia"/>
    <n v="135"/>
    <s v="Cartão Débito"/>
    <s v="Pago"/>
  </r>
  <r>
    <d v="2024-11-01T00:00:00"/>
    <x v="0"/>
    <x v="0"/>
    <x v="1"/>
    <s v="Energia"/>
    <n v="135"/>
    <s v="Cartão Crédito"/>
    <s v="Pendente"/>
  </r>
  <r>
    <d v="2024-08-27T00:00:00"/>
    <x v="2"/>
    <x v="0"/>
    <x v="1"/>
    <s v="Água"/>
    <n v="45"/>
    <s v="Cartão Débito"/>
    <s v="Pago"/>
  </r>
  <r>
    <d v="2024-10-04T00:00:00"/>
    <x v="3"/>
    <x v="0"/>
    <x v="1"/>
    <s v="Água"/>
    <n v="60"/>
    <s v="Cartão Débito"/>
    <s v="Pago"/>
  </r>
  <r>
    <d v="2024-09-19T00:00:00"/>
    <x v="1"/>
    <x v="0"/>
    <x v="1"/>
    <s v="Água"/>
    <n v="35"/>
    <s v="Cartão Crédito"/>
    <s v="Pendente"/>
  </r>
  <r>
    <d v="2024-11-12T00:00:00"/>
    <x v="0"/>
    <x v="0"/>
    <x v="1"/>
    <s v="Água"/>
    <n v="90"/>
    <s v="Cartão Débito"/>
    <s v="Pago"/>
  </r>
  <r>
    <d v="2024-08-28T00:00:00"/>
    <x v="2"/>
    <x v="0"/>
    <x v="2"/>
    <s v="Cinema"/>
    <n v="40"/>
    <s v="Cartão Crédito"/>
    <s v="Pendente"/>
  </r>
  <r>
    <d v="2024-10-25T00:00:00"/>
    <x v="3"/>
    <x v="1"/>
    <x v="3"/>
    <s v="Programação"/>
    <n v="2000"/>
    <s v="Tranferência"/>
    <s v="Recebido"/>
  </r>
  <r>
    <d v="2024-09-07T00:00:00"/>
    <x v="1"/>
    <x v="1"/>
    <x v="3"/>
    <s v="Programação"/>
    <n v="1000"/>
    <s v="Tranferência"/>
    <s v="Pendente"/>
  </r>
  <r>
    <d v="2024-10-02T00:00:00"/>
    <x v="3"/>
    <x v="1"/>
    <x v="4"/>
    <s v="Dividendos de Ações"/>
    <n v="350"/>
    <s v="Tranferência"/>
    <s v="Recebido"/>
  </r>
  <r>
    <d v="2024-11-22T00:00:00"/>
    <x v="0"/>
    <x v="0"/>
    <x v="1"/>
    <s v="Energia"/>
    <n v="60"/>
    <s v="Cartão Crédito"/>
    <s v="Pendente"/>
  </r>
  <r>
    <d v="2024-09-26T00:00:00"/>
    <x v="1"/>
    <x v="0"/>
    <x v="5"/>
    <s v="Viagem"/>
    <n v="970"/>
    <s v="Cartão Débito"/>
    <s v="Pago"/>
  </r>
  <r>
    <d v="2024-11-18T00:00:00"/>
    <x v="0"/>
    <x v="0"/>
    <x v="5"/>
    <s v="Viagem"/>
    <n v="260"/>
    <s v="Cartão Débito"/>
    <s v="Pago"/>
  </r>
  <r>
    <d v="2024-10-05T00:00:00"/>
    <x v="3"/>
    <x v="0"/>
    <x v="6"/>
    <s v="Ração"/>
    <n v="200"/>
    <s v="Cartão Débito"/>
    <s v="Pago"/>
  </r>
  <r>
    <d v="2024-10-30T00:00:00"/>
    <x v="3"/>
    <x v="0"/>
    <x v="6"/>
    <s v="Banho e tosa"/>
    <n v="190"/>
    <s v="Cartão Débito"/>
    <s v="Pago"/>
  </r>
  <r>
    <d v="2024-10-09T00:00:00"/>
    <x v="3"/>
    <x v="0"/>
    <x v="6"/>
    <s v="Energia"/>
    <n v="100"/>
    <s v="Cartão Débito"/>
    <s v="Pago"/>
  </r>
  <r>
    <d v="2024-09-15T00:00:00"/>
    <x v="1"/>
    <x v="1"/>
    <x v="7"/>
    <s v="Juros"/>
    <n v="120"/>
    <s v="Tranferência"/>
    <s v="Recebido"/>
  </r>
  <r>
    <d v="2024-10-16T00:00:00"/>
    <x v="3"/>
    <x v="1"/>
    <x v="7"/>
    <s v="Juros"/>
    <n v="200"/>
    <s v="Tranferência"/>
    <s v="Recebido"/>
  </r>
  <r>
    <d v="2024-08-29T00:00:00"/>
    <x v="2"/>
    <x v="1"/>
    <x v="7"/>
    <s v="Salário"/>
    <n v="3000"/>
    <s v="Tranferência"/>
    <s v="Recebido"/>
  </r>
  <r>
    <d v="2024-09-21T00:00:00"/>
    <x v="1"/>
    <x v="1"/>
    <x v="7"/>
    <s v="Salário"/>
    <n v="3000"/>
    <s v="Tranferência"/>
    <s v="Recebido"/>
  </r>
  <r>
    <d v="2024-11-26T00:00:00"/>
    <x v="0"/>
    <x v="1"/>
    <x v="7"/>
    <s v="Salário"/>
    <n v="3000"/>
    <s v="Tranferência"/>
    <s v="Recebido"/>
  </r>
  <r>
    <d v="2024-10-24T00:00:00"/>
    <x v="3"/>
    <x v="1"/>
    <x v="7"/>
    <s v="Salário"/>
    <n v="3000"/>
    <s v="Tranferência"/>
    <s v="Recebido"/>
  </r>
  <r>
    <d v="2024-10-22T00:00:00"/>
    <x v="3"/>
    <x v="1"/>
    <x v="7"/>
    <s v="Juros"/>
    <n v="120"/>
    <s v="Tranferência"/>
    <s v="Pendente"/>
  </r>
  <r>
    <d v="2024-09-30T00:00:00"/>
    <x v="1"/>
    <x v="0"/>
    <x v="8"/>
    <s v="Consulta médica"/>
    <n v="150"/>
    <s v="Cartão Débito"/>
    <s v="Pago"/>
  </r>
  <r>
    <d v="2024-11-05T00:00:00"/>
    <x v="0"/>
    <x v="0"/>
    <x v="8"/>
    <s v="Consulta Odontológica"/>
    <n v="300"/>
    <s v="Cartão Crédito"/>
    <s v="Pendente"/>
  </r>
  <r>
    <d v="2024-09-01T00:00:00"/>
    <x v="1"/>
    <x v="0"/>
    <x v="6"/>
    <s v="Veterinário"/>
    <n v="200"/>
    <s v="Cartão Débito"/>
    <s v="Pago"/>
  </r>
  <r>
    <d v="2024-11-04T00:00:00"/>
    <x v="0"/>
    <x v="0"/>
    <x v="5"/>
    <s v="Viagem"/>
    <n v="890"/>
    <s v="Cartão Crédito"/>
    <s v="Pendente"/>
  </r>
  <r>
    <d v="2024-10-10T00:00:00"/>
    <x v="3"/>
    <x v="0"/>
    <x v="6"/>
    <s v="Ração"/>
    <n v="200"/>
    <s v="Cartão Crédito"/>
    <s v="Pendente"/>
  </r>
  <r>
    <d v="2024-09-08T00:00:00"/>
    <x v="1"/>
    <x v="0"/>
    <x v="8"/>
    <s v="Consulta médica"/>
    <n v="350"/>
    <s v="Cartão Crédito"/>
    <s v="Pago"/>
  </r>
  <r>
    <d v="2024-10-14T00:00:00"/>
    <x v="3"/>
    <x v="0"/>
    <x v="8"/>
    <s v="Consulta Odontológica"/>
    <n v="150"/>
    <s v="Cartão Crédito"/>
    <s v="Pendente"/>
  </r>
  <r>
    <d v="2024-08-24T00:00:00"/>
    <x v="2"/>
    <x v="0"/>
    <x v="5"/>
    <s v="Cinema"/>
    <n v="60"/>
    <s v="Cartão Crédito"/>
    <s v="Pago"/>
  </r>
  <r>
    <d v="2024-11-06T00:00:00"/>
    <x v="0"/>
    <x v="0"/>
    <x v="5"/>
    <s v="Cinema"/>
    <n v="45"/>
    <s v="Cartão Crédito"/>
    <s v="Pago"/>
  </r>
  <r>
    <d v="2024-09-18T00:00:00"/>
    <x v="1"/>
    <x v="0"/>
    <x v="5"/>
    <s v="Cinema"/>
    <n v="35"/>
    <s v="Cartão Crédito"/>
    <s v="Pendente"/>
  </r>
  <r>
    <d v="2024-08-31T00:00:00"/>
    <x v="2"/>
    <x v="0"/>
    <x v="1"/>
    <s v="Internet"/>
    <n v="99"/>
    <s v="Cartão Crédito"/>
    <s v="Pago"/>
  </r>
  <r>
    <d v="2024-10-15T00:00:00"/>
    <x v="3"/>
    <x v="0"/>
    <x v="1"/>
    <s v="Internet"/>
    <n v="99"/>
    <s v="Cartão Crédito"/>
    <s v="Pendente"/>
  </r>
  <r>
    <d v="2024-11-02T00:00:00"/>
    <x v="0"/>
    <x v="0"/>
    <x v="1"/>
    <s v="Internet"/>
    <n v="99"/>
    <s v="Cartão Crédito"/>
    <s v="Pago"/>
  </r>
  <r>
    <d v="2024-08-20T00:00:00"/>
    <x v="2"/>
    <x v="0"/>
    <x v="0"/>
    <s v="Mercado"/>
    <n v="200"/>
    <s v="Cartão Crédito"/>
    <s v="Pago"/>
  </r>
  <r>
    <d v="2024-11-09T00:00:00"/>
    <x v="0"/>
    <x v="0"/>
    <x v="0"/>
    <s v="Mercado"/>
    <n v="350"/>
    <s v="Cartão Crédito"/>
    <s v="Pendente"/>
  </r>
  <r>
    <d v="2024-09-12T00:00:00"/>
    <x v="1"/>
    <x v="0"/>
    <x v="1"/>
    <s v="Internet"/>
    <n v="99"/>
    <s v="Cartão Crédito"/>
    <s v="Pendente"/>
  </r>
  <r>
    <d v="2024-09-25T00:00:00"/>
    <x v="1"/>
    <x v="0"/>
    <x v="0"/>
    <s v="Restaurante"/>
    <n v="50"/>
    <s v="Cartão Crédito"/>
    <s v="Pago"/>
  </r>
  <r>
    <d v="2024-10-14T00:00:00"/>
    <x v="3"/>
    <x v="0"/>
    <x v="0"/>
    <s v="Restaurante"/>
    <n v="50"/>
    <s v="Cartão Crédito"/>
    <s v="Pendente"/>
  </r>
  <r>
    <d v="2024-09-04T00:00:00"/>
    <x v="1"/>
    <x v="0"/>
    <x v="8"/>
    <s v="Exames"/>
    <n v="120"/>
    <s v="Cartão Crédito"/>
    <s v="Pendente"/>
  </r>
  <r>
    <d v="2024-10-19T00:00:00"/>
    <x v="3"/>
    <x v="0"/>
    <x v="8"/>
    <s v="Exames"/>
    <n v="120"/>
    <s v="Cartão Crédito"/>
    <s v="Pago"/>
  </r>
  <r>
    <d v="2024-10-28T00:00:00"/>
    <x v="3"/>
    <x v="0"/>
    <x v="0"/>
    <s v="Mercado"/>
    <n v="240"/>
    <s v="Cartão Crédito"/>
    <s v="Pendente"/>
  </r>
  <r>
    <d v="2024-08-11T00:00:00"/>
    <x v="2"/>
    <x v="0"/>
    <x v="0"/>
    <s v="Mercado"/>
    <n v="320"/>
    <s v="Cartão Crédito"/>
    <s v="Pendente"/>
  </r>
  <r>
    <d v="2024-10-17T00:00:00"/>
    <x v="3"/>
    <x v="0"/>
    <x v="6"/>
    <s v="Ração"/>
    <n v="250"/>
    <s v="Cartão Crédito"/>
    <s v="Pendente"/>
  </r>
  <r>
    <d v="2024-10-04T00:00:00"/>
    <x v="3"/>
    <x v="0"/>
    <x v="2"/>
    <s v="Cinema"/>
    <n v="320"/>
    <s v="Cartão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B161A-B258-4A26-8A4D-26121A4E2FE3}" name="Tabela dinâmica5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G7:H11" firstHeaderRow="1" firstDataRow="1" firstDataCol="1" rowPageCount="1" colPageCount="1"/>
  <pivotFields count="8">
    <pivotField numFmtId="14" showAll="0"/>
    <pivotField numFmtId="1" showAll="0">
      <items count="5">
        <item h="1" x="2"/>
        <item h="1" x="1"/>
        <item x="3"/>
        <item x="0"/>
        <item t="default"/>
      </items>
    </pivotField>
    <pivotField axis="axisPage" multipleItemSelectionAllowed="1" showAll="0">
      <items count="4">
        <item x="1"/>
        <item m="1" x="2"/>
        <item h="1"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3"/>
    </i>
    <i>
      <x v="4"/>
    </i>
    <i>
      <x v="7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8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68773-4C20-469F-A480-D9EE89E21749}" name="Tabela dinâmica4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7:D14" firstHeaderRow="1" firstDataRow="1" firstDataCol="1" rowPageCount="1" colPageCount="1"/>
  <pivotFields count="8">
    <pivotField numFmtId="14" showAll="0"/>
    <pivotField numFmtId="1" showAll="0">
      <items count="5">
        <item h="1" x="2"/>
        <item h="1" x="1"/>
        <item x="3"/>
        <item x="0"/>
        <item t="default"/>
      </items>
    </pivotField>
    <pivotField axis="axisPage" multipleItemSelectionAllowed="1" showAll="0">
      <items count="4">
        <item h="1" x="1"/>
        <item h="1" m="1"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5"/>
    </i>
    <i>
      <x v="6"/>
    </i>
    <i>
      <x v="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EE5813F-42D1-465E-A0A3-0D41D3BFC299}" sourceName="Mês">
  <pivotTables>
    <pivotTable tabId="2" name="Tabela dinâmica4"/>
    <pivotTable tabId="2" name="Tabela dinâmica5"/>
  </pivotTables>
  <data>
    <tabular pivotCacheId="1430992106">
      <items count="4">
        <i x="2"/>
        <i x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CD1AD53-2591-42A8-83F6-6551D60BA1DB}" cache="SegmentaçãodeDados_Mês" caption="Mês" style="SlicerStyleDark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4718CA-09A2-411D-BBFC-EF9F924FCED0}" name="tbl_operacao" displayName="tbl_operacao" ref="A1:H51" totalsRowShown="0">
  <autoFilter ref="A1:H51" xr:uid="{DE4718CA-09A2-411D-BBFC-EF9F924FCED0}"/>
  <sortState xmlns:xlrd2="http://schemas.microsoft.com/office/spreadsheetml/2017/richdata2" ref="A2:H51">
    <sortCondition ref="D1:D51"/>
  </sortState>
  <tableColumns count="8">
    <tableColumn id="1" xr3:uid="{99610EA1-B229-4852-B092-6A520C8E2AE4}" name="Data"/>
    <tableColumn id="8" xr3:uid="{89943FAF-CCF4-493A-A6FC-4579603D5987}" name="Mês" dataDxfId="3">
      <calculatedColumnFormula>MONTH(tbl_operacao[[#This Row],[Data]])</calculatedColumnFormula>
    </tableColumn>
    <tableColumn id="2" xr3:uid="{016B0433-41C6-4EAB-AC7F-3352108D983A}" name="Tipo"/>
    <tableColumn id="3" xr3:uid="{BEC91A6C-3426-4227-91D0-741BADA23F19}" name="Categoria"/>
    <tableColumn id="4" xr3:uid="{75CFE13B-A566-4E8B-8CF1-582BE9182C29}" name="Descrição"/>
    <tableColumn id="5" xr3:uid="{C88A3335-218F-4497-B92D-D0EDADF2788D}" name="Valor" dataDxfId="4"/>
    <tableColumn id="6" xr3:uid="{B708ACAA-C123-4813-9E5E-97DF59453469}" name="Operação Bancária "/>
    <tableColumn id="7" xr3:uid="{747FE5FF-315E-411C-9062-B835ADFBA9E6}" name="Statu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B833A6-7FB6-425B-AB8D-11FEF9A69A10}" name="Tabela3" displayName="Tabela3" ref="C7:D21" totalsRowShown="0">
  <autoFilter ref="C7:D21" xr:uid="{71B833A6-7FB6-425B-AB8D-11FEF9A69A10}"/>
  <tableColumns count="2">
    <tableColumn id="1" xr3:uid="{804B5DAE-64CA-43CA-8BF9-18C3F43346DE}" name="Data de Lançamento"/>
    <tableColumn id="2" xr3:uid="{9B1C0D74-34D4-46F7-8A53-4F79D985C766}" name="Depósit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1040-709B-4554-81A5-80EADACC6E32}">
  <dimension ref="A1:H51"/>
  <sheetViews>
    <sheetView workbookViewId="0"/>
  </sheetViews>
  <sheetFormatPr defaultColWidth="20.28515625" defaultRowHeight="15" x14ac:dyDescent="0.25"/>
  <cols>
    <col min="1" max="1" width="10.42578125" bestFit="1" customWidth="1"/>
    <col min="2" max="2" width="10.42578125" customWidth="1"/>
    <col min="3" max="3" width="8.28515625" bestFit="1" customWidth="1"/>
    <col min="4" max="4" width="13.42578125" bestFit="1" customWidth="1"/>
    <col min="5" max="5" width="21.7109375" bestFit="1" customWidth="1"/>
    <col min="6" max="6" width="10.7109375" style="6" bestFit="1" customWidth="1"/>
    <col min="7" max="7" width="20.5703125" bestFit="1" customWidth="1"/>
    <col min="8" max="8" width="9.140625" bestFit="1" customWidth="1"/>
  </cols>
  <sheetData>
    <row r="1" spans="1:8" x14ac:dyDescent="0.25">
      <c r="A1" t="s">
        <v>0</v>
      </c>
      <c r="B1" t="s">
        <v>44</v>
      </c>
      <c r="C1" t="s">
        <v>1</v>
      </c>
      <c r="D1" t="s">
        <v>4</v>
      </c>
      <c r="E1" t="s">
        <v>3</v>
      </c>
      <c r="F1" s="6" t="s">
        <v>6</v>
      </c>
      <c r="G1" t="s">
        <v>2</v>
      </c>
      <c r="H1" t="s">
        <v>5</v>
      </c>
    </row>
    <row r="2" spans="1:8" x14ac:dyDescent="0.25">
      <c r="A2" s="1">
        <v>45607</v>
      </c>
      <c r="B2" s="7">
        <f>MONTH(tbl_operacao[[#This Row],[Data]])</f>
        <v>11</v>
      </c>
      <c r="C2" t="s">
        <v>15</v>
      </c>
      <c r="D2" t="s">
        <v>24</v>
      </c>
      <c r="E2" t="s">
        <v>17</v>
      </c>
      <c r="F2" s="6">
        <v>870</v>
      </c>
      <c r="G2" t="s">
        <v>40</v>
      </c>
      <c r="H2" t="s">
        <v>9</v>
      </c>
    </row>
    <row r="3" spans="1:8" x14ac:dyDescent="0.25">
      <c r="A3" s="1">
        <v>45555</v>
      </c>
      <c r="B3" s="7">
        <f>MONTH(tbl_operacao[[#This Row],[Data]])</f>
        <v>9</v>
      </c>
      <c r="C3" t="s">
        <v>15</v>
      </c>
      <c r="D3" t="s">
        <v>24</v>
      </c>
      <c r="E3" t="s">
        <v>17</v>
      </c>
      <c r="F3" s="6">
        <v>930</v>
      </c>
      <c r="G3" t="s">
        <v>40</v>
      </c>
      <c r="H3" t="s">
        <v>9</v>
      </c>
    </row>
    <row r="4" spans="1:8" x14ac:dyDescent="0.25">
      <c r="A4" s="1">
        <v>45521</v>
      </c>
      <c r="B4" s="7">
        <f>MONTH(tbl_operacao[[#This Row],[Data]])</f>
        <v>8</v>
      </c>
      <c r="C4" t="s">
        <v>15</v>
      </c>
      <c r="D4" t="s">
        <v>33</v>
      </c>
      <c r="E4" t="s">
        <v>18</v>
      </c>
      <c r="F4" s="6">
        <v>120</v>
      </c>
      <c r="G4" t="s">
        <v>39</v>
      </c>
      <c r="H4" t="s">
        <v>8</v>
      </c>
    </row>
    <row r="5" spans="1:8" x14ac:dyDescent="0.25">
      <c r="A5" s="1">
        <v>45549</v>
      </c>
      <c r="B5" s="7">
        <f>MONTH(tbl_operacao[[#This Row],[Data]])</f>
        <v>9</v>
      </c>
      <c r="C5" t="s">
        <v>15</v>
      </c>
      <c r="D5" t="s">
        <v>33</v>
      </c>
      <c r="E5" t="s">
        <v>18</v>
      </c>
      <c r="F5" s="6">
        <v>135</v>
      </c>
      <c r="G5" t="s">
        <v>39</v>
      </c>
      <c r="H5" t="s">
        <v>8</v>
      </c>
    </row>
    <row r="6" spans="1:8" x14ac:dyDescent="0.25">
      <c r="A6" s="1">
        <v>45597</v>
      </c>
      <c r="B6" s="7">
        <f>MONTH(tbl_operacao[[#This Row],[Data]])</f>
        <v>11</v>
      </c>
      <c r="C6" t="s">
        <v>15</v>
      </c>
      <c r="D6" t="s">
        <v>33</v>
      </c>
      <c r="E6" t="s">
        <v>18</v>
      </c>
      <c r="F6" s="6">
        <v>135</v>
      </c>
      <c r="G6" t="s">
        <v>40</v>
      </c>
      <c r="H6" t="s">
        <v>9</v>
      </c>
    </row>
    <row r="7" spans="1:8" x14ac:dyDescent="0.25">
      <c r="A7" s="1">
        <v>45531</v>
      </c>
      <c r="B7" s="7">
        <f>MONTH(tbl_operacao[[#This Row],[Data]])</f>
        <v>8</v>
      </c>
      <c r="C7" t="s">
        <v>15</v>
      </c>
      <c r="D7" t="s">
        <v>33</v>
      </c>
      <c r="E7" t="s">
        <v>20</v>
      </c>
      <c r="F7" s="6">
        <v>45</v>
      </c>
      <c r="G7" t="s">
        <v>39</v>
      </c>
      <c r="H7" t="s">
        <v>8</v>
      </c>
    </row>
    <row r="8" spans="1:8" x14ac:dyDescent="0.25">
      <c r="A8" s="1">
        <v>45569</v>
      </c>
      <c r="B8" s="7">
        <f>MONTH(tbl_operacao[[#This Row],[Data]])</f>
        <v>10</v>
      </c>
      <c r="C8" t="s">
        <v>15</v>
      </c>
      <c r="D8" t="s">
        <v>33</v>
      </c>
      <c r="E8" t="s">
        <v>20</v>
      </c>
      <c r="F8" s="6">
        <v>60</v>
      </c>
      <c r="G8" t="s">
        <v>39</v>
      </c>
      <c r="H8" t="s">
        <v>8</v>
      </c>
    </row>
    <row r="9" spans="1:8" x14ac:dyDescent="0.25">
      <c r="A9" s="1">
        <v>45554</v>
      </c>
      <c r="B9" s="7">
        <f>MONTH(tbl_operacao[[#This Row],[Data]])</f>
        <v>9</v>
      </c>
      <c r="C9" t="s">
        <v>15</v>
      </c>
      <c r="D9" t="s">
        <v>33</v>
      </c>
      <c r="E9" t="s">
        <v>20</v>
      </c>
      <c r="F9" s="6">
        <v>35</v>
      </c>
      <c r="G9" t="s">
        <v>40</v>
      </c>
      <c r="H9" t="s">
        <v>9</v>
      </c>
    </row>
    <row r="10" spans="1:8" x14ac:dyDescent="0.25">
      <c r="A10" s="1">
        <v>45608</v>
      </c>
      <c r="B10" s="7">
        <f>MONTH(tbl_operacao[[#This Row],[Data]])</f>
        <v>11</v>
      </c>
      <c r="C10" t="s">
        <v>15</v>
      </c>
      <c r="D10" t="s">
        <v>33</v>
      </c>
      <c r="E10" t="s">
        <v>20</v>
      </c>
      <c r="F10" s="6">
        <v>90</v>
      </c>
      <c r="G10" t="s">
        <v>39</v>
      </c>
      <c r="H10" t="s">
        <v>8</v>
      </c>
    </row>
    <row r="11" spans="1:8" x14ac:dyDescent="0.25">
      <c r="A11" s="1">
        <v>45532</v>
      </c>
      <c r="B11" s="7">
        <f>MONTH(tbl_operacao[[#This Row],[Data]])</f>
        <v>8</v>
      </c>
      <c r="C11" t="s">
        <v>15</v>
      </c>
      <c r="D11" t="s">
        <v>22</v>
      </c>
      <c r="E11" t="s">
        <v>16</v>
      </c>
      <c r="F11" s="6">
        <v>40</v>
      </c>
      <c r="G11" t="s">
        <v>40</v>
      </c>
      <c r="H11" t="s">
        <v>9</v>
      </c>
    </row>
    <row r="12" spans="1:8" x14ac:dyDescent="0.25">
      <c r="A12" s="1">
        <v>45590</v>
      </c>
      <c r="B12" s="7">
        <f>MONTH(tbl_operacao[[#This Row],[Data]])</f>
        <v>10</v>
      </c>
      <c r="C12" t="s">
        <v>10</v>
      </c>
      <c r="D12" t="s">
        <v>13</v>
      </c>
      <c r="E12" t="s">
        <v>34</v>
      </c>
      <c r="F12" s="6">
        <v>2000</v>
      </c>
      <c r="G12" t="s">
        <v>38</v>
      </c>
      <c r="H12" t="s">
        <v>7</v>
      </c>
    </row>
    <row r="13" spans="1:8" x14ac:dyDescent="0.25">
      <c r="A13" s="1">
        <v>45542</v>
      </c>
      <c r="B13" s="7">
        <f>MONTH(tbl_operacao[[#This Row],[Data]])</f>
        <v>9</v>
      </c>
      <c r="C13" t="s">
        <v>10</v>
      </c>
      <c r="D13" t="s">
        <v>13</v>
      </c>
      <c r="E13" t="s">
        <v>34</v>
      </c>
      <c r="F13" s="6">
        <v>1000</v>
      </c>
      <c r="G13" t="s">
        <v>38</v>
      </c>
      <c r="H13" t="s">
        <v>9</v>
      </c>
    </row>
    <row r="14" spans="1:8" x14ac:dyDescent="0.25">
      <c r="A14" s="1">
        <v>45567</v>
      </c>
      <c r="B14" s="7">
        <f>MONTH(tbl_operacao[[#This Row],[Data]])</f>
        <v>10</v>
      </c>
      <c r="C14" t="s">
        <v>10</v>
      </c>
      <c r="D14" t="s">
        <v>12</v>
      </c>
      <c r="E14" t="s">
        <v>26</v>
      </c>
      <c r="F14" s="6">
        <v>350</v>
      </c>
      <c r="G14" t="s">
        <v>38</v>
      </c>
      <c r="H14" t="s">
        <v>7</v>
      </c>
    </row>
    <row r="15" spans="1:8" x14ac:dyDescent="0.25">
      <c r="A15" s="1">
        <v>45618</v>
      </c>
      <c r="B15" s="7">
        <f>MONTH(tbl_operacao[[#This Row],[Data]])</f>
        <v>11</v>
      </c>
      <c r="C15" t="s">
        <v>15</v>
      </c>
      <c r="D15" t="s">
        <v>33</v>
      </c>
      <c r="E15" t="s">
        <v>18</v>
      </c>
      <c r="F15" s="6">
        <v>60</v>
      </c>
      <c r="G15" t="s">
        <v>40</v>
      </c>
      <c r="H15" t="s">
        <v>9</v>
      </c>
    </row>
    <row r="16" spans="1:8" x14ac:dyDescent="0.25">
      <c r="A16" s="1">
        <v>45561</v>
      </c>
      <c r="B16" s="7">
        <f>MONTH(tbl_operacao[[#This Row],[Data]])</f>
        <v>9</v>
      </c>
      <c r="C16" t="s">
        <v>15</v>
      </c>
      <c r="D16" t="s">
        <v>28</v>
      </c>
      <c r="E16" t="s">
        <v>29</v>
      </c>
      <c r="F16" s="6">
        <v>970</v>
      </c>
      <c r="G16" t="s">
        <v>39</v>
      </c>
      <c r="H16" t="s">
        <v>8</v>
      </c>
    </row>
    <row r="17" spans="1:8" x14ac:dyDescent="0.25">
      <c r="A17" s="1">
        <v>45614</v>
      </c>
      <c r="B17" s="7">
        <f>MONTH(tbl_operacao[[#This Row],[Data]])</f>
        <v>11</v>
      </c>
      <c r="C17" t="s">
        <v>15</v>
      </c>
      <c r="D17" t="s">
        <v>28</v>
      </c>
      <c r="E17" t="s">
        <v>29</v>
      </c>
      <c r="F17" s="6">
        <v>260</v>
      </c>
      <c r="G17" t="s">
        <v>39</v>
      </c>
      <c r="H17" t="s">
        <v>8</v>
      </c>
    </row>
    <row r="18" spans="1:8" x14ac:dyDescent="0.25">
      <c r="A18" s="1">
        <v>45570</v>
      </c>
      <c r="B18" s="7">
        <f>MONTH(tbl_operacao[[#This Row],[Data]])</f>
        <v>10</v>
      </c>
      <c r="C18" t="s">
        <v>15</v>
      </c>
      <c r="D18" t="s">
        <v>19</v>
      </c>
      <c r="E18" t="s">
        <v>23</v>
      </c>
      <c r="F18" s="6">
        <v>200</v>
      </c>
      <c r="G18" t="s">
        <v>39</v>
      </c>
      <c r="H18" t="s">
        <v>8</v>
      </c>
    </row>
    <row r="19" spans="1:8" x14ac:dyDescent="0.25">
      <c r="A19" s="1">
        <v>45595</v>
      </c>
      <c r="B19" s="7">
        <f>MONTH(tbl_operacao[[#This Row],[Data]])</f>
        <v>10</v>
      </c>
      <c r="C19" t="s">
        <v>15</v>
      </c>
      <c r="D19" t="s">
        <v>19</v>
      </c>
      <c r="E19" t="s">
        <v>27</v>
      </c>
      <c r="F19" s="6">
        <v>190</v>
      </c>
      <c r="G19" t="s">
        <v>39</v>
      </c>
      <c r="H19" t="s">
        <v>8</v>
      </c>
    </row>
    <row r="20" spans="1:8" x14ac:dyDescent="0.25">
      <c r="A20" s="1">
        <v>45574</v>
      </c>
      <c r="B20" s="7">
        <f>MONTH(tbl_operacao[[#This Row],[Data]])</f>
        <v>10</v>
      </c>
      <c r="C20" t="s">
        <v>15</v>
      </c>
      <c r="D20" t="s">
        <v>19</v>
      </c>
      <c r="E20" t="s">
        <v>18</v>
      </c>
      <c r="F20" s="6">
        <v>100</v>
      </c>
      <c r="G20" t="s">
        <v>39</v>
      </c>
      <c r="H20" t="s">
        <v>8</v>
      </c>
    </row>
    <row r="21" spans="1:8" x14ac:dyDescent="0.25">
      <c r="A21" s="1">
        <v>45550</v>
      </c>
      <c r="B21" s="7">
        <f>MONTH(tbl_operacao[[#This Row],[Data]])</f>
        <v>9</v>
      </c>
      <c r="C21" t="s">
        <v>10</v>
      </c>
      <c r="D21" t="s">
        <v>11</v>
      </c>
      <c r="E21" t="s">
        <v>25</v>
      </c>
      <c r="F21" s="6">
        <v>120</v>
      </c>
      <c r="G21" t="s">
        <v>38</v>
      </c>
      <c r="H21" t="s">
        <v>7</v>
      </c>
    </row>
    <row r="22" spans="1:8" x14ac:dyDescent="0.25">
      <c r="A22" s="1">
        <v>45581</v>
      </c>
      <c r="B22" s="7">
        <f>MONTH(tbl_operacao[[#This Row],[Data]])</f>
        <v>10</v>
      </c>
      <c r="C22" t="s">
        <v>10</v>
      </c>
      <c r="D22" t="s">
        <v>11</v>
      </c>
      <c r="E22" t="s">
        <v>25</v>
      </c>
      <c r="F22" s="6">
        <v>200</v>
      </c>
      <c r="G22" t="s">
        <v>38</v>
      </c>
      <c r="H22" t="s">
        <v>7</v>
      </c>
    </row>
    <row r="23" spans="1:8" x14ac:dyDescent="0.25">
      <c r="A23" s="1">
        <v>45533</v>
      </c>
      <c r="B23" s="7">
        <f>MONTH(tbl_operacao[[#This Row],[Data]])</f>
        <v>8</v>
      </c>
      <c r="C23" t="s">
        <v>10</v>
      </c>
      <c r="D23" t="s">
        <v>11</v>
      </c>
      <c r="E23" t="s">
        <v>14</v>
      </c>
      <c r="F23" s="6">
        <v>3000</v>
      </c>
      <c r="G23" t="s">
        <v>38</v>
      </c>
      <c r="H23" t="s">
        <v>7</v>
      </c>
    </row>
    <row r="24" spans="1:8" x14ac:dyDescent="0.25">
      <c r="A24" s="1">
        <v>45556</v>
      </c>
      <c r="B24" s="7">
        <f>MONTH(tbl_operacao[[#This Row],[Data]])</f>
        <v>9</v>
      </c>
      <c r="C24" t="s">
        <v>10</v>
      </c>
      <c r="D24" t="s">
        <v>11</v>
      </c>
      <c r="E24" t="s">
        <v>14</v>
      </c>
      <c r="F24" s="6">
        <v>3000</v>
      </c>
      <c r="G24" t="s">
        <v>38</v>
      </c>
      <c r="H24" t="s">
        <v>7</v>
      </c>
    </row>
    <row r="25" spans="1:8" x14ac:dyDescent="0.25">
      <c r="A25" s="1">
        <v>45622</v>
      </c>
      <c r="B25" s="7">
        <f>MONTH(tbl_operacao[[#This Row],[Data]])</f>
        <v>11</v>
      </c>
      <c r="C25" t="s">
        <v>10</v>
      </c>
      <c r="D25" t="s">
        <v>11</v>
      </c>
      <c r="E25" t="s">
        <v>14</v>
      </c>
      <c r="F25" s="6">
        <v>3000</v>
      </c>
      <c r="G25" t="s">
        <v>38</v>
      </c>
      <c r="H25" t="s">
        <v>7</v>
      </c>
    </row>
    <row r="26" spans="1:8" x14ac:dyDescent="0.25">
      <c r="A26" s="1">
        <v>45589</v>
      </c>
      <c r="B26" s="7">
        <f>MONTH(tbl_operacao[[#This Row],[Data]])</f>
        <v>10</v>
      </c>
      <c r="C26" t="s">
        <v>10</v>
      </c>
      <c r="D26" t="s">
        <v>11</v>
      </c>
      <c r="E26" t="s">
        <v>14</v>
      </c>
      <c r="F26" s="6">
        <v>3000</v>
      </c>
      <c r="G26" t="s">
        <v>38</v>
      </c>
      <c r="H26" t="s">
        <v>7</v>
      </c>
    </row>
    <row r="27" spans="1:8" x14ac:dyDescent="0.25">
      <c r="A27" s="1">
        <v>45587</v>
      </c>
      <c r="B27" s="7">
        <f>MONTH(tbl_operacao[[#This Row],[Data]])</f>
        <v>10</v>
      </c>
      <c r="C27" t="s">
        <v>10</v>
      </c>
      <c r="D27" t="s">
        <v>11</v>
      </c>
      <c r="E27" t="s">
        <v>25</v>
      </c>
      <c r="F27" s="6">
        <v>120</v>
      </c>
      <c r="G27" t="s">
        <v>38</v>
      </c>
      <c r="H27" t="s">
        <v>9</v>
      </c>
    </row>
    <row r="28" spans="1:8" x14ac:dyDescent="0.25">
      <c r="A28" s="1">
        <v>45565</v>
      </c>
      <c r="B28" s="7">
        <f>MONTH(tbl_operacao[[#This Row],[Data]])</f>
        <v>9</v>
      </c>
      <c r="C28" t="s">
        <v>15</v>
      </c>
      <c r="D28" t="s">
        <v>30</v>
      </c>
      <c r="E28" t="s">
        <v>31</v>
      </c>
      <c r="F28" s="6">
        <v>150</v>
      </c>
      <c r="G28" t="s">
        <v>39</v>
      </c>
      <c r="H28" t="s">
        <v>8</v>
      </c>
    </row>
    <row r="29" spans="1:8" x14ac:dyDescent="0.25">
      <c r="A29" s="1">
        <v>45601</v>
      </c>
      <c r="B29" s="7">
        <f>MONTH(tbl_operacao[[#This Row],[Data]])</f>
        <v>11</v>
      </c>
      <c r="C29" t="s">
        <v>15</v>
      </c>
      <c r="D29" t="s">
        <v>30</v>
      </c>
      <c r="E29" t="s">
        <v>32</v>
      </c>
      <c r="F29" s="6">
        <v>300</v>
      </c>
      <c r="G29" t="s">
        <v>40</v>
      </c>
      <c r="H29" t="s">
        <v>9</v>
      </c>
    </row>
    <row r="30" spans="1:8" x14ac:dyDescent="0.25">
      <c r="A30" s="1">
        <v>45536</v>
      </c>
      <c r="B30" s="7">
        <f>MONTH(tbl_operacao[[#This Row],[Data]])</f>
        <v>9</v>
      </c>
      <c r="C30" t="s">
        <v>15</v>
      </c>
      <c r="D30" t="s">
        <v>19</v>
      </c>
      <c r="E30" t="s">
        <v>21</v>
      </c>
      <c r="F30" s="6">
        <v>200</v>
      </c>
      <c r="G30" t="s">
        <v>39</v>
      </c>
      <c r="H30" t="s">
        <v>8</v>
      </c>
    </row>
    <row r="31" spans="1:8" x14ac:dyDescent="0.25">
      <c r="A31" s="1">
        <v>45600</v>
      </c>
      <c r="B31" s="7">
        <f>MONTH(tbl_operacao[[#This Row],[Data]])</f>
        <v>11</v>
      </c>
      <c r="C31" t="s">
        <v>15</v>
      </c>
      <c r="D31" t="s">
        <v>28</v>
      </c>
      <c r="E31" t="s">
        <v>29</v>
      </c>
      <c r="F31" s="6">
        <v>890</v>
      </c>
      <c r="G31" t="s">
        <v>40</v>
      </c>
      <c r="H31" t="s">
        <v>9</v>
      </c>
    </row>
    <row r="32" spans="1:8" x14ac:dyDescent="0.25">
      <c r="A32" s="1">
        <v>45575</v>
      </c>
      <c r="B32" s="7">
        <f>MONTH(tbl_operacao[[#This Row],[Data]])</f>
        <v>10</v>
      </c>
      <c r="C32" t="s">
        <v>15</v>
      </c>
      <c r="D32" t="s">
        <v>19</v>
      </c>
      <c r="E32" t="s">
        <v>23</v>
      </c>
      <c r="F32" s="6">
        <v>200</v>
      </c>
      <c r="G32" t="s">
        <v>40</v>
      </c>
      <c r="H32" t="s">
        <v>9</v>
      </c>
    </row>
    <row r="33" spans="1:8" x14ac:dyDescent="0.25">
      <c r="A33" s="1">
        <v>45543</v>
      </c>
      <c r="B33" s="7">
        <f>MONTH(tbl_operacao[[#This Row],[Data]])</f>
        <v>9</v>
      </c>
      <c r="C33" t="s">
        <v>15</v>
      </c>
      <c r="D33" t="s">
        <v>30</v>
      </c>
      <c r="E33" t="s">
        <v>31</v>
      </c>
      <c r="F33" s="6">
        <v>350</v>
      </c>
      <c r="G33" t="s">
        <v>40</v>
      </c>
      <c r="H33" t="s">
        <v>8</v>
      </c>
    </row>
    <row r="34" spans="1:8" x14ac:dyDescent="0.25">
      <c r="A34" s="1">
        <v>45579</v>
      </c>
      <c r="B34" s="7">
        <f>MONTH(tbl_operacao[[#This Row],[Data]])</f>
        <v>10</v>
      </c>
      <c r="C34" t="s">
        <v>15</v>
      </c>
      <c r="D34" t="s">
        <v>30</v>
      </c>
      <c r="E34" t="s">
        <v>32</v>
      </c>
      <c r="F34" s="6">
        <v>150</v>
      </c>
      <c r="G34" t="s">
        <v>40</v>
      </c>
      <c r="H34" t="s">
        <v>9</v>
      </c>
    </row>
    <row r="35" spans="1:8" x14ac:dyDescent="0.25">
      <c r="A35" s="1">
        <v>45528</v>
      </c>
      <c r="B35" s="7">
        <f>MONTH(tbl_operacao[[#This Row],[Data]])</f>
        <v>8</v>
      </c>
      <c r="C35" t="s">
        <v>15</v>
      </c>
      <c r="D35" t="s">
        <v>28</v>
      </c>
      <c r="E35" t="s">
        <v>16</v>
      </c>
      <c r="F35" s="6">
        <v>60</v>
      </c>
      <c r="G35" t="s">
        <v>40</v>
      </c>
      <c r="H35" t="s">
        <v>8</v>
      </c>
    </row>
    <row r="36" spans="1:8" x14ac:dyDescent="0.25">
      <c r="A36" s="1">
        <v>45602</v>
      </c>
      <c r="B36" s="7">
        <f>MONTH(tbl_operacao[[#This Row],[Data]])</f>
        <v>11</v>
      </c>
      <c r="C36" t="s">
        <v>15</v>
      </c>
      <c r="D36" t="s">
        <v>28</v>
      </c>
      <c r="E36" t="s">
        <v>16</v>
      </c>
      <c r="F36" s="6">
        <v>45</v>
      </c>
      <c r="G36" t="s">
        <v>40</v>
      </c>
      <c r="H36" t="s">
        <v>8</v>
      </c>
    </row>
    <row r="37" spans="1:8" x14ac:dyDescent="0.25">
      <c r="A37" s="1">
        <v>45553</v>
      </c>
      <c r="B37" s="7">
        <f>MONTH(tbl_operacao[[#This Row],[Data]])</f>
        <v>9</v>
      </c>
      <c r="C37" t="s">
        <v>15</v>
      </c>
      <c r="D37" t="s">
        <v>28</v>
      </c>
      <c r="E37" t="s">
        <v>16</v>
      </c>
      <c r="F37" s="6">
        <v>35</v>
      </c>
      <c r="G37" t="s">
        <v>40</v>
      </c>
      <c r="H37" t="s">
        <v>9</v>
      </c>
    </row>
    <row r="38" spans="1:8" x14ac:dyDescent="0.25">
      <c r="A38" s="1">
        <v>45535</v>
      </c>
      <c r="B38" s="7">
        <f>MONTH(tbl_operacao[[#This Row],[Data]])</f>
        <v>8</v>
      </c>
      <c r="C38" t="s">
        <v>15</v>
      </c>
      <c r="D38" t="s">
        <v>33</v>
      </c>
      <c r="E38" t="s">
        <v>35</v>
      </c>
      <c r="F38" s="6">
        <v>99</v>
      </c>
      <c r="G38" t="s">
        <v>40</v>
      </c>
      <c r="H38" t="s">
        <v>8</v>
      </c>
    </row>
    <row r="39" spans="1:8" x14ac:dyDescent="0.25">
      <c r="A39" s="1">
        <v>45580</v>
      </c>
      <c r="B39" s="7">
        <f>MONTH(tbl_operacao[[#This Row],[Data]])</f>
        <v>10</v>
      </c>
      <c r="C39" t="s">
        <v>15</v>
      </c>
      <c r="D39" t="s">
        <v>33</v>
      </c>
      <c r="E39" t="s">
        <v>35</v>
      </c>
      <c r="F39" s="6">
        <v>99</v>
      </c>
      <c r="G39" t="s">
        <v>40</v>
      </c>
      <c r="H39" t="s">
        <v>9</v>
      </c>
    </row>
    <row r="40" spans="1:8" x14ac:dyDescent="0.25">
      <c r="A40" s="1">
        <v>45598</v>
      </c>
      <c r="B40" s="7">
        <f>MONTH(tbl_operacao[[#This Row],[Data]])</f>
        <v>11</v>
      </c>
      <c r="C40" t="s">
        <v>15</v>
      </c>
      <c r="D40" t="s">
        <v>33</v>
      </c>
      <c r="E40" t="s">
        <v>35</v>
      </c>
      <c r="F40" s="6">
        <v>99</v>
      </c>
      <c r="G40" t="s">
        <v>40</v>
      </c>
      <c r="H40" t="s">
        <v>8</v>
      </c>
    </row>
    <row r="41" spans="1:8" x14ac:dyDescent="0.25">
      <c r="A41" s="1">
        <v>45524</v>
      </c>
      <c r="B41" s="7">
        <f>MONTH(tbl_operacao[[#This Row],[Data]])</f>
        <v>8</v>
      </c>
      <c r="C41" t="s">
        <v>15</v>
      </c>
      <c r="D41" t="s">
        <v>24</v>
      </c>
      <c r="E41" t="s">
        <v>17</v>
      </c>
      <c r="F41" s="6">
        <v>200</v>
      </c>
      <c r="G41" t="s">
        <v>40</v>
      </c>
      <c r="H41" t="s">
        <v>8</v>
      </c>
    </row>
    <row r="42" spans="1:8" x14ac:dyDescent="0.25">
      <c r="A42" s="1">
        <v>45605</v>
      </c>
      <c r="B42" s="7">
        <f>MONTH(tbl_operacao[[#This Row],[Data]])</f>
        <v>11</v>
      </c>
      <c r="C42" t="s">
        <v>15</v>
      </c>
      <c r="D42" t="s">
        <v>24</v>
      </c>
      <c r="E42" t="s">
        <v>17</v>
      </c>
      <c r="F42" s="6">
        <v>350</v>
      </c>
      <c r="G42" t="s">
        <v>40</v>
      </c>
      <c r="H42" t="s">
        <v>9</v>
      </c>
    </row>
    <row r="43" spans="1:8" x14ac:dyDescent="0.25">
      <c r="A43" s="1">
        <v>45547</v>
      </c>
      <c r="B43" s="7">
        <f>MONTH(tbl_operacao[[#This Row],[Data]])</f>
        <v>9</v>
      </c>
      <c r="C43" t="s">
        <v>15</v>
      </c>
      <c r="D43" t="s">
        <v>33</v>
      </c>
      <c r="E43" t="s">
        <v>35</v>
      </c>
      <c r="F43" s="6">
        <v>99</v>
      </c>
      <c r="G43" t="s">
        <v>40</v>
      </c>
      <c r="H43" t="s">
        <v>9</v>
      </c>
    </row>
    <row r="44" spans="1:8" x14ac:dyDescent="0.25">
      <c r="A44" s="1">
        <v>45560</v>
      </c>
      <c r="B44" s="7">
        <f>MONTH(tbl_operacao[[#This Row],[Data]])</f>
        <v>9</v>
      </c>
      <c r="C44" t="s">
        <v>15</v>
      </c>
      <c r="D44" t="s">
        <v>24</v>
      </c>
      <c r="E44" t="s">
        <v>36</v>
      </c>
      <c r="F44" s="6">
        <v>50</v>
      </c>
      <c r="G44" t="s">
        <v>40</v>
      </c>
      <c r="H44" t="s">
        <v>8</v>
      </c>
    </row>
    <row r="45" spans="1:8" x14ac:dyDescent="0.25">
      <c r="A45" s="1">
        <v>45579</v>
      </c>
      <c r="B45" s="7">
        <f>MONTH(tbl_operacao[[#This Row],[Data]])</f>
        <v>10</v>
      </c>
      <c r="C45" t="s">
        <v>15</v>
      </c>
      <c r="D45" t="s">
        <v>24</v>
      </c>
      <c r="E45" t="s">
        <v>36</v>
      </c>
      <c r="F45" s="6">
        <v>50</v>
      </c>
      <c r="G45" t="s">
        <v>40</v>
      </c>
      <c r="H45" t="s">
        <v>9</v>
      </c>
    </row>
    <row r="46" spans="1:8" x14ac:dyDescent="0.25">
      <c r="A46" s="1">
        <v>45539</v>
      </c>
      <c r="B46" s="7">
        <f>MONTH(tbl_operacao[[#This Row],[Data]])</f>
        <v>9</v>
      </c>
      <c r="C46" t="s">
        <v>15</v>
      </c>
      <c r="D46" t="s">
        <v>30</v>
      </c>
      <c r="E46" t="s">
        <v>37</v>
      </c>
      <c r="F46" s="6">
        <v>120</v>
      </c>
      <c r="G46" t="s">
        <v>40</v>
      </c>
      <c r="H46" t="s">
        <v>9</v>
      </c>
    </row>
    <row r="47" spans="1:8" x14ac:dyDescent="0.25">
      <c r="A47" s="1">
        <v>45584</v>
      </c>
      <c r="B47" s="7">
        <f>MONTH(tbl_operacao[[#This Row],[Data]])</f>
        <v>10</v>
      </c>
      <c r="C47" t="s">
        <v>15</v>
      </c>
      <c r="D47" t="s">
        <v>30</v>
      </c>
      <c r="E47" t="s">
        <v>37</v>
      </c>
      <c r="F47" s="6">
        <v>120</v>
      </c>
      <c r="G47" t="s">
        <v>40</v>
      </c>
      <c r="H47" t="s">
        <v>8</v>
      </c>
    </row>
    <row r="48" spans="1:8" x14ac:dyDescent="0.25">
      <c r="A48" s="1">
        <v>45593</v>
      </c>
      <c r="B48" s="7">
        <f>MONTH(tbl_operacao[[#This Row],[Data]])</f>
        <v>10</v>
      </c>
      <c r="C48" t="s">
        <v>15</v>
      </c>
      <c r="D48" t="s">
        <v>24</v>
      </c>
      <c r="E48" t="s">
        <v>17</v>
      </c>
      <c r="F48" s="6">
        <v>240</v>
      </c>
      <c r="G48" t="s">
        <v>40</v>
      </c>
      <c r="H48" t="s">
        <v>9</v>
      </c>
    </row>
    <row r="49" spans="1:8" x14ac:dyDescent="0.25">
      <c r="A49" s="1">
        <v>45515</v>
      </c>
      <c r="B49" s="7">
        <f>MONTH(tbl_operacao[[#This Row],[Data]])</f>
        <v>8</v>
      </c>
      <c r="C49" t="s">
        <v>15</v>
      </c>
      <c r="D49" t="s">
        <v>24</v>
      </c>
      <c r="E49" t="s">
        <v>17</v>
      </c>
      <c r="F49" s="6">
        <v>320</v>
      </c>
      <c r="G49" t="s">
        <v>40</v>
      </c>
      <c r="H49" t="s">
        <v>9</v>
      </c>
    </row>
    <row r="50" spans="1:8" x14ac:dyDescent="0.25">
      <c r="A50" s="1">
        <v>45582</v>
      </c>
      <c r="B50" s="7">
        <f>MONTH(tbl_operacao[[#This Row],[Data]])</f>
        <v>10</v>
      </c>
      <c r="C50" t="s">
        <v>15</v>
      </c>
      <c r="D50" t="s">
        <v>19</v>
      </c>
      <c r="E50" t="s">
        <v>23</v>
      </c>
      <c r="F50" s="6">
        <v>250</v>
      </c>
      <c r="G50" t="s">
        <v>40</v>
      </c>
      <c r="H50" t="s">
        <v>9</v>
      </c>
    </row>
    <row r="51" spans="1:8" x14ac:dyDescent="0.25">
      <c r="A51" s="1">
        <v>45569</v>
      </c>
      <c r="B51" s="7">
        <f>MONTH(tbl_operacao[[#This Row],[Data]])</f>
        <v>10</v>
      </c>
      <c r="C51" t="s">
        <v>15</v>
      </c>
      <c r="D51" t="s">
        <v>22</v>
      </c>
      <c r="E51" t="s">
        <v>16</v>
      </c>
      <c r="F51" s="6">
        <v>320</v>
      </c>
      <c r="G51" t="s">
        <v>40</v>
      </c>
      <c r="H51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1E54-AB32-4BA6-BB7D-76F3F4C741C3}">
  <dimension ref="C5:H14"/>
  <sheetViews>
    <sheetView workbookViewId="0">
      <selection activeCell="C10" sqref="C10"/>
    </sheetView>
  </sheetViews>
  <sheetFormatPr defaultRowHeight="15" x14ac:dyDescent="0.25"/>
  <cols>
    <col min="3" max="3" width="18.42578125" bestFit="1" customWidth="1"/>
    <col min="4" max="4" width="13.85546875" bestFit="1" customWidth="1"/>
    <col min="7" max="7" width="18.42578125" bestFit="1" customWidth="1"/>
    <col min="8" max="8" width="13.85546875" bestFit="1" customWidth="1"/>
  </cols>
  <sheetData>
    <row r="5" spans="3:8" x14ac:dyDescent="0.25">
      <c r="C5" s="2" t="s">
        <v>1</v>
      </c>
      <c r="D5" t="s">
        <v>15</v>
      </c>
      <c r="G5" s="2" t="s">
        <v>1</v>
      </c>
      <c r="H5" t="s">
        <v>10</v>
      </c>
    </row>
    <row r="7" spans="3:8" x14ac:dyDescent="0.25">
      <c r="C7" s="2" t="s">
        <v>41</v>
      </c>
      <c r="D7" t="s">
        <v>43</v>
      </c>
      <c r="G7" s="2" t="s">
        <v>41</v>
      </c>
      <c r="H7" t="s">
        <v>43</v>
      </c>
    </row>
    <row r="8" spans="3:8" x14ac:dyDescent="0.25">
      <c r="C8" s="3" t="s">
        <v>24</v>
      </c>
      <c r="D8" s="6">
        <v>1510</v>
      </c>
      <c r="G8" s="3" t="s">
        <v>13</v>
      </c>
      <c r="H8" s="6">
        <v>2000</v>
      </c>
    </row>
    <row r="9" spans="3:8" x14ac:dyDescent="0.25">
      <c r="C9" s="3" t="s">
        <v>33</v>
      </c>
      <c r="D9" s="6">
        <v>543</v>
      </c>
      <c r="G9" s="3" t="s">
        <v>12</v>
      </c>
      <c r="H9" s="6">
        <v>350</v>
      </c>
    </row>
    <row r="10" spans="3:8" x14ac:dyDescent="0.25">
      <c r="C10" s="3" t="s">
        <v>22</v>
      </c>
      <c r="D10" s="6">
        <v>320</v>
      </c>
      <c r="G10" s="3" t="s">
        <v>11</v>
      </c>
      <c r="H10" s="6">
        <v>6320</v>
      </c>
    </row>
    <row r="11" spans="3:8" x14ac:dyDescent="0.25">
      <c r="C11" s="3" t="s">
        <v>28</v>
      </c>
      <c r="D11" s="6">
        <v>1195</v>
      </c>
      <c r="G11" s="3" t="s">
        <v>42</v>
      </c>
      <c r="H11" s="6">
        <v>8670</v>
      </c>
    </row>
    <row r="12" spans="3:8" x14ac:dyDescent="0.25">
      <c r="C12" s="3" t="s">
        <v>19</v>
      </c>
      <c r="D12" s="6">
        <v>940</v>
      </c>
    </row>
    <row r="13" spans="3:8" x14ac:dyDescent="0.25">
      <c r="C13" s="3" t="s">
        <v>30</v>
      </c>
      <c r="D13" s="6">
        <v>570</v>
      </c>
    </row>
    <row r="14" spans="3:8" x14ac:dyDescent="0.25">
      <c r="C14" s="3" t="s">
        <v>42</v>
      </c>
      <c r="D14" s="6">
        <v>5078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F595-1662-4239-B975-9C69A1DADFD9}">
  <dimension ref="A1:U1"/>
  <sheetViews>
    <sheetView showGridLines="0" showRowColHeaders="0" tabSelected="1" topLeftCell="A7" zoomScale="64" zoomScaleNormal="64" workbookViewId="0">
      <selection activeCell="U36" sqref="U36"/>
    </sheetView>
  </sheetViews>
  <sheetFormatPr defaultColWidth="0" defaultRowHeight="15" x14ac:dyDescent="0.25"/>
  <cols>
    <col min="1" max="1" width="23.140625" style="4" customWidth="1"/>
    <col min="2" max="21" width="9.140625" style="5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A760-5813-47B8-904C-1290B326965C}">
  <dimension ref="C1:D21"/>
  <sheetViews>
    <sheetView topLeftCell="A2" workbookViewId="0">
      <selection activeCell="K9" sqref="K9"/>
    </sheetView>
  </sheetViews>
  <sheetFormatPr defaultRowHeight="15" x14ac:dyDescent="0.25"/>
  <cols>
    <col min="3" max="3" width="21.42578125" customWidth="1"/>
    <col min="4" max="4" width="11.42578125" customWidth="1"/>
  </cols>
  <sheetData>
    <row r="1" spans="3:4" s="8" customFormat="1" ht="45.75" customHeight="1" x14ac:dyDescent="0.25"/>
    <row r="3" spans="3:4" x14ac:dyDescent="0.25">
      <c r="C3" s="8" t="s">
        <v>47</v>
      </c>
      <c r="D3" s="6">
        <f>SUM(Tabela3[Depósito])</f>
        <v>3513</v>
      </c>
    </row>
    <row r="4" spans="3:4" x14ac:dyDescent="0.25">
      <c r="C4" s="8" t="s">
        <v>48</v>
      </c>
      <c r="D4" s="6">
        <v>10000</v>
      </c>
    </row>
    <row r="7" spans="3:4" x14ac:dyDescent="0.25">
      <c r="C7" t="s">
        <v>45</v>
      </c>
      <c r="D7" t="s">
        <v>46</v>
      </c>
    </row>
    <row r="8" spans="3:4" x14ac:dyDescent="0.25">
      <c r="C8" s="1">
        <v>45544</v>
      </c>
      <c r="D8" s="9">
        <v>198</v>
      </c>
    </row>
    <row r="9" spans="3:4" x14ac:dyDescent="0.25">
      <c r="C9" s="1">
        <v>45545</v>
      </c>
      <c r="D9" s="9">
        <v>500</v>
      </c>
    </row>
    <row r="10" spans="3:4" x14ac:dyDescent="0.25">
      <c r="C10" s="1">
        <v>45546</v>
      </c>
      <c r="D10" s="9">
        <v>320</v>
      </c>
    </row>
    <row r="11" spans="3:4" x14ac:dyDescent="0.25">
      <c r="C11" s="1">
        <v>45547</v>
      </c>
      <c r="D11" s="9">
        <v>42</v>
      </c>
    </row>
    <row r="12" spans="3:4" x14ac:dyDescent="0.25">
      <c r="C12" s="1">
        <v>45548</v>
      </c>
      <c r="D12" s="9">
        <v>163</v>
      </c>
    </row>
    <row r="13" spans="3:4" x14ac:dyDescent="0.25">
      <c r="C13" s="1">
        <v>45549</v>
      </c>
      <c r="D13" s="9">
        <v>357</v>
      </c>
    </row>
    <row r="14" spans="3:4" x14ac:dyDescent="0.25">
      <c r="C14" s="1">
        <v>45550</v>
      </c>
      <c r="D14" s="9">
        <v>314</v>
      </c>
    </row>
    <row r="15" spans="3:4" x14ac:dyDescent="0.25">
      <c r="C15" s="1">
        <v>45551</v>
      </c>
      <c r="D15" s="9">
        <v>274</v>
      </c>
    </row>
    <row r="16" spans="3:4" x14ac:dyDescent="0.25">
      <c r="C16" s="1">
        <v>45552</v>
      </c>
      <c r="D16" s="9">
        <v>386</v>
      </c>
    </row>
    <row r="17" spans="3:4" x14ac:dyDescent="0.25">
      <c r="C17" s="1">
        <v>45553</v>
      </c>
      <c r="D17" s="9">
        <v>276</v>
      </c>
    </row>
    <row r="18" spans="3:4" x14ac:dyDescent="0.25">
      <c r="C18" s="1">
        <v>45554</v>
      </c>
      <c r="D18" s="9">
        <v>69</v>
      </c>
    </row>
    <row r="19" spans="3:4" x14ac:dyDescent="0.25">
      <c r="C19" s="1">
        <v>45555</v>
      </c>
      <c r="D19" s="9">
        <v>325</v>
      </c>
    </row>
    <row r="20" spans="3:4" x14ac:dyDescent="0.25">
      <c r="C20" s="1">
        <v>45556</v>
      </c>
      <c r="D20" s="9">
        <v>50</v>
      </c>
    </row>
    <row r="21" spans="3:4" x14ac:dyDescent="0.25">
      <c r="C21" s="1">
        <v>45557</v>
      </c>
      <c r="D21" s="9">
        <v>239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Modelo_dados</vt:lpstr>
      <vt:lpstr>Operacao</vt:lpstr>
      <vt:lpstr>Dashboard</vt:lpstr>
      <vt:lpstr>Poupança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JUSSARA PRISCILA TECH</dc:creator>
  <cp:lastModifiedBy>JUSSARA PRISCILA TECH</cp:lastModifiedBy>
  <dcterms:created xsi:type="dcterms:W3CDTF">2025-01-28T21:59:34Z</dcterms:created>
  <dcterms:modified xsi:type="dcterms:W3CDTF">2025-01-29T23:11:46Z</dcterms:modified>
</cp:coreProperties>
</file>