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19b8f5d7a082a98f/Documents/ACHPER 2020/11 PES/"/>
    </mc:Choice>
  </mc:AlternateContent>
  <xr:revisionPtr revIDLastSave="2" documentId="13_ncr:1_{FD67B0B5-67C0-431C-A9A0-3826B31F21C5}" xr6:coauthVersionLast="45" xr6:coauthVersionMax="45" xr10:uidLastSave="{8D61B805-36EA-422C-8BE2-1258A524AB04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Sheet1!$A$1:$I$96</definedName>
    <definedName name="_xlnm.Print_Titles" localSheetId="0">Sheet1!$1:$2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3" i="1" l="1"/>
  <c r="H74" i="1" s="1"/>
  <c r="F73" i="1"/>
  <c r="F74" i="1" s="1"/>
  <c r="D73" i="1"/>
  <c r="D74" i="1" s="1"/>
  <c r="H44" i="1"/>
  <c r="H45" i="1" s="1"/>
  <c r="F44" i="1"/>
  <c r="F45" i="1" s="1"/>
  <c r="D44" i="1"/>
  <c r="D45" i="1" s="1"/>
  <c r="F18" i="1" l="1"/>
  <c r="F19" i="1" s="1"/>
  <c r="H94" i="1"/>
  <c r="H95" i="1" s="1"/>
  <c r="F94" i="1"/>
  <c r="F95" i="1" s="1"/>
  <c r="D94" i="1"/>
  <c r="D95" i="1" s="1"/>
  <c r="H85" i="1"/>
  <c r="H86" i="1" s="1"/>
  <c r="F85" i="1"/>
  <c r="F86" i="1" s="1"/>
  <c r="D85" i="1"/>
  <c r="D86" i="1" s="1"/>
  <c r="H18" i="1"/>
  <c r="H19" i="1" s="1"/>
  <c r="D18" i="1"/>
  <c r="D19" i="1" s="1"/>
  <c r="H96" i="1" l="1"/>
  <c r="F96" i="1"/>
  <c r="D96" i="1"/>
</calcChain>
</file>

<file path=xl/sharedStrings.xml><?xml version="1.0" encoding="utf-8"?>
<sst xmlns="http://schemas.openxmlformats.org/spreadsheetml/2006/main" count="103" uniqueCount="88">
  <si>
    <t>CONTENT AREA</t>
  </si>
  <si>
    <t>KEY FOCUS</t>
  </si>
  <si>
    <t>ELABORATION</t>
  </si>
  <si>
    <t>MC</t>
  </si>
  <si>
    <t>SA</t>
  </si>
  <si>
    <t>ER</t>
  </si>
  <si>
    <t>MARKS</t>
  </si>
  <si>
    <t>QUESTION</t>
  </si>
  <si>
    <t>FUNCTIONAL ANATOMY</t>
  </si>
  <si>
    <t>Total Functional Anatomy</t>
  </si>
  <si>
    <t>Marks</t>
  </si>
  <si>
    <t>% section</t>
  </si>
  <si>
    <t>EXERCISE PHYSIOLOGY</t>
  </si>
  <si>
    <t>Total Exercise Physiology</t>
  </si>
  <si>
    <t>SPORTS PSYCHOLOGY</t>
  </si>
  <si>
    <t>Total Sports Psychology</t>
  </si>
  <si>
    <t>MOTOR LEARNING AND COACHING</t>
  </si>
  <si>
    <t>Total Motor Learning and Coaching</t>
  </si>
  <si>
    <t>BIOMECHANICS</t>
  </si>
  <si>
    <t>Total Biomechanics</t>
  </si>
  <si>
    <t>TOTAL MARKS</t>
  </si>
  <si>
    <t>29b</t>
  </si>
  <si>
    <t>29a</t>
  </si>
  <si>
    <t>34b</t>
  </si>
  <si>
    <t>Use of musculoskeletal structures in the production of movement</t>
  </si>
  <si>
    <t>Bones</t>
  </si>
  <si>
    <t xml:space="preserve">Muscles </t>
  </si>
  <si>
    <t>Structure and function of the circulatory system</t>
  </si>
  <si>
    <t>Structure and function of the respiratory system</t>
  </si>
  <si>
    <t>Immediate responses to physical activity</t>
  </si>
  <si>
    <t>Long term adaptations to training</t>
  </si>
  <si>
    <t>Utilisation of carbohydrates, fats and proteins as energy sources for physical activity, and their role in the onset of fatigue</t>
  </si>
  <si>
    <t>Response of energy systems to physical activity</t>
  </si>
  <si>
    <t>Relationship between the energy systems and types of physical activity</t>
  </si>
  <si>
    <t>Mental skills required for improving performance and achieveing the ideal performance state ('the zone')</t>
  </si>
  <si>
    <t>Mental skills and strategies used to manage stress, concentration and arousal levels</t>
  </si>
  <si>
    <t>Classification of motor skills</t>
  </si>
  <si>
    <t>Fitts &amp; Posner Phases of motor learning</t>
  </si>
  <si>
    <t>Cognitive</t>
  </si>
  <si>
    <t>Associative</t>
  </si>
  <si>
    <t>Autonomous</t>
  </si>
  <si>
    <t>Type of cues used to improve performance</t>
  </si>
  <si>
    <t>Phases of information processing during skills performance</t>
  </si>
  <si>
    <t>Relationship between skill learning processes and individual differences related to age, skill and fitness level, level of competition and type of activity</t>
  </si>
  <si>
    <t>Types of feedback</t>
  </si>
  <si>
    <t>characteristics of skeletal muscle tissue and their relationship to the production of movement for physical activity</t>
  </si>
  <si>
    <t xml:space="preserve">Relationship between the musculoskleltal system and joint ovement in the creation of movement </t>
  </si>
  <si>
    <t>21a</t>
  </si>
  <si>
    <t>9, 17</t>
  </si>
  <si>
    <t>21b</t>
  </si>
  <si>
    <t>22c</t>
  </si>
  <si>
    <t>Movement types created by muscle action and joint movement</t>
  </si>
  <si>
    <t>21c</t>
  </si>
  <si>
    <t>24a, b, e</t>
  </si>
  <si>
    <t>28c</t>
  </si>
  <si>
    <t>26</t>
  </si>
  <si>
    <t>28a</t>
  </si>
  <si>
    <t>11, 12</t>
  </si>
  <si>
    <t>33c</t>
  </si>
  <si>
    <t>Definition of training types</t>
  </si>
  <si>
    <t>24c, 28b</t>
  </si>
  <si>
    <t>31a</t>
  </si>
  <si>
    <t>Principles of training</t>
  </si>
  <si>
    <t>24d</t>
  </si>
  <si>
    <t>Components of fitness</t>
  </si>
  <si>
    <t>31b</t>
  </si>
  <si>
    <t>interrelationship between training tyes, principles of training and fitness components</t>
  </si>
  <si>
    <t>Influence of age, skills level and type of activity on mental skills in relation to motivation, arousal and concentration</t>
  </si>
  <si>
    <t>27b, c</t>
  </si>
  <si>
    <t>Evalutation and reassessment of personal goals according to changing situations</t>
  </si>
  <si>
    <t>27a</t>
  </si>
  <si>
    <t>30</t>
  </si>
  <si>
    <t>23a</t>
  </si>
  <si>
    <t>32a</t>
  </si>
  <si>
    <t>32b</t>
  </si>
  <si>
    <t>Difinition of linear motion and how it applies to a selected sport in reltion to speed, velocity, acceleration, instantaneous measure</t>
  </si>
  <si>
    <t>23b</t>
  </si>
  <si>
    <t>Definition of projectile motion and how it applies to a selected sport in relation to the principle of optimal projection, parabolic trajectory, relesae of projectiles, angle, velocity, height</t>
  </si>
  <si>
    <t>23c</t>
  </si>
  <si>
    <t>Difinition of angular motion and how it apoplies to a selected sport in relation to angular velocity</t>
  </si>
  <si>
    <t>Definition of general motion and how it applies to a selected sport</t>
  </si>
  <si>
    <t>Definition of the principle of balance and how it applies to a selected sport in relation to centre of gravity, line of gravity, static and dynamic balance</t>
  </si>
  <si>
    <t>22a, b</t>
  </si>
  <si>
    <t>Definition of Newtons first, second and third laws of motion and how they apply to sporting context</t>
  </si>
  <si>
    <t>33a</t>
  </si>
  <si>
    <t>The co-ordination of linear motion, sequential, simultaneous, summation of velocity</t>
  </si>
  <si>
    <t>33b</t>
  </si>
  <si>
    <t>34a,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</si>
</sst>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2"/>
      <color indexed="11"/>
      <name val="Arial"/>
      <family val="2"/>
    </font>
    <font>
      <b/>
      <sz val="20"/>
      <color indexed="8"/>
      <name val="Arial"/>
      <family val="2"/>
    </font>
    <font>
      <sz val="12"/>
      <color indexed="8"/>
      <name val="Arial"/>
      <family val="2"/>
    </font>
    <font>
      <sz val="12"/>
      <color indexed="11"/>
      <name val="Arial"/>
      <family val="2"/>
    </font>
    <font>
      <b/>
      <sz val="14"/>
      <color indexed="8"/>
      <name val="Arial"/>
      <family val="2"/>
    </font>
    <font>
      <b/>
      <sz val="22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1"/>
      <color rgb="FFFF0000"/>
      <name val="Calibri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4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left" vertical="center" wrapText="1"/>
    </xf>
    <xf numFmtId="0" fontId="5" fillId="2" borderId="5" xfId="0" applyNumberFormat="1" applyFont="1" applyFill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vertical="center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vertical="center"/>
    </xf>
    <xf numFmtId="0" fontId="6" fillId="3" borderId="6" xfId="0" applyNumberFormat="1" applyFont="1" applyFill="1" applyBorder="1" applyAlignment="1">
      <alignment vertical="center"/>
    </xf>
    <xf numFmtId="0" fontId="5" fillId="2" borderId="15" xfId="0" applyNumberFormat="1" applyFont="1" applyFill="1" applyBorder="1" applyAlignment="1">
      <alignment vertical="center"/>
    </xf>
    <xf numFmtId="0" fontId="6" fillId="3" borderId="7" xfId="0" applyNumberFormat="1" applyFont="1" applyFill="1" applyBorder="1" applyAlignment="1">
      <alignment vertical="center"/>
    </xf>
    <xf numFmtId="0" fontId="5" fillId="2" borderId="4" xfId="0" applyNumberFormat="1" applyFont="1" applyFill="1" applyBorder="1" applyAlignment="1">
      <alignment vertical="center"/>
    </xf>
    <xf numFmtId="0" fontId="6" fillId="3" borderId="8" xfId="0" applyNumberFormat="1" applyFont="1" applyFill="1" applyBorder="1" applyAlignment="1">
      <alignment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15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6" xfId="0" applyNumberFormat="1" applyFont="1" applyFill="1" applyBorder="1" applyAlignment="1">
      <alignment vertical="center"/>
    </xf>
    <xf numFmtId="0" fontId="5" fillId="2" borderId="8" xfId="0" applyNumberFormat="1" applyFont="1" applyFill="1" applyBorder="1" applyAlignment="1">
      <alignment vertical="center"/>
    </xf>
    <xf numFmtId="49" fontId="7" fillId="5" borderId="5" xfId="0" applyNumberFormat="1" applyFont="1" applyFill="1" applyBorder="1" applyAlignment="1">
      <alignment vertical="center"/>
    </xf>
    <xf numFmtId="0" fontId="6" fillId="3" borderId="8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6" fillId="3" borderId="21" xfId="0" applyNumberFormat="1" applyFont="1" applyFill="1" applyBorder="1" applyAlignment="1">
      <alignment horizontal="center" vertical="center"/>
    </xf>
    <xf numFmtId="0" fontId="6" fillId="3" borderId="22" xfId="0" applyNumberFormat="1" applyFont="1" applyFill="1" applyBorder="1" applyAlignment="1">
      <alignment horizontal="center" vertical="center"/>
    </xf>
    <xf numFmtId="0" fontId="6" fillId="3" borderId="23" xfId="0" applyNumberFormat="1" applyFont="1" applyFill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center" vertical="center"/>
    </xf>
    <xf numFmtId="0" fontId="11" fillId="3" borderId="5" xfId="0" applyNumberFormat="1" applyFont="1" applyFill="1" applyBorder="1" applyAlignment="1">
      <alignment horizontal="center" vertical="center"/>
    </xf>
    <xf numFmtId="49" fontId="11" fillId="3" borderId="5" xfId="0" applyNumberFormat="1" applyFont="1" applyFill="1" applyBorder="1" applyAlignment="1">
      <alignment horizontal="center" vertical="center"/>
    </xf>
    <xf numFmtId="49" fontId="11" fillId="3" borderId="6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1" fillId="2" borderId="5" xfId="0" applyNumberFormat="1" applyFont="1" applyFill="1" applyBorder="1" applyAlignment="1">
      <alignment horizontal="center" vertical="center"/>
    </xf>
    <xf numFmtId="0" fontId="11" fillId="3" borderId="6" xfId="0" applyNumberFormat="1" applyFont="1" applyFill="1" applyBorder="1" applyAlignment="1">
      <alignment vertical="center"/>
    </xf>
    <xf numFmtId="0" fontId="11" fillId="3" borderId="8" xfId="0" applyNumberFormat="1" applyFont="1" applyFill="1" applyBorder="1" applyAlignment="1">
      <alignment vertical="center"/>
    </xf>
    <xf numFmtId="0" fontId="12" fillId="0" borderId="0" xfId="0" applyNumberFormat="1" applyFont="1" applyAlignment="1"/>
    <xf numFmtId="0" fontId="11" fillId="3" borderId="6" xfId="0" applyNumberFormat="1" applyFont="1" applyFill="1" applyBorder="1" applyAlignment="1">
      <alignment horizontal="center" vertical="center"/>
    </xf>
    <xf numFmtId="0" fontId="6" fillId="3" borderId="11" xfId="0" applyNumberFormat="1" applyFont="1" applyFill="1" applyBorder="1" applyAlignment="1">
      <alignment horizontal="center" vertical="center"/>
    </xf>
    <xf numFmtId="0" fontId="5" fillId="2" borderId="12" xfId="0" applyNumberFormat="1" applyFont="1" applyFill="1" applyBorder="1" applyAlignment="1">
      <alignment horizontal="center" vertical="center"/>
    </xf>
    <xf numFmtId="0" fontId="0" fillId="0" borderId="24" xfId="0" applyNumberFormat="1" applyFont="1" applyBorder="1" applyAlignment="1"/>
    <xf numFmtId="0" fontId="5" fillId="2" borderId="9" xfId="0" applyNumberFormat="1" applyFont="1" applyFill="1" applyBorder="1" applyAlignment="1">
      <alignment horizontal="center" vertical="center"/>
    </xf>
    <xf numFmtId="0" fontId="5" fillId="2" borderId="1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/>
    </xf>
    <xf numFmtId="0" fontId="5" fillId="2" borderId="20" xfId="0" applyNumberFormat="1" applyFont="1" applyFill="1" applyBorder="1" applyAlignment="1">
      <alignment horizontal="center" vertical="center"/>
    </xf>
    <xf numFmtId="0" fontId="11" fillId="3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left" vertical="center" wrapText="1"/>
    </xf>
    <xf numFmtId="49" fontId="5" fillId="2" borderId="12" xfId="0" applyNumberFormat="1" applyFont="1" applyFill="1" applyBorder="1" applyAlignment="1">
      <alignment horizontal="left" vertical="center" wrapText="1"/>
    </xf>
    <xf numFmtId="0" fontId="5" fillId="2" borderId="5" xfId="0" applyNumberFormat="1" applyFont="1" applyFill="1" applyBorder="1" applyAlignment="1">
      <alignment vertical="center" wrapText="1"/>
    </xf>
    <xf numFmtId="49" fontId="5" fillId="2" borderId="6" xfId="0" applyNumberFormat="1" applyFont="1" applyFill="1" applyBorder="1" applyAlignment="1">
      <alignment vertical="center" wrapText="1"/>
    </xf>
    <xf numFmtId="49" fontId="5" fillId="2" borderId="7" xfId="0" applyNumberFormat="1" applyFont="1" applyFill="1" applyBorder="1" applyAlignment="1">
      <alignment vertical="center" wrapText="1"/>
    </xf>
    <xf numFmtId="49" fontId="5" fillId="2" borderId="8" xfId="0" applyNumberFormat="1" applyFont="1" applyFill="1" applyBorder="1" applyAlignment="1">
      <alignment vertical="center" wrapText="1"/>
    </xf>
    <xf numFmtId="49" fontId="11" fillId="3" borderId="7" xfId="0" applyNumberFormat="1" applyFont="1" applyFill="1" applyBorder="1" applyAlignment="1">
      <alignment horizontal="center" vertical="center"/>
    </xf>
    <xf numFmtId="49" fontId="5" fillId="2" borderId="20" xfId="0" applyNumberFormat="1" applyFont="1" applyFill="1" applyBorder="1" applyAlignment="1">
      <alignment vertical="center" wrapText="1"/>
    </xf>
    <xf numFmtId="49" fontId="5" fillId="2" borderId="27" xfId="0" applyNumberFormat="1" applyFont="1" applyFill="1" applyBorder="1" applyAlignment="1">
      <alignment vertical="center" wrapText="1"/>
    </xf>
    <xf numFmtId="49" fontId="6" fillId="3" borderId="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6" fillId="3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left" vertical="center" wrapText="1"/>
    </xf>
    <xf numFmtId="49" fontId="5" fillId="2" borderId="12" xfId="0" applyNumberFormat="1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center" vertical="center" textRotation="90"/>
    </xf>
    <xf numFmtId="49" fontId="4" fillId="2" borderId="7" xfId="0" applyNumberFormat="1" applyFont="1" applyFill="1" applyBorder="1" applyAlignment="1">
      <alignment horizontal="center" vertical="center" textRotation="90"/>
    </xf>
    <xf numFmtId="49" fontId="4" fillId="2" borderId="8" xfId="0" applyNumberFormat="1" applyFont="1" applyFill="1" applyBorder="1" applyAlignment="1">
      <alignment horizontal="center" vertical="center" textRotation="90"/>
    </xf>
    <xf numFmtId="49" fontId="5" fillId="2" borderId="5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textRotation="90"/>
    </xf>
    <xf numFmtId="49" fontId="9" fillId="2" borderId="7" xfId="0" applyNumberFormat="1" applyFont="1" applyFill="1" applyBorder="1" applyAlignment="1">
      <alignment horizontal="center" vertical="center" textRotation="90"/>
    </xf>
    <xf numFmtId="49" fontId="9" fillId="2" borderId="8" xfId="0" applyNumberFormat="1" applyFont="1" applyFill="1" applyBorder="1" applyAlignment="1">
      <alignment horizontal="center" vertical="center" textRotation="90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5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4" borderId="11" xfId="0" applyNumberFormat="1" applyFont="1" applyFill="1" applyBorder="1" applyAlignment="1">
      <alignment horizontal="center" vertical="center"/>
    </xf>
    <xf numFmtId="0" fontId="5" fillId="4" borderId="12" xfId="0" applyNumberFormat="1" applyFont="1" applyFill="1" applyBorder="1" applyAlignment="1">
      <alignment horizontal="center" vertical="center"/>
    </xf>
    <xf numFmtId="0" fontId="11" fillId="3" borderId="6" xfId="0" applyNumberFormat="1" applyFont="1" applyFill="1" applyBorder="1" applyAlignment="1">
      <alignment horizontal="center" vertical="center"/>
    </xf>
    <xf numFmtId="0" fontId="11" fillId="3" borderId="7" xfId="0" applyNumberFormat="1" applyFont="1" applyFill="1" applyBorder="1" applyAlignment="1">
      <alignment horizontal="center" vertical="center"/>
    </xf>
    <xf numFmtId="0" fontId="11" fillId="3" borderId="8" xfId="0" applyNumberFormat="1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 vertical="center"/>
    </xf>
    <xf numFmtId="0" fontId="6" fillId="3" borderId="7" xfId="0" applyNumberFormat="1" applyFont="1" applyFill="1" applyBorder="1" applyAlignment="1">
      <alignment horizontal="center" vertical="center"/>
    </xf>
    <xf numFmtId="0" fontId="6" fillId="3" borderId="8" xfId="0" applyNumberFormat="1" applyFont="1" applyFill="1" applyBorder="1" applyAlignment="1">
      <alignment horizontal="center" vertical="center"/>
    </xf>
    <xf numFmtId="0" fontId="5" fillId="2" borderId="9" xfId="0" applyNumberFormat="1" applyFont="1" applyFill="1" applyBorder="1" applyAlignment="1">
      <alignment horizontal="center" vertical="center"/>
    </xf>
    <xf numFmtId="0" fontId="5" fillId="2" borderId="20" xfId="0" applyNumberFormat="1" applyFont="1" applyFill="1" applyBorder="1" applyAlignment="1">
      <alignment horizontal="center" vertical="center"/>
    </xf>
    <xf numFmtId="0" fontId="5" fillId="2" borderId="13" xfId="0" applyNumberFormat="1" applyFont="1" applyFill="1" applyBorder="1" applyAlignment="1">
      <alignment horizontal="center" vertical="center"/>
    </xf>
    <xf numFmtId="49" fontId="11" fillId="3" borderId="6" xfId="0" applyNumberFormat="1" applyFont="1" applyFill="1" applyBorder="1" applyAlignment="1">
      <alignment horizontal="center" vertical="center"/>
    </xf>
    <xf numFmtId="1" fontId="5" fillId="4" borderId="11" xfId="0" applyNumberFormat="1" applyFont="1" applyFill="1" applyBorder="1" applyAlignment="1">
      <alignment horizontal="center" vertical="center"/>
    </xf>
    <xf numFmtId="1" fontId="5" fillId="4" borderId="12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 textRotation="90"/>
    </xf>
    <xf numFmtId="49" fontId="1" fillId="2" borderId="7" xfId="0" applyNumberFormat="1" applyFont="1" applyFill="1" applyBorder="1" applyAlignment="1">
      <alignment horizontal="center" vertical="center" textRotation="90"/>
    </xf>
    <xf numFmtId="49" fontId="1" fillId="2" borderId="8" xfId="0" applyNumberFormat="1" applyFont="1" applyFill="1" applyBorder="1" applyAlignment="1">
      <alignment horizontal="center" vertical="center" textRotation="90"/>
    </xf>
    <xf numFmtId="49" fontId="6" fillId="3" borderId="7" xfId="0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center" vertical="center"/>
    </xf>
    <xf numFmtId="0" fontId="6" fillId="3" borderId="9" xfId="0" applyNumberFormat="1" applyFont="1" applyFill="1" applyBorder="1" applyAlignment="1">
      <alignment horizontal="center" vertical="center"/>
    </xf>
    <xf numFmtId="0" fontId="6" fillId="3" borderId="25" xfId="0" applyNumberFormat="1" applyFont="1" applyFill="1" applyBorder="1" applyAlignment="1">
      <alignment horizontal="center" vertical="center"/>
    </xf>
    <xf numFmtId="0" fontId="6" fillId="3" borderId="10" xfId="0" applyNumberFormat="1" applyFont="1" applyFill="1" applyBorder="1" applyAlignment="1">
      <alignment horizontal="center" vertical="center"/>
    </xf>
    <xf numFmtId="0" fontId="6" fillId="3" borderId="13" xfId="0" applyNumberFormat="1" applyFont="1" applyFill="1" applyBorder="1" applyAlignment="1">
      <alignment horizontal="center" vertical="center"/>
    </xf>
    <xf numFmtId="0" fontId="6" fillId="3" borderId="26" xfId="0" applyNumberFormat="1" applyFont="1" applyFill="1" applyBorder="1" applyAlignment="1">
      <alignment horizontal="center" vertical="center"/>
    </xf>
    <xf numFmtId="0" fontId="6" fillId="3" borderId="14" xfId="0" applyNumberFormat="1" applyFont="1" applyFill="1" applyBorder="1" applyAlignment="1">
      <alignment horizontal="center" vertical="center"/>
    </xf>
    <xf numFmtId="0" fontId="9" fillId="5" borderId="5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9" xfId="0" applyNumberFormat="1" applyFont="1" applyFill="1" applyBorder="1" applyAlignment="1">
      <alignment horizontal="center" vertical="center"/>
    </xf>
    <xf numFmtId="0" fontId="5" fillId="2" borderId="11" xfId="0" applyNumberFormat="1" applyFont="1" applyFill="1" applyBorder="1" applyAlignment="1">
      <alignment horizontal="left" vertical="center"/>
    </xf>
    <xf numFmtId="0" fontId="5" fillId="2" borderId="12" xfId="0" applyNumberFormat="1" applyFont="1" applyFill="1" applyBorder="1" applyAlignment="1">
      <alignment horizontal="left" vertical="center"/>
    </xf>
    <xf numFmtId="0" fontId="6" fillId="3" borderId="6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2" borderId="20" xfId="0" applyNumberFormat="1" applyFont="1" applyFill="1" applyBorder="1" applyAlignment="1">
      <alignment horizontal="center" vertical="center" wrapText="1"/>
    </xf>
    <xf numFmtId="49" fontId="5" fillId="2" borderId="27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 wrapText="1"/>
    </xf>
    <xf numFmtId="0" fontId="9" fillId="5" borderId="11" xfId="0" applyNumberFormat="1" applyFont="1" applyFill="1" applyBorder="1" applyAlignment="1">
      <alignment horizontal="center" vertical="center"/>
    </xf>
    <xf numFmtId="0" fontId="9" fillId="5" borderId="12" xfId="0" applyNumberFormat="1" applyFont="1" applyFill="1" applyBorder="1" applyAlignment="1">
      <alignment horizontal="center" vertical="center"/>
    </xf>
    <xf numFmtId="0" fontId="6" fillId="3" borderId="2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vertical="center" wrapText="1"/>
    </xf>
    <xf numFmtId="49" fontId="5" fillId="2" borderId="10" xfId="0" applyNumberFormat="1" applyFont="1" applyFill="1" applyBorder="1" applyAlignment="1">
      <alignment vertical="center" wrapText="1"/>
    </xf>
    <xf numFmtId="49" fontId="5" fillId="2" borderId="20" xfId="0" applyNumberFormat="1" applyFont="1" applyFill="1" applyBorder="1" applyAlignment="1">
      <alignment vertical="center" wrapText="1"/>
    </xf>
    <xf numFmtId="49" fontId="5" fillId="2" borderId="27" xfId="0" applyNumberFormat="1" applyFont="1" applyFill="1" applyBorder="1" applyAlignment="1">
      <alignment vertical="center" wrapText="1"/>
    </xf>
    <xf numFmtId="49" fontId="5" fillId="2" borderId="13" xfId="0" applyNumberFormat="1" applyFont="1" applyFill="1" applyBorder="1" applyAlignment="1">
      <alignment vertical="center" wrapText="1"/>
    </xf>
    <xf numFmtId="49" fontId="5" fillId="2" borderId="14" xfId="0" applyNumberFormat="1" applyFont="1" applyFill="1" applyBorder="1" applyAlignment="1">
      <alignment vertical="center" wrapText="1"/>
    </xf>
    <xf numFmtId="49" fontId="11" fillId="3" borderId="7" xfId="0" applyNumberFormat="1" applyFont="1" applyFill="1" applyBorder="1" applyAlignment="1">
      <alignment horizontal="center" vertical="center"/>
    </xf>
    <xf numFmtId="49" fontId="11" fillId="3" borderId="8" xfId="0" applyNumberFormat="1" applyFont="1" applyFill="1" applyBorder="1" applyAlignment="1">
      <alignment horizontal="center" vertical="center"/>
    </xf>
    <xf numFmtId="49" fontId="4" fillId="4" borderId="16" xfId="0" applyNumberFormat="1" applyFont="1" applyFill="1" applyBorder="1" applyAlignment="1">
      <alignment horizontal="center" vertical="center"/>
    </xf>
    <xf numFmtId="49" fontId="4" fillId="4" borderId="17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 textRotation="90"/>
    </xf>
    <xf numFmtId="49" fontId="8" fillId="2" borderId="7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F2F2F2"/>
      <rgbColor rgb="FFFFFF00"/>
      <rgbColor rgb="FFFF99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96"/>
  <sheetViews>
    <sheetView showGridLines="0" tabSelected="1" view="pageBreakPreview" topLeftCell="A86" zoomScale="71" zoomScaleNormal="60" workbookViewId="0">
      <selection activeCell="S91" sqref="S91"/>
    </sheetView>
  </sheetViews>
  <sheetFormatPr defaultColWidth="8.88671875" defaultRowHeight="15.6" customHeight="1" x14ac:dyDescent="0.3"/>
  <cols>
    <col min="1" max="1" width="23.88671875" style="1" customWidth="1"/>
    <col min="2" max="2" width="40.21875" style="1" customWidth="1"/>
    <col min="3" max="3" width="23.88671875" style="1" customWidth="1"/>
    <col min="4" max="6" width="13.44140625" style="1" customWidth="1"/>
    <col min="7" max="7" width="13.44140625" style="36" customWidth="1"/>
    <col min="8" max="8" width="13.44140625" style="1" customWidth="1"/>
    <col min="9" max="9" width="13.21875" style="1" customWidth="1"/>
    <col min="10" max="13" width="8.88671875" style="1" hidden="1" customWidth="1"/>
    <col min="14" max="256" width="8.88671875" style="1" customWidth="1"/>
  </cols>
  <sheetData>
    <row r="1" spans="1:260" ht="21.9" customHeight="1" x14ac:dyDescent="0.3">
      <c r="A1" s="88" t="s">
        <v>0</v>
      </c>
      <c r="B1" s="90" t="s">
        <v>1</v>
      </c>
      <c r="C1" s="88" t="s">
        <v>2</v>
      </c>
      <c r="D1" s="71" t="s">
        <v>3</v>
      </c>
      <c r="E1" s="72"/>
      <c r="F1" s="71" t="s">
        <v>4</v>
      </c>
      <c r="G1" s="72"/>
      <c r="H1" s="71" t="s">
        <v>5</v>
      </c>
      <c r="I1" s="72"/>
    </row>
    <row r="2" spans="1:260" ht="21.9" customHeight="1" x14ac:dyDescent="0.3">
      <c r="A2" s="89"/>
      <c r="B2" s="91"/>
      <c r="C2" s="89"/>
      <c r="D2" s="2" t="s">
        <v>6</v>
      </c>
      <c r="E2" s="3" t="s">
        <v>7</v>
      </c>
      <c r="F2" s="2" t="s">
        <v>6</v>
      </c>
      <c r="G2" s="27" t="s">
        <v>7</v>
      </c>
      <c r="H2" s="2" t="s">
        <v>6</v>
      </c>
      <c r="I2" s="3" t="s">
        <v>7</v>
      </c>
    </row>
    <row r="3" spans="1:260" ht="23.4" customHeight="1" x14ac:dyDescent="0.3">
      <c r="A3" s="68" t="s">
        <v>8</v>
      </c>
      <c r="B3" s="66" t="s">
        <v>24</v>
      </c>
      <c r="C3" s="101" t="s">
        <v>25</v>
      </c>
      <c r="D3" s="41"/>
      <c r="E3" s="41"/>
      <c r="F3" s="41"/>
      <c r="G3" s="41" t="s">
        <v>47</v>
      </c>
      <c r="H3" s="41"/>
      <c r="I3" s="109"/>
      <c r="J3" s="110"/>
      <c r="K3" s="110"/>
      <c r="L3" s="110"/>
      <c r="M3" s="111"/>
      <c r="IW3" s="1"/>
      <c r="IX3" s="1"/>
      <c r="IY3" s="1"/>
      <c r="IZ3" s="1"/>
    </row>
    <row r="4" spans="1:260" ht="23.4" customHeight="1" x14ac:dyDescent="0.3">
      <c r="A4" s="69"/>
      <c r="B4" s="67"/>
      <c r="C4" s="103"/>
      <c r="D4" s="42"/>
      <c r="E4" s="42"/>
      <c r="F4" s="42">
        <v>5</v>
      </c>
      <c r="G4" s="42"/>
      <c r="H4" s="42"/>
      <c r="I4" s="112"/>
      <c r="J4" s="113"/>
      <c r="K4" s="113"/>
      <c r="L4" s="113"/>
      <c r="M4" s="114"/>
      <c r="IW4" s="1"/>
      <c r="IX4" s="1"/>
      <c r="IY4" s="1"/>
      <c r="IZ4" s="1"/>
    </row>
    <row r="5" spans="1:260" ht="23.4" customHeight="1" x14ac:dyDescent="0.3">
      <c r="A5" s="69"/>
      <c r="B5" s="67"/>
      <c r="C5" s="101" t="s">
        <v>26</v>
      </c>
      <c r="D5" s="41"/>
      <c r="E5" s="41"/>
      <c r="F5" s="41"/>
      <c r="G5" s="41"/>
      <c r="H5" s="41"/>
      <c r="I5" s="109"/>
      <c r="J5" s="110"/>
      <c r="K5" s="110"/>
      <c r="L5" s="110"/>
      <c r="M5" s="111"/>
      <c r="IW5" s="1"/>
      <c r="IX5" s="1"/>
      <c r="IY5" s="1"/>
      <c r="IZ5" s="1"/>
    </row>
    <row r="6" spans="1:260" ht="23.4" customHeight="1" x14ac:dyDescent="0.3">
      <c r="A6" s="69"/>
      <c r="B6" s="67"/>
      <c r="C6" s="103"/>
      <c r="D6" s="42"/>
      <c r="E6" s="42"/>
      <c r="F6" s="42"/>
      <c r="G6" s="42"/>
      <c r="H6" s="42"/>
      <c r="I6" s="112"/>
      <c r="J6" s="113"/>
      <c r="K6" s="113"/>
      <c r="L6" s="113"/>
      <c r="M6" s="114"/>
      <c r="IW6" s="1"/>
      <c r="IX6" s="1"/>
      <c r="IY6" s="1"/>
      <c r="IZ6" s="1"/>
    </row>
    <row r="7" spans="1:260" ht="50.1" customHeight="1" x14ac:dyDescent="0.3">
      <c r="A7" s="69"/>
      <c r="B7" s="61" t="s">
        <v>27</v>
      </c>
      <c r="C7" s="62"/>
      <c r="D7" s="5">
        <v>2</v>
      </c>
      <c r="E7" s="6" t="s">
        <v>48</v>
      </c>
      <c r="F7" s="5"/>
      <c r="G7" s="28"/>
      <c r="H7" s="5"/>
      <c r="I7" s="7"/>
    </row>
    <row r="8" spans="1:260" ht="50.1" customHeight="1" x14ac:dyDescent="0.3">
      <c r="A8" s="69"/>
      <c r="B8" s="58" t="s">
        <v>45</v>
      </c>
      <c r="C8" s="49"/>
      <c r="D8" s="5"/>
      <c r="E8" s="6"/>
      <c r="F8" s="5">
        <v>3</v>
      </c>
      <c r="G8" s="28" t="s">
        <v>49</v>
      </c>
      <c r="H8" s="5"/>
      <c r="I8" s="57"/>
    </row>
    <row r="9" spans="1:260" ht="50.1" customHeight="1" x14ac:dyDescent="0.3">
      <c r="A9" s="69"/>
      <c r="B9" s="58" t="s">
        <v>46</v>
      </c>
      <c r="C9" s="49"/>
      <c r="D9" s="5">
        <v>1</v>
      </c>
      <c r="E9" s="6">
        <v>8</v>
      </c>
      <c r="F9" s="5">
        <v>3</v>
      </c>
      <c r="G9" s="28" t="s">
        <v>50</v>
      </c>
      <c r="H9" s="5"/>
      <c r="I9" s="57"/>
    </row>
    <row r="10" spans="1:260" ht="50.1" customHeight="1" x14ac:dyDescent="0.3">
      <c r="A10" s="69"/>
      <c r="B10" s="58" t="s">
        <v>51</v>
      </c>
      <c r="C10" s="49"/>
      <c r="D10" s="5"/>
      <c r="E10" s="6"/>
      <c r="F10" s="5">
        <v>4</v>
      </c>
      <c r="G10" s="28" t="s">
        <v>52</v>
      </c>
      <c r="H10" s="5"/>
      <c r="I10" s="57"/>
    </row>
    <row r="11" spans="1:260" ht="41.25" customHeight="1" x14ac:dyDescent="0.3">
      <c r="A11" s="69"/>
      <c r="B11" s="118" t="s">
        <v>28</v>
      </c>
      <c r="C11" s="119"/>
      <c r="D11" s="6">
        <v>1</v>
      </c>
      <c r="E11" s="5">
        <v>1</v>
      </c>
      <c r="F11" s="28"/>
      <c r="G11" s="5"/>
      <c r="H11" s="6"/>
      <c r="IV11"/>
    </row>
    <row r="12" spans="1:260" ht="23.25" hidden="1" customHeight="1" x14ac:dyDescent="0.3">
      <c r="A12" s="69"/>
      <c r="B12" s="50"/>
      <c r="C12" s="5"/>
      <c r="D12" s="6"/>
      <c r="E12" s="5"/>
      <c r="F12" s="29"/>
      <c r="G12" s="5"/>
      <c r="H12" s="6"/>
      <c r="IV12"/>
    </row>
    <row r="13" spans="1:260" ht="39.75" hidden="1" customHeight="1" x14ac:dyDescent="0.3">
      <c r="A13" s="69"/>
      <c r="B13" s="61"/>
      <c r="C13" s="62"/>
      <c r="D13" s="5"/>
      <c r="E13" s="6"/>
      <c r="F13" s="5"/>
      <c r="G13" s="28"/>
      <c r="H13" s="5"/>
      <c r="I13" s="6"/>
    </row>
    <row r="14" spans="1:260" ht="32.25" hidden="1" customHeight="1" x14ac:dyDescent="0.3">
      <c r="A14" s="69"/>
      <c r="B14" s="61"/>
      <c r="C14" s="62"/>
      <c r="D14" s="5"/>
      <c r="E14" s="6"/>
      <c r="F14" s="5"/>
      <c r="G14" s="29"/>
      <c r="H14" s="5"/>
      <c r="I14" s="6"/>
    </row>
    <row r="15" spans="1:260" ht="23.25" hidden="1" customHeight="1" x14ac:dyDescent="0.3">
      <c r="A15" s="69"/>
      <c r="B15" s="73"/>
      <c r="C15" s="4"/>
      <c r="D15" s="5"/>
      <c r="E15" s="6"/>
      <c r="F15" s="101"/>
      <c r="G15" s="81"/>
      <c r="H15" s="5"/>
      <c r="I15" s="92"/>
    </row>
    <row r="16" spans="1:260" ht="23.25" hidden="1" customHeight="1" x14ac:dyDescent="0.3">
      <c r="A16" s="69"/>
      <c r="B16" s="74"/>
      <c r="C16" s="4"/>
      <c r="D16" s="5"/>
      <c r="E16" s="6"/>
      <c r="F16" s="102"/>
      <c r="G16" s="82"/>
      <c r="H16" s="5"/>
      <c r="I16" s="107"/>
    </row>
    <row r="17" spans="1:9" ht="23.25" hidden="1" customHeight="1" x14ac:dyDescent="0.3">
      <c r="A17" s="70"/>
      <c r="B17" s="75"/>
      <c r="C17" s="4"/>
      <c r="D17" s="5"/>
      <c r="E17" s="6"/>
      <c r="F17" s="103"/>
      <c r="G17" s="83"/>
      <c r="H17" s="5"/>
      <c r="I17" s="108"/>
    </row>
    <row r="18" spans="1:9" ht="23.4" customHeight="1" x14ac:dyDescent="0.3">
      <c r="A18" s="84" t="s">
        <v>9</v>
      </c>
      <c r="B18" s="85"/>
      <c r="C18" s="8" t="s">
        <v>10</v>
      </c>
      <c r="D18" s="79">
        <f>SUM(D3:D17)</f>
        <v>4</v>
      </c>
      <c r="E18" s="80"/>
      <c r="F18" s="79">
        <f>SUM(F3:F17)</f>
        <v>15</v>
      </c>
      <c r="G18" s="80"/>
      <c r="H18" s="79">
        <f>SUM(H3:H17)</f>
        <v>0</v>
      </c>
      <c r="I18" s="80"/>
    </row>
    <row r="19" spans="1:9" ht="23.4" customHeight="1" x14ac:dyDescent="0.3">
      <c r="A19" s="86"/>
      <c r="B19" s="87"/>
      <c r="C19" s="8" t="s">
        <v>11</v>
      </c>
      <c r="D19" s="79">
        <f>D18/20*100</f>
        <v>20</v>
      </c>
      <c r="E19" s="80"/>
      <c r="F19" s="99">
        <f>F18/65*100</f>
        <v>23.076923076923077</v>
      </c>
      <c r="G19" s="100"/>
      <c r="H19" s="99">
        <f>H18/60*100</f>
        <v>0</v>
      </c>
      <c r="I19" s="100"/>
    </row>
    <row r="20" spans="1:9" ht="57" customHeight="1" x14ac:dyDescent="0.3">
      <c r="A20" s="63" t="s">
        <v>12</v>
      </c>
      <c r="B20" s="61" t="s">
        <v>29</v>
      </c>
      <c r="C20" s="62"/>
      <c r="D20" s="5">
        <v>1</v>
      </c>
      <c r="E20" s="6">
        <v>10</v>
      </c>
      <c r="F20" s="5">
        <v>6</v>
      </c>
      <c r="G20" s="28" t="s">
        <v>53</v>
      </c>
      <c r="H20" s="5"/>
      <c r="I20" s="7"/>
    </row>
    <row r="21" spans="1:9" ht="50.1" customHeight="1" x14ac:dyDescent="0.3">
      <c r="A21" s="64"/>
      <c r="B21" s="61" t="s">
        <v>30</v>
      </c>
      <c r="C21" s="62"/>
      <c r="D21" s="5">
        <v>1</v>
      </c>
      <c r="E21" s="6">
        <v>5</v>
      </c>
      <c r="F21" s="5">
        <v>6</v>
      </c>
      <c r="G21" s="28" t="s">
        <v>54</v>
      </c>
      <c r="H21" s="5"/>
      <c r="I21" s="6"/>
    </row>
    <row r="22" spans="1:9" ht="53.4" customHeight="1" x14ac:dyDescent="0.3">
      <c r="A22" s="64"/>
      <c r="B22" s="61" t="s">
        <v>31</v>
      </c>
      <c r="C22" s="62"/>
      <c r="D22" s="5">
        <v>1</v>
      </c>
      <c r="E22" s="6">
        <v>13</v>
      </c>
      <c r="F22" s="9">
        <v>5</v>
      </c>
      <c r="G22" s="29" t="s">
        <v>55</v>
      </c>
      <c r="H22" s="5"/>
      <c r="I22" s="6"/>
    </row>
    <row r="23" spans="1:9" ht="50.1" customHeight="1" x14ac:dyDescent="0.3">
      <c r="A23" s="64"/>
      <c r="B23" s="61" t="s">
        <v>32</v>
      </c>
      <c r="C23" s="62"/>
      <c r="D23" s="5">
        <v>1</v>
      </c>
      <c r="E23" s="6">
        <v>14</v>
      </c>
      <c r="F23" s="5"/>
      <c r="G23" s="29"/>
      <c r="H23" s="5">
        <v>6</v>
      </c>
      <c r="I23" s="6" t="s">
        <v>58</v>
      </c>
    </row>
    <row r="24" spans="1:9" ht="50.1" customHeight="1" x14ac:dyDescent="0.3">
      <c r="A24" s="64"/>
      <c r="B24" s="48" t="s">
        <v>59</v>
      </c>
      <c r="C24" s="49"/>
      <c r="D24" s="5">
        <v>1</v>
      </c>
      <c r="E24" s="6">
        <v>16</v>
      </c>
      <c r="F24" s="5">
        <v>3</v>
      </c>
      <c r="G24" s="29" t="s">
        <v>60</v>
      </c>
      <c r="H24" s="5">
        <v>9</v>
      </c>
      <c r="I24" s="6" t="s">
        <v>61</v>
      </c>
    </row>
    <row r="25" spans="1:9" ht="50.1" customHeight="1" x14ac:dyDescent="0.3">
      <c r="A25" s="64"/>
      <c r="B25" s="48" t="s">
        <v>64</v>
      </c>
      <c r="C25" s="49"/>
      <c r="D25" s="5">
        <v>1</v>
      </c>
      <c r="E25" s="6">
        <v>15</v>
      </c>
      <c r="F25" s="5"/>
      <c r="G25" s="29"/>
      <c r="H25" s="5">
        <v>6</v>
      </c>
      <c r="I25" s="6" t="s">
        <v>65</v>
      </c>
    </row>
    <row r="26" spans="1:9" ht="50.1" customHeight="1" x14ac:dyDescent="0.3">
      <c r="A26" s="64"/>
      <c r="B26" s="48" t="s">
        <v>62</v>
      </c>
      <c r="C26" s="49"/>
      <c r="D26" s="5"/>
      <c r="E26" s="6"/>
      <c r="F26" s="5">
        <v>1</v>
      </c>
      <c r="G26" s="29" t="s">
        <v>63</v>
      </c>
      <c r="H26" s="5"/>
      <c r="I26" s="6"/>
    </row>
    <row r="27" spans="1:9" ht="50.1" customHeight="1" x14ac:dyDescent="0.3">
      <c r="A27" s="64"/>
      <c r="B27" s="48" t="s">
        <v>66</v>
      </c>
      <c r="C27" s="49"/>
      <c r="D27" s="5"/>
      <c r="E27" s="6"/>
      <c r="F27" s="5"/>
      <c r="G27" s="29"/>
      <c r="H27" s="5">
        <v>6</v>
      </c>
      <c r="I27" s="6" t="s">
        <v>23</v>
      </c>
    </row>
    <row r="28" spans="1:9" ht="50.1" customHeight="1" x14ac:dyDescent="0.3">
      <c r="A28" s="64"/>
      <c r="B28" s="61" t="s">
        <v>33</v>
      </c>
      <c r="C28" s="62"/>
      <c r="D28" s="5">
        <v>2</v>
      </c>
      <c r="E28" s="6" t="s">
        <v>57</v>
      </c>
      <c r="F28" s="5">
        <v>1</v>
      </c>
      <c r="G28" s="28" t="s">
        <v>56</v>
      </c>
      <c r="H28" s="5"/>
      <c r="I28" s="6"/>
    </row>
    <row r="29" spans="1:9" ht="23.25" hidden="1" customHeight="1" x14ac:dyDescent="0.3">
      <c r="A29" s="64"/>
      <c r="B29" s="51"/>
      <c r="C29" s="51"/>
      <c r="D29" s="10"/>
      <c r="E29" s="11"/>
      <c r="F29" s="5"/>
      <c r="G29" s="28"/>
      <c r="H29" s="5"/>
      <c r="I29" s="6"/>
    </row>
    <row r="30" spans="1:9" ht="23.25" hidden="1" customHeight="1" x14ac:dyDescent="0.3">
      <c r="A30" s="64"/>
      <c r="B30" s="52"/>
      <c r="C30" s="52"/>
      <c r="D30" s="12"/>
      <c r="E30" s="13"/>
      <c r="F30" s="5"/>
      <c r="G30" s="28"/>
      <c r="H30" s="5"/>
      <c r="I30" s="6"/>
    </row>
    <row r="31" spans="1:9" ht="23.25" hidden="1" customHeight="1" x14ac:dyDescent="0.3">
      <c r="A31" s="64"/>
      <c r="B31" s="52"/>
      <c r="C31" s="52"/>
      <c r="D31" s="14"/>
      <c r="E31" s="15"/>
      <c r="F31" s="5"/>
      <c r="G31" s="28"/>
      <c r="H31" s="5"/>
      <c r="I31" s="6"/>
    </row>
    <row r="32" spans="1:9" ht="23.25" hidden="1" customHeight="1" x14ac:dyDescent="0.3">
      <c r="A32" s="64"/>
      <c r="B32" s="52"/>
      <c r="C32" s="52"/>
      <c r="D32" s="5"/>
      <c r="E32" s="6"/>
      <c r="F32" s="5"/>
      <c r="G32" s="28"/>
      <c r="H32" s="5"/>
      <c r="I32" s="6"/>
    </row>
    <row r="33" spans="1:9" ht="23.25" hidden="1" customHeight="1" x14ac:dyDescent="0.3">
      <c r="A33" s="64"/>
      <c r="B33" s="52"/>
      <c r="C33" s="52"/>
      <c r="D33" s="5"/>
      <c r="E33" s="6"/>
      <c r="F33" s="5"/>
      <c r="G33" s="29"/>
      <c r="H33" s="5"/>
      <c r="I33" s="6"/>
    </row>
    <row r="34" spans="1:9" ht="23.25" hidden="1" customHeight="1" x14ac:dyDescent="0.3">
      <c r="A34" s="64"/>
      <c r="B34" s="52"/>
      <c r="C34" s="52"/>
      <c r="D34" s="5"/>
      <c r="E34" s="6"/>
      <c r="F34" s="5"/>
      <c r="G34" s="29"/>
      <c r="H34" s="5"/>
      <c r="I34" s="6"/>
    </row>
    <row r="35" spans="1:9" ht="23.25" hidden="1" customHeight="1" x14ac:dyDescent="0.3">
      <c r="A35" s="64"/>
      <c r="B35" s="52"/>
      <c r="C35" s="52"/>
      <c r="D35" s="5"/>
      <c r="E35" s="6"/>
      <c r="F35" s="5"/>
      <c r="G35" s="28"/>
      <c r="H35" s="5"/>
      <c r="I35" s="6"/>
    </row>
    <row r="36" spans="1:9" ht="23.25" hidden="1" customHeight="1" x14ac:dyDescent="0.3">
      <c r="A36" s="64"/>
      <c r="B36" s="52"/>
      <c r="C36" s="52"/>
      <c r="D36" s="5"/>
      <c r="E36" s="6"/>
      <c r="F36" s="5"/>
      <c r="G36" s="29"/>
      <c r="H36" s="5"/>
      <c r="I36" s="6"/>
    </row>
    <row r="37" spans="1:9" ht="33" hidden="1" customHeight="1" x14ac:dyDescent="0.3">
      <c r="A37" s="64"/>
      <c r="B37" s="52"/>
      <c r="C37" s="52"/>
      <c r="D37" s="5"/>
      <c r="E37" s="6"/>
      <c r="F37" s="5"/>
      <c r="G37" s="28"/>
      <c r="H37" s="5"/>
      <c r="I37" s="6"/>
    </row>
    <row r="38" spans="1:9" ht="23.25" hidden="1" customHeight="1" x14ac:dyDescent="0.3">
      <c r="A38" s="64"/>
      <c r="B38" s="52"/>
      <c r="C38" s="52"/>
      <c r="D38" s="5"/>
      <c r="E38" s="6"/>
      <c r="F38" s="16"/>
      <c r="G38" s="30"/>
      <c r="H38" s="5"/>
      <c r="I38" s="6"/>
    </row>
    <row r="39" spans="1:9" ht="23.25" hidden="1" customHeight="1" x14ac:dyDescent="0.3">
      <c r="A39" s="64"/>
      <c r="B39" s="52"/>
      <c r="C39" s="52"/>
      <c r="D39" s="5"/>
      <c r="E39" s="6"/>
      <c r="F39" s="17"/>
      <c r="G39" s="31"/>
      <c r="H39" s="5"/>
      <c r="I39" s="6"/>
    </row>
    <row r="40" spans="1:9" ht="23.25" hidden="1" customHeight="1" x14ac:dyDescent="0.3">
      <c r="A40" s="64"/>
      <c r="B40" s="52"/>
      <c r="C40" s="52"/>
      <c r="D40" s="5"/>
      <c r="E40" s="6"/>
      <c r="F40" s="17"/>
      <c r="G40" s="31"/>
      <c r="H40" s="5"/>
      <c r="I40" s="6"/>
    </row>
    <row r="41" spans="1:9" ht="23.25" hidden="1" customHeight="1" x14ac:dyDescent="0.3">
      <c r="A41" s="64"/>
      <c r="B41" s="52"/>
      <c r="C41" s="52"/>
      <c r="D41" s="5"/>
      <c r="E41" s="6"/>
      <c r="F41" s="17"/>
      <c r="G41" s="31"/>
      <c r="H41" s="5"/>
      <c r="I41" s="6"/>
    </row>
    <row r="42" spans="1:9" ht="23.25" hidden="1" customHeight="1" x14ac:dyDescent="0.3">
      <c r="A42" s="64"/>
      <c r="B42" s="52"/>
      <c r="C42" s="52"/>
      <c r="D42" s="5"/>
      <c r="E42" s="6"/>
      <c r="F42" s="17"/>
      <c r="G42" s="31"/>
      <c r="H42" s="5"/>
      <c r="I42" s="6"/>
    </row>
    <row r="43" spans="1:9" ht="4.5" hidden="1" customHeight="1" x14ac:dyDescent="0.3">
      <c r="A43" s="65"/>
      <c r="B43" s="53"/>
      <c r="C43" s="53"/>
      <c r="D43" s="5"/>
      <c r="E43" s="6"/>
      <c r="F43" s="18"/>
      <c r="G43" s="32"/>
      <c r="H43" s="5"/>
      <c r="I43" s="6"/>
    </row>
    <row r="44" spans="1:9" ht="23.4" customHeight="1" x14ac:dyDescent="0.3">
      <c r="A44" s="84" t="s">
        <v>13</v>
      </c>
      <c r="B44" s="85"/>
      <c r="C44" s="8" t="s">
        <v>10</v>
      </c>
      <c r="D44" s="79">
        <f>SUM(D20:D43)</f>
        <v>8</v>
      </c>
      <c r="E44" s="80"/>
      <c r="F44" s="79">
        <f>SUM(F20:F43)</f>
        <v>22</v>
      </c>
      <c r="G44" s="80"/>
      <c r="H44" s="79">
        <f>SUM(H20:H43)</f>
        <v>27</v>
      </c>
      <c r="I44" s="80"/>
    </row>
    <row r="45" spans="1:9" ht="23.4" customHeight="1" x14ac:dyDescent="0.3">
      <c r="A45" s="86"/>
      <c r="B45" s="87"/>
      <c r="C45" s="8" t="s">
        <v>11</v>
      </c>
      <c r="D45" s="79">
        <f>D44/20*100</f>
        <v>40</v>
      </c>
      <c r="E45" s="80"/>
      <c r="F45" s="99">
        <f>F44/65*100</f>
        <v>33.846153846153847</v>
      </c>
      <c r="G45" s="100"/>
      <c r="H45" s="99">
        <f>H44/60*100</f>
        <v>45</v>
      </c>
      <c r="I45" s="100"/>
    </row>
    <row r="46" spans="1:9" ht="14.4" x14ac:dyDescent="0.3">
      <c r="A46" s="104" t="s">
        <v>14</v>
      </c>
      <c r="B46" s="130" t="s">
        <v>34</v>
      </c>
      <c r="C46" s="131"/>
      <c r="D46" s="101">
        <v>1</v>
      </c>
      <c r="E46" s="120">
        <v>6</v>
      </c>
      <c r="F46" s="101">
        <v>2</v>
      </c>
      <c r="G46" s="98" t="s">
        <v>70</v>
      </c>
      <c r="H46" s="101"/>
      <c r="I46" s="120"/>
    </row>
    <row r="47" spans="1:9" ht="14.4" x14ac:dyDescent="0.3">
      <c r="A47" s="105"/>
      <c r="B47" s="132"/>
      <c r="C47" s="133"/>
      <c r="D47" s="102"/>
      <c r="E47" s="93"/>
      <c r="F47" s="102"/>
      <c r="G47" s="136"/>
      <c r="H47" s="102"/>
      <c r="I47" s="93"/>
    </row>
    <row r="48" spans="1:9" ht="14.4" x14ac:dyDescent="0.3">
      <c r="A48" s="105"/>
      <c r="B48" s="132"/>
      <c r="C48" s="133"/>
      <c r="D48" s="102"/>
      <c r="E48" s="93"/>
      <c r="F48" s="102"/>
      <c r="G48" s="136"/>
      <c r="H48" s="102"/>
      <c r="I48" s="93"/>
    </row>
    <row r="49" spans="1:9" ht="14.4" x14ac:dyDescent="0.3">
      <c r="A49" s="105"/>
      <c r="B49" s="132"/>
      <c r="C49" s="133"/>
      <c r="D49" s="102"/>
      <c r="E49" s="93"/>
      <c r="F49" s="102"/>
      <c r="G49" s="136"/>
      <c r="H49" s="102"/>
      <c r="I49" s="93"/>
    </row>
    <row r="50" spans="1:9" ht="14.4" x14ac:dyDescent="0.3">
      <c r="A50" s="105"/>
      <c r="B50" s="134"/>
      <c r="C50" s="135"/>
      <c r="D50" s="103"/>
      <c r="E50" s="94"/>
      <c r="F50" s="103"/>
      <c r="G50" s="137"/>
      <c r="H50" s="103"/>
      <c r="I50" s="129"/>
    </row>
    <row r="51" spans="1:9" ht="15" x14ac:dyDescent="0.3">
      <c r="A51" s="105"/>
      <c r="B51" s="55"/>
      <c r="C51" s="56"/>
      <c r="D51" s="47"/>
      <c r="E51" s="44"/>
      <c r="F51" s="47"/>
      <c r="G51" s="54"/>
      <c r="H51" s="45"/>
      <c r="I51" s="59"/>
    </row>
    <row r="52" spans="1:9" ht="15" x14ac:dyDescent="0.3">
      <c r="A52" s="105"/>
      <c r="B52" s="55"/>
      <c r="C52" s="56"/>
      <c r="D52" s="47"/>
      <c r="E52" s="44"/>
      <c r="F52" s="47"/>
      <c r="G52" s="54"/>
      <c r="H52" s="45"/>
      <c r="I52" s="59"/>
    </row>
    <row r="53" spans="1:9" ht="45" x14ac:dyDescent="0.3">
      <c r="A53" s="105"/>
      <c r="B53" s="55" t="s">
        <v>67</v>
      </c>
      <c r="C53" s="56"/>
      <c r="D53" s="47"/>
      <c r="E53" s="44"/>
      <c r="F53" s="47">
        <v>4</v>
      </c>
      <c r="G53" s="54" t="s">
        <v>68</v>
      </c>
      <c r="H53" s="45"/>
      <c r="I53" s="59"/>
    </row>
    <row r="54" spans="1:9" ht="15" x14ac:dyDescent="0.3">
      <c r="A54" s="105"/>
      <c r="B54" s="55"/>
      <c r="C54" s="56"/>
      <c r="D54" s="47"/>
      <c r="E54" s="44"/>
      <c r="F54" s="47"/>
      <c r="G54" s="54"/>
      <c r="H54" s="45"/>
      <c r="I54" s="59"/>
    </row>
    <row r="55" spans="1:9" ht="15" x14ac:dyDescent="0.3">
      <c r="A55" s="105"/>
      <c r="B55" s="55"/>
      <c r="C55" s="56"/>
      <c r="D55" s="47"/>
      <c r="E55" s="44"/>
      <c r="F55" s="47"/>
      <c r="G55" s="54"/>
      <c r="H55" s="45"/>
      <c r="I55" s="59"/>
    </row>
    <row r="56" spans="1:9" ht="15" x14ac:dyDescent="0.3">
      <c r="A56" s="105"/>
      <c r="B56" s="55"/>
      <c r="C56" s="56"/>
      <c r="D56" s="47"/>
      <c r="E56" s="44"/>
      <c r="F56" s="47"/>
      <c r="G56" s="54"/>
      <c r="H56" s="45"/>
      <c r="I56" s="59"/>
    </row>
    <row r="57" spans="1:9" ht="45" x14ac:dyDescent="0.3">
      <c r="A57" s="105"/>
      <c r="B57" s="55" t="s">
        <v>69</v>
      </c>
      <c r="C57" s="56"/>
      <c r="D57" s="47"/>
      <c r="E57" s="44"/>
      <c r="F57" s="47"/>
      <c r="G57" s="54"/>
      <c r="H57" s="45"/>
      <c r="I57" s="59"/>
    </row>
    <row r="58" spans="1:9" ht="15" x14ac:dyDescent="0.3">
      <c r="A58" s="105"/>
      <c r="B58" s="55"/>
      <c r="C58" s="56"/>
      <c r="D58" s="47"/>
      <c r="E58" s="44"/>
      <c r="F58" s="47"/>
      <c r="G58" s="54"/>
      <c r="H58" s="45"/>
      <c r="I58" s="59"/>
    </row>
    <row r="59" spans="1:9" ht="15" x14ac:dyDescent="0.3">
      <c r="A59" s="105"/>
      <c r="B59" s="55"/>
      <c r="C59" s="56"/>
      <c r="D59" s="47"/>
      <c r="E59" s="44"/>
      <c r="F59" s="47"/>
      <c r="G59" s="54"/>
      <c r="H59" s="45"/>
      <c r="I59" s="59"/>
    </row>
    <row r="60" spans="1:9" ht="15" x14ac:dyDescent="0.3">
      <c r="A60" s="105"/>
      <c r="B60" s="55"/>
      <c r="C60" s="56"/>
      <c r="D60" s="47"/>
      <c r="E60" s="44"/>
      <c r="F60" s="47"/>
      <c r="G60" s="54"/>
      <c r="H60" s="45"/>
      <c r="I60" s="59"/>
    </row>
    <row r="61" spans="1:9" ht="15" x14ac:dyDescent="0.3">
      <c r="A61" s="105"/>
      <c r="B61" s="121" t="s">
        <v>35</v>
      </c>
      <c r="C61" s="122"/>
      <c r="D61" s="101">
        <v>1</v>
      </c>
      <c r="E61" s="120">
        <v>18</v>
      </c>
      <c r="F61" s="76">
        <v>3</v>
      </c>
      <c r="G61" s="98" t="s">
        <v>71</v>
      </c>
      <c r="H61" s="95">
        <v>6</v>
      </c>
      <c r="I61" s="24"/>
    </row>
    <row r="62" spans="1:9" ht="15" x14ac:dyDescent="0.3">
      <c r="A62" s="105"/>
      <c r="B62" s="123"/>
      <c r="C62" s="124"/>
      <c r="D62" s="102"/>
      <c r="E62" s="93"/>
      <c r="F62" s="77"/>
      <c r="G62" s="82"/>
      <c r="H62" s="96"/>
      <c r="I62" s="25"/>
    </row>
    <row r="63" spans="1:9" ht="15" x14ac:dyDescent="0.3">
      <c r="A63" s="105"/>
      <c r="B63" s="123"/>
      <c r="C63" s="124"/>
      <c r="D63" s="102"/>
      <c r="E63" s="93"/>
      <c r="F63" s="77"/>
      <c r="G63" s="82"/>
      <c r="H63" s="96"/>
      <c r="I63" s="25" t="s">
        <v>86</v>
      </c>
    </row>
    <row r="64" spans="1:9" ht="15" x14ac:dyDescent="0.3">
      <c r="A64" s="105"/>
      <c r="B64" s="123"/>
      <c r="C64" s="124"/>
      <c r="D64" s="102"/>
      <c r="E64" s="93"/>
      <c r="F64" s="77"/>
      <c r="G64" s="82"/>
      <c r="H64" s="96"/>
      <c r="I64" s="25"/>
    </row>
    <row r="65" spans="1:256" ht="15" x14ac:dyDescent="0.3">
      <c r="A65" s="105"/>
      <c r="B65" s="125"/>
      <c r="C65" s="126"/>
      <c r="D65" s="103"/>
      <c r="E65" s="94"/>
      <c r="F65" s="78"/>
      <c r="G65" s="83"/>
      <c r="H65" s="97"/>
      <c r="I65" s="26"/>
    </row>
    <row r="66" spans="1:256" ht="57" hidden="1" customHeight="1" x14ac:dyDescent="0.3">
      <c r="A66" s="105"/>
      <c r="B66" s="66"/>
      <c r="C66" s="4"/>
      <c r="D66" s="5"/>
      <c r="E66" s="6"/>
      <c r="F66" s="5"/>
      <c r="G66" s="28"/>
      <c r="H66" s="5"/>
      <c r="I66" s="22"/>
    </row>
    <row r="67" spans="1:256" ht="56.25" hidden="1" customHeight="1" x14ac:dyDescent="0.3">
      <c r="A67" s="105"/>
      <c r="B67" s="67"/>
      <c r="C67" s="4"/>
      <c r="D67" s="5"/>
      <c r="E67" s="6"/>
      <c r="F67" s="5"/>
      <c r="G67" s="28"/>
      <c r="H67" s="5"/>
      <c r="I67" s="6"/>
    </row>
    <row r="68" spans="1:256" ht="42" hidden="1" customHeight="1" x14ac:dyDescent="0.3">
      <c r="A68" s="105"/>
      <c r="B68" s="67"/>
      <c r="C68" s="4"/>
      <c r="D68" s="5"/>
      <c r="E68" s="6"/>
      <c r="F68" s="5"/>
      <c r="G68" s="28"/>
      <c r="H68" s="5"/>
      <c r="I68" s="6"/>
    </row>
    <row r="69" spans="1:256" ht="23.25" hidden="1" customHeight="1" x14ac:dyDescent="0.3">
      <c r="A69" s="105"/>
      <c r="B69" s="66"/>
      <c r="C69" s="4"/>
      <c r="D69" s="5"/>
      <c r="E69" s="6"/>
      <c r="G69" s="33"/>
      <c r="H69" s="76"/>
      <c r="I69" s="92"/>
    </row>
    <row r="70" spans="1:256" ht="23.25" hidden="1" customHeight="1" x14ac:dyDescent="0.3">
      <c r="A70" s="105"/>
      <c r="B70" s="67"/>
      <c r="C70" s="4"/>
      <c r="D70" s="5"/>
      <c r="E70" s="6"/>
      <c r="F70" s="23"/>
      <c r="G70" s="33"/>
      <c r="H70" s="77"/>
      <c r="I70" s="93"/>
    </row>
    <row r="71" spans="1:256" ht="23.25" hidden="1" customHeight="1" x14ac:dyDescent="0.3">
      <c r="A71" s="105"/>
      <c r="B71" s="67"/>
      <c r="C71" s="4"/>
      <c r="D71" s="5"/>
      <c r="E71" s="6"/>
      <c r="G71" s="33"/>
      <c r="H71" s="77"/>
      <c r="I71" s="93"/>
    </row>
    <row r="72" spans="1:256" ht="23.25" hidden="1" customHeight="1" x14ac:dyDescent="0.3">
      <c r="A72" s="106"/>
      <c r="B72" s="67"/>
      <c r="C72" s="4"/>
      <c r="D72" s="5"/>
      <c r="E72" s="6"/>
      <c r="G72" s="33"/>
      <c r="H72" s="78"/>
      <c r="I72" s="94"/>
    </row>
    <row r="73" spans="1:256" ht="23.4" customHeight="1" x14ac:dyDescent="0.3">
      <c r="A73" s="84" t="s">
        <v>15</v>
      </c>
      <c r="B73" s="85"/>
      <c r="C73" s="8" t="s">
        <v>10</v>
      </c>
      <c r="D73" s="79">
        <f>SUM(D46:D72)</f>
        <v>2</v>
      </c>
      <c r="E73" s="80"/>
      <c r="F73" s="79">
        <f>SUM(F46:F72)</f>
        <v>9</v>
      </c>
      <c r="G73" s="80"/>
      <c r="H73" s="79">
        <f>SUM(H46:H72)</f>
        <v>6</v>
      </c>
      <c r="I73" s="80"/>
    </row>
    <row r="74" spans="1:256" ht="23.4" customHeight="1" x14ac:dyDescent="0.3">
      <c r="A74" s="86"/>
      <c r="B74" s="87"/>
      <c r="C74" s="8" t="s">
        <v>11</v>
      </c>
      <c r="D74" s="79">
        <f>D73/20*100</f>
        <v>10</v>
      </c>
      <c r="E74" s="80"/>
      <c r="F74" s="99">
        <f>F73/65*100</f>
        <v>13.846153846153847</v>
      </c>
      <c r="G74" s="100"/>
      <c r="H74" s="99">
        <f>H73/60*100</f>
        <v>10</v>
      </c>
      <c r="I74" s="100"/>
    </row>
    <row r="75" spans="1:256" ht="23.4" customHeight="1" x14ac:dyDescent="0.3">
      <c r="A75" s="63" t="s">
        <v>16</v>
      </c>
      <c r="B75" s="61" t="s">
        <v>36</v>
      </c>
      <c r="C75" s="62"/>
      <c r="D75" s="5">
        <v>1</v>
      </c>
      <c r="E75" s="6">
        <v>19</v>
      </c>
      <c r="F75" s="5">
        <v>1</v>
      </c>
      <c r="G75" s="28" t="s">
        <v>72</v>
      </c>
      <c r="H75" s="5"/>
      <c r="I75" s="6"/>
    </row>
    <row r="76" spans="1:256" ht="23.4" customHeight="1" x14ac:dyDescent="0.3">
      <c r="A76" s="64"/>
      <c r="B76" s="66" t="s">
        <v>37</v>
      </c>
      <c r="C76" s="4" t="s">
        <v>38</v>
      </c>
      <c r="D76" s="10"/>
      <c r="E76" s="11"/>
      <c r="F76" s="5">
        <v>1</v>
      </c>
      <c r="G76" s="28" t="s">
        <v>22</v>
      </c>
      <c r="H76" s="5">
        <v>6</v>
      </c>
      <c r="I76" s="6" t="s">
        <v>73</v>
      </c>
    </row>
    <row r="77" spans="1:256" ht="23.4" customHeight="1" x14ac:dyDescent="0.3">
      <c r="A77" s="64"/>
      <c r="B77" s="67"/>
      <c r="C77" s="4" t="s">
        <v>39</v>
      </c>
      <c r="D77" s="12"/>
      <c r="E77" s="13"/>
      <c r="F77" s="5"/>
      <c r="G77" s="28" t="s">
        <v>22</v>
      </c>
      <c r="H77" s="5"/>
      <c r="I77" s="6"/>
    </row>
    <row r="78" spans="1:256" ht="23.4" customHeight="1" x14ac:dyDescent="0.3">
      <c r="A78" s="64"/>
      <c r="B78" s="67"/>
      <c r="C78" s="4" t="s">
        <v>40</v>
      </c>
      <c r="D78" s="12"/>
      <c r="E78" s="13"/>
      <c r="F78" s="5"/>
      <c r="G78" s="28" t="s">
        <v>22</v>
      </c>
      <c r="H78" s="5"/>
      <c r="I78" s="6"/>
    </row>
    <row r="79" spans="1:256" ht="23.4" customHeight="1" x14ac:dyDescent="0.3">
      <c r="A79" s="64"/>
      <c r="B79" s="66" t="s">
        <v>42</v>
      </c>
      <c r="C79" s="13"/>
      <c r="D79" s="19"/>
      <c r="E79" s="34"/>
      <c r="F79" s="5">
        <v>9</v>
      </c>
      <c r="G79" s="6" t="s">
        <v>74</v>
      </c>
      <c r="IU79"/>
      <c r="IV79"/>
    </row>
    <row r="80" spans="1:256" ht="23.4" customHeight="1" x14ac:dyDescent="0.3">
      <c r="A80" s="64"/>
      <c r="B80" s="67"/>
      <c r="C80" s="13"/>
      <c r="D80" s="20"/>
      <c r="E80" s="35"/>
      <c r="F80" s="5"/>
      <c r="G80" s="6"/>
      <c r="IU80"/>
      <c r="IV80"/>
    </row>
    <row r="81" spans="1:256" ht="23.4" customHeight="1" x14ac:dyDescent="0.3">
      <c r="A81" s="64"/>
      <c r="B81" s="67"/>
      <c r="C81" s="15"/>
      <c r="D81" s="5"/>
      <c r="E81" s="28"/>
      <c r="F81" s="5"/>
      <c r="G81" s="6"/>
      <c r="IU81"/>
      <c r="IV81"/>
    </row>
    <row r="82" spans="1:256" ht="54.9" customHeight="1" x14ac:dyDescent="0.3">
      <c r="A82" s="64"/>
      <c r="B82" s="61" t="s">
        <v>41</v>
      </c>
      <c r="C82" s="62"/>
      <c r="D82" s="5">
        <v>1</v>
      </c>
      <c r="E82" s="6">
        <v>2</v>
      </c>
      <c r="F82" s="5"/>
      <c r="G82" s="28"/>
      <c r="H82" s="5"/>
      <c r="I82" s="6"/>
    </row>
    <row r="83" spans="1:256" ht="45" customHeight="1" x14ac:dyDescent="0.3">
      <c r="A83" s="64"/>
      <c r="B83" s="61" t="s">
        <v>43</v>
      </c>
      <c r="C83" s="62"/>
      <c r="D83" s="5"/>
      <c r="E83" s="6"/>
      <c r="F83" s="5"/>
      <c r="G83" s="28"/>
      <c r="H83" s="5"/>
      <c r="I83" s="7"/>
    </row>
    <row r="84" spans="1:256" ht="42.6" customHeight="1" x14ac:dyDescent="0.3">
      <c r="A84" s="64"/>
      <c r="B84" s="61" t="s">
        <v>44</v>
      </c>
      <c r="C84" s="62"/>
      <c r="D84" s="5"/>
      <c r="E84" s="6"/>
      <c r="F84" s="5">
        <v>2</v>
      </c>
      <c r="G84" s="28" t="s">
        <v>21</v>
      </c>
      <c r="H84" s="5"/>
      <c r="I84" s="6"/>
    </row>
    <row r="85" spans="1:256" ht="23.4" customHeight="1" x14ac:dyDescent="0.3">
      <c r="A85" s="84" t="s">
        <v>17</v>
      </c>
      <c r="B85" s="85"/>
      <c r="C85" s="8" t="s">
        <v>10</v>
      </c>
      <c r="D85" s="79">
        <f>SUM(D75:D84)</f>
        <v>2</v>
      </c>
      <c r="E85" s="80"/>
      <c r="F85" s="79">
        <f>SUM(F75:F84)</f>
        <v>13</v>
      </c>
      <c r="G85" s="80"/>
      <c r="H85" s="79">
        <f>SUM(H75:H84)</f>
        <v>6</v>
      </c>
      <c r="I85" s="80"/>
    </row>
    <row r="86" spans="1:256" ht="23.4" customHeight="1" x14ac:dyDescent="0.3">
      <c r="A86" s="86"/>
      <c r="B86" s="87"/>
      <c r="C86" s="8" t="s">
        <v>11</v>
      </c>
      <c r="D86" s="79">
        <f>D85/20*100</f>
        <v>10</v>
      </c>
      <c r="E86" s="80"/>
      <c r="F86" s="99">
        <f>F85/65*100</f>
        <v>20</v>
      </c>
      <c r="G86" s="100"/>
      <c r="H86" s="99">
        <f>H85/60*100</f>
        <v>10</v>
      </c>
      <c r="I86" s="100"/>
    </row>
    <row r="87" spans="1:256" ht="72.75" customHeight="1" x14ac:dyDescent="0.3">
      <c r="A87" s="140" t="s">
        <v>18</v>
      </c>
      <c r="B87" s="43" t="s">
        <v>75</v>
      </c>
      <c r="C87" s="4"/>
      <c r="D87" s="5">
        <v>1</v>
      </c>
      <c r="E87" s="6">
        <v>4</v>
      </c>
      <c r="F87" s="5">
        <v>3</v>
      </c>
      <c r="G87" s="28" t="s">
        <v>76</v>
      </c>
      <c r="H87" s="5"/>
      <c r="I87" s="6"/>
    </row>
    <row r="88" spans="1:256" ht="57" customHeight="1" x14ac:dyDescent="0.3">
      <c r="A88" s="141"/>
      <c r="B88" s="61" t="s">
        <v>77</v>
      </c>
      <c r="C88" s="62"/>
      <c r="D88" s="5">
        <v>1</v>
      </c>
      <c r="E88" s="6">
        <v>3</v>
      </c>
      <c r="F88" s="5">
        <v>4</v>
      </c>
      <c r="G88" s="28" t="s">
        <v>78</v>
      </c>
      <c r="H88" s="5"/>
      <c r="I88" s="6"/>
    </row>
    <row r="89" spans="1:256" ht="63.45" customHeight="1" x14ac:dyDescent="0.3">
      <c r="A89" s="141"/>
      <c r="B89" s="61" t="s">
        <v>79</v>
      </c>
      <c r="C89" s="62"/>
      <c r="D89" s="5"/>
      <c r="E89" s="6"/>
      <c r="F89" s="5"/>
      <c r="G89" s="28"/>
      <c r="H89" s="5"/>
      <c r="I89" s="6"/>
    </row>
    <row r="90" spans="1:256" ht="76.95" customHeight="1" x14ac:dyDescent="0.3">
      <c r="A90" s="141"/>
      <c r="B90" s="48" t="s">
        <v>81</v>
      </c>
      <c r="C90" s="49"/>
      <c r="D90" s="5"/>
      <c r="E90" s="38"/>
      <c r="F90" s="60">
        <v>6</v>
      </c>
      <c r="G90" s="46" t="s">
        <v>82</v>
      </c>
      <c r="H90" s="39">
        <v>9</v>
      </c>
      <c r="I90" s="6" t="s">
        <v>87</v>
      </c>
    </row>
    <row r="91" spans="1:256" ht="76.95" customHeight="1" x14ac:dyDescent="0.3">
      <c r="A91" s="141"/>
      <c r="B91" s="48" t="s">
        <v>83</v>
      </c>
      <c r="C91" s="49"/>
      <c r="D91" s="5">
        <v>1</v>
      </c>
      <c r="E91" s="38">
        <v>20</v>
      </c>
      <c r="F91" s="60">
        <v>4</v>
      </c>
      <c r="G91" s="46">
        <v>25</v>
      </c>
      <c r="H91" s="39">
        <v>3</v>
      </c>
      <c r="I91" s="6" t="s">
        <v>84</v>
      </c>
    </row>
    <row r="92" spans="1:256" ht="76.95" customHeight="1" x14ac:dyDescent="0.3">
      <c r="A92" s="141"/>
      <c r="B92" s="48" t="s">
        <v>85</v>
      </c>
      <c r="C92" s="49"/>
      <c r="D92" s="5"/>
      <c r="E92" s="38"/>
      <c r="F92" s="60"/>
      <c r="G92" s="46"/>
      <c r="H92" s="39"/>
      <c r="I92" s="6"/>
    </row>
    <row r="93" spans="1:256" ht="23.4" customHeight="1" x14ac:dyDescent="0.3">
      <c r="A93" s="141"/>
      <c r="B93" s="61" t="s">
        <v>80</v>
      </c>
      <c r="C93" s="62"/>
      <c r="D93" s="5">
        <v>1</v>
      </c>
      <c r="E93" s="38">
        <v>7</v>
      </c>
      <c r="F93" s="40"/>
      <c r="G93" s="37"/>
      <c r="H93" s="39"/>
      <c r="I93" s="28"/>
    </row>
    <row r="94" spans="1:256" ht="23.4" customHeight="1" x14ac:dyDescent="0.3">
      <c r="A94" s="138" t="s">
        <v>19</v>
      </c>
      <c r="B94" s="85"/>
      <c r="C94" s="8" t="s">
        <v>10</v>
      </c>
      <c r="D94" s="79">
        <f>SUM(D87:D93)</f>
        <v>4</v>
      </c>
      <c r="E94" s="80"/>
      <c r="F94" s="79">
        <f>SUM(F87:F93)</f>
        <v>17</v>
      </c>
      <c r="G94" s="80"/>
      <c r="H94" s="79">
        <f>SUM(H87:H93)</f>
        <v>12</v>
      </c>
      <c r="I94" s="80"/>
    </row>
    <row r="95" spans="1:256" ht="23.4" customHeight="1" x14ac:dyDescent="0.3">
      <c r="A95" s="139"/>
      <c r="B95" s="87"/>
      <c r="C95" s="8" t="s">
        <v>11</v>
      </c>
      <c r="D95" s="79">
        <f>D94/20*100</f>
        <v>20</v>
      </c>
      <c r="E95" s="80"/>
      <c r="F95" s="99">
        <f>F94/65*100</f>
        <v>26.153846153846157</v>
      </c>
      <c r="G95" s="100"/>
      <c r="H95" s="99">
        <f>H94/60*100</f>
        <v>20</v>
      </c>
      <c r="I95" s="100"/>
    </row>
    <row r="96" spans="1:256" ht="27" customHeight="1" x14ac:dyDescent="0.3">
      <c r="A96" s="116" t="s">
        <v>20</v>
      </c>
      <c r="B96" s="117"/>
      <c r="C96" s="21" t="s">
        <v>10</v>
      </c>
      <c r="D96" s="115">
        <f>D94+D85+D73+D44+D18</f>
        <v>20</v>
      </c>
      <c r="E96" s="115"/>
      <c r="F96" s="115">
        <f>F94+F85+F73+F44+F18</f>
        <v>76</v>
      </c>
      <c r="G96" s="115"/>
      <c r="H96" s="127">
        <f>H94+H85+H73+H44+H18</f>
        <v>51</v>
      </c>
      <c r="I96" s="128"/>
    </row>
  </sheetData>
  <mergeCells count="94">
    <mergeCell ref="H96:I96"/>
    <mergeCell ref="H95:I95"/>
    <mergeCell ref="H94:I94"/>
    <mergeCell ref="H85:I85"/>
    <mergeCell ref="I46:I50"/>
    <mergeCell ref="H73:I73"/>
    <mergeCell ref="H74:I74"/>
    <mergeCell ref="H86:I86"/>
    <mergeCell ref="F74:G74"/>
    <mergeCell ref="F86:G86"/>
    <mergeCell ref="B11:C11"/>
    <mergeCell ref="A73:B74"/>
    <mergeCell ref="B20:C20"/>
    <mergeCell ref="B21:C21"/>
    <mergeCell ref="B22:C22"/>
    <mergeCell ref="B23:C23"/>
    <mergeCell ref="B28:C28"/>
    <mergeCell ref="D46:D50"/>
    <mergeCell ref="E46:E50"/>
    <mergeCell ref="D74:E74"/>
    <mergeCell ref="B61:C65"/>
    <mergeCell ref="D61:D65"/>
    <mergeCell ref="E61:E65"/>
    <mergeCell ref="F96:G96"/>
    <mergeCell ref="D96:E96"/>
    <mergeCell ref="A85:B86"/>
    <mergeCell ref="F95:G95"/>
    <mergeCell ref="D94:E94"/>
    <mergeCell ref="A96:B96"/>
    <mergeCell ref="B88:C88"/>
    <mergeCell ref="D95:E95"/>
    <mergeCell ref="F94:G94"/>
    <mergeCell ref="D85:E85"/>
    <mergeCell ref="D86:E86"/>
    <mergeCell ref="F85:G85"/>
    <mergeCell ref="A94:B95"/>
    <mergeCell ref="A87:A93"/>
    <mergeCell ref="B89:C89"/>
    <mergeCell ref="H1:I1"/>
    <mergeCell ref="H18:I18"/>
    <mergeCell ref="F19:G19"/>
    <mergeCell ref="F18:G18"/>
    <mergeCell ref="D18:E18"/>
    <mergeCell ref="H19:I19"/>
    <mergeCell ref="I15:I17"/>
    <mergeCell ref="D19:E19"/>
    <mergeCell ref="D1:E1"/>
    <mergeCell ref="F15:F17"/>
    <mergeCell ref="I3:M4"/>
    <mergeCell ref="I5:M6"/>
    <mergeCell ref="D73:E73"/>
    <mergeCell ref="H61:H65"/>
    <mergeCell ref="G61:G65"/>
    <mergeCell ref="H45:I45"/>
    <mergeCell ref="F45:G45"/>
    <mergeCell ref="H69:H72"/>
    <mergeCell ref="H46:H50"/>
    <mergeCell ref="F46:F50"/>
    <mergeCell ref="G46:G50"/>
    <mergeCell ref="F73:G73"/>
    <mergeCell ref="I69:I72"/>
    <mergeCell ref="A44:B45"/>
    <mergeCell ref="H44:I44"/>
    <mergeCell ref="F44:G44"/>
    <mergeCell ref="D44:E44"/>
    <mergeCell ref="B69:B72"/>
    <mergeCell ref="A46:A72"/>
    <mergeCell ref="B46:C50"/>
    <mergeCell ref="F1:G1"/>
    <mergeCell ref="B7:C7"/>
    <mergeCell ref="B13:C13"/>
    <mergeCell ref="B15:B17"/>
    <mergeCell ref="F61:F65"/>
    <mergeCell ref="D45:E45"/>
    <mergeCell ref="G15:G17"/>
    <mergeCell ref="A18:B19"/>
    <mergeCell ref="C1:C2"/>
    <mergeCell ref="B14:C14"/>
    <mergeCell ref="B1:B2"/>
    <mergeCell ref="A1:A2"/>
    <mergeCell ref="C3:C4"/>
    <mergeCell ref="C5:C6"/>
    <mergeCell ref="B93:C93"/>
    <mergeCell ref="A20:A43"/>
    <mergeCell ref="B66:B68"/>
    <mergeCell ref="A3:A17"/>
    <mergeCell ref="B3:B6"/>
    <mergeCell ref="A75:A84"/>
    <mergeCell ref="B75:C75"/>
    <mergeCell ref="B79:B81"/>
    <mergeCell ref="B76:B78"/>
    <mergeCell ref="B83:C83"/>
    <mergeCell ref="B84:C84"/>
    <mergeCell ref="B82:C82"/>
  </mergeCells>
  <pageMargins left="0.70866141732283472" right="0.70866141732283472" top="0.74803149606299213" bottom="0.74803149606299213" header="0.31496062992125984" footer="0.31496062992125984"/>
  <pageSetup scale="50" orientation="portrait" horizontalDpi="4294967293" r:id="rId1"/>
  <headerFooter>
    <oddFooter>&amp;C&amp;"Helvetica,Regular"&amp;12&amp;K000000&amp;P</oddFooter>
  </headerFooter>
  <rowBreaks count="4" manualBreakCount="4">
    <brk id="19" max="16383" man="1"/>
    <brk id="45" max="16383" man="1"/>
    <brk id="74" max="8" man="1"/>
    <brk id="86" max="8" man="1"/>
  </rowBreaks>
  <ignoredErrors>
    <ignoredError sqref="E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MCooke</dc:creator>
  <cp:lastModifiedBy>vdelves@bigpond.net.au</cp:lastModifiedBy>
  <cp:lastPrinted>2020-07-10T01:25:05Z</cp:lastPrinted>
  <dcterms:created xsi:type="dcterms:W3CDTF">2017-05-28T16:28:07Z</dcterms:created>
  <dcterms:modified xsi:type="dcterms:W3CDTF">2020-08-17T12:55:21Z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