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95e4f92331362e/Documents/EXCEL/excel projects/"/>
    </mc:Choice>
  </mc:AlternateContent>
  <xr:revisionPtr revIDLastSave="2" documentId="13_ncr:1_{FDFA0949-2F0B-42E8-8924-706356526AEF}" xr6:coauthVersionLast="47" xr6:coauthVersionMax="47" xr10:uidLastSave="{95242C4C-CDD2-40B0-8556-B6B3FFC6F080}"/>
  <bookViews>
    <workbookView xWindow="-108" yWindow="-108" windowWidth="23256" windowHeight="12456" firstSheet="5" activeTab="10" xr2:uid="{00000000-000D-0000-FFFF-FFFF00000000}"/>
  </bookViews>
  <sheets>
    <sheet name="Dataset" sheetId="1" r:id="rId1"/>
    <sheet name="sex" sheetId="10" r:id="rId2"/>
    <sheet name="smoker" sheetId="11" r:id="rId3"/>
    <sheet name="days" sheetId="12" r:id="rId4"/>
    <sheet name="Time" sheetId="13" r:id="rId5"/>
    <sheet name="Size" sheetId="32" r:id="rId6"/>
    <sheet name="total bill" sheetId="15" r:id="rId7"/>
    <sheet name="Numeric" sheetId="2" r:id="rId8"/>
    <sheet name="Regression 1" sheetId="29" r:id="rId9"/>
    <sheet name="Regression 2" sheetId="30" r:id="rId10"/>
    <sheet name="Actual,Predicted value,MSE,RMSE" sheetId="31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1" l="1"/>
  <c r="F10" i="31"/>
  <c r="F11" i="31"/>
  <c r="F17" i="31"/>
  <c r="F21" i="31"/>
  <c r="F22" i="31"/>
  <c r="F33" i="31"/>
  <c r="F34" i="31"/>
  <c r="F35" i="31"/>
  <c r="F46" i="31"/>
  <c r="F47" i="31"/>
  <c r="F53" i="31"/>
  <c r="F56" i="31"/>
  <c r="F57" i="31"/>
  <c r="F58" i="31"/>
  <c r="F65" i="31"/>
  <c r="F69" i="31"/>
  <c r="F70" i="31"/>
  <c r="F71" i="31"/>
  <c r="F77" i="31"/>
  <c r="F82" i="31"/>
  <c r="F87" i="31"/>
  <c r="F93" i="31"/>
  <c r="F94" i="31"/>
  <c r="F95" i="31"/>
  <c r="F105" i="31"/>
  <c r="F106" i="31"/>
  <c r="F107" i="31"/>
  <c r="F111" i="31"/>
  <c r="F112" i="31"/>
  <c r="F113" i="31"/>
  <c r="F118" i="31"/>
  <c r="F128" i="31"/>
  <c r="F129" i="31"/>
  <c r="F130" i="31"/>
  <c r="F131" i="31"/>
  <c r="F141" i="31"/>
  <c r="F142" i="31"/>
  <c r="F143" i="31"/>
  <c r="F144" i="31"/>
  <c r="F154" i="31"/>
  <c r="F161" i="31"/>
  <c r="F164" i="31"/>
  <c r="F165" i="31"/>
  <c r="F166" i="31"/>
  <c r="F167" i="31"/>
  <c r="F176" i="31"/>
  <c r="F177" i="31"/>
  <c r="F178" i="31"/>
  <c r="F185" i="31"/>
  <c r="F190" i="31"/>
  <c r="F191" i="31"/>
  <c r="F195" i="31"/>
  <c r="F196" i="31"/>
  <c r="F197" i="31"/>
  <c r="F201" i="31"/>
  <c r="F202" i="31"/>
  <c r="F203" i="31"/>
  <c r="F209" i="31"/>
  <c r="F213" i="31"/>
  <c r="F214" i="31"/>
  <c r="F219" i="31"/>
  <c r="F221" i="31"/>
  <c r="F226" i="31"/>
  <c r="F236" i="31"/>
  <c r="F237" i="31"/>
  <c r="F238" i="31"/>
  <c r="F239" i="31"/>
  <c r="E5" i="31"/>
  <c r="F5" i="31" s="1"/>
  <c r="E6" i="31"/>
  <c r="F6" i="31" s="1"/>
  <c r="E8" i="31"/>
  <c r="F8" i="31" s="1"/>
  <c r="E10" i="31"/>
  <c r="E11" i="31"/>
  <c r="E17" i="31"/>
  <c r="E18" i="31"/>
  <c r="F18" i="31" s="1"/>
  <c r="E20" i="31"/>
  <c r="F20" i="31" s="1"/>
  <c r="E22" i="31"/>
  <c r="E23" i="31"/>
  <c r="F23" i="31" s="1"/>
  <c r="E24" i="31"/>
  <c r="F24" i="31" s="1"/>
  <c r="E25" i="31"/>
  <c r="F25" i="31" s="1"/>
  <c r="E28" i="31"/>
  <c r="F28" i="31" s="1"/>
  <c r="E29" i="31"/>
  <c r="F29" i="31" s="1"/>
  <c r="E30" i="31"/>
  <c r="F30" i="31" s="1"/>
  <c r="E32" i="31"/>
  <c r="F32" i="31" s="1"/>
  <c r="E34" i="31"/>
  <c r="E35" i="31"/>
  <c r="E36" i="31"/>
  <c r="F36" i="31" s="1"/>
  <c r="E37" i="31"/>
  <c r="F37" i="31" s="1"/>
  <c r="E41" i="31"/>
  <c r="F41" i="31" s="1"/>
  <c r="E42" i="31"/>
  <c r="F42" i="31" s="1"/>
  <c r="E44" i="31"/>
  <c r="F44" i="31" s="1"/>
  <c r="E46" i="31"/>
  <c r="E47" i="31"/>
  <c r="E53" i="31"/>
  <c r="E54" i="31"/>
  <c r="F54" i="31" s="1"/>
  <c r="E56" i="31"/>
  <c r="E58" i="31"/>
  <c r="E59" i="31"/>
  <c r="F59" i="31" s="1"/>
  <c r="E60" i="31"/>
  <c r="F60" i="31" s="1"/>
  <c r="E65" i="31"/>
  <c r="E66" i="31"/>
  <c r="F66" i="31" s="1"/>
  <c r="E68" i="31"/>
  <c r="F68" i="31" s="1"/>
  <c r="E70" i="31"/>
  <c r="E71" i="31"/>
  <c r="E77" i="31"/>
  <c r="E78" i="31"/>
  <c r="F78" i="31" s="1"/>
  <c r="E80" i="31"/>
  <c r="F80" i="31" s="1"/>
  <c r="E82" i="31"/>
  <c r="E83" i="31"/>
  <c r="F83" i="31" s="1"/>
  <c r="E84" i="31"/>
  <c r="F84" i="31" s="1"/>
  <c r="E85" i="31"/>
  <c r="F85" i="31" s="1"/>
  <c r="E88" i="31"/>
  <c r="F88" i="31" s="1"/>
  <c r="E89" i="31"/>
  <c r="F89" i="31" s="1"/>
  <c r="E90" i="31"/>
  <c r="F90" i="31" s="1"/>
  <c r="E92" i="31"/>
  <c r="F92" i="31" s="1"/>
  <c r="E94" i="31"/>
  <c r="E95" i="31"/>
  <c r="E101" i="31"/>
  <c r="F101" i="31" s="1"/>
  <c r="E102" i="31"/>
  <c r="F102" i="31" s="1"/>
  <c r="E104" i="31"/>
  <c r="F104" i="31" s="1"/>
  <c r="E106" i="31"/>
  <c r="E107" i="31"/>
  <c r="E113" i="31"/>
  <c r="E114" i="31"/>
  <c r="F114" i="31" s="1"/>
  <c r="E116" i="31"/>
  <c r="F116" i="31" s="1"/>
  <c r="E118" i="31"/>
  <c r="E119" i="31"/>
  <c r="F119" i="31" s="1"/>
  <c r="E120" i="31"/>
  <c r="F120" i="31" s="1"/>
  <c r="E121" i="31"/>
  <c r="F121" i="31" s="1"/>
  <c r="E124" i="31"/>
  <c r="F124" i="31" s="1"/>
  <c r="E125" i="31"/>
  <c r="F125" i="31" s="1"/>
  <c r="E126" i="31"/>
  <c r="F126" i="31" s="1"/>
  <c r="E128" i="31"/>
  <c r="E130" i="31"/>
  <c r="E131" i="31"/>
  <c r="E132" i="31"/>
  <c r="F132" i="31" s="1"/>
  <c r="E133" i="31"/>
  <c r="F133" i="31" s="1"/>
  <c r="E137" i="31"/>
  <c r="F137" i="31" s="1"/>
  <c r="E138" i="31"/>
  <c r="F138" i="31" s="1"/>
  <c r="E140" i="31"/>
  <c r="F140" i="31" s="1"/>
  <c r="E142" i="31"/>
  <c r="E143" i="31"/>
  <c r="E149" i="31"/>
  <c r="F149" i="31" s="1"/>
  <c r="E150" i="31"/>
  <c r="F150" i="31" s="1"/>
  <c r="E152" i="31"/>
  <c r="F152" i="31" s="1"/>
  <c r="E154" i="31"/>
  <c r="E155" i="31"/>
  <c r="F155" i="31" s="1"/>
  <c r="E156" i="31"/>
  <c r="F156" i="31" s="1"/>
  <c r="E161" i="31"/>
  <c r="E162" i="31"/>
  <c r="F162" i="31" s="1"/>
  <c r="E163" i="31"/>
  <c r="F163" i="31" s="1"/>
  <c r="E164" i="31"/>
  <c r="E166" i="31"/>
  <c r="E167" i="31"/>
  <c r="E173" i="31"/>
  <c r="F173" i="31" s="1"/>
  <c r="E174" i="31"/>
  <c r="F174" i="31" s="1"/>
  <c r="E176" i="31"/>
  <c r="E178" i="31"/>
  <c r="E179" i="31"/>
  <c r="F179" i="31" s="1"/>
  <c r="E180" i="31"/>
  <c r="F180" i="31" s="1"/>
  <c r="E185" i="31"/>
  <c r="E186" i="31"/>
  <c r="F186" i="31" s="1"/>
  <c r="E188" i="31"/>
  <c r="F188" i="31" s="1"/>
  <c r="E190" i="31"/>
  <c r="E191" i="31"/>
  <c r="E196" i="31"/>
  <c r="E197" i="31"/>
  <c r="E198" i="31"/>
  <c r="F198" i="31" s="1"/>
  <c r="E199" i="31"/>
  <c r="F199" i="31" s="1"/>
  <c r="E200" i="31"/>
  <c r="F200" i="31" s="1"/>
  <c r="E202" i="31"/>
  <c r="E203" i="31"/>
  <c r="E209" i="31"/>
  <c r="E210" i="31"/>
  <c r="F210" i="31" s="1"/>
  <c r="E212" i="31"/>
  <c r="F212" i="31" s="1"/>
  <c r="E214" i="31"/>
  <c r="E215" i="31"/>
  <c r="F215" i="31" s="1"/>
  <c r="E216" i="31"/>
  <c r="F216" i="31" s="1"/>
  <c r="E217" i="31"/>
  <c r="F217" i="31" s="1"/>
  <c r="E221" i="31"/>
  <c r="E222" i="31"/>
  <c r="F222" i="31" s="1"/>
  <c r="E224" i="31"/>
  <c r="F224" i="31" s="1"/>
  <c r="E226" i="31"/>
  <c r="E227" i="31"/>
  <c r="F227" i="31" s="1"/>
  <c r="E228" i="31"/>
  <c r="F228" i="31" s="1"/>
  <c r="E229" i="31"/>
  <c r="F229" i="31" s="1"/>
  <c r="E232" i="31"/>
  <c r="F232" i="31" s="1"/>
  <c r="E233" i="31"/>
  <c r="F233" i="31" s="1"/>
  <c r="E234" i="31"/>
  <c r="F234" i="31" s="1"/>
  <c r="E235" i="31"/>
  <c r="F235" i="31" s="1"/>
  <c r="E236" i="31"/>
  <c r="E238" i="31"/>
  <c r="E239" i="31"/>
  <c r="E245" i="31"/>
  <c r="F245" i="31" s="1"/>
  <c r="E246" i="31"/>
  <c r="F246" i="31" s="1"/>
  <c r="D4" i="31"/>
  <c r="E4" i="31" s="1"/>
  <c r="F4" i="31" s="1"/>
  <c r="D5" i="31"/>
  <c r="D6" i="31"/>
  <c r="D7" i="31"/>
  <c r="E7" i="31" s="1"/>
  <c r="F7" i="31" s="1"/>
  <c r="D8" i="31"/>
  <c r="D9" i="31"/>
  <c r="E9" i="31" s="1"/>
  <c r="D10" i="31"/>
  <c r="D11" i="31"/>
  <c r="D12" i="31"/>
  <c r="E12" i="31" s="1"/>
  <c r="F12" i="31" s="1"/>
  <c r="D13" i="31"/>
  <c r="E13" i="31" s="1"/>
  <c r="F13" i="31" s="1"/>
  <c r="D14" i="31"/>
  <c r="E14" i="31" s="1"/>
  <c r="F14" i="31" s="1"/>
  <c r="D15" i="31"/>
  <c r="E15" i="31" s="1"/>
  <c r="F15" i="31" s="1"/>
  <c r="D16" i="31"/>
  <c r="E16" i="31" s="1"/>
  <c r="F16" i="31" s="1"/>
  <c r="D17" i="31"/>
  <c r="D18" i="31"/>
  <c r="D19" i="31"/>
  <c r="E19" i="31" s="1"/>
  <c r="F19" i="31" s="1"/>
  <c r="D20" i="31"/>
  <c r="D21" i="31"/>
  <c r="E21" i="31" s="1"/>
  <c r="D22" i="31"/>
  <c r="D23" i="31"/>
  <c r="D24" i="31"/>
  <c r="D25" i="31"/>
  <c r="D26" i="31"/>
  <c r="E26" i="31" s="1"/>
  <c r="F26" i="31" s="1"/>
  <c r="D27" i="31"/>
  <c r="E27" i="31" s="1"/>
  <c r="F27" i="31" s="1"/>
  <c r="D28" i="31"/>
  <c r="D29" i="31"/>
  <c r="D30" i="31"/>
  <c r="D31" i="31"/>
  <c r="E31" i="31" s="1"/>
  <c r="F31" i="31" s="1"/>
  <c r="D32" i="31"/>
  <c r="D33" i="31"/>
  <c r="E33" i="31" s="1"/>
  <c r="D34" i="31"/>
  <c r="D35" i="31"/>
  <c r="D36" i="31"/>
  <c r="D37" i="31"/>
  <c r="D38" i="31"/>
  <c r="E38" i="31" s="1"/>
  <c r="F38" i="31" s="1"/>
  <c r="D39" i="31"/>
  <c r="E39" i="31" s="1"/>
  <c r="F39" i="31" s="1"/>
  <c r="D40" i="31"/>
  <c r="E40" i="31" s="1"/>
  <c r="F40" i="31" s="1"/>
  <c r="D41" i="31"/>
  <c r="D42" i="31"/>
  <c r="D43" i="31"/>
  <c r="E43" i="31" s="1"/>
  <c r="F43" i="31" s="1"/>
  <c r="D44" i="31"/>
  <c r="D45" i="31"/>
  <c r="E45" i="31" s="1"/>
  <c r="F45" i="31" s="1"/>
  <c r="D46" i="31"/>
  <c r="D47" i="31"/>
  <c r="D48" i="31"/>
  <c r="E48" i="31" s="1"/>
  <c r="F48" i="31" s="1"/>
  <c r="D49" i="31"/>
  <c r="E49" i="31" s="1"/>
  <c r="F49" i="31" s="1"/>
  <c r="D50" i="31"/>
  <c r="E50" i="31" s="1"/>
  <c r="F50" i="31" s="1"/>
  <c r="D51" i="31"/>
  <c r="E51" i="31" s="1"/>
  <c r="F51" i="31" s="1"/>
  <c r="D52" i="31"/>
  <c r="E52" i="31" s="1"/>
  <c r="F52" i="31" s="1"/>
  <c r="D53" i="31"/>
  <c r="D54" i="31"/>
  <c r="D55" i="31"/>
  <c r="E55" i="31" s="1"/>
  <c r="F55" i="31" s="1"/>
  <c r="D56" i="31"/>
  <c r="D57" i="31"/>
  <c r="E57" i="31" s="1"/>
  <c r="D58" i="31"/>
  <c r="D59" i="31"/>
  <c r="D60" i="31"/>
  <c r="D61" i="31"/>
  <c r="E61" i="31" s="1"/>
  <c r="F61" i="31" s="1"/>
  <c r="D62" i="31"/>
  <c r="E62" i="31" s="1"/>
  <c r="F62" i="31" s="1"/>
  <c r="D63" i="31"/>
  <c r="E63" i="31" s="1"/>
  <c r="F63" i="31" s="1"/>
  <c r="D64" i="31"/>
  <c r="E64" i="31" s="1"/>
  <c r="F64" i="31" s="1"/>
  <c r="D65" i="31"/>
  <c r="D66" i="31"/>
  <c r="D67" i="31"/>
  <c r="E67" i="31" s="1"/>
  <c r="F67" i="31" s="1"/>
  <c r="D68" i="31"/>
  <c r="D69" i="31"/>
  <c r="E69" i="31" s="1"/>
  <c r="D70" i="31"/>
  <c r="D71" i="31"/>
  <c r="D72" i="31"/>
  <c r="E72" i="31" s="1"/>
  <c r="F72" i="31" s="1"/>
  <c r="D73" i="31"/>
  <c r="E73" i="31" s="1"/>
  <c r="F73" i="31" s="1"/>
  <c r="D74" i="31"/>
  <c r="E74" i="31" s="1"/>
  <c r="F74" i="31" s="1"/>
  <c r="D75" i="31"/>
  <c r="E75" i="31" s="1"/>
  <c r="F75" i="31" s="1"/>
  <c r="D76" i="31"/>
  <c r="E76" i="31" s="1"/>
  <c r="F76" i="31" s="1"/>
  <c r="D77" i="31"/>
  <c r="D78" i="31"/>
  <c r="D79" i="31"/>
  <c r="E79" i="31" s="1"/>
  <c r="F79" i="31" s="1"/>
  <c r="D80" i="31"/>
  <c r="D81" i="31"/>
  <c r="E81" i="31" s="1"/>
  <c r="F81" i="31" s="1"/>
  <c r="D82" i="31"/>
  <c r="D83" i="31"/>
  <c r="D84" i="31"/>
  <c r="D85" i="31"/>
  <c r="D86" i="31"/>
  <c r="E86" i="31" s="1"/>
  <c r="F86" i="31" s="1"/>
  <c r="D87" i="31"/>
  <c r="E87" i="31" s="1"/>
  <c r="D88" i="31"/>
  <c r="D89" i="31"/>
  <c r="D90" i="31"/>
  <c r="D91" i="31"/>
  <c r="E91" i="31" s="1"/>
  <c r="F91" i="31" s="1"/>
  <c r="D92" i="31"/>
  <c r="D93" i="31"/>
  <c r="E93" i="31" s="1"/>
  <c r="D94" i="31"/>
  <c r="D95" i="31"/>
  <c r="D96" i="31"/>
  <c r="E96" i="31" s="1"/>
  <c r="F96" i="31" s="1"/>
  <c r="D97" i="31"/>
  <c r="E97" i="31" s="1"/>
  <c r="F97" i="31" s="1"/>
  <c r="D98" i="31"/>
  <c r="E98" i="31" s="1"/>
  <c r="F98" i="31" s="1"/>
  <c r="D99" i="31"/>
  <c r="E99" i="31" s="1"/>
  <c r="F99" i="31" s="1"/>
  <c r="D100" i="31"/>
  <c r="E100" i="31" s="1"/>
  <c r="F100" i="31" s="1"/>
  <c r="D101" i="31"/>
  <c r="D102" i="31"/>
  <c r="D103" i="31"/>
  <c r="E103" i="31" s="1"/>
  <c r="F103" i="31" s="1"/>
  <c r="D104" i="31"/>
  <c r="D105" i="31"/>
  <c r="E105" i="31" s="1"/>
  <c r="D106" i="31"/>
  <c r="D107" i="31"/>
  <c r="D108" i="31"/>
  <c r="E108" i="31" s="1"/>
  <c r="F108" i="31" s="1"/>
  <c r="D109" i="31"/>
  <c r="E109" i="31" s="1"/>
  <c r="F109" i="31" s="1"/>
  <c r="D110" i="31"/>
  <c r="E110" i="31" s="1"/>
  <c r="F110" i="31" s="1"/>
  <c r="D111" i="31"/>
  <c r="E111" i="31" s="1"/>
  <c r="D112" i="31"/>
  <c r="E112" i="31" s="1"/>
  <c r="D113" i="31"/>
  <c r="D114" i="31"/>
  <c r="D115" i="31"/>
  <c r="E115" i="31" s="1"/>
  <c r="F115" i="31" s="1"/>
  <c r="D116" i="31"/>
  <c r="D117" i="31"/>
  <c r="E117" i="31" s="1"/>
  <c r="F117" i="31" s="1"/>
  <c r="D118" i="31"/>
  <c r="D119" i="31"/>
  <c r="D120" i="31"/>
  <c r="D121" i="31"/>
  <c r="D122" i="31"/>
  <c r="E122" i="31" s="1"/>
  <c r="F122" i="31" s="1"/>
  <c r="D123" i="31"/>
  <c r="E123" i="31" s="1"/>
  <c r="F123" i="31" s="1"/>
  <c r="D124" i="31"/>
  <c r="D125" i="31"/>
  <c r="D126" i="31"/>
  <c r="D127" i="31"/>
  <c r="E127" i="31" s="1"/>
  <c r="F127" i="31" s="1"/>
  <c r="D128" i="31"/>
  <c r="D129" i="31"/>
  <c r="E129" i="31" s="1"/>
  <c r="D130" i="31"/>
  <c r="D131" i="31"/>
  <c r="D132" i="31"/>
  <c r="D133" i="31"/>
  <c r="D134" i="31"/>
  <c r="E134" i="31" s="1"/>
  <c r="F134" i="31" s="1"/>
  <c r="D135" i="31"/>
  <c r="E135" i="31" s="1"/>
  <c r="F135" i="31" s="1"/>
  <c r="D136" i="31"/>
  <c r="E136" i="31" s="1"/>
  <c r="F136" i="31" s="1"/>
  <c r="D137" i="31"/>
  <c r="D138" i="31"/>
  <c r="D139" i="31"/>
  <c r="E139" i="31" s="1"/>
  <c r="F139" i="31" s="1"/>
  <c r="D140" i="31"/>
  <c r="D141" i="31"/>
  <c r="E141" i="31" s="1"/>
  <c r="D142" i="31"/>
  <c r="D143" i="31"/>
  <c r="D144" i="31"/>
  <c r="E144" i="31" s="1"/>
  <c r="D145" i="31"/>
  <c r="E145" i="31" s="1"/>
  <c r="F145" i="31" s="1"/>
  <c r="D146" i="31"/>
  <c r="E146" i="31" s="1"/>
  <c r="F146" i="31" s="1"/>
  <c r="D147" i="31"/>
  <c r="E147" i="31" s="1"/>
  <c r="F147" i="31" s="1"/>
  <c r="D148" i="31"/>
  <c r="E148" i="31" s="1"/>
  <c r="F148" i="31" s="1"/>
  <c r="D149" i="31"/>
  <c r="D150" i="31"/>
  <c r="D151" i="31"/>
  <c r="E151" i="31" s="1"/>
  <c r="F151" i="31" s="1"/>
  <c r="D152" i="31"/>
  <c r="D153" i="31"/>
  <c r="E153" i="31" s="1"/>
  <c r="F153" i="31" s="1"/>
  <c r="D154" i="31"/>
  <c r="D155" i="31"/>
  <c r="D156" i="31"/>
  <c r="D157" i="31"/>
  <c r="E157" i="31" s="1"/>
  <c r="F157" i="31" s="1"/>
  <c r="D158" i="31"/>
  <c r="E158" i="31" s="1"/>
  <c r="F158" i="31" s="1"/>
  <c r="D159" i="31"/>
  <c r="E159" i="31" s="1"/>
  <c r="F159" i="31" s="1"/>
  <c r="D160" i="31"/>
  <c r="E160" i="31" s="1"/>
  <c r="F160" i="31" s="1"/>
  <c r="D161" i="31"/>
  <c r="D162" i="31"/>
  <c r="D163" i="31"/>
  <c r="D164" i="31"/>
  <c r="D165" i="31"/>
  <c r="E165" i="31" s="1"/>
  <c r="D166" i="31"/>
  <c r="D167" i="31"/>
  <c r="D168" i="31"/>
  <c r="E168" i="31" s="1"/>
  <c r="F168" i="31" s="1"/>
  <c r="D169" i="31"/>
  <c r="E169" i="31" s="1"/>
  <c r="F169" i="31" s="1"/>
  <c r="D170" i="31"/>
  <c r="E170" i="31" s="1"/>
  <c r="F170" i="31" s="1"/>
  <c r="D171" i="31"/>
  <c r="E171" i="31" s="1"/>
  <c r="F171" i="31" s="1"/>
  <c r="D172" i="31"/>
  <c r="E172" i="31" s="1"/>
  <c r="F172" i="31" s="1"/>
  <c r="D173" i="31"/>
  <c r="D174" i="31"/>
  <c r="D175" i="31"/>
  <c r="E175" i="31" s="1"/>
  <c r="F175" i="31" s="1"/>
  <c r="D176" i="31"/>
  <c r="D177" i="31"/>
  <c r="E177" i="31" s="1"/>
  <c r="D178" i="31"/>
  <c r="D179" i="31"/>
  <c r="D180" i="31"/>
  <c r="D181" i="31"/>
  <c r="E181" i="31" s="1"/>
  <c r="F181" i="31" s="1"/>
  <c r="D182" i="31"/>
  <c r="E182" i="31" s="1"/>
  <c r="F182" i="31" s="1"/>
  <c r="D183" i="31"/>
  <c r="E183" i="31" s="1"/>
  <c r="F183" i="31" s="1"/>
  <c r="D184" i="31"/>
  <c r="E184" i="31" s="1"/>
  <c r="F184" i="31" s="1"/>
  <c r="D185" i="31"/>
  <c r="D186" i="31"/>
  <c r="D187" i="31"/>
  <c r="E187" i="31" s="1"/>
  <c r="F187" i="31" s="1"/>
  <c r="D188" i="31"/>
  <c r="D189" i="31"/>
  <c r="E189" i="31" s="1"/>
  <c r="F189" i="31" s="1"/>
  <c r="D190" i="31"/>
  <c r="D191" i="31"/>
  <c r="D192" i="31"/>
  <c r="E192" i="31" s="1"/>
  <c r="F192" i="31" s="1"/>
  <c r="D193" i="31"/>
  <c r="E193" i="31" s="1"/>
  <c r="F193" i="31" s="1"/>
  <c r="D194" i="31"/>
  <c r="E194" i="31" s="1"/>
  <c r="F194" i="31" s="1"/>
  <c r="D195" i="31"/>
  <c r="E195" i="31" s="1"/>
  <c r="D196" i="31"/>
  <c r="D197" i="31"/>
  <c r="D198" i="31"/>
  <c r="D199" i="31"/>
  <c r="D200" i="31"/>
  <c r="D201" i="31"/>
  <c r="E201" i="31" s="1"/>
  <c r="D202" i="31"/>
  <c r="D203" i="31"/>
  <c r="D204" i="31"/>
  <c r="E204" i="31" s="1"/>
  <c r="F204" i="31" s="1"/>
  <c r="D205" i="31"/>
  <c r="E205" i="31" s="1"/>
  <c r="F205" i="31" s="1"/>
  <c r="D206" i="31"/>
  <c r="E206" i="31" s="1"/>
  <c r="F206" i="31" s="1"/>
  <c r="D207" i="31"/>
  <c r="E207" i="31" s="1"/>
  <c r="F207" i="31" s="1"/>
  <c r="D208" i="31"/>
  <c r="E208" i="31" s="1"/>
  <c r="F208" i="31" s="1"/>
  <c r="D209" i="31"/>
  <c r="D210" i="31"/>
  <c r="D211" i="31"/>
  <c r="E211" i="31" s="1"/>
  <c r="F211" i="31" s="1"/>
  <c r="D212" i="31"/>
  <c r="D213" i="31"/>
  <c r="E213" i="31" s="1"/>
  <c r="D214" i="31"/>
  <c r="D215" i="31"/>
  <c r="D216" i="31"/>
  <c r="D217" i="31"/>
  <c r="D218" i="31"/>
  <c r="E218" i="31" s="1"/>
  <c r="F218" i="31" s="1"/>
  <c r="D219" i="31"/>
  <c r="E219" i="31" s="1"/>
  <c r="D220" i="31"/>
  <c r="E220" i="31" s="1"/>
  <c r="F220" i="31" s="1"/>
  <c r="D221" i="31"/>
  <c r="D222" i="31"/>
  <c r="D223" i="31"/>
  <c r="E223" i="31" s="1"/>
  <c r="F223" i="31" s="1"/>
  <c r="D224" i="31"/>
  <c r="D225" i="31"/>
  <c r="E225" i="31" s="1"/>
  <c r="F225" i="31" s="1"/>
  <c r="D226" i="31"/>
  <c r="D227" i="31"/>
  <c r="D228" i="31"/>
  <c r="D229" i="31"/>
  <c r="D230" i="31"/>
  <c r="E230" i="31" s="1"/>
  <c r="F230" i="31" s="1"/>
  <c r="D231" i="31"/>
  <c r="E231" i="31" s="1"/>
  <c r="F231" i="31" s="1"/>
  <c r="D232" i="31"/>
  <c r="D233" i="31"/>
  <c r="D234" i="31"/>
  <c r="D235" i="31"/>
  <c r="D236" i="31"/>
  <c r="D237" i="31"/>
  <c r="E237" i="31" s="1"/>
  <c r="D238" i="31"/>
  <c r="D239" i="31"/>
  <c r="D240" i="31"/>
  <c r="E240" i="31" s="1"/>
  <c r="F240" i="31" s="1"/>
  <c r="D241" i="31"/>
  <c r="E241" i="31" s="1"/>
  <c r="F241" i="31" s="1"/>
  <c r="D242" i="31"/>
  <c r="E242" i="31" s="1"/>
  <c r="F242" i="31" s="1"/>
  <c r="D243" i="31"/>
  <c r="E243" i="31" s="1"/>
  <c r="F243" i="31" s="1"/>
  <c r="D244" i="31"/>
  <c r="E244" i="31" s="1"/>
  <c r="F244" i="31" s="1"/>
  <c r="D245" i="31"/>
  <c r="D246" i="31"/>
  <c r="D3" i="31"/>
  <c r="E3" i="31" s="1"/>
  <c r="F3" i="31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M10" i="31" l="1"/>
  <c r="M11" i="31" s="1"/>
  <c r="F247" i="31"/>
  <c r="F248" i="31" s="1"/>
  <c r="J2" i="2"/>
  <c r="K2" i="2"/>
  <c r="I2" i="2"/>
  <c r="H2" i="2"/>
</calcChain>
</file>

<file path=xl/sharedStrings.xml><?xml version="1.0" encoding="utf-8"?>
<sst xmlns="http://schemas.openxmlformats.org/spreadsheetml/2006/main" count="2157" uniqueCount="118">
  <si>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</si>
  <si>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</si>
  <si>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</si>
  <si>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</si>
  <si>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</si>
  <si>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</si>
  <si>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</si>
  <si>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</si>
  <si>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</si>
  <si>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</si>
  <si>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</si>
  <si>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</si>
  <si>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</si>
  <si>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</si>
  <si>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</si>
  <si>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</si>
  <si>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</si>
  <si>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</si>
  <si>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</si>
  <si>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</si>
  <si>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</si>
  <si>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</si>
  <si>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</si>
  <si>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</si>
  <si>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</si>
  <si>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</si>
  <si>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SEX</t>
  </si>
  <si>
    <t>SMOKER</t>
  </si>
  <si>
    <t>DAY</t>
  </si>
  <si>
    <t>TIME</t>
  </si>
  <si>
    <t>TOTAL_BILL</t>
  </si>
  <si>
    <t>TIP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</si>
  <si>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</si>
  <si>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</si>
  <si>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</si>
  <si>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</si>
  <si>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</si>
  <si>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</si>
  <si>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</si>
  <si>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</si>
  <si>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</si>
  <si>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</si>
  <si>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</si>
  <si>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</si>
  <si>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</si>
  <si>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</si>
  <si>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</si>
  <si>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</si>
  <si>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</si>
  <si>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</si>
  <si>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</si>
  <si>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</si>
  <si>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</si>
  <si>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</si>
  <si>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</si>
  <si>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</si>
  <si>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Grand Total</t>
  </si>
  <si>
    <t>Average of tip</t>
  </si>
  <si>
    <t>Time</t>
  </si>
  <si>
    <t>Sex</t>
  </si>
  <si>
    <t>Smoker</t>
  </si>
  <si>
    <t>Day</t>
  </si>
  <si>
    <t>sun</t>
  </si>
  <si>
    <t>UNIQUE</t>
  </si>
  <si>
    <t>LEGENDS</t>
  </si>
  <si>
    <t>Female(1)</t>
  </si>
  <si>
    <t>Male(0)</t>
  </si>
  <si>
    <t>No(0)</t>
  </si>
  <si>
    <t>YES(1)</t>
  </si>
  <si>
    <t>Dinner(1)</t>
  </si>
  <si>
    <t>Lunch(0)</t>
  </si>
  <si>
    <t>sun(1)</t>
  </si>
  <si>
    <t>Sat(0)</t>
  </si>
  <si>
    <t>Thur(2)</t>
  </si>
  <si>
    <t>Fri(3)</t>
  </si>
  <si>
    <t>To find the dependent and independent variables,We want to compare all the given values.</t>
  </si>
  <si>
    <t>For comparison,convert sum of values into average.</t>
  </si>
  <si>
    <t>We have x-axis as sex and Y- axis as average of tips value.</t>
  </si>
  <si>
    <t>From the above graph, We have seen there is only slight difference in the indication.</t>
  </si>
  <si>
    <t>With this findings,We can't come to the conclusion  that sex could impact the tips.</t>
  </si>
  <si>
    <t>From this graph, we find out that there is only small difference between smoker and non smoker.</t>
  </si>
  <si>
    <t>So smoker can't  make better impact on tips value.</t>
  </si>
  <si>
    <t>Days</t>
  </si>
  <si>
    <t>There is only slight differences shows in the above graph.</t>
  </si>
  <si>
    <t>So, Days can't make effective impact on tips value.</t>
  </si>
  <si>
    <t>From the above graph, It shows that there is only minimum difference between both the time period.</t>
  </si>
  <si>
    <t>So Time cant make much impact on tips value.</t>
  </si>
  <si>
    <t>From the graph, it shows that there is positive correlation between size and tips value.</t>
  </si>
  <si>
    <t>So, Size can make positive impact to the tips value.</t>
  </si>
  <si>
    <t>From the above graph, we can find the positive correlation between Total bill and tips provided.</t>
  </si>
  <si>
    <t>So, Total bill can make effective impact to the tips value.</t>
  </si>
  <si>
    <t>and single independent variable.</t>
  </si>
  <si>
    <t>1.From these graph analysis, We find the Size and Total bill can make effective impact in the tips value.</t>
  </si>
  <si>
    <t>2.For further analysis, we use Multiple linear regression method.</t>
  </si>
  <si>
    <r>
      <rPr>
        <b/>
        <sz val="11"/>
        <color theme="1"/>
        <rFont val="Calibri"/>
        <family val="2"/>
        <scheme val="minor"/>
      </rPr>
      <t>Multiple linear regression</t>
    </r>
    <r>
      <rPr>
        <sz val="11"/>
        <color theme="1"/>
        <rFont val="Calibri"/>
        <family val="2"/>
        <scheme val="minor"/>
      </rPr>
      <t xml:space="preserve"> method tries to find the relationship between multiple independent variables</t>
    </r>
  </si>
  <si>
    <t>3.We take dependent variable as tips.</t>
  </si>
  <si>
    <t>4.And we take independent variables are sex,smoker,days,time,size,total bill.</t>
  </si>
  <si>
    <t>5.To perform multiple linear regression, we need to convert categorical values into numeric values using IF conditions.</t>
  </si>
  <si>
    <t>P values denotes the probability that the observed relationship between the independent variables and dependent variables.</t>
  </si>
  <si>
    <t>In this analysis,  p value of Size and Total bill is less than 0.05. So,Size and Totalbill made a strong impact on tips.</t>
  </si>
  <si>
    <t>For Sex,smoker,day,time have the p value more than 0.05.It shows that it does not have strong relationship between independent and dependent variables.</t>
  </si>
  <si>
    <t>p value&lt;0.05</t>
  </si>
  <si>
    <t>Error</t>
  </si>
  <si>
    <t>Square error</t>
  </si>
  <si>
    <t>Predicted tip</t>
  </si>
  <si>
    <t>Mean Square Error(MSE)</t>
  </si>
  <si>
    <t>Root Mean Square Error(RMSE)</t>
  </si>
  <si>
    <t xml:space="preserve">           1.Low p-value(&lt; 0.05): indicates independent variables has a statistically significant relationship with the dependent variable.</t>
  </si>
  <si>
    <t xml:space="preserve">           2.high p-value(&gt;0.05):indicates independent variables does not have statistically relationship with dependent variable.</t>
  </si>
  <si>
    <t>RMSE=Square root of Mean of Square of errors</t>
  </si>
  <si>
    <t>RMSE evaluates  the quality of predictions.</t>
  </si>
  <si>
    <t>PPre</t>
  </si>
  <si>
    <t>Y=Constant +B1*(X1)+B2*(X2)+....BnXn</t>
  </si>
  <si>
    <t>Constant = Intercept</t>
  </si>
  <si>
    <t>X=Coefficients</t>
  </si>
  <si>
    <t>B=Actual independent variable values</t>
  </si>
  <si>
    <t>Error= Observation-Forcast (actual tip-predicted tip)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</si>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</sst>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4" xfId="0" applyBorder="1"/>
    <xf numFmtId="0" fontId="0" fillId="3" borderId="0" xfId="0" applyFill="1"/>
    <xf numFmtId="0" fontId="0" fillId="3" borderId="2" xfId="0" applyFill="1" applyBorder="1"/>
    <xf numFmtId="0" fontId="0" fillId="0" borderId="13" xfId="0" applyBorder="1"/>
    <xf numFmtId="0" fontId="0" fillId="3" borderId="1" xfId="0" applyFill="1" applyBorder="1"/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Continuous"/>
    </xf>
    <xf numFmtId="0" fontId="0" fillId="2" borderId="1" xfId="0" applyFill="1" applyBorder="1"/>
    <xf numFmtId="0" fontId="0" fillId="0" borderId="0" xfId="0" applyAlignment="1">
      <alignment vertical="center"/>
    </xf>
    <xf numFmtId="0" fontId="0" fillId="4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" fillId="6" borderId="1" xfId="0" applyFont="1" applyFill="1" applyBorder="1"/>
    <xf numFmtId="2" fontId="1" fillId="6" borderId="1" xfId="0" applyNumberFormat="1" applyFont="1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0" xfId="0" applyFill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1" fillId="7" borderId="1" xfId="0" applyFont="1" applyFill="1" applyBorder="1"/>
    <xf numFmtId="0" fontId="1" fillId="11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6" borderId="0" xfId="0" applyFill="1"/>
    <xf numFmtId="0" fontId="0" fillId="6" borderId="9" xfId="0" applyFill="1" applyBorder="1"/>
    <xf numFmtId="0" fontId="1" fillId="8" borderId="1" xfId="0" applyFont="1" applyFill="1" applyBorder="1"/>
    <xf numFmtId="0" fontId="2" fillId="2" borderId="3" xfId="0" applyFont="1" applyFill="1" applyBorder="1" applyAlignment="1">
      <alignment horizontal="centerContinuous"/>
    </xf>
    <xf numFmtId="2" fontId="0" fillId="6" borderId="1" xfId="0" applyNumberFormat="1" applyFill="1" applyBorder="1"/>
    <xf numFmtId="0" fontId="1" fillId="4" borderId="1" xfId="0" applyFont="1" applyFill="1" applyBorder="1"/>
    <xf numFmtId="2" fontId="0" fillId="2" borderId="1" xfId="0" applyNumberFormat="1" applyFill="1" applyBorder="1"/>
    <xf numFmtId="2" fontId="1" fillId="4" borderId="1" xfId="0" applyNumberFormat="1" applyFont="1" applyFill="1" applyBorder="1"/>
    <xf numFmtId="0" fontId="0" fillId="11" borderId="1" xfId="0" applyFill="1" applyBorder="1"/>
    <xf numFmtId="2" fontId="1" fillId="5" borderId="1" xfId="0" applyNumberFormat="1" applyFont="1" applyFill="1" applyBorder="1"/>
    <xf numFmtId="0" fontId="0" fillId="9" borderId="5" xfId="0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0" fillId="9" borderId="0" xfId="0" applyFill="1"/>
    <xf numFmtId="0" fontId="0" fillId="9" borderId="9" xfId="0" applyFill="1" applyBorder="1"/>
    <xf numFmtId="0" fontId="0" fillId="9" borderId="10" xfId="0" applyFill="1" applyBorder="1" applyAlignment="1">
      <alignment vertical="center"/>
    </xf>
    <xf numFmtId="0" fontId="4" fillId="9" borderId="5" xfId="0" applyFont="1" applyFill="1" applyBorder="1" applyAlignment="1">
      <alignment vertical="center"/>
    </xf>
    <xf numFmtId="0" fontId="4" fillId="9" borderId="8" xfId="0" applyFont="1" applyFill="1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2.xlsx]sex!PivotTable1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sex!$B$6:$B$8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sex!$C$6:$C$8</c:f>
              <c:numCache>
                <c:formatCode>General</c:formatCode>
                <c:ptCount val="2"/>
                <c:pt idx="0">
                  <c:v>2.8334482758620689</c:v>
                </c:pt>
                <c:pt idx="1">
                  <c:v>3.0896178343949052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3-488F-B461-3E0162D0D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1064608"/>
        <c:axId val="451064936"/>
      </c:barChart>
      <c:catAx>
        <c:axId val="4510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4936"/>
        <c:crosses val="autoZero"/>
        <c:auto val="1"/>
        <c:lblAlgn val="ctr"/>
        <c:lblOffset val="100"/>
        <c:noMultiLvlLbl val="0"/>
      </c:catAx>
      <c:valAx>
        <c:axId val="451064936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10646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2.xlsx]smoker!PivotTable2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smoker!$C$5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smoker!$B$6:$B$8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smoker!$C$6:$C$8</c:f>
              <c:numCache>
                <c:formatCode>General</c:formatCode>
                <c:ptCount val="2"/>
                <c:pt idx="0">
                  <c:v>2.9918543046357624</c:v>
                </c:pt>
                <c:pt idx="1">
                  <c:v>3.0087096774193549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F-46B7-8B2A-9C340691FC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1202312"/>
        <c:axId val="461202640"/>
      </c:barChart>
      <c:catAx>
        <c:axId val="4612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02640"/>
        <c:crosses val="autoZero"/>
        <c:auto val="1"/>
        <c:lblAlgn val="ctr"/>
        <c:lblOffset val="100"/>
        <c:noMultiLvlLbl val="0"/>
      </c:catAx>
      <c:valAx>
        <c:axId val="461202640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12023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2.xlsx]days!PivotTable3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days!$C$5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days!$B$6:$B$10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days!$C$6:$C$10</c:f>
              <c:numCache>
                <c:formatCode>0.00</c:formatCode>
                <c:ptCount val="4"/>
                <c:pt idx="0">
                  <c:v>3.2551315789473692</c:v>
                </c:pt>
                <c:pt idx="1">
                  <c:v>2.7347368421052631</c:v>
                </c:pt>
                <c:pt idx="2">
                  <c:v>2.9931034482758618</c:v>
                </c:pt>
                <c:pt idx="3">
                  <c:v>2.7714516129032258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F-4C2D-9321-B31ED7AF6F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1303776"/>
        <c:axId val="461304104"/>
      </c:barChart>
      <c:catAx>
        <c:axId val="4613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04104"/>
        <c:crosses val="autoZero"/>
        <c:auto val="1"/>
        <c:lblAlgn val="ctr"/>
        <c:lblOffset val="100"/>
        <c:noMultiLvlLbl val="0"/>
      </c:catAx>
      <c:valAx>
        <c:axId val="461304104"/>
        <c:scaling>
          <c:orientation val="minMax"/>
          <c:min val="0"/>
        </c:scaling>
        <c:delete val="1"/>
        <c:axPos val="l"/>
        <c:numFmt formatCode="0.00" sourceLinked="1"/>
        <c:majorTickMark val="none"/>
        <c:minorTickMark val="none"/>
        <c:tickLblPos val="nextTo"/>
        <c:crossAx val="4613037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2.xlsx]Time!PivotTable4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Time!$B$7:$B$9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Time!$C$7:$C$9</c:f>
              <c:numCache>
                <c:formatCode>0.00</c:formatCode>
                <c:ptCount val="2"/>
                <c:pt idx="0">
                  <c:v>3.102670454545454</c:v>
                </c:pt>
                <c:pt idx="1">
                  <c:v>2.7280882352941176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0-4D81-893D-4D41E66515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9800656"/>
        <c:axId val="459800984"/>
      </c:barChart>
      <c:catAx>
        <c:axId val="4598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00984"/>
        <c:crosses val="autoZero"/>
        <c:auto val="1"/>
        <c:lblAlgn val="ctr"/>
        <c:lblOffset val="100"/>
        <c:noMultiLvlLbl val="0"/>
      </c:catAx>
      <c:valAx>
        <c:axId val="459800984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598006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Size!$C$4</c:f>
              <c:strCache>
                <c:ptCount val="1"/>
                <c:pt idx="0">
                  <c:v>tip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Size!$B$5:$B$248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Size!$C$5:$C$248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0-4A7B-9C3D-C267C1816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83680"/>
        <c:axId val="505285320"/>
      </c:scatterChart>
      <c:valAx>
        <c:axId val="5052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85320"/>
        <c:crosses val="autoZero"/>
        <c:crossBetween val="midCat"/>
      </c:valAx>
      <c:valAx>
        <c:axId val="50528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bill'!$C$4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'total bill'!$B$5:$B$248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'total bill'!$C$5:$C$248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D-4997-9AA8-2447FB03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97752"/>
        <c:axId val="548299720"/>
      </c:scatterChart>
      <c:valAx>
        <c:axId val="5482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99720"/>
        <c:crosses val="autoZero"/>
        <c:crossBetween val="midCat"/>
      </c:valAx>
      <c:valAx>
        <c:axId val="5482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9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Actual</a:t>
            </a:r>
            <a:r>
              <a:rPr lang="en-IN" baseline="0">
                <a:solidFill>
                  <a:sysClr val="windowText" lastClr="000000"/>
                </a:solidFill>
              </a:rPr>
              <a:t> vs Predicted tip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1566666666666665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6893518518518517"/>
          <c:w val="0.90286351706036749"/>
          <c:h val="0.505285433070866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'Actual,Predicted value,MSE,RMSE'!$C$2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'Actual,Predicted value,MSE,RMSE'!$C$3:$C$246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E-4CD5-8C31-D75F923DCC3D}"/>
            </c:ext>
          </c:extLst>
        </c:ser>
        <c:ser>
          <c:idx val="1"/>
          <c:order val="1"/>
          <c:tx>
            <c:strRef>
              <c:f>'Actual,Predicted value,MSE,RMSE'!$D$2</c:f>
              <c:strCache>
                <c:ptCount val="1"/>
                <c:pt idx="0">
                  <c:v>Predicted tip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'Actual,Predicted value,MSE,RMSE'!$D$3:$D$246</c:f>
              <c:numCache>
                <c:formatCode>0.00</c:formatCode>
                <c:ptCount val="244"/>
                <c:pt idx="0">
                  <c:v>2.2590634313236633</c:v>
                </c:pt>
                <c:pt idx="1">
                  <c:v>2.4483662574327081</c:v>
                </c:pt>
                <c:pt idx="2">
                  <c:v>2.4483662574327081</c:v>
                </c:pt>
                <c:pt idx="3">
                  <c:v>2.2590634313236633</c:v>
                </c:pt>
                <c:pt idx="4">
                  <c:v>2.637669083541752</c:v>
                </c:pt>
                <c:pt idx="5">
                  <c:v>2.637669083541752</c:v>
                </c:pt>
                <c:pt idx="6">
                  <c:v>2.2590634313236633</c:v>
                </c:pt>
                <c:pt idx="7">
                  <c:v>2.637669083541752</c:v>
                </c:pt>
                <c:pt idx="8">
                  <c:v>2.2590634313236633</c:v>
                </c:pt>
                <c:pt idx="9">
                  <c:v>2.2590634313236633</c:v>
                </c:pt>
                <c:pt idx="10">
                  <c:v>2.2590634313236633</c:v>
                </c:pt>
                <c:pt idx="11">
                  <c:v>2.637669083541752</c:v>
                </c:pt>
                <c:pt idx="12">
                  <c:v>2.2590634313236633</c:v>
                </c:pt>
                <c:pt idx="13">
                  <c:v>2.637669083541752</c:v>
                </c:pt>
                <c:pt idx="14">
                  <c:v>2.2590634313236633</c:v>
                </c:pt>
                <c:pt idx="15">
                  <c:v>2.2590634313236633</c:v>
                </c:pt>
                <c:pt idx="16">
                  <c:v>2.4483662574327081</c:v>
                </c:pt>
                <c:pt idx="17">
                  <c:v>2.4483662574327081</c:v>
                </c:pt>
                <c:pt idx="18">
                  <c:v>2.4483662574327081</c:v>
                </c:pt>
                <c:pt idx="19">
                  <c:v>2.4483662574327081</c:v>
                </c:pt>
                <c:pt idx="20">
                  <c:v>2.2590634313236633</c:v>
                </c:pt>
                <c:pt idx="21">
                  <c:v>2.2590634313236633</c:v>
                </c:pt>
                <c:pt idx="22">
                  <c:v>2.2590634313236633</c:v>
                </c:pt>
                <c:pt idx="23">
                  <c:v>2.637669083541752</c:v>
                </c:pt>
                <c:pt idx="24">
                  <c:v>2.2590634313236633</c:v>
                </c:pt>
                <c:pt idx="25">
                  <c:v>2.637669083541752</c:v>
                </c:pt>
                <c:pt idx="26">
                  <c:v>2.2590634313236633</c:v>
                </c:pt>
                <c:pt idx="27">
                  <c:v>2.2590634313236633</c:v>
                </c:pt>
                <c:pt idx="28">
                  <c:v>2.2590634313236633</c:v>
                </c:pt>
                <c:pt idx="29">
                  <c:v>2.2590634313236633</c:v>
                </c:pt>
                <c:pt idx="30">
                  <c:v>2.2590634313236633</c:v>
                </c:pt>
                <c:pt idx="31">
                  <c:v>2.637669083541752</c:v>
                </c:pt>
                <c:pt idx="32">
                  <c:v>2.2590634313236633</c:v>
                </c:pt>
                <c:pt idx="33">
                  <c:v>2.637669083541752</c:v>
                </c:pt>
                <c:pt idx="34">
                  <c:v>2.2590634313236633</c:v>
                </c:pt>
                <c:pt idx="35">
                  <c:v>2.4483662574327081</c:v>
                </c:pt>
                <c:pt idx="36">
                  <c:v>2.4483662574327081</c:v>
                </c:pt>
                <c:pt idx="37">
                  <c:v>2.4483662574327081</c:v>
                </c:pt>
                <c:pt idx="38">
                  <c:v>2.4483662574327081</c:v>
                </c:pt>
                <c:pt idx="39">
                  <c:v>2.4483662574327081</c:v>
                </c:pt>
                <c:pt idx="40">
                  <c:v>2.4483662574327081</c:v>
                </c:pt>
                <c:pt idx="41">
                  <c:v>2.2590634313236633</c:v>
                </c:pt>
                <c:pt idx="42">
                  <c:v>2.2590634313236633</c:v>
                </c:pt>
                <c:pt idx="43">
                  <c:v>2.2590634313236633</c:v>
                </c:pt>
                <c:pt idx="44">
                  <c:v>2.637669083541752</c:v>
                </c:pt>
                <c:pt idx="45">
                  <c:v>2.2590634313236633</c:v>
                </c:pt>
                <c:pt idx="46">
                  <c:v>2.2590634313236633</c:v>
                </c:pt>
                <c:pt idx="47">
                  <c:v>2.637669083541752</c:v>
                </c:pt>
                <c:pt idx="48">
                  <c:v>2.4483662574327081</c:v>
                </c:pt>
                <c:pt idx="49">
                  <c:v>2.2590634313236633</c:v>
                </c:pt>
                <c:pt idx="50">
                  <c:v>2.2590634313236633</c:v>
                </c:pt>
                <c:pt idx="51">
                  <c:v>2.2590634313236633</c:v>
                </c:pt>
                <c:pt idx="52">
                  <c:v>2.637669083541752</c:v>
                </c:pt>
                <c:pt idx="53">
                  <c:v>2.2590634313236633</c:v>
                </c:pt>
                <c:pt idx="54">
                  <c:v>2.637669083541752</c:v>
                </c:pt>
                <c:pt idx="55">
                  <c:v>2.2590634313236633</c:v>
                </c:pt>
                <c:pt idx="56">
                  <c:v>2.637669083541752</c:v>
                </c:pt>
                <c:pt idx="57">
                  <c:v>2.2590634313236633</c:v>
                </c:pt>
                <c:pt idx="58">
                  <c:v>2.2590634313236633</c:v>
                </c:pt>
                <c:pt idx="59">
                  <c:v>2.637669083541752</c:v>
                </c:pt>
                <c:pt idx="60">
                  <c:v>2.2590634313236633</c:v>
                </c:pt>
                <c:pt idx="61">
                  <c:v>2.2590634313236633</c:v>
                </c:pt>
                <c:pt idx="62">
                  <c:v>2.2590634313236633</c:v>
                </c:pt>
                <c:pt idx="63">
                  <c:v>2.637669083541752</c:v>
                </c:pt>
                <c:pt idx="64">
                  <c:v>2.4483662574327081</c:v>
                </c:pt>
                <c:pt idx="65">
                  <c:v>2.4483662574327081</c:v>
                </c:pt>
                <c:pt idx="66">
                  <c:v>2.2590634313236633</c:v>
                </c:pt>
                <c:pt idx="67">
                  <c:v>2.0697606052146185</c:v>
                </c:pt>
                <c:pt idx="68">
                  <c:v>2.2590634313236633</c:v>
                </c:pt>
                <c:pt idx="69">
                  <c:v>2.2590634313236633</c:v>
                </c:pt>
                <c:pt idx="70">
                  <c:v>2.2590634313236633</c:v>
                </c:pt>
                <c:pt idx="71">
                  <c:v>2.4483662574327081</c:v>
                </c:pt>
                <c:pt idx="72">
                  <c:v>2.2590634313236633</c:v>
                </c:pt>
                <c:pt idx="73">
                  <c:v>2.2590634313236633</c:v>
                </c:pt>
                <c:pt idx="74">
                  <c:v>2.2590634313236633</c:v>
                </c:pt>
                <c:pt idx="75">
                  <c:v>2.2590634313236633</c:v>
                </c:pt>
                <c:pt idx="76">
                  <c:v>2.2590634313236633</c:v>
                </c:pt>
                <c:pt idx="77">
                  <c:v>2.637669083541752</c:v>
                </c:pt>
                <c:pt idx="78">
                  <c:v>2.2590634313236633</c:v>
                </c:pt>
                <c:pt idx="79">
                  <c:v>2.2590634313236633</c:v>
                </c:pt>
                <c:pt idx="80">
                  <c:v>2.2590634313236633</c:v>
                </c:pt>
                <c:pt idx="81">
                  <c:v>2.2590634313236633</c:v>
                </c:pt>
                <c:pt idx="82">
                  <c:v>2.0697606052146185</c:v>
                </c:pt>
                <c:pt idx="83">
                  <c:v>2.2590634313236633</c:v>
                </c:pt>
                <c:pt idx="84">
                  <c:v>2.2590634313236633</c:v>
                </c:pt>
                <c:pt idx="85">
                  <c:v>2.637669083541752</c:v>
                </c:pt>
                <c:pt idx="86">
                  <c:v>2.2590634313236633</c:v>
                </c:pt>
                <c:pt idx="87">
                  <c:v>2.2590634313236633</c:v>
                </c:pt>
                <c:pt idx="88">
                  <c:v>2.2590634313236633</c:v>
                </c:pt>
                <c:pt idx="89">
                  <c:v>2.2590634313236633</c:v>
                </c:pt>
                <c:pt idx="90">
                  <c:v>2.2590634313236633</c:v>
                </c:pt>
                <c:pt idx="91">
                  <c:v>2.2590634313236633</c:v>
                </c:pt>
                <c:pt idx="92">
                  <c:v>2.2590634313236633</c:v>
                </c:pt>
                <c:pt idx="93">
                  <c:v>2.2590634313236633</c:v>
                </c:pt>
                <c:pt idx="94">
                  <c:v>2.2590634313236633</c:v>
                </c:pt>
                <c:pt idx="95">
                  <c:v>2.637669083541752</c:v>
                </c:pt>
                <c:pt idx="96">
                  <c:v>2.2590634313236633</c:v>
                </c:pt>
                <c:pt idx="97">
                  <c:v>2.2590634313236633</c:v>
                </c:pt>
                <c:pt idx="98">
                  <c:v>2.2590634313236633</c:v>
                </c:pt>
                <c:pt idx="99">
                  <c:v>2.2590634313236633</c:v>
                </c:pt>
                <c:pt idx="100">
                  <c:v>2.2590634313236633</c:v>
                </c:pt>
                <c:pt idx="101">
                  <c:v>2.2590634313236633</c:v>
                </c:pt>
                <c:pt idx="102">
                  <c:v>2.4483662574327081</c:v>
                </c:pt>
                <c:pt idx="103">
                  <c:v>2.2590634313236633</c:v>
                </c:pt>
                <c:pt idx="104">
                  <c:v>2.2590634313236633</c:v>
                </c:pt>
                <c:pt idx="105">
                  <c:v>2.2590634313236633</c:v>
                </c:pt>
                <c:pt idx="106">
                  <c:v>2.2590634313236633</c:v>
                </c:pt>
                <c:pt idx="107">
                  <c:v>2.2590634313236633</c:v>
                </c:pt>
                <c:pt idx="108">
                  <c:v>2.2590634313236633</c:v>
                </c:pt>
                <c:pt idx="109">
                  <c:v>2.2590634313236633</c:v>
                </c:pt>
                <c:pt idx="110">
                  <c:v>2.2590634313236633</c:v>
                </c:pt>
                <c:pt idx="111">
                  <c:v>2.0697606052146185</c:v>
                </c:pt>
                <c:pt idx="112">
                  <c:v>2.4483662574327081</c:v>
                </c:pt>
                <c:pt idx="113">
                  <c:v>2.2590634313236633</c:v>
                </c:pt>
                <c:pt idx="114">
                  <c:v>2.4483662574327081</c:v>
                </c:pt>
                <c:pt idx="115">
                  <c:v>2.2590634313236633</c:v>
                </c:pt>
                <c:pt idx="116">
                  <c:v>2.637669083541752</c:v>
                </c:pt>
                <c:pt idx="117">
                  <c:v>2.2590634313236633</c:v>
                </c:pt>
                <c:pt idx="118">
                  <c:v>2.2590634313236633</c:v>
                </c:pt>
                <c:pt idx="119">
                  <c:v>2.637669083541752</c:v>
                </c:pt>
                <c:pt idx="120">
                  <c:v>2.2590634313236633</c:v>
                </c:pt>
                <c:pt idx="121">
                  <c:v>2.2590634313236633</c:v>
                </c:pt>
                <c:pt idx="122">
                  <c:v>2.2590634313236633</c:v>
                </c:pt>
                <c:pt idx="123">
                  <c:v>2.2590634313236633</c:v>
                </c:pt>
                <c:pt idx="124">
                  <c:v>2.2590634313236633</c:v>
                </c:pt>
                <c:pt idx="125">
                  <c:v>3.0162747357598416</c:v>
                </c:pt>
                <c:pt idx="126">
                  <c:v>2.2590634313236633</c:v>
                </c:pt>
                <c:pt idx="127">
                  <c:v>2.2590634313236633</c:v>
                </c:pt>
                <c:pt idx="128">
                  <c:v>2.2590634313236633</c:v>
                </c:pt>
                <c:pt idx="129">
                  <c:v>2.4483662574327081</c:v>
                </c:pt>
                <c:pt idx="130">
                  <c:v>2.2590634313236633</c:v>
                </c:pt>
                <c:pt idx="131">
                  <c:v>2.2590634313236633</c:v>
                </c:pt>
                <c:pt idx="132">
                  <c:v>2.2590634313236633</c:v>
                </c:pt>
                <c:pt idx="133">
                  <c:v>2.2590634313236633</c:v>
                </c:pt>
                <c:pt idx="134">
                  <c:v>2.2590634313236633</c:v>
                </c:pt>
                <c:pt idx="135">
                  <c:v>2.2590634313236633</c:v>
                </c:pt>
                <c:pt idx="136">
                  <c:v>2.2590634313236633</c:v>
                </c:pt>
                <c:pt idx="137">
                  <c:v>2.2590634313236633</c:v>
                </c:pt>
                <c:pt idx="138">
                  <c:v>2.2590634313236633</c:v>
                </c:pt>
                <c:pt idx="139">
                  <c:v>2.2590634313236633</c:v>
                </c:pt>
                <c:pt idx="140">
                  <c:v>2.2590634313236633</c:v>
                </c:pt>
                <c:pt idx="141">
                  <c:v>3.0162747357598416</c:v>
                </c:pt>
                <c:pt idx="142">
                  <c:v>2.8269719096507968</c:v>
                </c:pt>
                <c:pt idx="143">
                  <c:v>3.0162747357598416</c:v>
                </c:pt>
                <c:pt idx="144">
                  <c:v>2.2590634313236633</c:v>
                </c:pt>
                <c:pt idx="145">
                  <c:v>2.2590634313236633</c:v>
                </c:pt>
                <c:pt idx="146">
                  <c:v>2.4483662574327081</c:v>
                </c:pt>
                <c:pt idx="147">
                  <c:v>2.2590634313236633</c:v>
                </c:pt>
                <c:pt idx="148">
                  <c:v>2.2590634313236633</c:v>
                </c:pt>
                <c:pt idx="149">
                  <c:v>2.2590634313236633</c:v>
                </c:pt>
                <c:pt idx="150">
                  <c:v>2.2590634313236633</c:v>
                </c:pt>
                <c:pt idx="151">
                  <c:v>2.2590634313236633</c:v>
                </c:pt>
                <c:pt idx="152">
                  <c:v>2.4483662574327081</c:v>
                </c:pt>
                <c:pt idx="153">
                  <c:v>2.637669083541752</c:v>
                </c:pt>
                <c:pt idx="154">
                  <c:v>2.637669083541752</c:v>
                </c:pt>
                <c:pt idx="155">
                  <c:v>2.8269719096507968</c:v>
                </c:pt>
                <c:pt idx="156">
                  <c:v>3.0162747357598416</c:v>
                </c:pt>
                <c:pt idx="157">
                  <c:v>2.637669083541752</c:v>
                </c:pt>
                <c:pt idx="158">
                  <c:v>2.2590634313236633</c:v>
                </c:pt>
                <c:pt idx="159">
                  <c:v>2.637669083541752</c:v>
                </c:pt>
                <c:pt idx="160">
                  <c:v>2.637669083541752</c:v>
                </c:pt>
                <c:pt idx="161">
                  <c:v>2.2590634313236633</c:v>
                </c:pt>
                <c:pt idx="162">
                  <c:v>2.4483662574327081</c:v>
                </c:pt>
                <c:pt idx="163">
                  <c:v>2.2590634313236633</c:v>
                </c:pt>
                <c:pt idx="164">
                  <c:v>2.2590634313236633</c:v>
                </c:pt>
                <c:pt idx="165">
                  <c:v>2.4483662574327081</c:v>
                </c:pt>
                <c:pt idx="166">
                  <c:v>2.2590634313236633</c:v>
                </c:pt>
                <c:pt idx="167">
                  <c:v>2.637669083541752</c:v>
                </c:pt>
                <c:pt idx="168">
                  <c:v>2.2590634313236633</c:v>
                </c:pt>
                <c:pt idx="169">
                  <c:v>2.2590634313236633</c:v>
                </c:pt>
                <c:pt idx="170">
                  <c:v>2.4483662574327081</c:v>
                </c:pt>
                <c:pt idx="171">
                  <c:v>2.2590634313236633</c:v>
                </c:pt>
                <c:pt idx="172">
                  <c:v>2.2590634313236633</c:v>
                </c:pt>
                <c:pt idx="173">
                  <c:v>2.2590634313236633</c:v>
                </c:pt>
                <c:pt idx="174">
                  <c:v>2.2590634313236633</c:v>
                </c:pt>
                <c:pt idx="175">
                  <c:v>2.2590634313236633</c:v>
                </c:pt>
                <c:pt idx="176">
                  <c:v>2.2590634313236633</c:v>
                </c:pt>
                <c:pt idx="177">
                  <c:v>2.2590634313236633</c:v>
                </c:pt>
                <c:pt idx="178">
                  <c:v>2.2590634313236633</c:v>
                </c:pt>
                <c:pt idx="179">
                  <c:v>2.2590634313236633</c:v>
                </c:pt>
                <c:pt idx="180">
                  <c:v>2.637669083541752</c:v>
                </c:pt>
                <c:pt idx="181">
                  <c:v>2.2590634313236633</c:v>
                </c:pt>
                <c:pt idx="182">
                  <c:v>2.4483662574327081</c:v>
                </c:pt>
                <c:pt idx="183">
                  <c:v>2.637669083541752</c:v>
                </c:pt>
                <c:pt idx="184">
                  <c:v>2.2590634313236633</c:v>
                </c:pt>
                <c:pt idx="185">
                  <c:v>2.8269719096507968</c:v>
                </c:pt>
                <c:pt idx="186">
                  <c:v>2.4483662574327081</c:v>
                </c:pt>
                <c:pt idx="187">
                  <c:v>2.8269719096507968</c:v>
                </c:pt>
                <c:pt idx="188">
                  <c:v>2.4483662574327081</c:v>
                </c:pt>
                <c:pt idx="189">
                  <c:v>2.4483662574327081</c:v>
                </c:pt>
                <c:pt idx="190">
                  <c:v>2.2590634313236633</c:v>
                </c:pt>
                <c:pt idx="191">
                  <c:v>2.2590634313236633</c:v>
                </c:pt>
                <c:pt idx="192">
                  <c:v>2.2590634313236633</c:v>
                </c:pt>
                <c:pt idx="193">
                  <c:v>2.2590634313236633</c:v>
                </c:pt>
                <c:pt idx="194">
                  <c:v>2.2590634313236633</c:v>
                </c:pt>
                <c:pt idx="195">
                  <c:v>2.2590634313236633</c:v>
                </c:pt>
                <c:pt idx="196">
                  <c:v>2.2590634313236633</c:v>
                </c:pt>
                <c:pt idx="197">
                  <c:v>2.637669083541752</c:v>
                </c:pt>
                <c:pt idx="198">
                  <c:v>2.2590634313236633</c:v>
                </c:pt>
                <c:pt idx="199">
                  <c:v>2.2590634313236633</c:v>
                </c:pt>
                <c:pt idx="200">
                  <c:v>2.4483662574327081</c:v>
                </c:pt>
                <c:pt idx="201">
                  <c:v>2.2590634313236633</c:v>
                </c:pt>
                <c:pt idx="202">
                  <c:v>2.2590634313236633</c:v>
                </c:pt>
                <c:pt idx="203">
                  <c:v>2.2590634313236633</c:v>
                </c:pt>
                <c:pt idx="204">
                  <c:v>2.637669083541752</c:v>
                </c:pt>
                <c:pt idx="205">
                  <c:v>2.4483662574327081</c:v>
                </c:pt>
                <c:pt idx="206">
                  <c:v>2.4483662574327081</c:v>
                </c:pt>
                <c:pt idx="207">
                  <c:v>2.637669083541752</c:v>
                </c:pt>
                <c:pt idx="208">
                  <c:v>2.2590634313236633</c:v>
                </c:pt>
                <c:pt idx="209">
                  <c:v>2.2590634313236633</c:v>
                </c:pt>
                <c:pt idx="210">
                  <c:v>2.4483662574327081</c:v>
                </c:pt>
                <c:pt idx="211">
                  <c:v>2.637669083541752</c:v>
                </c:pt>
                <c:pt idx="212">
                  <c:v>2.637669083541752</c:v>
                </c:pt>
                <c:pt idx="213">
                  <c:v>2.2590634313236633</c:v>
                </c:pt>
                <c:pt idx="214">
                  <c:v>2.4483662574327081</c:v>
                </c:pt>
                <c:pt idx="215">
                  <c:v>2.2590634313236633</c:v>
                </c:pt>
                <c:pt idx="216">
                  <c:v>2.8269719096507968</c:v>
                </c:pt>
                <c:pt idx="217">
                  <c:v>2.2590634313236633</c:v>
                </c:pt>
                <c:pt idx="218">
                  <c:v>2.2590634313236633</c:v>
                </c:pt>
                <c:pt idx="219">
                  <c:v>2.637669083541752</c:v>
                </c:pt>
                <c:pt idx="220">
                  <c:v>2.2590634313236633</c:v>
                </c:pt>
                <c:pt idx="221">
                  <c:v>2.2590634313236633</c:v>
                </c:pt>
                <c:pt idx="222">
                  <c:v>2.0697606052146185</c:v>
                </c:pt>
                <c:pt idx="223">
                  <c:v>2.4483662574327081</c:v>
                </c:pt>
                <c:pt idx="224">
                  <c:v>2.2590634313236633</c:v>
                </c:pt>
                <c:pt idx="225">
                  <c:v>2.2590634313236633</c:v>
                </c:pt>
                <c:pt idx="226">
                  <c:v>2.2590634313236633</c:v>
                </c:pt>
                <c:pt idx="227">
                  <c:v>2.637669083541752</c:v>
                </c:pt>
                <c:pt idx="228">
                  <c:v>2.2590634313236633</c:v>
                </c:pt>
                <c:pt idx="229">
                  <c:v>2.2590634313236633</c:v>
                </c:pt>
                <c:pt idx="230">
                  <c:v>2.637669083541752</c:v>
                </c:pt>
                <c:pt idx="231">
                  <c:v>2.4483662574327081</c:v>
                </c:pt>
                <c:pt idx="232">
                  <c:v>2.2590634313236633</c:v>
                </c:pt>
                <c:pt idx="233">
                  <c:v>2.2590634313236633</c:v>
                </c:pt>
                <c:pt idx="234">
                  <c:v>2.2590634313236633</c:v>
                </c:pt>
                <c:pt idx="235">
                  <c:v>2.2590634313236633</c:v>
                </c:pt>
                <c:pt idx="236">
                  <c:v>2.2590634313236633</c:v>
                </c:pt>
                <c:pt idx="237">
                  <c:v>2.2590634313236633</c:v>
                </c:pt>
                <c:pt idx="238">
                  <c:v>2.4483662574327081</c:v>
                </c:pt>
                <c:pt idx="239">
                  <c:v>2.4483662574327081</c:v>
                </c:pt>
                <c:pt idx="240">
                  <c:v>2.2590634313236633</c:v>
                </c:pt>
                <c:pt idx="241">
                  <c:v>2.2590634313236633</c:v>
                </c:pt>
                <c:pt idx="242">
                  <c:v>2.2590634313236633</c:v>
                </c:pt>
                <c:pt idx="243">
                  <c:v>2.2590634313236633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E-4CD5-8C31-D75F923D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114079"/>
        <c:axId val="788104959"/>
      </c:barChart>
      <c:catAx>
        <c:axId val="78811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04959"/>
        <c:crosses val="autoZero"/>
        <c:auto val="1"/>
        <c:lblAlgn val="ctr"/>
        <c:lblOffset val="100"/>
        <c:noMultiLvlLbl val="0"/>
      </c:catAx>
      <c:valAx>
        <c:axId val="7881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312335958005245E-2"/>
          <c:y val="4.1666666666666664E-2"/>
          <c:w val="0.90286351706036749"/>
          <c:h val="0.82919801691455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'Actual,Predicted value,MSE,RMSE'!$C$2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'Actual,Predicted value,MSE,RMSE'!$C$3:$C$247</c:f>
              <c:numCache>
                <c:formatCode>General</c:formatCode>
                <c:ptCount val="245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  <c:pt idx="2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D-4A02-887A-AF2399942EF0}"/>
            </c:ext>
          </c:extLst>
        </c:ser>
        <c:ser>
          <c:idx val="1"/>
          <c:order val="1"/>
          <c:tx>
            <c:strRef>
              <c:f>'Actual,Predicted value,MSE,RMSE'!$D$2</c:f>
              <c:strCache>
                <c:ptCount val="1"/>
                <c:pt idx="0">
                  <c:v>Predicted tip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'Actual,Predicted value,MSE,RMSE'!$D$3:$D$247</c:f>
              <c:numCache>
                <c:formatCode>0.00</c:formatCode>
                <c:ptCount val="245"/>
                <c:pt idx="0">
                  <c:v>2.2590634313236633</c:v>
                </c:pt>
                <c:pt idx="1">
                  <c:v>2.4483662574327081</c:v>
                </c:pt>
                <c:pt idx="2">
                  <c:v>2.4483662574327081</c:v>
                </c:pt>
                <c:pt idx="3">
                  <c:v>2.2590634313236633</c:v>
                </c:pt>
                <c:pt idx="4">
                  <c:v>2.637669083541752</c:v>
                </c:pt>
                <c:pt idx="5">
                  <c:v>2.637669083541752</c:v>
                </c:pt>
                <c:pt idx="6">
                  <c:v>2.2590634313236633</c:v>
                </c:pt>
                <c:pt idx="7">
                  <c:v>2.637669083541752</c:v>
                </c:pt>
                <c:pt idx="8">
                  <c:v>2.2590634313236633</c:v>
                </c:pt>
                <c:pt idx="9">
                  <c:v>2.2590634313236633</c:v>
                </c:pt>
                <c:pt idx="10">
                  <c:v>2.2590634313236633</c:v>
                </c:pt>
                <c:pt idx="11">
                  <c:v>2.637669083541752</c:v>
                </c:pt>
                <c:pt idx="12">
                  <c:v>2.2590634313236633</c:v>
                </c:pt>
                <c:pt idx="13">
                  <c:v>2.637669083541752</c:v>
                </c:pt>
                <c:pt idx="14">
                  <c:v>2.2590634313236633</c:v>
                </c:pt>
                <c:pt idx="15">
                  <c:v>2.2590634313236633</c:v>
                </c:pt>
                <c:pt idx="16">
                  <c:v>2.4483662574327081</c:v>
                </c:pt>
                <c:pt idx="17">
                  <c:v>2.4483662574327081</c:v>
                </c:pt>
                <c:pt idx="18">
                  <c:v>2.4483662574327081</c:v>
                </c:pt>
                <c:pt idx="19">
                  <c:v>2.4483662574327081</c:v>
                </c:pt>
                <c:pt idx="20">
                  <c:v>2.2590634313236633</c:v>
                </c:pt>
                <c:pt idx="21">
                  <c:v>2.2590634313236633</c:v>
                </c:pt>
                <c:pt idx="22">
                  <c:v>2.2590634313236633</c:v>
                </c:pt>
                <c:pt idx="23">
                  <c:v>2.637669083541752</c:v>
                </c:pt>
                <c:pt idx="24">
                  <c:v>2.2590634313236633</c:v>
                </c:pt>
                <c:pt idx="25">
                  <c:v>2.637669083541752</c:v>
                </c:pt>
                <c:pt idx="26">
                  <c:v>2.2590634313236633</c:v>
                </c:pt>
                <c:pt idx="27">
                  <c:v>2.2590634313236633</c:v>
                </c:pt>
                <c:pt idx="28">
                  <c:v>2.2590634313236633</c:v>
                </c:pt>
                <c:pt idx="29">
                  <c:v>2.2590634313236633</c:v>
                </c:pt>
                <c:pt idx="30">
                  <c:v>2.2590634313236633</c:v>
                </c:pt>
                <c:pt idx="31">
                  <c:v>2.637669083541752</c:v>
                </c:pt>
                <c:pt idx="32">
                  <c:v>2.2590634313236633</c:v>
                </c:pt>
                <c:pt idx="33">
                  <c:v>2.637669083541752</c:v>
                </c:pt>
                <c:pt idx="34">
                  <c:v>2.2590634313236633</c:v>
                </c:pt>
                <c:pt idx="35">
                  <c:v>2.4483662574327081</c:v>
                </c:pt>
                <c:pt idx="36">
                  <c:v>2.4483662574327081</c:v>
                </c:pt>
                <c:pt idx="37">
                  <c:v>2.4483662574327081</c:v>
                </c:pt>
                <c:pt idx="38">
                  <c:v>2.4483662574327081</c:v>
                </c:pt>
                <c:pt idx="39">
                  <c:v>2.4483662574327081</c:v>
                </c:pt>
                <c:pt idx="40">
                  <c:v>2.4483662574327081</c:v>
                </c:pt>
                <c:pt idx="41">
                  <c:v>2.2590634313236633</c:v>
                </c:pt>
                <c:pt idx="42">
                  <c:v>2.2590634313236633</c:v>
                </c:pt>
                <c:pt idx="43">
                  <c:v>2.2590634313236633</c:v>
                </c:pt>
                <c:pt idx="44">
                  <c:v>2.637669083541752</c:v>
                </c:pt>
                <c:pt idx="45">
                  <c:v>2.2590634313236633</c:v>
                </c:pt>
                <c:pt idx="46">
                  <c:v>2.2590634313236633</c:v>
                </c:pt>
                <c:pt idx="47">
                  <c:v>2.637669083541752</c:v>
                </c:pt>
                <c:pt idx="48">
                  <c:v>2.4483662574327081</c:v>
                </c:pt>
                <c:pt idx="49">
                  <c:v>2.2590634313236633</c:v>
                </c:pt>
                <c:pt idx="50">
                  <c:v>2.2590634313236633</c:v>
                </c:pt>
                <c:pt idx="51">
                  <c:v>2.2590634313236633</c:v>
                </c:pt>
                <c:pt idx="52">
                  <c:v>2.637669083541752</c:v>
                </c:pt>
                <c:pt idx="53">
                  <c:v>2.2590634313236633</c:v>
                </c:pt>
                <c:pt idx="54">
                  <c:v>2.637669083541752</c:v>
                </c:pt>
                <c:pt idx="55">
                  <c:v>2.2590634313236633</c:v>
                </c:pt>
                <c:pt idx="56">
                  <c:v>2.637669083541752</c:v>
                </c:pt>
                <c:pt idx="57">
                  <c:v>2.2590634313236633</c:v>
                </c:pt>
                <c:pt idx="58">
                  <c:v>2.2590634313236633</c:v>
                </c:pt>
                <c:pt idx="59">
                  <c:v>2.637669083541752</c:v>
                </c:pt>
                <c:pt idx="60">
                  <c:v>2.2590634313236633</c:v>
                </c:pt>
                <c:pt idx="61">
                  <c:v>2.2590634313236633</c:v>
                </c:pt>
                <c:pt idx="62">
                  <c:v>2.2590634313236633</c:v>
                </c:pt>
                <c:pt idx="63">
                  <c:v>2.637669083541752</c:v>
                </c:pt>
                <c:pt idx="64">
                  <c:v>2.4483662574327081</c:v>
                </c:pt>
                <c:pt idx="65">
                  <c:v>2.4483662574327081</c:v>
                </c:pt>
                <c:pt idx="66">
                  <c:v>2.2590634313236633</c:v>
                </c:pt>
                <c:pt idx="67">
                  <c:v>2.0697606052146185</c:v>
                </c:pt>
                <c:pt idx="68">
                  <c:v>2.2590634313236633</c:v>
                </c:pt>
                <c:pt idx="69">
                  <c:v>2.2590634313236633</c:v>
                </c:pt>
                <c:pt idx="70">
                  <c:v>2.2590634313236633</c:v>
                </c:pt>
                <c:pt idx="71">
                  <c:v>2.4483662574327081</c:v>
                </c:pt>
                <c:pt idx="72">
                  <c:v>2.2590634313236633</c:v>
                </c:pt>
                <c:pt idx="73">
                  <c:v>2.2590634313236633</c:v>
                </c:pt>
                <c:pt idx="74">
                  <c:v>2.2590634313236633</c:v>
                </c:pt>
                <c:pt idx="75">
                  <c:v>2.2590634313236633</c:v>
                </c:pt>
                <c:pt idx="76">
                  <c:v>2.2590634313236633</c:v>
                </c:pt>
                <c:pt idx="77">
                  <c:v>2.637669083541752</c:v>
                </c:pt>
                <c:pt idx="78">
                  <c:v>2.2590634313236633</c:v>
                </c:pt>
                <c:pt idx="79">
                  <c:v>2.2590634313236633</c:v>
                </c:pt>
                <c:pt idx="80">
                  <c:v>2.2590634313236633</c:v>
                </c:pt>
                <c:pt idx="81">
                  <c:v>2.2590634313236633</c:v>
                </c:pt>
                <c:pt idx="82">
                  <c:v>2.0697606052146185</c:v>
                </c:pt>
                <c:pt idx="83">
                  <c:v>2.2590634313236633</c:v>
                </c:pt>
                <c:pt idx="84">
                  <c:v>2.2590634313236633</c:v>
                </c:pt>
                <c:pt idx="85">
                  <c:v>2.637669083541752</c:v>
                </c:pt>
                <c:pt idx="86">
                  <c:v>2.2590634313236633</c:v>
                </c:pt>
                <c:pt idx="87">
                  <c:v>2.2590634313236633</c:v>
                </c:pt>
                <c:pt idx="88">
                  <c:v>2.2590634313236633</c:v>
                </c:pt>
                <c:pt idx="89">
                  <c:v>2.2590634313236633</c:v>
                </c:pt>
                <c:pt idx="90">
                  <c:v>2.2590634313236633</c:v>
                </c:pt>
                <c:pt idx="91">
                  <c:v>2.2590634313236633</c:v>
                </c:pt>
                <c:pt idx="92">
                  <c:v>2.2590634313236633</c:v>
                </c:pt>
                <c:pt idx="93">
                  <c:v>2.2590634313236633</c:v>
                </c:pt>
                <c:pt idx="94">
                  <c:v>2.2590634313236633</c:v>
                </c:pt>
                <c:pt idx="95">
                  <c:v>2.637669083541752</c:v>
                </c:pt>
                <c:pt idx="96">
                  <c:v>2.2590634313236633</c:v>
                </c:pt>
                <c:pt idx="97">
                  <c:v>2.2590634313236633</c:v>
                </c:pt>
                <c:pt idx="98">
                  <c:v>2.2590634313236633</c:v>
                </c:pt>
                <c:pt idx="99">
                  <c:v>2.2590634313236633</c:v>
                </c:pt>
                <c:pt idx="100">
                  <c:v>2.2590634313236633</c:v>
                </c:pt>
                <c:pt idx="101">
                  <c:v>2.2590634313236633</c:v>
                </c:pt>
                <c:pt idx="102">
                  <c:v>2.4483662574327081</c:v>
                </c:pt>
                <c:pt idx="103">
                  <c:v>2.2590634313236633</c:v>
                </c:pt>
                <c:pt idx="104">
                  <c:v>2.2590634313236633</c:v>
                </c:pt>
                <c:pt idx="105">
                  <c:v>2.2590634313236633</c:v>
                </c:pt>
                <c:pt idx="106">
                  <c:v>2.2590634313236633</c:v>
                </c:pt>
                <c:pt idx="107">
                  <c:v>2.2590634313236633</c:v>
                </c:pt>
                <c:pt idx="108">
                  <c:v>2.2590634313236633</c:v>
                </c:pt>
                <c:pt idx="109">
                  <c:v>2.2590634313236633</c:v>
                </c:pt>
                <c:pt idx="110">
                  <c:v>2.2590634313236633</c:v>
                </c:pt>
                <c:pt idx="111">
                  <c:v>2.0697606052146185</c:v>
                </c:pt>
                <c:pt idx="112">
                  <c:v>2.4483662574327081</c:v>
                </c:pt>
                <c:pt idx="113">
                  <c:v>2.2590634313236633</c:v>
                </c:pt>
                <c:pt idx="114">
                  <c:v>2.4483662574327081</c:v>
                </c:pt>
                <c:pt idx="115">
                  <c:v>2.2590634313236633</c:v>
                </c:pt>
                <c:pt idx="116">
                  <c:v>2.637669083541752</c:v>
                </c:pt>
                <c:pt idx="117">
                  <c:v>2.2590634313236633</c:v>
                </c:pt>
                <c:pt idx="118">
                  <c:v>2.2590634313236633</c:v>
                </c:pt>
                <c:pt idx="119">
                  <c:v>2.637669083541752</c:v>
                </c:pt>
                <c:pt idx="120">
                  <c:v>2.2590634313236633</c:v>
                </c:pt>
                <c:pt idx="121">
                  <c:v>2.2590634313236633</c:v>
                </c:pt>
                <c:pt idx="122">
                  <c:v>2.2590634313236633</c:v>
                </c:pt>
                <c:pt idx="123">
                  <c:v>2.2590634313236633</c:v>
                </c:pt>
                <c:pt idx="124">
                  <c:v>2.2590634313236633</c:v>
                </c:pt>
                <c:pt idx="125">
                  <c:v>3.0162747357598416</c:v>
                </c:pt>
                <c:pt idx="126">
                  <c:v>2.2590634313236633</c:v>
                </c:pt>
                <c:pt idx="127">
                  <c:v>2.2590634313236633</c:v>
                </c:pt>
                <c:pt idx="128">
                  <c:v>2.2590634313236633</c:v>
                </c:pt>
                <c:pt idx="129">
                  <c:v>2.4483662574327081</c:v>
                </c:pt>
                <c:pt idx="130">
                  <c:v>2.2590634313236633</c:v>
                </c:pt>
                <c:pt idx="131">
                  <c:v>2.2590634313236633</c:v>
                </c:pt>
                <c:pt idx="132">
                  <c:v>2.2590634313236633</c:v>
                </c:pt>
                <c:pt idx="133">
                  <c:v>2.2590634313236633</c:v>
                </c:pt>
                <c:pt idx="134">
                  <c:v>2.2590634313236633</c:v>
                </c:pt>
                <c:pt idx="135">
                  <c:v>2.2590634313236633</c:v>
                </c:pt>
                <c:pt idx="136">
                  <c:v>2.2590634313236633</c:v>
                </c:pt>
                <c:pt idx="137">
                  <c:v>2.2590634313236633</c:v>
                </c:pt>
                <c:pt idx="138">
                  <c:v>2.2590634313236633</c:v>
                </c:pt>
                <c:pt idx="139">
                  <c:v>2.2590634313236633</c:v>
                </c:pt>
                <c:pt idx="140">
                  <c:v>2.2590634313236633</c:v>
                </c:pt>
                <c:pt idx="141">
                  <c:v>3.0162747357598416</c:v>
                </c:pt>
                <c:pt idx="142">
                  <c:v>2.8269719096507968</c:v>
                </c:pt>
                <c:pt idx="143">
                  <c:v>3.0162747357598416</c:v>
                </c:pt>
                <c:pt idx="144">
                  <c:v>2.2590634313236633</c:v>
                </c:pt>
                <c:pt idx="145">
                  <c:v>2.2590634313236633</c:v>
                </c:pt>
                <c:pt idx="146">
                  <c:v>2.4483662574327081</c:v>
                </c:pt>
                <c:pt idx="147">
                  <c:v>2.2590634313236633</c:v>
                </c:pt>
                <c:pt idx="148">
                  <c:v>2.2590634313236633</c:v>
                </c:pt>
                <c:pt idx="149">
                  <c:v>2.2590634313236633</c:v>
                </c:pt>
                <c:pt idx="150">
                  <c:v>2.2590634313236633</c:v>
                </c:pt>
                <c:pt idx="151">
                  <c:v>2.2590634313236633</c:v>
                </c:pt>
                <c:pt idx="152">
                  <c:v>2.4483662574327081</c:v>
                </c:pt>
                <c:pt idx="153">
                  <c:v>2.637669083541752</c:v>
                </c:pt>
                <c:pt idx="154">
                  <c:v>2.637669083541752</c:v>
                </c:pt>
                <c:pt idx="155">
                  <c:v>2.8269719096507968</c:v>
                </c:pt>
                <c:pt idx="156">
                  <c:v>3.0162747357598416</c:v>
                </c:pt>
                <c:pt idx="157">
                  <c:v>2.637669083541752</c:v>
                </c:pt>
                <c:pt idx="158">
                  <c:v>2.2590634313236633</c:v>
                </c:pt>
                <c:pt idx="159">
                  <c:v>2.637669083541752</c:v>
                </c:pt>
                <c:pt idx="160">
                  <c:v>2.637669083541752</c:v>
                </c:pt>
                <c:pt idx="161">
                  <c:v>2.2590634313236633</c:v>
                </c:pt>
                <c:pt idx="162">
                  <c:v>2.4483662574327081</c:v>
                </c:pt>
                <c:pt idx="163">
                  <c:v>2.2590634313236633</c:v>
                </c:pt>
                <c:pt idx="164">
                  <c:v>2.2590634313236633</c:v>
                </c:pt>
                <c:pt idx="165">
                  <c:v>2.4483662574327081</c:v>
                </c:pt>
                <c:pt idx="166">
                  <c:v>2.2590634313236633</c:v>
                </c:pt>
                <c:pt idx="167">
                  <c:v>2.637669083541752</c:v>
                </c:pt>
                <c:pt idx="168">
                  <c:v>2.2590634313236633</c:v>
                </c:pt>
                <c:pt idx="169">
                  <c:v>2.2590634313236633</c:v>
                </c:pt>
                <c:pt idx="170">
                  <c:v>2.4483662574327081</c:v>
                </c:pt>
                <c:pt idx="171">
                  <c:v>2.2590634313236633</c:v>
                </c:pt>
                <c:pt idx="172">
                  <c:v>2.2590634313236633</c:v>
                </c:pt>
                <c:pt idx="173">
                  <c:v>2.2590634313236633</c:v>
                </c:pt>
                <c:pt idx="174">
                  <c:v>2.2590634313236633</c:v>
                </c:pt>
                <c:pt idx="175">
                  <c:v>2.2590634313236633</c:v>
                </c:pt>
                <c:pt idx="176">
                  <c:v>2.2590634313236633</c:v>
                </c:pt>
                <c:pt idx="177">
                  <c:v>2.2590634313236633</c:v>
                </c:pt>
                <c:pt idx="178">
                  <c:v>2.2590634313236633</c:v>
                </c:pt>
                <c:pt idx="179">
                  <c:v>2.2590634313236633</c:v>
                </c:pt>
                <c:pt idx="180">
                  <c:v>2.637669083541752</c:v>
                </c:pt>
                <c:pt idx="181">
                  <c:v>2.2590634313236633</c:v>
                </c:pt>
                <c:pt idx="182">
                  <c:v>2.4483662574327081</c:v>
                </c:pt>
                <c:pt idx="183">
                  <c:v>2.637669083541752</c:v>
                </c:pt>
                <c:pt idx="184">
                  <c:v>2.2590634313236633</c:v>
                </c:pt>
                <c:pt idx="185">
                  <c:v>2.8269719096507968</c:v>
                </c:pt>
                <c:pt idx="186">
                  <c:v>2.4483662574327081</c:v>
                </c:pt>
                <c:pt idx="187">
                  <c:v>2.8269719096507968</c:v>
                </c:pt>
                <c:pt idx="188">
                  <c:v>2.4483662574327081</c:v>
                </c:pt>
                <c:pt idx="189">
                  <c:v>2.4483662574327081</c:v>
                </c:pt>
                <c:pt idx="190">
                  <c:v>2.2590634313236633</c:v>
                </c:pt>
                <c:pt idx="191">
                  <c:v>2.2590634313236633</c:v>
                </c:pt>
                <c:pt idx="192">
                  <c:v>2.2590634313236633</c:v>
                </c:pt>
                <c:pt idx="193">
                  <c:v>2.2590634313236633</c:v>
                </c:pt>
                <c:pt idx="194">
                  <c:v>2.2590634313236633</c:v>
                </c:pt>
                <c:pt idx="195">
                  <c:v>2.2590634313236633</c:v>
                </c:pt>
                <c:pt idx="196">
                  <c:v>2.2590634313236633</c:v>
                </c:pt>
                <c:pt idx="197">
                  <c:v>2.637669083541752</c:v>
                </c:pt>
                <c:pt idx="198">
                  <c:v>2.2590634313236633</c:v>
                </c:pt>
                <c:pt idx="199">
                  <c:v>2.2590634313236633</c:v>
                </c:pt>
                <c:pt idx="200">
                  <c:v>2.4483662574327081</c:v>
                </c:pt>
                <c:pt idx="201">
                  <c:v>2.2590634313236633</c:v>
                </c:pt>
                <c:pt idx="202">
                  <c:v>2.2590634313236633</c:v>
                </c:pt>
                <c:pt idx="203">
                  <c:v>2.2590634313236633</c:v>
                </c:pt>
                <c:pt idx="204">
                  <c:v>2.637669083541752</c:v>
                </c:pt>
                <c:pt idx="205">
                  <c:v>2.4483662574327081</c:v>
                </c:pt>
                <c:pt idx="206">
                  <c:v>2.4483662574327081</c:v>
                </c:pt>
                <c:pt idx="207">
                  <c:v>2.637669083541752</c:v>
                </c:pt>
                <c:pt idx="208">
                  <c:v>2.2590634313236633</c:v>
                </c:pt>
                <c:pt idx="209">
                  <c:v>2.2590634313236633</c:v>
                </c:pt>
                <c:pt idx="210">
                  <c:v>2.4483662574327081</c:v>
                </c:pt>
                <c:pt idx="211">
                  <c:v>2.637669083541752</c:v>
                </c:pt>
                <c:pt idx="212">
                  <c:v>2.637669083541752</c:v>
                </c:pt>
                <c:pt idx="213">
                  <c:v>2.2590634313236633</c:v>
                </c:pt>
                <c:pt idx="214">
                  <c:v>2.4483662574327081</c:v>
                </c:pt>
                <c:pt idx="215">
                  <c:v>2.2590634313236633</c:v>
                </c:pt>
                <c:pt idx="216">
                  <c:v>2.8269719096507968</c:v>
                </c:pt>
                <c:pt idx="217">
                  <c:v>2.2590634313236633</c:v>
                </c:pt>
                <c:pt idx="218">
                  <c:v>2.2590634313236633</c:v>
                </c:pt>
                <c:pt idx="219">
                  <c:v>2.637669083541752</c:v>
                </c:pt>
                <c:pt idx="220">
                  <c:v>2.2590634313236633</c:v>
                </c:pt>
                <c:pt idx="221">
                  <c:v>2.2590634313236633</c:v>
                </c:pt>
                <c:pt idx="222">
                  <c:v>2.0697606052146185</c:v>
                </c:pt>
                <c:pt idx="223">
                  <c:v>2.4483662574327081</c:v>
                </c:pt>
                <c:pt idx="224">
                  <c:v>2.2590634313236633</c:v>
                </c:pt>
                <c:pt idx="225">
                  <c:v>2.2590634313236633</c:v>
                </c:pt>
                <c:pt idx="226">
                  <c:v>2.2590634313236633</c:v>
                </c:pt>
                <c:pt idx="227">
                  <c:v>2.637669083541752</c:v>
                </c:pt>
                <c:pt idx="228">
                  <c:v>2.2590634313236633</c:v>
                </c:pt>
                <c:pt idx="229">
                  <c:v>2.2590634313236633</c:v>
                </c:pt>
                <c:pt idx="230">
                  <c:v>2.637669083541752</c:v>
                </c:pt>
                <c:pt idx="231">
                  <c:v>2.4483662574327081</c:v>
                </c:pt>
                <c:pt idx="232">
                  <c:v>2.2590634313236633</c:v>
                </c:pt>
                <c:pt idx="233">
                  <c:v>2.2590634313236633</c:v>
                </c:pt>
                <c:pt idx="234">
                  <c:v>2.2590634313236633</c:v>
                </c:pt>
                <c:pt idx="235">
                  <c:v>2.2590634313236633</c:v>
                </c:pt>
                <c:pt idx="236">
                  <c:v>2.2590634313236633</c:v>
                </c:pt>
                <c:pt idx="237">
                  <c:v>2.2590634313236633</c:v>
                </c:pt>
                <c:pt idx="238">
                  <c:v>2.4483662574327081</c:v>
                </c:pt>
                <c:pt idx="239">
                  <c:v>2.4483662574327081</c:v>
                </c:pt>
                <c:pt idx="240">
                  <c:v>2.2590634313236633</c:v>
                </c:pt>
                <c:pt idx="241">
                  <c:v>2.2590634313236633</c:v>
                </c:pt>
                <c:pt idx="242">
                  <c:v>2.2590634313236633</c:v>
                </c:pt>
                <c:pt idx="243">
                  <c:v>2.2590634313236633</c:v>
                </c:pt>
                <c:pt idx="2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D-4A02-887A-AF239994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7303264"/>
        <c:axId val="597296064"/>
      </c:barChart>
      <c:catAx>
        <c:axId val="5973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6064"/>
        <c:crosses val="autoZero"/>
        <c:auto val="1"/>
        <c:lblAlgn val="ctr"/>
        <c:lblOffset val="100"/>
        <c:noMultiLvlLbl val="0"/>
      </c:catAx>
      <c:valAx>
        <c:axId val="5972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0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152400</xdr:rowOff>
    </xdr:from>
    <xdr:to>
      <xdr:col>10</xdr:col>
      <xdr:colOff>266700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324802</xdr:colOff>
      <xdr:row>3</xdr:row>
      <xdr:rowOff>137160</xdr:rowOff>
    </xdr:from>
    <xdr:to>
      <xdr:col>10</xdr:col>
      <xdr:colOff>15240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152400</xdr:rowOff>
    </xdr:from>
    <xdr:to>
      <xdr:col>10</xdr:col>
      <xdr:colOff>291465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580072</xdr:colOff>
      <xdr:row>4</xdr:row>
      <xdr:rowOff>114299</xdr:rowOff>
    </xdr:from>
    <xdr:to>
      <xdr:col>10</xdr:col>
      <xdr:colOff>280035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57150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539115</xdr:colOff>
      <xdr:row>3</xdr:row>
      <xdr:rowOff>146685</xdr:rowOff>
    </xdr:from>
    <xdr:to>
      <xdr:col>9</xdr:col>
      <xdr:colOff>114300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29</xdr:row>
      <xdr:rowOff>3810</xdr:rowOff>
    </xdr:from>
    <xdr:to>
      <xdr:col>14</xdr:col>
      <xdr:colOff>137160</xdr:colOff>
      <xdr:row>44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D8F8A3-E1A2-38DC-8FD9-1C382C193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1219200</xdr:colOff>
      <xdr:row>226</xdr:row>
      <xdr:rowOff>41910</xdr:rowOff>
    </xdr:from>
    <xdr:to>
      <xdr:col>10</xdr:col>
      <xdr:colOff>472440</xdr:colOff>
      <xdr:row>241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08DC6-1304-A3C0-B2A3-2CBCA83A5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lla\AppData\Local\Microsoft\Windows\INetCache\IE\BLW6X5CX\GAYATHRI_PROJECT_2%5b1%5d.xlsx%5d.xlsx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hri V" refreshedDate="45530.977163425923" createdVersion="6" refreshedVersion="6" minRefreshableVersion="3" recordCount="244" xr:uid="{00000000-000A-0000-FFFF-FFFF00000000}">
  <cacheSource type="worksheet">
    <worksheetSource ref="A1:G245" sheet=".xlsx].xlsx].xlsx].xlsx]Dataset" r:id="rId2"/>
  </cacheSource>
  <cacheFields count="7"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  <cacheField name="total_bill" numFmtId="0">
      <sharedItems containsSemiMixedTypes="0" containsString="0" containsNumber="1" minValue="3.07" maxValue="50.81" count="229">
        <n v="16.989999999999998"/>
        <n v="10.34"/>
        <n v="21.01"/>
        <n v="23.68"/>
        <n v="24.59"/>
        <n v="25.29"/>
        <n v="8.77"/>
        <n v="26.88"/>
        <n v="15.04"/>
        <n v="14.78"/>
        <n v="10.27"/>
        <n v="35.26"/>
        <n v="15.42"/>
        <n v="18.43"/>
        <n v="14.83"/>
        <n v="21.58"/>
        <n v="10.33"/>
        <n v="16.29"/>
        <n v="16.97"/>
        <n v="20.65"/>
        <n v="17.920000000000002"/>
        <n v="20.29"/>
        <n v="15.77"/>
        <n v="39.42"/>
        <n v="19.82"/>
        <n v="17.809999999999999"/>
        <n v="13.37"/>
        <n v="12.69"/>
        <n v="21.7"/>
        <n v="19.649999999999999"/>
        <n v="9.5500000000000007"/>
        <n v="18.350000000000001"/>
        <n v="15.06"/>
        <n v="20.69"/>
        <n v="17.78"/>
        <n v="24.06"/>
        <n v="16.309999999999999"/>
        <n v="16.93"/>
        <n v="18.690000000000001"/>
        <n v="31.27"/>
        <n v="16.04"/>
        <n v="17.46"/>
        <n v="13.94"/>
        <n v="9.68"/>
        <n v="30.4"/>
        <n v="18.29"/>
        <n v="22.23"/>
        <n v="32.4"/>
        <n v="28.55"/>
        <n v="18.04"/>
        <n v="12.54"/>
        <n v="10.29"/>
        <n v="34.81"/>
        <n v="9.94"/>
        <n v="25.56"/>
        <n v="19.489999999999998"/>
        <n v="38.01"/>
        <n v="26.41"/>
        <n v="11.24"/>
        <n v="48.27"/>
        <n v="13.81"/>
        <n v="11.02"/>
        <n v="17.59"/>
        <n v="20.079999999999998"/>
        <n v="16.45"/>
        <n v="3.07"/>
        <n v="20.23"/>
        <n v="15.01"/>
        <n v="12.02"/>
        <n v="17.07"/>
        <n v="26.86"/>
        <n v="25.28"/>
        <n v="14.73"/>
        <n v="10.51"/>
        <n v="27.2"/>
        <n v="22.76"/>
        <n v="17.29"/>
        <n v="19.440000000000001"/>
        <n v="16.66"/>
        <n v="10.07"/>
        <n v="32.68"/>
        <n v="15.98"/>
        <n v="34.83"/>
        <n v="13.03"/>
        <n v="18.28"/>
        <n v="24.71"/>
        <n v="21.16"/>
        <n v="28.97"/>
        <n v="22.49"/>
        <n v="5.75"/>
        <n v="16.32"/>
        <n v="22.75"/>
        <n v="40.17"/>
        <n v="27.28"/>
        <n v="12.03"/>
        <n v="12.46"/>
        <n v="11.35"/>
        <n v="15.38"/>
        <n v="44.3"/>
        <n v="22.42"/>
        <n v="20.92"/>
        <n v="15.36"/>
        <n v="20.49"/>
        <n v="25.21"/>
        <n v="18.239999999999998"/>
        <n v="14.31"/>
        <n v="14"/>
        <n v="7.25"/>
        <n v="38.07"/>
        <n v="23.95"/>
        <n v="25.71"/>
        <n v="17.309999999999999"/>
        <n v="29.93"/>
        <n v="10.65"/>
        <n v="12.43"/>
        <n v="24.08"/>
        <n v="11.69"/>
        <n v="13.42"/>
        <n v="14.26"/>
        <n v="15.95"/>
        <n v="12.48"/>
        <n v="29.8"/>
        <n v="8.52"/>
        <n v="14.52"/>
        <n v="11.38"/>
        <n v="22.82"/>
        <n v="19.079999999999998"/>
        <n v="20.27"/>
        <n v="11.17"/>
        <n v="12.26"/>
        <n v="18.260000000000002"/>
        <n v="8.51"/>
        <n v="14.15"/>
        <n v="16"/>
        <n v="13.16"/>
        <n v="17.47"/>
        <n v="34.299999999999997"/>
        <n v="41.19"/>
        <n v="27.05"/>
        <n v="16.43"/>
        <n v="8.35"/>
        <n v="18.64"/>
        <n v="11.87"/>
        <n v="9.7799999999999994"/>
        <n v="7.51"/>
        <n v="14.07"/>
        <n v="13.13"/>
        <n v="17.260000000000002"/>
        <n v="24.55"/>
        <n v="19.77"/>
        <n v="29.85"/>
        <n v="48.17"/>
        <n v="25"/>
        <n v="13.39"/>
        <n v="16.489999999999998"/>
        <n v="21.5"/>
        <n v="12.66"/>
        <n v="16.21"/>
        <n v="17.510000000000002"/>
        <n v="24.52"/>
        <n v="20.76"/>
        <n v="31.71"/>
        <n v="10.59"/>
        <n v="10.63"/>
        <n v="50.81"/>
        <n v="15.81"/>
        <n v="31.85"/>
        <n v="16.82"/>
        <n v="32.9"/>
        <n v="17.89"/>
        <n v="14.48"/>
        <n v="9.6"/>
        <n v="34.630000000000003"/>
        <n v="34.65"/>
        <n v="23.33"/>
        <n v="45.35"/>
        <n v="23.17"/>
        <n v="40.549999999999997"/>
        <n v="20.9"/>
        <n v="30.46"/>
        <n v="18.149999999999999"/>
        <n v="23.1"/>
        <n v="15.69"/>
        <n v="19.809999999999999"/>
        <n v="28.44"/>
        <n v="15.48"/>
        <n v="16.579999999999998"/>
        <n v="7.56"/>
        <n v="43.11"/>
        <n v="13"/>
        <n v="13.51"/>
        <n v="18.71"/>
        <n v="12.74"/>
        <n v="16.399999999999999"/>
        <n v="20.53"/>
        <n v="16.47"/>
        <n v="26.59"/>
        <n v="38.729999999999997"/>
        <n v="24.27"/>
        <n v="12.76"/>
        <n v="30.06"/>
        <n v="25.89"/>
        <n v="48.33"/>
        <n v="13.27"/>
        <n v="28.17"/>
        <n v="12.9"/>
        <n v="28.15"/>
        <n v="11.59"/>
        <n v="7.74"/>
        <n v="30.14"/>
        <n v="12.16"/>
        <n v="8.58"/>
        <n v="16.27"/>
        <n v="10.09"/>
        <n v="20.45"/>
        <n v="13.28"/>
        <n v="22.12"/>
        <n v="24.01"/>
        <n v="11.61"/>
        <n v="10.77"/>
        <n v="15.53"/>
        <n v="12.6"/>
        <n v="32.83"/>
        <n v="35.83"/>
        <n v="29.03"/>
        <n v="27.18"/>
        <n v="22.67"/>
        <n v="17.82"/>
        <n v="18.78"/>
      </sharedItems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  <x v="0"/>
    <x v="0"/>
    <x v="0"/>
    <x v="0"/>
    <x v="0"/>
    <n v="1.01"/>
  </r>
  <r>
    <x v="1"/>
    <x v="0"/>
    <x v="0"/>
    <x v="0"/>
    <x v="1"/>
    <x v="1"/>
    <n v="1.66"/>
  </r>
  <r>
    <x v="1"/>
    <x v="0"/>
    <x v="0"/>
    <x v="0"/>
    <x v="1"/>
    <x v="2"/>
    <n v="3.5"/>
  </r>
  <r>
    <x v="1"/>
    <x v="0"/>
    <x v="0"/>
    <x v="0"/>
    <x v="0"/>
    <x v="3"/>
    <n v="3.31"/>
  </r>
  <r>
    <x v="0"/>
    <x v="0"/>
    <x v="0"/>
    <x v="0"/>
    <x v="2"/>
    <x v="4"/>
    <n v="3.61"/>
  </r>
  <r>
    <x v="1"/>
    <x v="0"/>
    <x v="0"/>
    <x v="0"/>
    <x v="2"/>
    <x v="5"/>
    <n v="4.71"/>
  </r>
  <r>
    <x v="1"/>
    <x v="0"/>
    <x v="0"/>
    <x v="0"/>
    <x v="0"/>
    <x v="6"/>
    <n v="2"/>
  </r>
  <r>
    <x v="1"/>
    <x v="0"/>
    <x v="0"/>
    <x v="0"/>
    <x v="2"/>
    <x v="7"/>
    <n v="3.12"/>
  </r>
  <r>
    <x v="1"/>
    <x v="0"/>
    <x v="0"/>
    <x v="0"/>
    <x v="0"/>
    <x v="8"/>
    <n v="1.96"/>
  </r>
  <r>
    <x v="1"/>
    <x v="0"/>
    <x v="0"/>
    <x v="0"/>
    <x v="0"/>
    <x v="9"/>
    <n v="3.23"/>
  </r>
  <r>
    <x v="1"/>
    <x v="0"/>
    <x v="0"/>
    <x v="0"/>
    <x v="0"/>
    <x v="10"/>
    <n v="1.71"/>
  </r>
  <r>
    <x v="0"/>
    <x v="0"/>
    <x v="0"/>
    <x v="0"/>
    <x v="2"/>
    <x v="11"/>
    <n v="5"/>
  </r>
  <r>
    <x v="1"/>
    <x v="0"/>
    <x v="0"/>
    <x v="0"/>
    <x v="0"/>
    <x v="12"/>
    <n v="1.57"/>
  </r>
  <r>
    <x v="1"/>
    <x v="0"/>
    <x v="0"/>
    <x v="0"/>
    <x v="2"/>
    <x v="13"/>
    <n v="3"/>
  </r>
  <r>
    <x v="0"/>
    <x v="0"/>
    <x v="0"/>
    <x v="0"/>
    <x v="0"/>
    <x v="14"/>
    <n v="3.02"/>
  </r>
  <r>
    <x v="1"/>
    <x v="0"/>
    <x v="0"/>
    <x v="0"/>
    <x v="0"/>
    <x v="15"/>
    <n v="3.92"/>
  </r>
  <r>
    <x v="0"/>
    <x v="0"/>
    <x v="0"/>
    <x v="0"/>
    <x v="1"/>
    <x v="16"/>
    <n v="1.67"/>
  </r>
  <r>
    <x v="1"/>
    <x v="0"/>
    <x v="0"/>
    <x v="0"/>
    <x v="1"/>
    <x v="17"/>
    <n v="3.71"/>
  </r>
  <r>
    <x v="0"/>
    <x v="0"/>
    <x v="0"/>
    <x v="0"/>
    <x v="1"/>
    <x v="18"/>
    <n v="3.5"/>
  </r>
  <r>
    <x v="1"/>
    <x v="0"/>
    <x v="1"/>
    <x v="0"/>
    <x v="1"/>
    <x v="19"/>
    <n v="3.35"/>
  </r>
  <r>
    <x v="1"/>
    <x v="0"/>
    <x v="1"/>
    <x v="0"/>
    <x v="0"/>
    <x v="20"/>
    <n v="4.08"/>
  </r>
  <r>
    <x v="0"/>
    <x v="0"/>
    <x v="1"/>
    <x v="0"/>
    <x v="0"/>
    <x v="21"/>
    <n v="2.75"/>
  </r>
  <r>
    <x v="0"/>
    <x v="0"/>
    <x v="1"/>
    <x v="0"/>
    <x v="0"/>
    <x v="22"/>
    <n v="2.23"/>
  </r>
  <r>
    <x v="1"/>
    <x v="0"/>
    <x v="1"/>
    <x v="0"/>
    <x v="2"/>
    <x v="23"/>
    <n v="7.58"/>
  </r>
  <r>
    <x v="1"/>
    <x v="0"/>
    <x v="1"/>
    <x v="0"/>
    <x v="0"/>
    <x v="24"/>
    <n v="3.18"/>
  </r>
  <r>
    <x v="1"/>
    <x v="0"/>
    <x v="1"/>
    <x v="0"/>
    <x v="2"/>
    <x v="25"/>
    <n v="2.34"/>
  </r>
  <r>
    <x v="1"/>
    <x v="0"/>
    <x v="1"/>
    <x v="0"/>
    <x v="0"/>
    <x v="26"/>
    <n v="2"/>
  </r>
  <r>
    <x v="1"/>
    <x v="0"/>
    <x v="1"/>
    <x v="0"/>
    <x v="0"/>
    <x v="27"/>
    <n v="2"/>
  </r>
  <r>
    <x v="1"/>
    <x v="0"/>
    <x v="1"/>
    <x v="0"/>
    <x v="0"/>
    <x v="28"/>
    <n v="4.3"/>
  </r>
  <r>
    <x v="0"/>
    <x v="0"/>
    <x v="1"/>
    <x v="0"/>
    <x v="0"/>
    <x v="29"/>
    <n v="3"/>
  </r>
  <r>
    <x v="1"/>
    <x v="0"/>
    <x v="1"/>
    <x v="0"/>
    <x v="0"/>
    <x v="30"/>
    <n v="1.45"/>
  </r>
  <r>
    <x v="1"/>
    <x v="0"/>
    <x v="1"/>
    <x v="0"/>
    <x v="2"/>
    <x v="31"/>
    <n v="2.5"/>
  </r>
  <r>
    <x v="0"/>
    <x v="0"/>
    <x v="1"/>
    <x v="0"/>
    <x v="0"/>
    <x v="32"/>
    <n v="3"/>
  </r>
  <r>
    <x v="0"/>
    <x v="0"/>
    <x v="1"/>
    <x v="0"/>
    <x v="2"/>
    <x v="33"/>
    <n v="2.4500000000000002"/>
  </r>
  <r>
    <x v="1"/>
    <x v="0"/>
    <x v="1"/>
    <x v="0"/>
    <x v="0"/>
    <x v="34"/>
    <n v="3.27"/>
  </r>
  <r>
    <x v="1"/>
    <x v="0"/>
    <x v="1"/>
    <x v="0"/>
    <x v="1"/>
    <x v="35"/>
    <n v="3.6"/>
  </r>
  <r>
    <x v="1"/>
    <x v="0"/>
    <x v="1"/>
    <x v="0"/>
    <x v="1"/>
    <x v="36"/>
    <n v="2"/>
  </r>
  <r>
    <x v="0"/>
    <x v="0"/>
    <x v="1"/>
    <x v="0"/>
    <x v="1"/>
    <x v="37"/>
    <n v="3.07"/>
  </r>
  <r>
    <x v="1"/>
    <x v="0"/>
    <x v="1"/>
    <x v="0"/>
    <x v="1"/>
    <x v="38"/>
    <n v="2.31"/>
  </r>
  <r>
    <x v="1"/>
    <x v="0"/>
    <x v="1"/>
    <x v="0"/>
    <x v="1"/>
    <x v="39"/>
    <n v="5"/>
  </r>
  <r>
    <x v="1"/>
    <x v="0"/>
    <x v="1"/>
    <x v="0"/>
    <x v="1"/>
    <x v="40"/>
    <n v="2.2400000000000002"/>
  </r>
  <r>
    <x v="1"/>
    <x v="0"/>
    <x v="0"/>
    <x v="0"/>
    <x v="0"/>
    <x v="41"/>
    <n v="2.54"/>
  </r>
  <r>
    <x v="1"/>
    <x v="0"/>
    <x v="0"/>
    <x v="0"/>
    <x v="0"/>
    <x v="42"/>
    <n v="3.06"/>
  </r>
  <r>
    <x v="1"/>
    <x v="0"/>
    <x v="0"/>
    <x v="0"/>
    <x v="0"/>
    <x v="43"/>
    <n v="1.32"/>
  </r>
  <r>
    <x v="1"/>
    <x v="0"/>
    <x v="0"/>
    <x v="0"/>
    <x v="2"/>
    <x v="44"/>
    <n v="5.6"/>
  </r>
  <r>
    <x v="1"/>
    <x v="0"/>
    <x v="0"/>
    <x v="0"/>
    <x v="0"/>
    <x v="45"/>
    <n v="3"/>
  </r>
  <r>
    <x v="1"/>
    <x v="0"/>
    <x v="0"/>
    <x v="0"/>
    <x v="0"/>
    <x v="46"/>
    <n v="5"/>
  </r>
  <r>
    <x v="1"/>
    <x v="0"/>
    <x v="0"/>
    <x v="0"/>
    <x v="2"/>
    <x v="47"/>
    <n v="6"/>
  </r>
  <r>
    <x v="1"/>
    <x v="0"/>
    <x v="0"/>
    <x v="0"/>
    <x v="1"/>
    <x v="48"/>
    <n v="2.0499999999999998"/>
  </r>
  <r>
    <x v="1"/>
    <x v="0"/>
    <x v="0"/>
    <x v="0"/>
    <x v="0"/>
    <x v="49"/>
    <n v="3"/>
  </r>
  <r>
    <x v="1"/>
    <x v="0"/>
    <x v="0"/>
    <x v="0"/>
    <x v="0"/>
    <x v="50"/>
    <n v="2.5"/>
  </r>
  <r>
    <x v="0"/>
    <x v="0"/>
    <x v="0"/>
    <x v="0"/>
    <x v="0"/>
    <x v="51"/>
    <n v="2.6"/>
  </r>
  <r>
    <x v="0"/>
    <x v="0"/>
    <x v="0"/>
    <x v="0"/>
    <x v="2"/>
    <x v="52"/>
    <n v="5.2"/>
  </r>
  <r>
    <x v="1"/>
    <x v="0"/>
    <x v="0"/>
    <x v="0"/>
    <x v="0"/>
    <x v="53"/>
    <n v="1.56"/>
  </r>
  <r>
    <x v="1"/>
    <x v="0"/>
    <x v="0"/>
    <x v="0"/>
    <x v="2"/>
    <x v="54"/>
    <n v="4.34"/>
  </r>
  <r>
    <x v="1"/>
    <x v="0"/>
    <x v="0"/>
    <x v="0"/>
    <x v="0"/>
    <x v="55"/>
    <n v="3.51"/>
  </r>
  <r>
    <x v="1"/>
    <x v="1"/>
    <x v="1"/>
    <x v="0"/>
    <x v="2"/>
    <x v="56"/>
    <n v="3"/>
  </r>
  <r>
    <x v="0"/>
    <x v="0"/>
    <x v="1"/>
    <x v="0"/>
    <x v="0"/>
    <x v="57"/>
    <n v="1.5"/>
  </r>
  <r>
    <x v="1"/>
    <x v="1"/>
    <x v="1"/>
    <x v="0"/>
    <x v="0"/>
    <x v="58"/>
    <n v="1.76"/>
  </r>
  <r>
    <x v="1"/>
    <x v="0"/>
    <x v="1"/>
    <x v="0"/>
    <x v="2"/>
    <x v="59"/>
    <n v="6.73"/>
  </r>
  <r>
    <x v="1"/>
    <x v="1"/>
    <x v="1"/>
    <x v="0"/>
    <x v="0"/>
    <x v="21"/>
    <n v="3.21"/>
  </r>
  <r>
    <x v="1"/>
    <x v="1"/>
    <x v="1"/>
    <x v="0"/>
    <x v="0"/>
    <x v="60"/>
    <n v="2"/>
  </r>
  <r>
    <x v="1"/>
    <x v="1"/>
    <x v="1"/>
    <x v="0"/>
    <x v="0"/>
    <x v="61"/>
    <n v="1.98"/>
  </r>
  <r>
    <x v="1"/>
    <x v="1"/>
    <x v="1"/>
    <x v="0"/>
    <x v="2"/>
    <x v="45"/>
    <n v="3.76"/>
  </r>
  <r>
    <x v="1"/>
    <x v="0"/>
    <x v="1"/>
    <x v="0"/>
    <x v="1"/>
    <x v="62"/>
    <n v="2.64"/>
  </r>
  <r>
    <x v="1"/>
    <x v="0"/>
    <x v="1"/>
    <x v="0"/>
    <x v="1"/>
    <x v="63"/>
    <n v="3.15"/>
  </r>
  <r>
    <x v="0"/>
    <x v="0"/>
    <x v="1"/>
    <x v="0"/>
    <x v="0"/>
    <x v="64"/>
    <n v="2.4700000000000002"/>
  </r>
  <r>
    <x v="0"/>
    <x v="1"/>
    <x v="1"/>
    <x v="0"/>
    <x v="3"/>
    <x v="65"/>
    <n v="1"/>
  </r>
  <r>
    <x v="1"/>
    <x v="0"/>
    <x v="1"/>
    <x v="0"/>
    <x v="0"/>
    <x v="66"/>
    <n v="2.0099999999999998"/>
  </r>
  <r>
    <x v="1"/>
    <x v="1"/>
    <x v="1"/>
    <x v="0"/>
    <x v="0"/>
    <x v="67"/>
    <n v="2.09"/>
  </r>
  <r>
    <x v="1"/>
    <x v="0"/>
    <x v="1"/>
    <x v="0"/>
    <x v="0"/>
    <x v="68"/>
    <n v="1.97"/>
  </r>
  <r>
    <x v="0"/>
    <x v="0"/>
    <x v="1"/>
    <x v="0"/>
    <x v="1"/>
    <x v="69"/>
    <n v="3"/>
  </r>
  <r>
    <x v="0"/>
    <x v="1"/>
    <x v="1"/>
    <x v="0"/>
    <x v="0"/>
    <x v="70"/>
    <n v="3.14"/>
  </r>
  <r>
    <x v="0"/>
    <x v="1"/>
    <x v="1"/>
    <x v="0"/>
    <x v="0"/>
    <x v="71"/>
    <n v="5"/>
  </r>
  <r>
    <x v="0"/>
    <x v="0"/>
    <x v="1"/>
    <x v="0"/>
    <x v="0"/>
    <x v="72"/>
    <n v="2.2000000000000002"/>
  </r>
  <r>
    <x v="1"/>
    <x v="0"/>
    <x v="1"/>
    <x v="0"/>
    <x v="0"/>
    <x v="73"/>
    <n v="1.25"/>
  </r>
  <r>
    <x v="1"/>
    <x v="1"/>
    <x v="1"/>
    <x v="0"/>
    <x v="0"/>
    <x v="20"/>
    <n v="3.08"/>
  </r>
  <r>
    <x v="1"/>
    <x v="0"/>
    <x v="2"/>
    <x v="1"/>
    <x v="2"/>
    <x v="74"/>
    <n v="4"/>
  </r>
  <r>
    <x v="1"/>
    <x v="0"/>
    <x v="2"/>
    <x v="1"/>
    <x v="0"/>
    <x v="75"/>
    <n v="3"/>
  </r>
  <r>
    <x v="1"/>
    <x v="0"/>
    <x v="2"/>
    <x v="1"/>
    <x v="0"/>
    <x v="76"/>
    <n v="2.71"/>
  </r>
  <r>
    <x v="1"/>
    <x v="1"/>
    <x v="2"/>
    <x v="1"/>
    <x v="0"/>
    <x v="77"/>
    <n v="3"/>
  </r>
  <r>
    <x v="1"/>
    <x v="0"/>
    <x v="2"/>
    <x v="1"/>
    <x v="0"/>
    <x v="78"/>
    <n v="3.4"/>
  </r>
  <r>
    <x v="0"/>
    <x v="0"/>
    <x v="2"/>
    <x v="1"/>
    <x v="3"/>
    <x v="79"/>
    <n v="1.83"/>
  </r>
  <r>
    <x v="1"/>
    <x v="1"/>
    <x v="2"/>
    <x v="1"/>
    <x v="0"/>
    <x v="80"/>
    <n v="5"/>
  </r>
  <r>
    <x v="1"/>
    <x v="0"/>
    <x v="2"/>
    <x v="1"/>
    <x v="0"/>
    <x v="81"/>
    <n v="2.0299999999999998"/>
  </r>
  <r>
    <x v="0"/>
    <x v="0"/>
    <x v="2"/>
    <x v="1"/>
    <x v="2"/>
    <x v="82"/>
    <n v="5.17"/>
  </r>
  <r>
    <x v="1"/>
    <x v="0"/>
    <x v="2"/>
    <x v="1"/>
    <x v="0"/>
    <x v="83"/>
    <n v="2"/>
  </r>
  <r>
    <x v="1"/>
    <x v="0"/>
    <x v="2"/>
    <x v="1"/>
    <x v="0"/>
    <x v="84"/>
    <n v="4"/>
  </r>
  <r>
    <x v="1"/>
    <x v="0"/>
    <x v="2"/>
    <x v="1"/>
    <x v="0"/>
    <x v="85"/>
    <n v="5.85"/>
  </r>
  <r>
    <x v="1"/>
    <x v="0"/>
    <x v="2"/>
    <x v="1"/>
    <x v="0"/>
    <x v="86"/>
    <n v="3"/>
  </r>
  <r>
    <x v="1"/>
    <x v="1"/>
    <x v="3"/>
    <x v="0"/>
    <x v="0"/>
    <x v="87"/>
    <n v="3"/>
  </r>
  <r>
    <x v="1"/>
    <x v="0"/>
    <x v="3"/>
    <x v="0"/>
    <x v="0"/>
    <x v="88"/>
    <n v="3.5"/>
  </r>
  <r>
    <x v="0"/>
    <x v="1"/>
    <x v="3"/>
    <x v="0"/>
    <x v="0"/>
    <x v="89"/>
    <n v="1"/>
  </r>
  <r>
    <x v="0"/>
    <x v="1"/>
    <x v="3"/>
    <x v="0"/>
    <x v="0"/>
    <x v="90"/>
    <n v="4.3"/>
  </r>
  <r>
    <x v="0"/>
    <x v="0"/>
    <x v="3"/>
    <x v="0"/>
    <x v="0"/>
    <x v="91"/>
    <n v="3.25"/>
  </r>
  <r>
    <x v="1"/>
    <x v="1"/>
    <x v="3"/>
    <x v="0"/>
    <x v="2"/>
    <x v="92"/>
    <n v="4.7300000000000004"/>
  </r>
  <r>
    <x v="1"/>
    <x v="1"/>
    <x v="3"/>
    <x v="0"/>
    <x v="0"/>
    <x v="93"/>
    <n v="4"/>
  </r>
  <r>
    <x v="1"/>
    <x v="1"/>
    <x v="3"/>
    <x v="0"/>
    <x v="0"/>
    <x v="94"/>
    <n v="1.5"/>
  </r>
  <r>
    <x v="1"/>
    <x v="1"/>
    <x v="3"/>
    <x v="0"/>
    <x v="0"/>
    <x v="2"/>
    <n v="3"/>
  </r>
  <r>
    <x v="1"/>
    <x v="0"/>
    <x v="3"/>
    <x v="0"/>
    <x v="0"/>
    <x v="95"/>
    <n v="1.5"/>
  </r>
  <r>
    <x v="0"/>
    <x v="1"/>
    <x v="3"/>
    <x v="0"/>
    <x v="0"/>
    <x v="96"/>
    <n v="2.5"/>
  </r>
  <r>
    <x v="0"/>
    <x v="1"/>
    <x v="3"/>
    <x v="0"/>
    <x v="0"/>
    <x v="97"/>
    <n v="3"/>
  </r>
  <r>
    <x v="0"/>
    <x v="1"/>
    <x v="1"/>
    <x v="0"/>
    <x v="1"/>
    <x v="98"/>
    <n v="2.5"/>
  </r>
  <r>
    <x v="0"/>
    <x v="1"/>
    <x v="1"/>
    <x v="0"/>
    <x v="0"/>
    <x v="99"/>
    <n v="3.48"/>
  </r>
  <r>
    <x v="0"/>
    <x v="0"/>
    <x v="1"/>
    <x v="0"/>
    <x v="0"/>
    <x v="100"/>
    <n v="4.08"/>
  </r>
  <r>
    <x v="1"/>
    <x v="1"/>
    <x v="1"/>
    <x v="0"/>
    <x v="0"/>
    <x v="101"/>
    <n v="1.64"/>
  </r>
  <r>
    <x v="1"/>
    <x v="1"/>
    <x v="1"/>
    <x v="0"/>
    <x v="0"/>
    <x v="102"/>
    <n v="4.0599999999999996"/>
  </r>
  <r>
    <x v="1"/>
    <x v="1"/>
    <x v="1"/>
    <x v="0"/>
    <x v="0"/>
    <x v="103"/>
    <n v="4.29"/>
  </r>
  <r>
    <x v="1"/>
    <x v="0"/>
    <x v="1"/>
    <x v="0"/>
    <x v="0"/>
    <x v="104"/>
    <n v="3.76"/>
  </r>
  <r>
    <x v="0"/>
    <x v="1"/>
    <x v="1"/>
    <x v="0"/>
    <x v="0"/>
    <x v="105"/>
    <n v="4"/>
  </r>
  <r>
    <x v="1"/>
    <x v="0"/>
    <x v="1"/>
    <x v="0"/>
    <x v="0"/>
    <x v="106"/>
    <n v="3"/>
  </r>
  <r>
    <x v="0"/>
    <x v="0"/>
    <x v="1"/>
    <x v="0"/>
    <x v="3"/>
    <x v="107"/>
    <n v="1"/>
  </r>
  <r>
    <x v="1"/>
    <x v="0"/>
    <x v="0"/>
    <x v="0"/>
    <x v="1"/>
    <x v="108"/>
    <n v="4"/>
  </r>
  <r>
    <x v="1"/>
    <x v="0"/>
    <x v="0"/>
    <x v="0"/>
    <x v="0"/>
    <x v="109"/>
    <n v="2.5499999999999998"/>
  </r>
  <r>
    <x v="0"/>
    <x v="0"/>
    <x v="0"/>
    <x v="0"/>
    <x v="1"/>
    <x v="110"/>
    <n v="4"/>
  </r>
  <r>
    <x v="0"/>
    <x v="0"/>
    <x v="0"/>
    <x v="0"/>
    <x v="0"/>
    <x v="111"/>
    <n v="3.5"/>
  </r>
  <r>
    <x v="1"/>
    <x v="0"/>
    <x v="0"/>
    <x v="0"/>
    <x v="2"/>
    <x v="112"/>
    <n v="5.07"/>
  </r>
  <r>
    <x v="0"/>
    <x v="0"/>
    <x v="2"/>
    <x v="1"/>
    <x v="0"/>
    <x v="113"/>
    <n v="1.5"/>
  </r>
  <r>
    <x v="0"/>
    <x v="0"/>
    <x v="2"/>
    <x v="1"/>
    <x v="0"/>
    <x v="114"/>
    <n v="1.8"/>
  </r>
  <r>
    <x v="0"/>
    <x v="0"/>
    <x v="2"/>
    <x v="1"/>
    <x v="2"/>
    <x v="115"/>
    <n v="2.92"/>
  </r>
  <r>
    <x v="1"/>
    <x v="0"/>
    <x v="2"/>
    <x v="1"/>
    <x v="0"/>
    <x v="116"/>
    <n v="2.31"/>
  </r>
  <r>
    <x v="0"/>
    <x v="0"/>
    <x v="2"/>
    <x v="1"/>
    <x v="0"/>
    <x v="117"/>
    <n v="1.68"/>
  </r>
  <r>
    <x v="1"/>
    <x v="0"/>
    <x v="2"/>
    <x v="1"/>
    <x v="0"/>
    <x v="118"/>
    <n v="2.5"/>
  </r>
  <r>
    <x v="1"/>
    <x v="0"/>
    <x v="2"/>
    <x v="1"/>
    <x v="0"/>
    <x v="119"/>
    <n v="2"/>
  </r>
  <r>
    <x v="0"/>
    <x v="0"/>
    <x v="2"/>
    <x v="1"/>
    <x v="0"/>
    <x v="120"/>
    <n v="2.52"/>
  </r>
  <r>
    <x v="0"/>
    <x v="0"/>
    <x v="2"/>
    <x v="1"/>
    <x v="4"/>
    <x v="121"/>
    <n v="4.2"/>
  </r>
  <r>
    <x v="1"/>
    <x v="0"/>
    <x v="2"/>
    <x v="1"/>
    <x v="0"/>
    <x v="122"/>
    <n v="1.48"/>
  </r>
  <r>
    <x v="0"/>
    <x v="0"/>
    <x v="2"/>
    <x v="1"/>
    <x v="0"/>
    <x v="123"/>
    <n v="2"/>
  </r>
  <r>
    <x v="0"/>
    <x v="0"/>
    <x v="2"/>
    <x v="1"/>
    <x v="0"/>
    <x v="124"/>
    <n v="2"/>
  </r>
  <r>
    <x v="1"/>
    <x v="0"/>
    <x v="2"/>
    <x v="1"/>
    <x v="1"/>
    <x v="125"/>
    <n v="2.1800000000000002"/>
  </r>
  <r>
    <x v="1"/>
    <x v="0"/>
    <x v="2"/>
    <x v="1"/>
    <x v="0"/>
    <x v="126"/>
    <n v="1.5"/>
  </r>
  <r>
    <x v="0"/>
    <x v="0"/>
    <x v="2"/>
    <x v="1"/>
    <x v="0"/>
    <x v="127"/>
    <n v="2.83"/>
  </r>
  <r>
    <x v="0"/>
    <x v="0"/>
    <x v="2"/>
    <x v="1"/>
    <x v="0"/>
    <x v="128"/>
    <n v="1.5"/>
  </r>
  <r>
    <x v="0"/>
    <x v="0"/>
    <x v="2"/>
    <x v="1"/>
    <x v="0"/>
    <x v="129"/>
    <n v="2"/>
  </r>
  <r>
    <x v="0"/>
    <x v="0"/>
    <x v="2"/>
    <x v="1"/>
    <x v="0"/>
    <x v="130"/>
    <n v="3.25"/>
  </r>
  <r>
    <x v="0"/>
    <x v="0"/>
    <x v="2"/>
    <x v="1"/>
    <x v="0"/>
    <x v="131"/>
    <n v="1.25"/>
  </r>
  <r>
    <x v="0"/>
    <x v="0"/>
    <x v="2"/>
    <x v="1"/>
    <x v="0"/>
    <x v="16"/>
    <n v="2"/>
  </r>
  <r>
    <x v="0"/>
    <x v="0"/>
    <x v="2"/>
    <x v="1"/>
    <x v="0"/>
    <x v="132"/>
    <n v="2"/>
  </r>
  <r>
    <x v="1"/>
    <x v="1"/>
    <x v="2"/>
    <x v="1"/>
    <x v="0"/>
    <x v="133"/>
    <n v="2"/>
  </r>
  <r>
    <x v="0"/>
    <x v="0"/>
    <x v="2"/>
    <x v="1"/>
    <x v="0"/>
    <x v="134"/>
    <n v="2.75"/>
  </r>
  <r>
    <x v="0"/>
    <x v="0"/>
    <x v="2"/>
    <x v="1"/>
    <x v="0"/>
    <x v="135"/>
    <n v="3.5"/>
  </r>
  <r>
    <x v="1"/>
    <x v="0"/>
    <x v="2"/>
    <x v="1"/>
    <x v="4"/>
    <x v="136"/>
    <n v="6.7"/>
  </r>
  <r>
    <x v="1"/>
    <x v="0"/>
    <x v="2"/>
    <x v="1"/>
    <x v="5"/>
    <x v="137"/>
    <n v="5"/>
  </r>
  <r>
    <x v="0"/>
    <x v="0"/>
    <x v="2"/>
    <x v="1"/>
    <x v="4"/>
    <x v="138"/>
    <n v="5"/>
  </r>
  <r>
    <x v="0"/>
    <x v="0"/>
    <x v="2"/>
    <x v="1"/>
    <x v="0"/>
    <x v="139"/>
    <n v="2.2999999999999998"/>
  </r>
  <r>
    <x v="0"/>
    <x v="0"/>
    <x v="2"/>
    <x v="1"/>
    <x v="0"/>
    <x v="140"/>
    <n v="1.5"/>
  </r>
  <r>
    <x v="0"/>
    <x v="0"/>
    <x v="2"/>
    <x v="1"/>
    <x v="1"/>
    <x v="141"/>
    <n v="1.36"/>
  </r>
  <r>
    <x v="0"/>
    <x v="0"/>
    <x v="2"/>
    <x v="1"/>
    <x v="0"/>
    <x v="142"/>
    <n v="1.63"/>
  </r>
  <r>
    <x v="1"/>
    <x v="0"/>
    <x v="2"/>
    <x v="1"/>
    <x v="0"/>
    <x v="143"/>
    <n v="1.73"/>
  </r>
  <r>
    <x v="1"/>
    <x v="0"/>
    <x v="2"/>
    <x v="1"/>
    <x v="0"/>
    <x v="144"/>
    <n v="2"/>
  </r>
  <r>
    <x v="1"/>
    <x v="0"/>
    <x v="0"/>
    <x v="0"/>
    <x v="0"/>
    <x v="145"/>
    <n v="2.5"/>
  </r>
  <r>
    <x v="1"/>
    <x v="0"/>
    <x v="0"/>
    <x v="0"/>
    <x v="0"/>
    <x v="146"/>
    <n v="2"/>
  </r>
  <r>
    <x v="1"/>
    <x v="0"/>
    <x v="0"/>
    <x v="0"/>
    <x v="1"/>
    <x v="147"/>
    <n v="2.74"/>
  </r>
  <r>
    <x v="1"/>
    <x v="0"/>
    <x v="0"/>
    <x v="0"/>
    <x v="2"/>
    <x v="148"/>
    <n v="2"/>
  </r>
  <r>
    <x v="1"/>
    <x v="0"/>
    <x v="0"/>
    <x v="0"/>
    <x v="2"/>
    <x v="149"/>
    <n v="2"/>
  </r>
  <r>
    <x v="0"/>
    <x v="0"/>
    <x v="0"/>
    <x v="0"/>
    <x v="5"/>
    <x v="150"/>
    <n v="5.14"/>
  </r>
  <r>
    <x v="1"/>
    <x v="0"/>
    <x v="0"/>
    <x v="0"/>
    <x v="4"/>
    <x v="151"/>
    <n v="5"/>
  </r>
  <r>
    <x v="0"/>
    <x v="0"/>
    <x v="0"/>
    <x v="0"/>
    <x v="2"/>
    <x v="152"/>
    <n v="3.75"/>
  </r>
  <r>
    <x v="0"/>
    <x v="0"/>
    <x v="0"/>
    <x v="0"/>
    <x v="0"/>
    <x v="153"/>
    <n v="2.61"/>
  </r>
  <r>
    <x v="1"/>
    <x v="0"/>
    <x v="0"/>
    <x v="0"/>
    <x v="2"/>
    <x v="154"/>
    <n v="2"/>
  </r>
  <r>
    <x v="1"/>
    <x v="0"/>
    <x v="0"/>
    <x v="0"/>
    <x v="2"/>
    <x v="155"/>
    <n v="3.5"/>
  </r>
  <r>
    <x v="1"/>
    <x v="0"/>
    <x v="0"/>
    <x v="0"/>
    <x v="0"/>
    <x v="156"/>
    <n v="2.5"/>
  </r>
  <r>
    <x v="0"/>
    <x v="0"/>
    <x v="0"/>
    <x v="0"/>
    <x v="1"/>
    <x v="157"/>
    <n v="2"/>
  </r>
  <r>
    <x v="1"/>
    <x v="0"/>
    <x v="0"/>
    <x v="0"/>
    <x v="0"/>
    <x v="60"/>
    <n v="2"/>
  </r>
  <r>
    <x v="0"/>
    <x v="1"/>
    <x v="0"/>
    <x v="0"/>
    <x v="0"/>
    <x v="158"/>
    <n v="3"/>
  </r>
  <r>
    <x v="1"/>
    <x v="0"/>
    <x v="0"/>
    <x v="0"/>
    <x v="1"/>
    <x v="159"/>
    <n v="3.48"/>
  </r>
  <r>
    <x v="1"/>
    <x v="0"/>
    <x v="0"/>
    <x v="0"/>
    <x v="0"/>
    <x v="160"/>
    <n v="2.2400000000000002"/>
  </r>
  <r>
    <x v="1"/>
    <x v="0"/>
    <x v="0"/>
    <x v="0"/>
    <x v="2"/>
    <x v="161"/>
    <n v="4.5"/>
  </r>
  <r>
    <x v="0"/>
    <x v="1"/>
    <x v="1"/>
    <x v="0"/>
    <x v="0"/>
    <x v="162"/>
    <n v="1.61"/>
  </r>
  <r>
    <x v="0"/>
    <x v="1"/>
    <x v="1"/>
    <x v="0"/>
    <x v="0"/>
    <x v="163"/>
    <n v="2"/>
  </r>
  <r>
    <x v="1"/>
    <x v="1"/>
    <x v="1"/>
    <x v="0"/>
    <x v="1"/>
    <x v="164"/>
    <n v="10"/>
  </r>
  <r>
    <x v="1"/>
    <x v="1"/>
    <x v="1"/>
    <x v="0"/>
    <x v="0"/>
    <x v="165"/>
    <n v="3.16"/>
  </r>
  <r>
    <x v="1"/>
    <x v="1"/>
    <x v="0"/>
    <x v="0"/>
    <x v="0"/>
    <x v="107"/>
    <n v="5.15"/>
  </r>
  <r>
    <x v="1"/>
    <x v="1"/>
    <x v="0"/>
    <x v="0"/>
    <x v="0"/>
    <x v="166"/>
    <n v="3.18"/>
  </r>
  <r>
    <x v="1"/>
    <x v="1"/>
    <x v="0"/>
    <x v="0"/>
    <x v="0"/>
    <x v="167"/>
    <n v="4"/>
  </r>
  <r>
    <x v="1"/>
    <x v="1"/>
    <x v="0"/>
    <x v="0"/>
    <x v="0"/>
    <x v="168"/>
    <n v="3.11"/>
  </r>
  <r>
    <x v="1"/>
    <x v="1"/>
    <x v="0"/>
    <x v="0"/>
    <x v="0"/>
    <x v="169"/>
    <n v="2"/>
  </r>
  <r>
    <x v="1"/>
    <x v="1"/>
    <x v="0"/>
    <x v="0"/>
    <x v="0"/>
    <x v="170"/>
    <n v="2"/>
  </r>
  <r>
    <x v="0"/>
    <x v="1"/>
    <x v="0"/>
    <x v="0"/>
    <x v="0"/>
    <x v="171"/>
    <n v="4"/>
  </r>
  <r>
    <x v="1"/>
    <x v="1"/>
    <x v="0"/>
    <x v="0"/>
    <x v="0"/>
    <x v="172"/>
    <n v="3.55"/>
  </r>
  <r>
    <x v="1"/>
    <x v="1"/>
    <x v="0"/>
    <x v="0"/>
    <x v="2"/>
    <x v="173"/>
    <n v="3.68"/>
  </r>
  <r>
    <x v="1"/>
    <x v="1"/>
    <x v="0"/>
    <x v="0"/>
    <x v="0"/>
    <x v="174"/>
    <n v="5.65"/>
  </r>
  <r>
    <x v="1"/>
    <x v="1"/>
    <x v="0"/>
    <x v="0"/>
    <x v="1"/>
    <x v="175"/>
    <n v="3.5"/>
  </r>
  <r>
    <x v="1"/>
    <x v="1"/>
    <x v="0"/>
    <x v="0"/>
    <x v="2"/>
    <x v="176"/>
    <n v="6.5"/>
  </r>
  <r>
    <x v="1"/>
    <x v="1"/>
    <x v="0"/>
    <x v="0"/>
    <x v="0"/>
    <x v="177"/>
    <n v="3"/>
  </r>
  <r>
    <x v="1"/>
    <x v="0"/>
    <x v="0"/>
    <x v="0"/>
    <x v="5"/>
    <x v="33"/>
    <n v="5"/>
  </r>
  <r>
    <x v="0"/>
    <x v="1"/>
    <x v="0"/>
    <x v="0"/>
    <x v="1"/>
    <x v="178"/>
    <n v="3.5"/>
  </r>
  <r>
    <x v="1"/>
    <x v="1"/>
    <x v="0"/>
    <x v="0"/>
    <x v="5"/>
    <x v="179"/>
    <n v="2"/>
  </r>
  <r>
    <x v="0"/>
    <x v="1"/>
    <x v="0"/>
    <x v="0"/>
    <x v="1"/>
    <x v="180"/>
    <n v="3.5"/>
  </r>
  <r>
    <x v="1"/>
    <x v="1"/>
    <x v="0"/>
    <x v="0"/>
    <x v="1"/>
    <x v="181"/>
    <n v="4"/>
  </r>
  <r>
    <x v="1"/>
    <x v="1"/>
    <x v="0"/>
    <x v="0"/>
    <x v="0"/>
    <x v="182"/>
    <n v="1.5"/>
  </r>
  <r>
    <x v="0"/>
    <x v="1"/>
    <x v="2"/>
    <x v="1"/>
    <x v="0"/>
    <x v="183"/>
    <n v="4.1900000000000004"/>
  </r>
  <r>
    <x v="1"/>
    <x v="1"/>
    <x v="2"/>
    <x v="1"/>
    <x v="0"/>
    <x v="184"/>
    <n v="2.56"/>
  </r>
  <r>
    <x v="1"/>
    <x v="1"/>
    <x v="2"/>
    <x v="1"/>
    <x v="0"/>
    <x v="185"/>
    <n v="2.02"/>
  </r>
  <r>
    <x v="1"/>
    <x v="1"/>
    <x v="2"/>
    <x v="1"/>
    <x v="0"/>
    <x v="186"/>
    <n v="4"/>
  </r>
  <r>
    <x v="1"/>
    <x v="0"/>
    <x v="2"/>
    <x v="1"/>
    <x v="0"/>
    <x v="187"/>
    <n v="1.44"/>
  </r>
  <r>
    <x v="1"/>
    <x v="1"/>
    <x v="2"/>
    <x v="1"/>
    <x v="0"/>
    <x v="1"/>
    <n v="2"/>
  </r>
  <r>
    <x v="0"/>
    <x v="1"/>
    <x v="2"/>
    <x v="1"/>
    <x v="2"/>
    <x v="188"/>
    <n v="5"/>
  </r>
  <r>
    <x v="0"/>
    <x v="1"/>
    <x v="2"/>
    <x v="1"/>
    <x v="0"/>
    <x v="189"/>
    <n v="2"/>
  </r>
  <r>
    <x v="1"/>
    <x v="1"/>
    <x v="2"/>
    <x v="1"/>
    <x v="0"/>
    <x v="190"/>
    <n v="2"/>
  </r>
  <r>
    <x v="1"/>
    <x v="1"/>
    <x v="2"/>
    <x v="1"/>
    <x v="1"/>
    <x v="191"/>
    <n v="4"/>
  </r>
  <r>
    <x v="0"/>
    <x v="1"/>
    <x v="2"/>
    <x v="1"/>
    <x v="0"/>
    <x v="192"/>
    <n v="2.0099999999999998"/>
  </r>
  <r>
    <x v="0"/>
    <x v="1"/>
    <x v="2"/>
    <x v="1"/>
    <x v="0"/>
    <x v="189"/>
    <n v="2"/>
  </r>
  <r>
    <x v="0"/>
    <x v="1"/>
    <x v="2"/>
    <x v="1"/>
    <x v="0"/>
    <x v="193"/>
    <n v="2.5"/>
  </r>
  <r>
    <x v="1"/>
    <x v="1"/>
    <x v="2"/>
    <x v="1"/>
    <x v="2"/>
    <x v="194"/>
    <n v="4"/>
  </r>
  <r>
    <x v="0"/>
    <x v="1"/>
    <x v="2"/>
    <x v="1"/>
    <x v="1"/>
    <x v="195"/>
    <n v="3.23"/>
  </r>
  <r>
    <x v="1"/>
    <x v="1"/>
    <x v="1"/>
    <x v="0"/>
    <x v="1"/>
    <x v="196"/>
    <n v="3.41"/>
  </r>
  <r>
    <x v="1"/>
    <x v="1"/>
    <x v="1"/>
    <x v="0"/>
    <x v="2"/>
    <x v="197"/>
    <n v="3"/>
  </r>
  <r>
    <x v="1"/>
    <x v="1"/>
    <x v="1"/>
    <x v="0"/>
    <x v="0"/>
    <x v="198"/>
    <n v="2.0299999999999998"/>
  </r>
  <r>
    <x v="0"/>
    <x v="1"/>
    <x v="1"/>
    <x v="0"/>
    <x v="0"/>
    <x v="199"/>
    <n v="2.23"/>
  </r>
  <r>
    <x v="1"/>
    <x v="1"/>
    <x v="1"/>
    <x v="0"/>
    <x v="1"/>
    <x v="200"/>
    <n v="2"/>
  </r>
  <r>
    <x v="1"/>
    <x v="1"/>
    <x v="1"/>
    <x v="0"/>
    <x v="2"/>
    <x v="201"/>
    <n v="5.16"/>
  </r>
  <r>
    <x v="1"/>
    <x v="0"/>
    <x v="1"/>
    <x v="0"/>
    <x v="2"/>
    <x v="202"/>
    <n v="9"/>
  </r>
  <r>
    <x v="0"/>
    <x v="1"/>
    <x v="1"/>
    <x v="0"/>
    <x v="0"/>
    <x v="203"/>
    <n v="2.5"/>
  </r>
  <r>
    <x v="0"/>
    <x v="1"/>
    <x v="1"/>
    <x v="0"/>
    <x v="1"/>
    <x v="204"/>
    <n v="6.5"/>
  </r>
  <r>
    <x v="0"/>
    <x v="1"/>
    <x v="1"/>
    <x v="0"/>
    <x v="0"/>
    <x v="205"/>
    <n v="1.1000000000000001"/>
  </r>
  <r>
    <x v="1"/>
    <x v="1"/>
    <x v="1"/>
    <x v="0"/>
    <x v="5"/>
    <x v="206"/>
    <n v="3"/>
  </r>
  <r>
    <x v="1"/>
    <x v="1"/>
    <x v="1"/>
    <x v="0"/>
    <x v="0"/>
    <x v="207"/>
    <n v="1.5"/>
  </r>
  <r>
    <x v="1"/>
    <x v="1"/>
    <x v="1"/>
    <x v="0"/>
    <x v="0"/>
    <x v="208"/>
    <n v="1.44"/>
  </r>
  <r>
    <x v="0"/>
    <x v="1"/>
    <x v="1"/>
    <x v="0"/>
    <x v="2"/>
    <x v="209"/>
    <n v="3.09"/>
  </r>
  <r>
    <x v="1"/>
    <x v="1"/>
    <x v="3"/>
    <x v="1"/>
    <x v="0"/>
    <x v="210"/>
    <n v="2.2000000000000002"/>
  </r>
  <r>
    <x v="0"/>
    <x v="1"/>
    <x v="3"/>
    <x v="1"/>
    <x v="0"/>
    <x v="117"/>
    <n v="3.48"/>
  </r>
  <r>
    <x v="1"/>
    <x v="1"/>
    <x v="3"/>
    <x v="1"/>
    <x v="3"/>
    <x v="211"/>
    <n v="1.92"/>
  </r>
  <r>
    <x v="0"/>
    <x v="0"/>
    <x v="3"/>
    <x v="1"/>
    <x v="1"/>
    <x v="81"/>
    <n v="3"/>
  </r>
  <r>
    <x v="1"/>
    <x v="1"/>
    <x v="3"/>
    <x v="1"/>
    <x v="0"/>
    <x v="117"/>
    <n v="1.58"/>
  </r>
  <r>
    <x v="0"/>
    <x v="1"/>
    <x v="3"/>
    <x v="1"/>
    <x v="0"/>
    <x v="212"/>
    <n v="2.5"/>
  </r>
  <r>
    <x v="0"/>
    <x v="1"/>
    <x v="3"/>
    <x v="1"/>
    <x v="0"/>
    <x v="213"/>
    <n v="2"/>
  </r>
  <r>
    <x v="1"/>
    <x v="0"/>
    <x v="1"/>
    <x v="0"/>
    <x v="2"/>
    <x v="214"/>
    <n v="3"/>
  </r>
  <r>
    <x v="1"/>
    <x v="0"/>
    <x v="1"/>
    <x v="0"/>
    <x v="0"/>
    <x v="215"/>
    <n v="2.72"/>
  </r>
  <r>
    <x v="0"/>
    <x v="1"/>
    <x v="1"/>
    <x v="0"/>
    <x v="0"/>
    <x v="216"/>
    <n v="2.88"/>
  </r>
  <r>
    <x v="1"/>
    <x v="1"/>
    <x v="1"/>
    <x v="0"/>
    <x v="2"/>
    <x v="217"/>
    <n v="2"/>
  </r>
  <r>
    <x v="1"/>
    <x v="1"/>
    <x v="1"/>
    <x v="0"/>
    <x v="1"/>
    <x v="182"/>
    <n v="3"/>
  </r>
  <r>
    <x v="1"/>
    <x v="0"/>
    <x v="1"/>
    <x v="0"/>
    <x v="0"/>
    <x v="218"/>
    <n v="3.39"/>
  </r>
  <r>
    <x v="1"/>
    <x v="0"/>
    <x v="1"/>
    <x v="0"/>
    <x v="0"/>
    <x v="219"/>
    <n v="1.47"/>
  </r>
  <r>
    <x v="1"/>
    <x v="1"/>
    <x v="1"/>
    <x v="0"/>
    <x v="0"/>
    <x v="220"/>
    <n v="3"/>
  </r>
  <r>
    <x v="1"/>
    <x v="0"/>
    <x v="1"/>
    <x v="0"/>
    <x v="0"/>
    <x v="79"/>
    <n v="1.25"/>
  </r>
  <r>
    <x v="1"/>
    <x v="1"/>
    <x v="1"/>
    <x v="0"/>
    <x v="0"/>
    <x v="221"/>
    <n v="1"/>
  </r>
  <r>
    <x v="1"/>
    <x v="1"/>
    <x v="1"/>
    <x v="0"/>
    <x v="0"/>
    <x v="222"/>
    <n v="1.17"/>
  </r>
  <r>
    <x v="0"/>
    <x v="0"/>
    <x v="1"/>
    <x v="0"/>
    <x v="1"/>
    <x v="223"/>
    <n v="4.67"/>
  </r>
  <r>
    <x v="1"/>
    <x v="0"/>
    <x v="1"/>
    <x v="0"/>
    <x v="1"/>
    <x v="224"/>
    <n v="5.92"/>
  </r>
  <r>
    <x v="0"/>
    <x v="1"/>
    <x v="1"/>
    <x v="0"/>
    <x v="0"/>
    <x v="225"/>
    <n v="2"/>
  </r>
  <r>
    <x v="1"/>
    <x v="1"/>
    <x v="1"/>
    <x v="0"/>
    <x v="0"/>
    <x v="226"/>
    <n v="2"/>
  </r>
  <r>
    <x v="1"/>
    <x v="0"/>
    <x v="1"/>
    <x v="0"/>
    <x v="0"/>
    <x v="227"/>
    <n v="1.75"/>
  </r>
  <r>
    <x v="0"/>
    <x v="0"/>
    <x v="2"/>
    <x v="0"/>
    <x v="0"/>
    <x v="22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Sex">
  <location ref="B5:C8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Smoker">
  <location ref="B5:C8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Days">
  <location ref="B5:C10" firstHeaderRow="1" firstDataRow="1" firstDataCol="1"/>
  <pivotFields count="7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p" fld="6" subtotal="average" baseField="2" baseItem="0" numFmtId="2"/>
  </dataFields>
  <formats count="1"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Time">
  <location ref="B6:C9" firstHeaderRow="1" firstDataRow="1" firstDataCol="1"/>
  <pivotFields count="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3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8DCE2E-69A7-4A11-8478-474C1DE4BBFA}" name="Table1" displayName="Table1" ref="A1:G245" totalsRowShown="0" headerRowDxfId="2">
  <autoFilter ref="A1:G245" xr:uid="{F18DCE2E-69A7-4A11-8478-474C1DE4BBFA}"/>
  <tableColumns count="7">
    <tableColumn id="1" xr3:uid="{8D9CEF79-5630-4F67-A30D-58E07EF2CA4F}" name="sex"/>
    <tableColumn id="2" xr3:uid="{70CEC3C1-7A44-4992-A3CD-D3B3F505597C}" name="smoker"/>
    <tableColumn id="3" xr3:uid="{F616472E-3FFE-4E0F-BC11-836D71B04B2A}" name="day"/>
    <tableColumn id="4" xr3:uid="{D7BC95B5-3F85-43D9-84B1-1F308753A2FD}" name="time"/>
    <tableColumn id="5" xr3:uid="{F96F71C9-B729-40EC-BFAF-9C3AE198BBE5}" name="size"/>
    <tableColumn id="6" xr3:uid="{126395BB-6B34-47A1-B5D2-38629D5D8B48}" name="total_bill"/>
    <tableColumn id="7" xr3:uid="{CBE57486-AD23-4A47-B001-8056675C9026}" name="tip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5"/>
  <sheetViews>
    <sheetView workbookViewId="0">
      <selection activeCell="I17" sqref="I17"/>
    </sheetView>
  </sheetViews>
  <sheetFormatPr defaultColWidth="13.44140625" defaultRowHeight="14.4" x14ac:dyDescent="0.3"/>
  <cols>
    <col min="11" max="11" width="46" bestFit="1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3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</row>
    <row r="3" spans="1:11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J3" s="1" t="s">
        <v>12</v>
      </c>
      <c r="K3" s="1" t="s">
        <v>13</v>
      </c>
    </row>
    <row r="4" spans="1:11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J4" s="1" t="s">
        <v>1</v>
      </c>
      <c r="K4" s="1" t="s">
        <v>14</v>
      </c>
    </row>
    <row r="5" spans="1:11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J5" s="1" t="s">
        <v>2</v>
      </c>
      <c r="K5" s="1" t="s">
        <v>15</v>
      </c>
    </row>
    <row r="6" spans="1:11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J6" s="1" t="s">
        <v>3</v>
      </c>
      <c r="K6" s="1" t="s">
        <v>16</v>
      </c>
    </row>
    <row r="7" spans="1:11" x14ac:dyDescent="0.3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J7" s="1" t="s">
        <v>4</v>
      </c>
      <c r="K7" s="1" t="s">
        <v>17</v>
      </c>
    </row>
    <row r="8" spans="1:11" x14ac:dyDescent="0.3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J8" s="1" t="s">
        <v>18</v>
      </c>
      <c r="K8" s="1" t="s">
        <v>19</v>
      </c>
    </row>
    <row r="9" spans="1:11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J9" s="1" t="s">
        <v>6</v>
      </c>
      <c r="K9" s="1" t="s">
        <v>20</v>
      </c>
    </row>
    <row r="10" spans="1:11" x14ac:dyDescent="0.3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11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11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</row>
    <row r="13" spans="1:11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</row>
    <row r="14" spans="1:11" x14ac:dyDescent="0.3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</row>
    <row r="15" spans="1:11" x14ac:dyDescent="0.3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11" x14ac:dyDescent="0.3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7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</row>
    <row r="18" spans="1:7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</row>
    <row r="19" spans="1:7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</row>
    <row r="20" spans="1:7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7" x14ac:dyDescent="0.3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</row>
    <row r="22" spans="1:7" x14ac:dyDescent="0.3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</row>
    <row r="23" spans="1:7" x14ac:dyDescent="0.3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</row>
    <row r="24" spans="1:7" x14ac:dyDescent="0.3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</row>
    <row r="25" spans="1:7" x14ac:dyDescent="0.3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</row>
    <row r="26" spans="1:7" x14ac:dyDescent="0.3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</row>
    <row r="27" spans="1:7" x14ac:dyDescent="0.3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</row>
    <row r="28" spans="1:7" x14ac:dyDescent="0.3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</row>
    <row r="29" spans="1:7" x14ac:dyDescent="0.3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</row>
    <row r="30" spans="1:7" x14ac:dyDescent="0.3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</row>
    <row r="31" spans="1:7" x14ac:dyDescent="0.3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</row>
    <row r="32" spans="1:7" x14ac:dyDescent="0.3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3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3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</row>
    <row r="35" spans="1:7" x14ac:dyDescent="0.3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3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</row>
    <row r="37" spans="1:7" x14ac:dyDescent="0.3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</row>
    <row r="38" spans="1:7" x14ac:dyDescent="0.3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3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</row>
    <row r="40" spans="1:7" x14ac:dyDescent="0.3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3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</row>
    <row r="42" spans="1:7" x14ac:dyDescent="0.3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3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</row>
    <row r="59" spans="1:7" x14ac:dyDescent="0.3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</row>
    <row r="60" spans="1:7" x14ac:dyDescent="0.3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</row>
    <row r="61" spans="1:7" x14ac:dyDescent="0.3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</row>
    <row r="62" spans="1:7" x14ac:dyDescent="0.3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</row>
    <row r="63" spans="1:7" x14ac:dyDescent="0.3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</row>
    <row r="64" spans="1:7" x14ac:dyDescent="0.3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</row>
    <row r="65" spans="1:7" x14ac:dyDescent="0.3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</row>
    <row r="66" spans="1:7" x14ac:dyDescent="0.3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</row>
    <row r="67" spans="1:7" x14ac:dyDescent="0.3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3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3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</row>
    <row r="70" spans="1:7" x14ac:dyDescent="0.3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3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</row>
    <row r="72" spans="1:7" x14ac:dyDescent="0.3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</row>
    <row r="73" spans="1:7" x14ac:dyDescent="0.3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</row>
    <row r="74" spans="1:7" x14ac:dyDescent="0.3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</row>
    <row r="75" spans="1:7" x14ac:dyDescent="0.3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</row>
    <row r="76" spans="1:7" x14ac:dyDescent="0.3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3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</row>
    <row r="78" spans="1:7" x14ac:dyDescent="0.3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3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</row>
    <row r="80" spans="1:7" x14ac:dyDescent="0.3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</row>
    <row r="81" spans="1:7" x14ac:dyDescent="0.3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</row>
    <row r="82" spans="1:7" x14ac:dyDescent="0.3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</row>
    <row r="83" spans="1:7" x14ac:dyDescent="0.3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</row>
    <row r="84" spans="1:7" x14ac:dyDescent="0.3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</row>
    <row r="85" spans="1:7" x14ac:dyDescent="0.3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</row>
    <row r="86" spans="1:7" x14ac:dyDescent="0.3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</row>
    <row r="87" spans="1:7" x14ac:dyDescent="0.3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</row>
    <row r="88" spans="1:7" x14ac:dyDescent="0.3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</row>
    <row r="89" spans="1:7" x14ac:dyDescent="0.3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</row>
    <row r="90" spans="1:7" x14ac:dyDescent="0.3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</row>
    <row r="91" spans="1:7" x14ac:dyDescent="0.3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</row>
    <row r="92" spans="1:7" x14ac:dyDescent="0.3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</row>
    <row r="93" spans="1:7" x14ac:dyDescent="0.3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</row>
    <row r="94" spans="1:7" x14ac:dyDescent="0.3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</row>
    <row r="95" spans="1:7" x14ac:dyDescent="0.3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</row>
    <row r="96" spans="1:7" x14ac:dyDescent="0.3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</row>
    <row r="97" spans="1:7" x14ac:dyDescent="0.3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3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</row>
    <row r="99" spans="1:7" x14ac:dyDescent="0.3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</row>
    <row r="100" spans="1:7" x14ac:dyDescent="0.3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</row>
    <row r="101" spans="1:7" x14ac:dyDescent="0.3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</row>
    <row r="102" spans="1:7" x14ac:dyDescent="0.3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</row>
    <row r="103" spans="1:7" x14ac:dyDescent="0.3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</row>
    <row r="104" spans="1:7" x14ac:dyDescent="0.3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</row>
    <row r="105" spans="1:7" x14ac:dyDescent="0.3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</row>
    <row r="106" spans="1:7" x14ac:dyDescent="0.3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</row>
    <row r="107" spans="1:7" x14ac:dyDescent="0.3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</row>
    <row r="108" spans="1:7" x14ac:dyDescent="0.3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3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</row>
    <row r="110" spans="1:7" x14ac:dyDescent="0.3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3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</row>
    <row r="112" spans="1:7" x14ac:dyDescent="0.3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</row>
    <row r="113" spans="1:7" x14ac:dyDescent="0.3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</row>
    <row r="114" spans="1:7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3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</row>
    <row r="120" spans="1:7" x14ac:dyDescent="0.3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</row>
    <row r="121" spans="1:7" x14ac:dyDescent="0.3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</row>
    <row r="122" spans="1:7" x14ac:dyDescent="0.3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</row>
    <row r="123" spans="1:7" x14ac:dyDescent="0.3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</row>
    <row r="124" spans="1:7" x14ac:dyDescent="0.3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</row>
    <row r="125" spans="1:7" x14ac:dyDescent="0.3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</row>
    <row r="126" spans="1:7" x14ac:dyDescent="0.3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</row>
    <row r="127" spans="1:7" x14ac:dyDescent="0.3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</row>
    <row r="128" spans="1:7" x14ac:dyDescent="0.3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</row>
    <row r="129" spans="1:7" x14ac:dyDescent="0.3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</row>
    <row r="130" spans="1:7" x14ac:dyDescent="0.3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</row>
    <row r="131" spans="1:7" x14ac:dyDescent="0.3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</row>
    <row r="132" spans="1:7" x14ac:dyDescent="0.3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</row>
    <row r="133" spans="1:7" x14ac:dyDescent="0.3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</row>
    <row r="134" spans="1:7" x14ac:dyDescent="0.3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</row>
    <row r="135" spans="1:7" x14ac:dyDescent="0.3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</row>
    <row r="136" spans="1:7" x14ac:dyDescent="0.3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</row>
    <row r="137" spans="1:7" x14ac:dyDescent="0.3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</row>
    <row r="138" spans="1:7" x14ac:dyDescent="0.3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</row>
    <row r="139" spans="1:7" x14ac:dyDescent="0.3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</row>
    <row r="140" spans="1:7" x14ac:dyDescent="0.3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</row>
    <row r="141" spans="1:7" x14ac:dyDescent="0.3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</row>
    <row r="142" spans="1:7" x14ac:dyDescent="0.3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</row>
    <row r="143" spans="1:7" x14ac:dyDescent="0.3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</row>
    <row r="144" spans="1:7" x14ac:dyDescent="0.3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</row>
    <row r="145" spans="1:7" x14ac:dyDescent="0.3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</row>
    <row r="146" spans="1:7" x14ac:dyDescent="0.3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</row>
    <row r="147" spans="1:7" x14ac:dyDescent="0.3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</row>
    <row r="148" spans="1:7" x14ac:dyDescent="0.3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</row>
    <row r="149" spans="1:7" x14ac:dyDescent="0.3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</row>
    <row r="150" spans="1:7" x14ac:dyDescent="0.3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</row>
    <row r="151" spans="1:7" x14ac:dyDescent="0.3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</row>
    <row r="152" spans="1:7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3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3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</row>
    <row r="171" spans="1:7" x14ac:dyDescent="0.3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</row>
    <row r="172" spans="1:7" x14ac:dyDescent="0.3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</row>
    <row r="173" spans="1:7" x14ac:dyDescent="0.3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</row>
    <row r="174" spans="1:7" x14ac:dyDescent="0.3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3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3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3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3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3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3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3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3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3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3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3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3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3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3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3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3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3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3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</row>
    <row r="195" spans="1:7" x14ac:dyDescent="0.3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</row>
    <row r="196" spans="1:7" x14ac:dyDescent="0.3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</row>
    <row r="197" spans="1:7" x14ac:dyDescent="0.3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</row>
    <row r="198" spans="1:7" x14ac:dyDescent="0.3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</row>
    <row r="199" spans="1:7" x14ac:dyDescent="0.3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</row>
    <row r="200" spans="1:7" x14ac:dyDescent="0.3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</row>
    <row r="201" spans="1:7" x14ac:dyDescent="0.3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</row>
    <row r="202" spans="1:7" x14ac:dyDescent="0.3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</row>
    <row r="203" spans="1:7" x14ac:dyDescent="0.3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</row>
    <row r="204" spans="1:7" x14ac:dyDescent="0.3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13</v>
      </c>
      <c r="G204">
        <v>2</v>
      </c>
    </row>
    <row r="205" spans="1:7" x14ac:dyDescent="0.3">
      <c r="A205" t="s">
        <v>7</v>
      </c>
      <c r="B205" t="s">
        <v>22</v>
      </c>
      <c r="C205" t="s">
        <v>23</v>
      </c>
      <c r="D205" t="s">
        <v>24</v>
      </c>
      <c r="E205">
        <v>2</v>
      </c>
      <c r="F205">
        <v>16.399999999999999</v>
      </c>
      <c r="G205">
        <v>2.5</v>
      </c>
    </row>
    <row r="206" spans="1:7" x14ac:dyDescent="0.3">
      <c r="A206" t="s">
        <v>11</v>
      </c>
      <c r="B206" t="s">
        <v>22</v>
      </c>
      <c r="C206" t="s">
        <v>23</v>
      </c>
      <c r="D206" t="s">
        <v>24</v>
      </c>
      <c r="E206">
        <v>4</v>
      </c>
      <c r="F206">
        <v>20.53</v>
      </c>
      <c r="G206">
        <v>4</v>
      </c>
    </row>
    <row r="207" spans="1:7" x14ac:dyDescent="0.3">
      <c r="A207" t="s">
        <v>7</v>
      </c>
      <c r="B207" t="s">
        <v>22</v>
      </c>
      <c r="C207" t="s">
        <v>23</v>
      </c>
      <c r="D207" t="s">
        <v>24</v>
      </c>
      <c r="E207">
        <v>3</v>
      </c>
      <c r="F207">
        <v>16.47</v>
      </c>
      <c r="G207">
        <v>3.23</v>
      </c>
    </row>
    <row r="208" spans="1:7" x14ac:dyDescent="0.3">
      <c r="A208" t="s">
        <v>11</v>
      </c>
      <c r="B208" t="s">
        <v>22</v>
      </c>
      <c r="C208" t="s">
        <v>21</v>
      </c>
      <c r="D208" t="s">
        <v>10</v>
      </c>
      <c r="E208">
        <v>3</v>
      </c>
      <c r="F208">
        <v>26.59</v>
      </c>
      <c r="G208">
        <v>3.41</v>
      </c>
    </row>
    <row r="209" spans="1:7" x14ac:dyDescent="0.3">
      <c r="A209" t="s">
        <v>11</v>
      </c>
      <c r="B209" t="s">
        <v>22</v>
      </c>
      <c r="C209" t="s">
        <v>21</v>
      </c>
      <c r="D209" t="s">
        <v>10</v>
      </c>
      <c r="E209">
        <v>4</v>
      </c>
      <c r="F209">
        <v>38.729999999999997</v>
      </c>
      <c r="G209">
        <v>3</v>
      </c>
    </row>
    <row r="210" spans="1:7" x14ac:dyDescent="0.3">
      <c r="A210" t="s">
        <v>11</v>
      </c>
      <c r="B210" t="s">
        <v>22</v>
      </c>
      <c r="C210" t="s">
        <v>21</v>
      </c>
      <c r="D210" t="s">
        <v>10</v>
      </c>
      <c r="E210">
        <v>2</v>
      </c>
      <c r="F210">
        <v>24.27</v>
      </c>
      <c r="G210">
        <v>2.0299999999999998</v>
      </c>
    </row>
    <row r="211" spans="1:7" x14ac:dyDescent="0.3">
      <c r="A211" t="s">
        <v>7</v>
      </c>
      <c r="B211" t="s">
        <v>22</v>
      </c>
      <c r="C211" t="s">
        <v>21</v>
      </c>
      <c r="D211" t="s">
        <v>10</v>
      </c>
      <c r="E211">
        <v>2</v>
      </c>
      <c r="F211">
        <v>12.76</v>
      </c>
      <c r="G211">
        <v>2.23</v>
      </c>
    </row>
    <row r="212" spans="1:7" x14ac:dyDescent="0.3">
      <c r="A212" t="s">
        <v>11</v>
      </c>
      <c r="B212" t="s">
        <v>22</v>
      </c>
      <c r="C212" t="s">
        <v>21</v>
      </c>
      <c r="D212" t="s">
        <v>10</v>
      </c>
      <c r="E212">
        <v>3</v>
      </c>
      <c r="F212">
        <v>30.06</v>
      </c>
      <c r="G212">
        <v>2</v>
      </c>
    </row>
    <row r="213" spans="1:7" x14ac:dyDescent="0.3">
      <c r="A213" t="s">
        <v>11</v>
      </c>
      <c r="B213" t="s">
        <v>22</v>
      </c>
      <c r="C213" t="s">
        <v>21</v>
      </c>
      <c r="D213" t="s">
        <v>10</v>
      </c>
      <c r="E213">
        <v>4</v>
      </c>
      <c r="F213">
        <v>25.89</v>
      </c>
      <c r="G213">
        <v>5.16</v>
      </c>
    </row>
    <row r="214" spans="1:7" x14ac:dyDescent="0.3">
      <c r="A214" t="s">
        <v>11</v>
      </c>
      <c r="B214" t="s">
        <v>8</v>
      </c>
      <c r="C214" t="s">
        <v>21</v>
      </c>
      <c r="D214" t="s">
        <v>10</v>
      </c>
      <c r="E214">
        <v>4</v>
      </c>
      <c r="F214">
        <v>48.33</v>
      </c>
      <c r="G214">
        <v>9</v>
      </c>
    </row>
    <row r="215" spans="1:7" x14ac:dyDescent="0.3">
      <c r="A215" t="s">
        <v>7</v>
      </c>
      <c r="B215" t="s">
        <v>22</v>
      </c>
      <c r="C215" t="s">
        <v>21</v>
      </c>
      <c r="D215" t="s">
        <v>10</v>
      </c>
      <c r="E215">
        <v>2</v>
      </c>
      <c r="F215">
        <v>13.27</v>
      </c>
      <c r="G215">
        <v>2.5</v>
      </c>
    </row>
    <row r="216" spans="1:7" x14ac:dyDescent="0.3">
      <c r="A216" t="s">
        <v>7</v>
      </c>
      <c r="B216" t="s">
        <v>22</v>
      </c>
      <c r="C216" t="s">
        <v>21</v>
      </c>
      <c r="D216" t="s">
        <v>10</v>
      </c>
      <c r="E216">
        <v>3</v>
      </c>
      <c r="F216">
        <v>28.17</v>
      </c>
      <c r="G216">
        <v>6.5</v>
      </c>
    </row>
    <row r="217" spans="1:7" x14ac:dyDescent="0.3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12.9</v>
      </c>
      <c r="G217">
        <v>1.1000000000000001</v>
      </c>
    </row>
    <row r="218" spans="1:7" x14ac:dyDescent="0.3">
      <c r="A218" t="s">
        <v>11</v>
      </c>
      <c r="B218" t="s">
        <v>22</v>
      </c>
      <c r="C218" t="s">
        <v>21</v>
      </c>
      <c r="D218" t="s">
        <v>10</v>
      </c>
      <c r="E218">
        <v>5</v>
      </c>
      <c r="F218">
        <v>28.15</v>
      </c>
      <c r="G218">
        <v>3</v>
      </c>
    </row>
    <row r="219" spans="1:7" x14ac:dyDescent="0.3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11.59</v>
      </c>
      <c r="G219">
        <v>1.5</v>
      </c>
    </row>
    <row r="220" spans="1:7" x14ac:dyDescent="0.3">
      <c r="A220" t="s">
        <v>11</v>
      </c>
      <c r="B220" t="s">
        <v>22</v>
      </c>
      <c r="C220" t="s">
        <v>21</v>
      </c>
      <c r="D220" t="s">
        <v>10</v>
      </c>
      <c r="E220">
        <v>2</v>
      </c>
      <c r="F220">
        <v>7.74</v>
      </c>
      <c r="G220">
        <v>1.44</v>
      </c>
    </row>
    <row r="221" spans="1:7" x14ac:dyDescent="0.3">
      <c r="A221" t="s">
        <v>7</v>
      </c>
      <c r="B221" t="s">
        <v>22</v>
      </c>
      <c r="C221" t="s">
        <v>21</v>
      </c>
      <c r="D221" t="s">
        <v>10</v>
      </c>
      <c r="E221">
        <v>4</v>
      </c>
      <c r="F221">
        <v>30.14</v>
      </c>
      <c r="G221">
        <v>3.09</v>
      </c>
    </row>
    <row r="222" spans="1:7" x14ac:dyDescent="0.3">
      <c r="A222" t="s">
        <v>11</v>
      </c>
      <c r="B222" t="s">
        <v>22</v>
      </c>
      <c r="C222" t="s">
        <v>25</v>
      </c>
      <c r="D222" t="s">
        <v>24</v>
      </c>
      <c r="E222">
        <v>2</v>
      </c>
      <c r="F222">
        <v>12.16</v>
      </c>
      <c r="G222">
        <v>2.2000000000000002</v>
      </c>
    </row>
    <row r="223" spans="1:7" x14ac:dyDescent="0.3">
      <c r="A223" t="s">
        <v>7</v>
      </c>
      <c r="B223" t="s">
        <v>22</v>
      </c>
      <c r="C223" t="s">
        <v>25</v>
      </c>
      <c r="D223" t="s">
        <v>24</v>
      </c>
      <c r="E223">
        <v>2</v>
      </c>
      <c r="F223">
        <v>13.42</v>
      </c>
      <c r="G223">
        <v>3.48</v>
      </c>
    </row>
    <row r="224" spans="1:7" x14ac:dyDescent="0.3">
      <c r="A224" t="s">
        <v>11</v>
      </c>
      <c r="B224" t="s">
        <v>22</v>
      </c>
      <c r="C224" t="s">
        <v>25</v>
      </c>
      <c r="D224" t="s">
        <v>24</v>
      </c>
      <c r="E224">
        <v>1</v>
      </c>
      <c r="F224">
        <v>8.58</v>
      </c>
      <c r="G224">
        <v>1.92</v>
      </c>
    </row>
    <row r="225" spans="1:7" x14ac:dyDescent="0.3">
      <c r="A225" t="s">
        <v>7</v>
      </c>
      <c r="B225" t="s">
        <v>8</v>
      </c>
      <c r="C225" t="s">
        <v>25</v>
      </c>
      <c r="D225" t="s">
        <v>24</v>
      </c>
      <c r="E225">
        <v>3</v>
      </c>
      <c r="F225">
        <v>15.98</v>
      </c>
      <c r="G225">
        <v>3</v>
      </c>
    </row>
    <row r="226" spans="1:7" x14ac:dyDescent="0.3">
      <c r="A226" t="s">
        <v>11</v>
      </c>
      <c r="B226" t="s">
        <v>22</v>
      </c>
      <c r="C226" t="s">
        <v>25</v>
      </c>
      <c r="D226" t="s">
        <v>24</v>
      </c>
      <c r="E226">
        <v>2</v>
      </c>
      <c r="F226">
        <v>13.42</v>
      </c>
      <c r="G226">
        <v>1.58</v>
      </c>
    </row>
    <row r="227" spans="1:7" x14ac:dyDescent="0.3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16.27</v>
      </c>
      <c r="G227">
        <v>2.5</v>
      </c>
    </row>
    <row r="228" spans="1:7" x14ac:dyDescent="0.3">
      <c r="A228" t="s">
        <v>7</v>
      </c>
      <c r="B228" t="s">
        <v>22</v>
      </c>
      <c r="C228" t="s">
        <v>25</v>
      </c>
      <c r="D228" t="s">
        <v>24</v>
      </c>
      <c r="E228">
        <v>2</v>
      </c>
      <c r="F228">
        <v>10.09</v>
      </c>
      <c r="G228">
        <v>2</v>
      </c>
    </row>
    <row r="229" spans="1:7" x14ac:dyDescent="0.3">
      <c r="A229" t="s">
        <v>11</v>
      </c>
      <c r="B229" t="s">
        <v>8</v>
      </c>
      <c r="C229" t="s">
        <v>21</v>
      </c>
      <c r="D229" t="s">
        <v>10</v>
      </c>
      <c r="E229">
        <v>4</v>
      </c>
      <c r="F229">
        <v>20.45</v>
      </c>
      <c r="G229">
        <v>3</v>
      </c>
    </row>
    <row r="230" spans="1:7" x14ac:dyDescent="0.3">
      <c r="A230" t="s">
        <v>11</v>
      </c>
      <c r="B230" t="s">
        <v>8</v>
      </c>
      <c r="C230" t="s">
        <v>21</v>
      </c>
      <c r="D230" t="s">
        <v>10</v>
      </c>
      <c r="E230">
        <v>2</v>
      </c>
      <c r="F230">
        <v>13.28</v>
      </c>
      <c r="G230">
        <v>2.72</v>
      </c>
    </row>
    <row r="231" spans="1:7" x14ac:dyDescent="0.3">
      <c r="A231" t="s">
        <v>7</v>
      </c>
      <c r="B231" t="s">
        <v>22</v>
      </c>
      <c r="C231" t="s">
        <v>21</v>
      </c>
      <c r="D231" t="s">
        <v>10</v>
      </c>
      <c r="E231">
        <v>2</v>
      </c>
      <c r="F231">
        <v>22.12</v>
      </c>
      <c r="G231">
        <v>2.88</v>
      </c>
    </row>
    <row r="232" spans="1:7" x14ac:dyDescent="0.3">
      <c r="A232" t="s">
        <v>11</v>
      </c>
      <c r="B232" t="s">
        <v>22</v>
      </c>
      <c r="C232" t="s">
        <v>21</v>
      </c>
      <c r="D232" t="s">
        <v>10</v>
      </c>
      <c r="E232">
        <v>4</v>
      </c>
      <c r="F232">
        <v>24.01</v>
      </c>
      <c r="G232">
        <v>2</v>
      </c>
    </row>
    <row r="233" spans="1:7" x14ac:dyDescent="0.3">
      <c r="A233" t="s">
        <v>11</v>
      </c>
      <c r="B233" t="s">
        <v>22</v>
      </c>
      <c r="C233" t="s">
        <v>21</v>
      </c>
      <c r="D233" t="s">
        <v>10</v>
      </c>
      <c r="E233">
        <v>3</v>
      </c>
      <c r="F233">
        <v>15.69</v>
      </c>
      <c r="G233">
        <v>3</v>
      </c>
    </row>
    <row r="234" spans="1:7" x14ac:dyDescent="0.3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11.61</v>
      </c>
      <c r="G234">
        <v>3.39</v>
      </c>
    </row>
    <row r="235" spans="1:7" x14ac:dyDescent="0.3">
      <c r="A235" t="s">
        <v>11</v>
      </c>
      <c r="B235" t="s">
        <v>8</v>
      </c>
      <c r="C235" t="s">
        <v>21</v>
      </c>
      <c r="D235" t="s">
        <v>10</v>
      </c>
      <c r="E235">
        <v>2</v>
      </c>
      <c r="F235">
        <v>10.77</v>
      </c>
      <c r="G235">
        <v>1.47</v>
      </c>
    </row>
    <row r="236" spans="1:7" x14ac:dyDescent="0.3">
      <c r="A236" t="s">
        <v>11</v>
      </c>
      <c r="B236" t="s">
        <v>22</v>
      </c>
      <c r="C236" t="s">
        <v>21</v>
      </c>
      <c r="D236" t="s">
        <v>10</v>
      </c>
      <c r="E236">
        <v>2</v>
      </c>
      <c r="F236">
        <v>15.53</v>
      </c>
      <c r="G236">
        <v>3</v>
      </c>
    </row>
    <row r="237" spans="1:7" x14ac:dyDescent="0.3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10.07</v>
      </c>
      <c r="G237">
        <v>1.25</v>
      </c>
    </row>
    <row r="238" spans="1:7" x14ac:dyDescent="0.3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12.6</v>
      </c>
      <c r="G238">
        <v>1</v>
      </c>
    </row>
    <row r="239" spans="1:7" x14ac:dyDescent="0.3">
      <c r="A239" t="s">
        <v>11</v>
      </c>
      <c r="B239" t="s">
        <v>22</v>
      </c>
      <c r="C239" t="s">
        <v>21</v>
      </c>
      <c r="D239" t="s">
        <v>10</v>
      </c>
      <c r="E239">
        <v>2</v>
      </c>
      <c r="F239">
        <v>32.83</v>
      </c>
      <c r="G239">
        <v>1.17</v>
      </c>
    </row>
    <row r="240" spans="1:7" x14ac:dyDescent="0.3">
      <c r="A240" t="s">
        <v>7</v>
      </c>
      <c r="B240" t="s">
        <v>8</v>
      </c>
      <c r="C240" t="s">
        <v>21</v>
      </c>
      <c r="D240" t="s">
        <v>10</v>
      </c>
      <c r="E240">
        <v>3</v>
      </c>
      <c r="F240">
        <v>35.83</v>
      </c>
      <c r="G240">
        <v>4.67</v>
      </c>
    </row>
    <row r="241" spans="1:7" x14ac:dyDescent="0.3">
      <c r="A241" t="s">
        <v>11</v>
      </c>
      <c r="B241" t="s">
        <v>8</v>
      </c>
      <c r="C241" t="s">
        <v>21</v>
      </c>
      <c r="D241" t="s">
        <v>10</v>
      </c>
      <c r="E241">
        <v>3</v>
      </c>
      <c r="F241">
        <v>29.03</v>
      </c>
      <c r="G241">
        <v>5.92</v>
      </c>
    </row>
    <row r="242" spans="1:7" x14ac:dyDescent="0.3">
      <c r="A242" t="s">
        <v>7</v>
      </c>
      <c r="B242" t="s">
        <v>22</v>
      </c>
      <c r="C242" t="s">
        <v>21</v>
      </c>
      <c r="D242" t="s">
        <v>10</v>
      </c>
      <c r="E242">
        <v>2</v>
      </c>
      <c r="F242">
        <v>27.18</v>
      </c>
      <c r="G242">
        <v>2</v>
      </c>
    </row>
    <row r="243" spans="1:7" x14ac:dyDescent="0.3">
      <c r="A243" t="s">
        <v>11</v>
      </c>
      <c r="B243" t="s">
        <v>22</v>
      </c>
      <c r="C243" t="s">
        <v>21</v>
      </c>
      <c r="D243" t="s">
        <v>10</v>
      </c>
      <c r="E243">
        <v>2</v>
      </c>
      <c r="F243">
        <v>22.67</v>
      </c>
      <c r="G243">
        <v>2</v>
      </c>
    </row>
    <row r="244" spans="1:7" x14ac:dyDescent="0.3">
      <c r="A244" t="s">
        <v>11</v>
      </c>
      <c r="B244" t="s">
        <v>8</v>
      </c>
      <c r="C244" t="s">
        <v>21</v>
      </c>
      <c r="D244" t="s">
        <v>10</v>
      </c>
      <c r="E244">
        <v>2</v>
      </c>
      <c r="F244">
        <v>17.82</v>
      </c>
      <c r="G244">
        <v>1.75</v>
      </c>
    </row>
    <row r="245" spans="1:7" x14ac:dyDescent="0.3">
      <c r="A245" t="s">
        <v>7</v>
      </c>
      <c r="B245" t="s">
        <v>8</v>
      </c>
      <c r="C245" t="s">
        <v>23</v>
      </c>
      <c r="D245" t="s">
        <v>10</v>
      </c>
      <c r="E245">
        <v>2</v>
      </c>
      <c r="F245">
        <v>18.78</v>
      </c>
      <c r="G245"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"/>
  <sheetViews>
    <sheetView showGridLines="0" workbookViewId="0">
      <selection activeCell="J11" sqref="J11"/>
    </sheetView>
  </sheetViews>
  <sheetFormatPr defaultRowHeight="14.4" x14ac:dyDescent="0.3"/>
  <cols>
    <col min="1" max="1" width="17" customWidth="1"/>
    <col min="2" max="2" width="13.109375" customWidth="1"/>
    <col min="3" max="3" width="13.44140625" customWidth="1"/>
    <col min="4" max="4" width="14.33203125" customWidth="1"/>
    <col min="5" max="5" width="14" customWidth="1"/>
    <col min="6" max="6" width="13.44140625" customWidth="1"/>
    <col min="7" max="7" width="13.109375" customWidth="1"/>
    <col min="8" max="8" width="12.6640625" customWidth="1"/>
    <col min="9" max="9" width="12.5546875" customWidth="1"/>
  </cols>
  <sheetData>
    <row r="1" spans="1:9" x14ac:dyDescent="0.3">
      <c r="A1" t="s">
        <v>32</v>
      </c>
    </row>
    <row r="3" spans="1:9" x14ac:dyDescent="0.3">
      <c r="A3" s="17" t="s">
        <v>33</v>
      </c>
      <c r="B3" s="17"/>
    </row>
    <row r="4" spans="1:9" x14ac:dyDescent="0.3">
      <c r="A4" s="18" t="s">
        <v>34</v>
      </c>
      <c r="B4" s="18">
        <v>0.68568338547360819</v>
      </c>
    </row>
    <row r="5" spans="1:9" x14ac:dyDescent="0.3">
      <c r="A5" s="18" t="s">
        <v>35</v>
      </c>
      <c r="B5" s="18">
        <v>0.47016170511454869</v>
      </c>
    </row>
    <row r="6" spans="1:9" x14ac:dyDescent="0.3">
      <c r="A6" s="18" t="s">
        <v>36</v>
      </c>
      <c r="B6" s="18">
        <v>0.46576470681674409</v>
      </c>
      <c r="I6" s="15" t="s">
        <v>112</v>
      </c>
    </row>
    <row r="7" spans="1:9" x14ac:dyDescent="0.3">
      <c r="A7" s="18" t="s">
        <v>37</v>
      </c>
      <c r="B7" s="18">
        <v>1.0113205401114669</v>
      </c>
      <c r="I7" s="15" t="s">
        <v>113</v>
      </c>
    </row>
    <row r="8" spans="1:9" x14ac:dyDescent="0.3">
      <c r="A8" s="18" t="s">
        <v>38</v>
      </c>
      <c r="B8" s="18">
        <v>244</v>
      </c>
      <c r="I8" s="15" t="s">
        <v>114</v>
      </c>
    </row>
    <row r="9" spans="1:9" x14ac:dyDescent="0.3">
      <c r="I9" s="15" t="s">
        <v>115</v>
      </c>
    </row>
    <row r="10" spans="1:9" x14ac:dyDescent="0.3">
      <c r="A10" t="s">
        <v>39</v>
      </c>
    </row>
    <row r="11" spans="1:9" x14ac:dyDescent="0.3">
      <c r="A11" s="16"/>
      <c r="B11" s="16" t="s">
        <v>44</v>
      </c>
      <c r="C11" s="16" t="s">
        <v>45</v>
      </c>
      <c r="D11" s="16" t="s">
        <v>46</v>
      </c>
      <c r="E11" s="16" t="s">
        <v>47</v>
      </c>
      <c r="F11" s="16" t="s">
        <v>48</v>
      </c>
    </row>
    <row r="12" spans="1:9" x14ac:dyDescent="0.3">
      <c r="A12" s="1" t="s">
        <v>40</v>
      </c>
      <c r="B12" s="1">
        <v>2</v>
      </c>
      <c r="C12" s="1">
        <v>218.72509145000572</v>
      </c>
      <c r="D12" s="1">
        <v>109.36254572500286</v>
      </c>
      <c r="E12" s="1">
        <v>106.92787971951248</v>
      </c>
      <c r="F12" s="1">
        <v>5.7447746940324252E-34</v>
      </c>
    </row>
    <row r="13" spans="1:9" x14ac:dyDescent="0.3">
      <c r="A13" s="1" t="s">
        <v>41</v>
      </c>
      <c r="B13" s="1">
        <v>241</v>
      </c>
      <c r="C13" s="1">
        <v>246.48738559917513</v>
      </c>
      <c r="D13" s="1">
        <v>1.0227692348513491</v>
      </c>
      <c r="E13" s="1"/>
      <c r="F13" s="1"/>
    </row>
    <row r="14" spans="1:9" x14ac:dyDescent="0.3">
      <c r="A14" s="1" t="s">
        <v>42</v>
      </c>
      <c r="B14" s="1">
        <v>243</v>
      </c>
      <c r="C14" s="1">
        <v>465.21247704918085</v>
      </c>
      <c r="D14" s="1"/>
      <c r="E14" s="1"/>
      <c r="F14" s="1"/>
    </row>
    <row r="16" spans="1:9" x14ac:dyDescent="0.3">
      <c r="A16" s="16"/>
      <c r="B16" s="16" t="s">
        <v>49</v>
      </c>
      <c r="C16" s="16" t="s">
        <v>37</v>
      </c>
      <c r="D16" s="16" t="s">
        <v>50</v>
      </c>
      <c r="E16" s="16" t="s">
        <v>51</v>
      </c>
      <c r="F16" s="16" t="s">
        <v>52</v>
      </c>
      <c r="G16" s="16" t="s">
        <v>53</v>
      </c>
      <c r="H16" s="16" t="s">
        <v>54</v>
      </c>
      <c r="I16" s="16" t="s">
        <v>55</v>
      </c>
    </row>
    <row r="17" spans="1:9" x14ac:dyDescent="0.3">
      <c r="A17" s="1" t="s">
        <v>43</v>
      </c>
      <c r="B17" s="14">
        <v>0.67070808906439638</v>
      </c>
      <c r="C17" s="1">
        <v>0.19308649610406109</v>
      </c>
      <c r="D17" s="1">
        <v>3.4736146887399535</v>
      </c>
      <c r="E17" s="1">
        <v>6.0864020327716173E-4</v>
      </c>
      <c r="F17" s="1">
        <v>0.2903554551453999</v>
      </c>
      <c r="G17" s="1">
        <v>1.0510607229833928</v>
      </c>
      <c r="H17" s="1">
        <v>0.2903554551453999</v>
      </c>
      <c r="I17" s="1">
        <v>1.0510607229833928</v>
      </c>
    </row>
    <row r="18" spans="1:9" x14ac:dyDescent="0.3">
      <c r="A18" s="1" t="s">
        <v>4</v>
      </c>
      <c r="B18" s="14">
        <v>0.18930282610904456</v>
      </c>
      <c r="C18" s="1">
        <v>8.5171283862762237E-2</v>
      </c>
      <c r="D18" s="1">
        <v>2.2226132743762679</v>
      </c>
      <c r="E18" s="14">
        <v>2.7170509347982891E-2</v>
      </c>
      <c r="F18" s="1">
        <v>2.1527643457196821E-2</v>
      </c>
      <c r="G18" s="1">
        <v>0.3570780087608923</v>
      </c>
      <c r="H18" s="1">
        <v>2.1527643457196821E-2</v>
      </c>
      <c r="I18" s="1">
        <v>0.3570780087608923</v>
      </c>
    </row>
    <row r="19" spans="1:9" x14ac:dyDescent="0.3">
      <c r="A19" s="1" t="s">
        <v>30</v>
      </c>
      <c r="B19" s="14">
        <v>9.3129306392700367E-2</v>
      </c>
      <c r="C19" s="1">
        <v>9.0903406313138004E-3</v>
      </c>
      <c r="D19" s="1">
        <v>10.244864320253823</v>
      </c>
      <c r="E19" s="14">
        <v>1.1125638863560143E-20</v>
      </c>
      <c r="F19" s="1">
        <v>7.5222642425492175E-2</v>
      </c>
      <c r="G19" s="1">
        <v>0.11103597035990856</v>
      </c>
      <c r="H19" s="1">
        <v>7.5222642425492175E-2</v>
      </c>
      <c r="I19" s="1">
        <v>0.11103597035990856</v>
      </c>
    </row>
    <row r="23" spans="1:9" x14ac:dyDescent="0.3">
      <c r="B23" s="21" t="s">
        <v>101</v>
      </c>
      <c r="C23" s="22"/>
      <c r="D23" s="22"/>
      <c r="E23" s="22"/>
      <c r="F23" s="22"/>
      <c r="G23" s="22"/>
      <c r="H23" s="22"/>
      <c r="I23" s="23"/>
    </row>
    <row r="24" spans="1:9" x14ac:dyDescent="0.3">
      <c r="B24" s="24" t="s">
        <v>99</v>
      </c>
      <c r="C24" s="25"/>
      <c r="D24" s="25"/>
      <c r="E24" s="25"/>
      <c r="F24" s="25"/>
      <c r="G24" s="25"/>
      <c r="H24" s="25"/>
      <c r="I24" s="26"/>
    </row>
    <row r="25" spans="1:9" x14ac:dyDescent="0.3">
      <c r="B25" s="27"/>
      <c r="C25" s="28"/>
      <c r="D25" s="28"/>
      <c r="E25" s="28"/>
      <c r="F25" s="28"/>
      <c r="G25" s="28"/>
      <c r="H25" s="28"/>
      <c r="I25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248"/>
  <sheetViews>
    <sheetView tabSelected="1" workbookViewId="0">
      <selection activeCell="C2" sqref="C2:C247"/>
    </sheetView>
  </sheetViews>
  <sheetFormatPr defaultColWidth="9.109375" defaultRowHeight="14.4" x14ac:dyDescent="0.3"/>
  <cols>
    <col min="2" max="2" width="16.88671875" customWidth="1"/>
    <col min="4" max="4" width="17.109375" style="8" customWidth="1"/>
    <col min="5" max="5" width="29.109375" customWidth="1"/>
    <col min="6" max="6" width="17.5546875" style="8" customWidth="1"/>
    <col min="9" max="9" width="7.33203125" customWidth="1"/>
    <col min="10" max="10" width="5.33203125" customWidth="1"/>
    <col min="11" max="11" width="8.44140625" customWidth="1"/>
    <col min="12" max="12" width="29.6640625" customWidth="1"/>
    <col min="13" max="13" width="12.109375" customWidth="1"/>
  </cols>
  <sheetData>
    <row r="2" spans="1:13" x14ac:dyDescent="0.3">
      <c r="A2" s="75" t="s">
        <v>4</v>
      </c>
      <c r="B2" s="75" t="s">
        <v>30</v>
      </c>
      <c r="C2" s="75" t="s">
        <v>31</v>
      </c>
      <c r="D2" s="77" t="s">
        <v>104</v>
      </c>
      <c r="E2" s="75" t="s">
        <v>102</v>
      </c>
      <c r="F2" s="77" t="s">
        <v>103</v>
      </c>
    </row>
    <row r="3" spans="1:13" x14ac:dyDescent="0.3">
      <c r="A3" s="62">
        <v>2</v>
      </c>
      <c r="B3" s="62">
        <v>12.99</v>
      </c>
      <c r="C3" s="62">
        <v>1.01</v>
      </c>
      <c r="D3" s="74">
        <f>$M$6+$M$7*A3+$M$8*$B$3</f>
        <v>2.2590634313236633</v>
      </c>
      <c r="E3" s="74">
        <f>C3-D3</f>
        <v>-1.2490634313236633</v>
      </c>
      <c r="F3" s="74">
        <f>E3^2</f>
        <v>1.5601594554700438</v>
      </c>
    </row>
    <row r="4" spans="1:13" x14ac:dyDescent="0.3">
      <c r="A4" s="62">
        <v>3</v>
      </c>
      <c r="B4" s="62">
        <v>10.34</v>
      </c>
      <c r="C4" s="62">
        <v>1.66</v>
      </c>
      <c r="D4" s="74">
        <f t="shared" ref="D4:D67" si="0">$M$6+$M$7*A4+$M$8*$B$3</f>
        <v>2.4483662574327081</v>
      </c>
      <c r="E4" s="74">
        <f t="shared" ref="E4:E67" si="1">C4-D4</f>
        <v>-0.78836625743270816</v>
      </c>
      <c r="F4" s="74">
        <f t="shared" ref="F4:F67" si="2">E4^2</f>
        <v>0.62152135585845503</v>
      </c>
    </row>
    <row r="5" spans="1:13" x14ac:dyDescent="0.3">
      <c r="A5" s="62">
        <v>3</v>
      </c>
      <c r="B5" s="62">
        <v>21.01</v>
      </c>
      <c r="C5" s="62">
        <v>3.5</v>
      </c>
      <c r="D5" s="74">
        <f t="shared" si="0"/>
        <v>2.4483662574327081</v>
      </c>
      <c r="E5" s="74">
        <f t="shared" si="1"/>
        <v>1.0516337425672919</v>
      </c>
      <c r="F5" s="74">
        <f t="shared" si="2"/>
        <v>1.1059335285060892</v>
      </c>
    </row>
    <row r="6" spans="1:13" x14ac:dyDescent="0.3">
      <c r="A6" s="62">
        <v>2</v>
      </c>
      <c r="B6" s="62">
        <v>23.68</v>
      </c>
      <c r="C6" s="62">
        <v>3.31</v>
      </c>
      <c r="D6" s="74">
        <f t="shared" si="0"/>
        <v>2.2590634313236633</v>
      </c>
      <c r="E6" s="74">
        <f t="shared" si="1"/>
        <v>1.0509365686763368</v>
      </c>
      <c r="F6" s="74">
        <f t="shared" si="2"/>
        <v>1.1044676713811927</v>
      </c>
      <c r="L6" s="1" t="s">
        <v>43</v>
      </c>
      <c r="M6" s="20">
        <v>0.67070808906439638</v>
      </c>
    </row>
    <row r="7" spans="1:13" x14ac:dyDescent="0.3">
      <c r="A7" s="62">
        <v>4</v>
      </c>
      <c r="B7" s="62">
        <v>24.59</v>
      </c>
      <c r="C7" s="62">
        <v>3.61</v>
      </c>
      <c r="D7" s="74">
        <f t="shared" si="0"/>
        <v>2.637669083541752</v>
      </c>
      <c r="E7" s="74">
        <f t="shared" si="1"/>
        <v>0.97233091645824787</v>
      </c>
      <c r="F7" s="74">
        <f t="shared" si="2"/>
        <v>0.94542741110053619</v>
      </c>
      <c r="L7" s="1" t="s">
        <v>4</v>
      </c>
      <c r="M7" s="78">
        <v>0.18930282610904456</v>
      </c>
    </row>
    <row r="8" spans="1:13" x14ac:dyDescent="0.3">
      <c r="A8" s="62">
        <v>4</v>
      </c>
      <c r="B8" s="62">
        <v>25.29</v>
      </c>
      <c r="C8" s="62">
        <v>4.71</v>
      </c>
      <c r="D8" s="74">
        <f t="shared" si="0"/>
        <v>2.637669083541752</v>
      </c>
      <c r="E8" s="74">
        <f t="shared" si="1"/>
        <v>2.072330916458248</v>
      </c>
      <c r="F8" s="74">
        <f t="shared" si="2"/>
        <v>4.2945554273086817</v>
      </c>
      <c r="L8" s="1" t="s">
        <v>30</v>
      </c>
      <c r="M8" s="78">
        <v>9.3129306392700367E-2</v>
      </c>
    </row>
    <row r="9" spans="1:13" x14ac:dyDescent="0.3">
      <c r="A9" s="62">
        <v>2</v>
      </c>
      <c r="B9" s="62">
        <v>8.77</v>
      </c>
      <c r="C9" s="62">
        <v>2</v>
      </c>
      <c r="D9" s="74">
        <f t="shared" si="0"/>
        <v>2.2590634313236633</v>
      </c>
      <c r="E9" s="74">
        <f t="shared" si="1"/>
        <v>-0.25906343132366327</v>
      </c>
      <c r="F9" s="74">
        <f t="shared" si="2"/>
        <v>6.7113861449190404E-2</v>
      </c>
    </row>
    <row r="10" spans="1:13" x14ac:dyDescent="0.3">
      <c r="A10" s="62">
        <v>4</v>
      </c>
      <c r="B10" s="62">
        <v>26.88</v>
      </c>
      <c r="C10" s="62">
        <v>3.12</v>
      </c>
      <c r="D10" s="74">
        <f t="shared" si="0"/>
        <v>2.637669083541752</v>
      </c>
      <c r="E10" s="74">
        <f t="shared" si="1"/>
        <v>0.4823309164582481</v>
      </c>
      <c r="F10" s="74">
        <f t="shared" si="2"/>
        <v>0.23264311297145351</v>
      </c>
      <c r="L10" s="60" t="s">
        <v>105</v>
      </c>
      <c r="M10" s="79">
        <f>AVERAGE(F3:F246)</f>
        <v>2.0947387170148697</v>
      </c>
    </row>
    <row r="11" spans="1:13" x14ac:dyDescent="0.3">
      <c r="A11" s="62">
        <v>2</v>
      </c>
      <c r="B11" s="62">
        <v>15.04</v>
      </c>
      <c r="C11" s="62">
        <v>1.96</v>
      </c>
      <c r="D11" s="74">
        <f t="shared" si="0"/>
        <v>2.2590634313236633</v>
      </c>
      <c r="E11" s="74">
        <f t="shared" si="1"/>
        <v>-0.29906343132366331</v>
      </c>
      <c r="F11" s="74">
        <f t="shared" si="2"/>
        <v>8.9438935955083482E-2</v>
      </c>
      <c r="L11" s="60" t="s">
        <v>106</v>
      </c>
      <c r="M11" s="79">
        <f>SQRT(M10)</f>
        <v>1.4473212210891091</v>
      </c>
    </row>
    <row r="12" spans="1:13" x14ac:dyDescent="0.3">
      <c r="A12" s="62">
        <v>2</v>
      </c>
      <c r="B12" s="62">
        <v>14.78</v>
      </c>
      <c r="C12" s="62">
        <v>3.23</v>
      </c>
      <c r="D12" s="74">
        <f t="shared" si="0"/>
        <v>2.2590634313236633</v>
      </c>
      <c r="E12" s="74">
        <f t="shared" si="1"/>
        <v>0.97093656867633671</v>
      </c>
      <c r="F12" s="74">
        <f t="shared" si="2"/>
        <v>0.94271782039297869</v>
      </c>
    </row>
    <row r="13" spans="1:13" x14ac:dyDescent="0.3">
      <c r="A13" s="62">
        <v>2</v>
      </c>
      <c r="B13" s="62">
        <v>10.27</v>
      </c>
      <c r="C13" s="62">
        <v>1.71</v>
      </c>
      <c r="D13" s="74">
        <f t="shared" si="0"/>
        <v>2.2590634313236633</v>
      </c>
      <c r="E13" s="74">
        <f t="shared" si="1"/>
        <v>-0.54906343132366331</v>
      </c>
      <c r="F13" s="74">
        <f t="shared" si="2"/>
        <v>0.30147065161691511</v>
      </c>
    </row>
    <row r="14" spans="1:13" x14ac:dyDescent="0.3">
      <c r="A14" s="62">
        <v>4</v>
      </c>
      <c r="B14" s="62">
        <v>35.26</v>
      </c>
      <c r="C14" s="62">
        <v>5</v>
      </c>
      <c r="D14" s="74">
        <f t="shared" si="0"/>
        <v>2.637669083541752</v>
      </c>
      <c r="E14" s="74">
        <f t="shared" si="1"/>
        <v>2.362330916458248</v>
      </c>
      <c r="F14" s="74">
        <f t="shared" si="2"/>
        <v>5.5806073588544658</v>
      </c>
      <c r="L14" s="15" t="s">
        <v>111</v>
      </c>
    </row>
    <row r="15" spans="1:13" x14ac:dyDescent="0.3">
      <c r="A15" s="62">
        <v>2</v>
      </c>
      <c r="B15" s="62">
        <v>15.42</v>
      </c>
      <c r="C15" s="62">
        <v>1.57</v>
      </c>
      <c r="D15" s="74">
        <f t="shared" si="0"/>
        <v>2.2590634313236633</v>
      </c>
      <c r="E15" s="74">
        <f t="shared" si="1"/>
        <v>-0.68906343132366321</v>
      </c>
      <c r="F15" s="74">
        <f t="shared" si="2"/>
        <v>0.47480841238754073</v>
      </c>
      <c r="L15" s="15" t="s">
        <v>109</v>
      </c>
    </row>
    <row r="16" spans="1:13" x14ac:dyDescent="0.3">
      <c r="A16" s="62">
        <v>4</v>
      </c>
      <c r="B16" s="62">
        <v>18.43</v>
      </c>
      <c r="C16" s="62">
        <v>3</v>
      </c>
      <c r="D16" s="74">
        <f t="shared" si="0"/>
        <v>2.637669083541752</v>
      </c>
      <c r="E16" s="74">
        <f t="shared" si="1"/>
        <v>0.362330916458248</v>
      </c>
      <c r="F16" s="74">
        <f t="shared" si="2"/>
        <v>0.13128369302147389</v>
      </c>
      <c r="K16" s="19"/>
      <c r="L16" s="15"/>
    </row>
    <row r="17" spans="1:14" x14ac:dyDescent="0.3">
      <c r="A17" s="62">
        <v>2</v>
      </c>
      <c r="B17" s="62">
        <v>14.83</v>
      </c>
      <c r="C17" s="62">
        <v>3.02</v>
      </c>
      <c r="D17" s="74">
        <f t="shared" si="0"/>
        <v>2.2590634313236633</v>
      </c>
      <c r="E17" s="74">
        <f t="shared" si="1"/>
        <v>0.76093656867633674</v>
      </c>
      <c r="F17" s="74">
        <f t="shared" si="2"/>
        <v>0.5790244615489174</v>
      </c>
      <c r="K17" s="19"/>
    </row>
    <row r="18" spans="1:14" x14ac:dyDescent="0.3">
      <c r="A18" s="62">
        <v>2</v>
      </c>
      <c r="B18" s="62">
        <v>21.58</v>
      </c>
      <c r="C18" s="62">
        <v>3.92</v>
      </c>
      <c r="D18" s="74">
        <f t="shared" si="0"/>
        <v>2.2590634313236633</v>
      </c>
      <c r="E18" s="74">
        <f t="shared" si="1"/>
        <v>1.6609365686763367</v>
      </c>
      <c r="F18" s="74">
        <f t="shared" si="2"/>
        <v>2.7587102851663232</v>
      </c>
      <c r="K18" s="19"/>
    </row>
    <row r="19" spans="1:14" x14ac:dyDescent="0.3">
      <c r="A19" s="62">
        <v>3</v>
      </c>
      <c r="B19" s="62">
        <v>10.33</v>
      </c>
      <c r="C19" s="62">
        <v>1.67</v>
      </c>
      <c r="D19" s="74">
        <f t="shared" si="0"/>
        <v>2.4483662574327081</v>
      </c>
      <c r="E19" s="74">
        <f t="shared" si="1"/>
        <v>-0.77836625743270815</v>
      </c>
      <c r="F19" s="74">
        <f t="shared" si="2"/>
        <v>0.60585403070980093</v>
      </c>
      <c r="K19" s="80" t="s">
        <v>116</v>
      </c>
      <c r="L19" s="39"/>
      <c r="M19" s="39"/>
      <c r="N19" s="40"/>
    </row>
    <row r="20" spans="1:14" x14ac:dyDescent="0.3">
      <c r="A20" s="62">
        <v>3</v>
      </c>
      <c r="B20" s="62">
        <v>16.29</v>
      </c>
      <c r="C20" s="62">
        <v>3.71</v>
      </c>
      <c r="D20" s="74">
        <f t="shared" si="0"/>
        <v>2.4483662574327081</v>
      </c>
      <c r="E20" s="74">
        <f t="shared" si="1"/>
        <v>1.2616337425672919</v>
      </c>
      <c r="F20" s="74">
        <f t="shared" si="2"/>
        <v>1.5917197003843517</v>
      </c>
      <c r="K20" s="81" t="s">
        <v>109</v>
      </c>
      <c r="L20" s="82"/>
      <c r="M20" s="82"/>
      <c r="N20" s="83"/>
    </row>
    <row r="21" spans="1:14" x14ac:dyDescent="0.3">
      <c r="A21" s="62">
        <v>3</v>
      </c>
      <c r="B21" s="62">
        <v>16.97</v>
      </c>
      <c r="C21" s="62">
        <v>3.5</v>
      </c>
      <c r="D21" s="74">
        <f t="shared" si="0"/>
        <v>2.4483662574327081</v>
      </c>
      <c r="E21" s="74">
        <f t="shared" si="1"/>
        <v>1.0516337425672919</v>
      </c>
      <c r="F21" s="74">
        <f t="shared" si="2"/>
        <v>1.1059335285060892</v>
      </c>
      <c r="K21" s="84" t="s">
        <v>110</v>
      </c>
      <c r="L21" s="42"/>
      <c r="M21" s="42"/>
      <c r="N21" s="43"/>
    </row>
    <row r="22" spans="1:14" x14ac:dyDescent="0.3">
      <c r="A22" s="62">
        <v>3</v>
      </c>
      <c r="B22" s="62">
        <v>20.65</v>
      </c>
      <c r="C22" s="62">
        <v>3.35</v>
      </c>
      <c r="D22" s="74">
        <f t="shared" si="0"/>
        <v>2.4483662574327081</v>
      </c>
      <c r="E22" s="74">
        <f t="shared" si="1"/>
        <v>0.90163374256729201</v>
      </c>
      <c r="F22" s="74">
        <f t="shared" si="2"/>
        <v>0.81294340573590185</v>
      </c>
    </row>
    <row r="23" spans="1:14" x14ac:dyDescent="0.3">
      <c r="A23" s="62">
        <v>2</v>
      </c>
      <c r="B23" s="62">
        <v>17.920000000000002</v>
      </c>
      <c r="C23" s="62">
        <v>4.08</v>
      </c>
      <c r="D23" s="74">
        <f t="shared" si="0"/>
        <v>2.2590634313236633</v>
      </c>
      <c r="E23" s="74">
        <f t="shared" si="1"/>
        <v>1.8209365686763368</v>
      </c>
      <c r="F23" s="74">
        <f t="shared" si="2"/>
        <v>3.3158099871427513</v>
      </c>
    </row>
    <row r="24" spans="1:14" x14ac:dyDescent="0.3">
      <c r="A24" s="62">
        <v>2</v>
      </c>
      <c r="B24" s="62">
        <v>20.29</v>
      </c>
      <c r="C24" s="62">
        <v>2.75</v>
      </c>
      <c r="D24" s="74">
        <f t="shared" si="0"/>
        <v>2.2590634313236633</v>
      </c>
      <c r="E24" s="74">
        <f t="shared" si="1"/>
        <v>0.49093656867633673</v>
      </c>
      <c r="F24" s="74">
        <f t="shared" si="2"/>
        <v>0.24101871446369549</v>
      </c>
      <c r="K24" s="85" t="s">
        <v>112</v>
      </c>
      <c r="L24" s="39"/>
      <c r="M24" s="40"/>
    </row>
    <row r="25" spans="1:14" x14ac:dyDescent="0.3">
      <c r="A25" s="62">
        <v>2</v>
      </c>
      <c r="B25" s="62">
        <v>15.77</v>
      </c>
      <c r="C25" s="62">
        <v>2.23</v>
      </c>
      <c r="D25" s="74">
        <f t="shared" si="0"/>
        <v>2.2590634313236633</v>
      </c>
      <c r="E25" s="74">
        <f t="shared" si="1"/>
        <v>-2.9063431323663291E-2</v>
      </c>
      <c r="F25" s="74">
        <f t="shared" si="2"/>
        <v>8.4468304030529257E-4</v>
      </c>
      <c r="K25" s="86" t="s">
        <v>113</v>
      </c>
      <c r="L25" s="82"/>
      <c r="M25" s="83"/>
    </row>
    <row r="26" spans="1:14" x14ac:dyDescent="0.3">
      <c r="A26" s="62">
        <v>4</v>
      </c>
      <c r="B26" s="62">
        <v>39.42</v>
      </c>
      <c r="C26" s="62">
        <v>7.58</v>
      </c>
      <c r="D26" s="74">
        <f t="shared" si="0"/>
        <v>2.637669083541752</v>
      </c>
      <c r="E26" s="74">
        <f t="shared" si="1"/>
        <v>4.9423309164582481</v>
      </c>
      <c r="F26" s="74">
        <f t="shared" si="2"/>
        <v>24.426634887779027</v>
      </c>
      <c r="K26" s="86" t="s">
        <v>114</v>
      </c>
      <c r="L26" s="82"/>
      <c r="M26" s="83"/>
    </row>
    <row r="27" spans="1:14" x14ac:dyDescent="0.3">
      <c r="A27" s="62">
        <v>2</v>
      </c>
      <c r="B27" s="62">
        <v>19.82</v>
      </c>
      <c r="C27" s="62">
        <v>3.18</v>
      </c>
      <c r="D27" s="74">
        <f t="shared" si="0"/>
        <v>2.2590634313236633</v>
      </c>
      <c r="E27" s="74">
        <f t="shared" si="1"/>
        <v>0.92093656867633689</v>
      </c>
      <c r="F27" s="74">
        <f t="shared" si="2"/>
        <v>0.84812416352534536</v>
      </c>
      <c r="K27" s="86" t="s">
        <v>115</v>
      </c>
      <c r="L27" s="82"/>
      <c r="M27" s="83"/>
    </row>
    <row r="28" spans="1:14" x14ac:dyDescent="0.3">
      <c r="A28" s="62">
        <v>4</v>
      </c>
      <c r="B28" s="62">
        <v>17.809999999999999</v>
      </c>
      <c r="C28" s="62">
        <v>2.34</v>
      </c>
      <c r="D28" s="74">
        <f t="shared" si="0"/>
        <v>2.637669083541752</v>
      </c>
      <c r="E28" s="74">
        <f t="shared" si="1"/>
        <v>-0.29766908354175214</v>
      </c>
      <c r="F28" s="74">
        <f t="shared" si="2"/>
        <v>8.8606883296586614E-2</v>
      </c>
      <c r="K28" s="87"/>
      <c r="L28" s="42"/>
      <c r="M28" s="43"/>
    </row>
    <row r="29" spans="1:14" x14ac:dyDescent="0.3">
      <c r="A29" s="62">
        <v>2</v>
      </c>
      <c r="B29" s="62">
        <v>13.37</v>
      </c>
      <c r="C29" s="62">
        <v>2</v>
      </c>
      <c r="D29" s="74">
        <f t="shared" si="0"/>
        <v>2.2590634313236633</v>
      </c>
      <c r="E29" s="74">
        <f t="shared" si="1"/>
        <v>-0.25906343132366327</v>
      </c>
      <c r="F29" s="74">
        <f t="shared" si="2"/>
        <v>6.7113861449190404E-2</v>
      </c>
    </row>
    <row r="30" spans="1:14" x14ac:dyDescent="0.3">
      <c r="A30" s="62">
        <v>2</v>
      </c>
      <c r="B30" s="62">
        <v>12.69</v>
      </c>
      <c r="C30" s="62">
        <v>2</v>
      </c>
      <c r="D30" s="74">
        <f t="shared" si="0"/>
        <v>2.2590634313236633</v>
      </c>
      <c r="E30" s="74">
        <f t="shared" si="1"/>
        <v>-0.25906343132366327</v>
      </c>
      <c r="F30" s="74">
        <f t="shared" si="2"/>
        <v>6.7113861449190404E-2</v>
      </c>
    </row>
    <row r="31" spans="1:14" x14ac:dyDescent="0.3">
      <c r="A31" s="62">
        <v>2</v>
      </c>
      <c r="B31" s="62">
        <v>21.7</v>
      </c>
      <c r="C31" s="62">
        <v>4.3</v>
      </c>
      <c r="D31" s="74">
        <f t="shared" si="0"/>
        <v>2.2590634313236633</v>
      </c>
      <c r="E31" s="74">
        <f t="shared" si="1"/>
        <v>2.0409365686763365</v>
      </c>
      <c r="F31" s="74">
        <f t="shared" si="2"/>
        <v>4.165422077360339</v>
      </c>
    </row>
    <row r="32" spans="1:14" x14ac:dyDescent="0.3">
      <c r="A32" s="62">
        <v>2</v>
      </c>
      <c r="B32" s="62">
        <v>19.649999999999999</v>
      </c>
      <c r="C32" s="62">
        <v>3</v>
      </c>
      <c r="D32" s="74">
        <f t="shared" si="0"/>
        <v>2.2590634313236633</v>
      </c>
      <c r="E32" s="74">
        <f t="shared" si="1"/>
        <v>0.74093656867633673</v>
      </c>
      <c r="F32" s="74">
        <f t="shared" si="2"/>
        <v>0.54898699880186386</v>
      </c>
    </row>
    <row r="33" spans="1:6" x14ac:dyDescent="0.3">
      <c r="A33" s="62">
        <v>2</v>
      </c>
      <c r="B33" s="62">
        <v>9.5500000000000007</v>
      </c>
      <c r="C33" s="62">
        <v>1.45</v>
      </c>
      <c r="D33" s="74">
        <f t="shared" si="0"/>
        <v>2.2590634313236633</v>
      </c>
      <c r="E33" s="74">
        <f t="shared" si="1"/>
        <v>-0.80906343132366332</v>
      </c>
      <c r="F33" s="74">
        <f t="shared" si="2"/>
        <v>0.65458363590522006</v>
      </c>
    </row>
    <row r="34" spans="1:6" x14ac:dyDescent="0.3">
      <c r="A34" s="62">
        <v>4</v>
      </c>
      <c r="B34" s="62">
        <v>18.350000000000001</v>
      </c>
      <c r="C34" s="62">
        <v>2.5</v>
      </c>
      <c r="D34" s="74">
        <f t="shared" si="0"/>
        <v>2.637669083541752</v>
      </c>
      <c r="E34" s="74">
        <f t="shared" si="1"/>
        <v>-0.137669083541752</v>
      </c>
      <c r="F34" s="74">
        <f t="shared" si="2"/>
        <v>1.8952776563225891E-2</v>
      </c>
    </row>
    <row r="35" spans="1:6" x14ac:dyDescent="0.3">
      <c r="A35" s="62">
        <v>2</v>
      </c>
      <c r="B35" s="62">
        <v>15.06</v>
      </c>
      <c r="C35" s="62">
        <v>3</v>
      </c>
      <c r="D35" s="74">
        <f t="shared" si="0"/>
        <v>2.2590634313236633</v>
      </c>
      <c r="E35" s="74">
        <f t="shared" si="1"/>
        <v>0.74093656867633673</v>
      </c>
      <c r="F35" s="74">
        <f t="shared" si="2"/>
        <v>0.54898699880186386</v>
      </c>
    </row>
    <row r="36" spans="1:6" x14ac:dyDescent="0.3">
      <c r="A36" s="62">
        <v>4</v>
      </c>
      <c r="B36" s="62">
        <v>20.69</v>
      </c>
      <c r="C36" s="62">
        <v>2.4500000000000002</v>
      </c>
      <c r="D36" s="74">
        <f t="shared" si="0"/>
        <v>2.637669083541752</v>
      </c>
      <c r="E36" s="74">
        <f t="shared" si="1"/>
        <v>-0.18766908354175182</v>
      </c>
      <c r="F36" s="74">
        <f t="shared" si="2"/>
        <v>3.5219684917401024E-2</v>
      </c>
    </row>
    <row r="37" spans="1:6" x14ac:dyDescent="0.3">
      <c r="A37" s="62">
        <v>2</v>
      </c>
      <c r="B37" s="62">
        <v>17.78</v>
      </c>
      <c r="C37" s="62">
        <v>3.27</v>
      </c>
      <c r="D37" s="74">
        <f t="shared" si="0"/>
        <v>2.2590634313236633</v>
      </c>
      <c r="E37" s="74">
        <f t="shared" si="1"/>
        <v>1.0109365686763367</v>
      </c>
      <c r="F37" s="74">
        <f t="shared" si="2"/>
        <v>1.0219927458870857</v>
      </c>
    </row>
    <row r="38" spans="1:6" x14ac:dyDescent="0.3">
      <c r="A38" s="62">
        <v>3</v>
      </c>
      <c r="B38" s="62">
        <v>24.06</v>
      </c>
      <c r="C38" s="62">
        <v>3.6</v>
      </c>
      <c r="D38" s="74">
        <f t="shared" si="0"/>
        <v>2.4483662574327081</v>
      </c>
      <c r="E38" s="74">
        <f t="shared" si="1"/>
        <v>1.151633742567292</v>
      </c>
      <c r="F38" s="74">
        <f t="shared" si="2"/>
        <v>1.3262602770195477</v>
      </c>
    </row>
    <row r="39" spans="1:6" x14ac:dyDescent="0.3">
      <c r="A39" s="62">
        <v>3</v>
      </c>
      <c r="B39" s="62">
        <v>16.309999999999999</v>
      </c>
      <c r="C39" s="62">
        <v>2</v>
      </c>
      <c r="D39" s="74">
        <f t="shared" si="0"/>
        <v>2.4483662574327081</v>
      </c>
      <c r="E39" s="74">
        <f t="shared" si="1"/>
        <v>-0.44836625743270808</v>
      </c>
      <c r="F39" s="74">
        <f t="shared" si="2"/>
        <v>0.20103230080421344</v>
      </c>
    </row>
    <row r="40" spans="1:6" x14ac:dyDescent="0.3">
      <c r="A40" s="62">
        <v>3</v>
      </c>
      <c r="B40" s="62">
        <v>16.93</v>
      </c>
      <c r="C40" s="62">
        <v>3.07</v>
      </c>
      <c r="D40" s="74">
        <f t="shared" si="0"/>
        <v>2.4483662574327081</v>
      </c>
      <c r="E40" s="74">
        <f t="shared" si="1"/>
        <v>0.62163374256729176</v>
      </c>
      <c r="F40" s="74">
        <f t="shared" si="2"/>
        <v>0.38642850989821798</v>
      </c>
    </row>
    <row r="41" spans="1:6" x14ac:dyDescent="0.3">
      <c r="A41" s="62">
        <v>3</v>
      </c>
      <c r="B41" s="62">
        <v>18.690000000000001</v>
      </c>
      <c r="C41" s="62">
        <v>2.31</v>
      </c>
      <c r="D41" s="74">
        <f t="shared" si="0"/>
        <v>2.4483662574327081</v>
      </c>
      <c r="E41" s="74">
        <f t="shared" si="1"/>
        <v>-0.13836625743270803</v>
      </c>
      <c r="F41" s="74">
        <f t="shared" si="2"/>
        <v>1.9145221195934429E-2</v>
      </c>
    </row>
    <row r="42" spans="1:6" x14ac:dyDescent="0.3">
      <c r="A42" s="62">
        <v>3</v>
      </c>
      <c r="B42" s="62">
        <v>31.27</v>
      </c>
      <c r="C42" s="62">
        <v>5</v>
      </c>
      <c r="D42" s="74">
        <f t="shared" si="0"/>
        <v>2.4483662574327081</v>
      </c>
      <c r="E42" s="74">
        <f t="shared" si="1"/>
        <v>2.5516337425672919</v>
      </c>
      <c r="F42" s="74">
        <f t="shared" si="2"/>
        <v>6.5108347562079647</v>
      </c>
    </row>
    <row r="43" spans="1:6" x14ac:dyDescent="0.3">
      <c r="A43" s="62">
        <v>3</v>
      </c>
      <c r="B43" s="62">
        <v>16.04</v>
      </c>
      <c r="C43" s="62">
        <v>2.2400000000000002</v>
      </c>
      <c r="D43" s="74">
        <f t="shared" si="0"/>
        <v>2.4483662574327081</v>
      </c>
      <c r="E43" s="74">
        <f t="shared" si="1"/>
        <v>-0.20836625743270787</v>
      </c>
      <c r="F43" s="74">
        <f t="shared" si="2"/>
        <v>4.3416497236513488E-2</v>
      </c>
    </row>
    <row r="44" spans="1:6" x14ac:dyDescent="0.3">
      <c r="A44" s="62">
        <v>2</v>
      </c>
      <c r="B44" s="62">
        <v>17.46</v>
      </c>
      <c r="C44" s="62">
        <v>2.54</v>
      </c>
      <c r="D44" s="74">
        <f t="shared" si="0"/>
        <v>2.2590634313236633</v>
      </c>
      <c r="E44" s="74">
        <f t="shared" si="1"/>
        <v>0.28093656867633676</v>
      </c>
      <c r="F44" s="74">
        <f t="shared" si="2"/>
        <v>7.8925355619634083E-2</v>
      </c>
    </row>
    <row r="45" spans="1:6" x14ac:dyDescent="0.3">
      <c r="A45" s="62">
        <v>2</v>
      </c>
      <c r="B45" s="62">
        <v>13.94</v>
      </c>
      <c r="C45" s="62">
        <v>3.06</v>
      </c>
      <c r="D45" s="74">
        <f t="shared" si="0"/>
        <v>2.2590634313236633</v>
      </c>
      <c r="E45" s="74">
        <f t="shared" si="1"/>
        <v>0.80093656867633678</v>
      </c>
      <c r="F45" s="74">
        <f t="shared" si="2"/>
        <v>0.64149938704302434</v>
      </c>
    </row>
    <row r="46" spans="1:6" x14ac:dyDescent="0.3">
      <c r="A46" s="62">
        <v>2</v>
      </c>
      <c r="B46" s="62">
        <v>9.68</v>
      </c>
      <c r="C46" s="62">
        <v>1.32</v>
      </c>
      <c r="D46" s="74">
        <f t="shared" si="0"/>
        <v>2.2590634313236633</v>
      </c>
      <c r="E46" s="74">
        <f t="shared" si="1"/>
        <v>-0.93906343132366321</v>
      </c>
      <c r="F46" s="74">
        <f t="shared" si="2"/>
        <v>0.88184012804937228</v>
      </c>
    </row>
    <row r="47" spans="1:6" x14ac:dyDescent="0.3">
      <c r="A47" s="62">
        <v>4</v>
      </c>
      <c r="B47" s="62">
        <v>30.4</v>
      </c>
      <c r="C47" s="62">
        <v>5.6</v>
      </c>
      <c r="D47" s="74">
        <f t="shared" si="0"/>
        <v>2.637669083541752</v>
      </c>
      <c r="E47" s="74">
        <f t="shared" si="1"/>
        <v>2.9623309164582476</v>
      </c>
      <c r="F47" s="74">
        <f t="shared" si="2"/>
        <v>8.7754044586043616</v>
      </c>
    </row>
    <row r="48" spans="1:6" x14ac:dyDescent="0.3">
      <c r="A48" s="62">
        <v>2</v>
      </c>
      <c r="B48" s="62">
        <v>18.29</v>
      </c>
      <c r="C48" s="62">
        <v>3</v>
      </c>
      <c r="D48" s="74">
        <f t="shared" si="0"/>
        <v>2.2590634313236633</v>
      </c>
      <c r="E48" s="74">
        <f t="shared" si="1"/>
        <v>0.74093656867633673</v>
      </c>
      <c r="F48" s="74">
        <f t="shared" si="2"/>
        <v>0.54898699880186386</v>
      </c>
    </row>
    <row r="49" spans="1:6" x14ac:dyDescent="0.3">
      <c r="A49" s="62">
        <v>2</v>
      </c>
      <c r="B49" s="62">
        <v>22.23</v>
      </c>
      <c r="C49" s="62">
        <v>5</v>
      </c>
      <c r="D49" s="74">
        <f t="shared" si="0"/>
        <v>2.2590634313236633</v>
      </c>
      <c r="E49" s="74">
        <f t="shared" si="1"/>
        <v>2.7409365686763367</v>
      </c>
      <c r="F49" s="74">
        <f t="shared" si="2"/>
        <v>7.5127332735072105</v>
      </c>
    </row>
    <row r="50" spans="1:6" x14ac:dyDescent="0.3">
      <c r="A50" s="62">
        <v>4</v>
      </c>
      <c r="B50" s="62">
        <v>32.4</v>
      </c>
      <c r="C50" s="62">
        <v>6</v>
      </c>
      <c r="D50" s="74">
        <f t="shared" si="0"/>
        <v>2.637669083541752</v>
      </c>
      <c r="E50" s="74">
        <f t="shared" si="1"/>
        <v>3.362330916458248</v>
      </c>
      <c r="F50" s="74">
        <f t="shared" si="2"/>
        <v>11.305269191770963</v>
      </c>
    </row>
    <row r="51" spans="1:6" x14ac:dyDescent="0.3">
      <c r="A51" s="62">
        <v>3</v>
      </c>
      <c r="B51" s="62">
        <v>28.55</v>
      </c>
      <c r="C51" s="62">
        <v>2.0499999999999998</v>
      </c>
      <c r="D51" s="74">
        <f t="shared" si="0"/>
        <v>2.4483662574327081</v>
      </c>
      <c r="E51" s="74">
        <f t="shared" si="1"/>
        <v>-0.39836625743270826</v>
      </c>
      <c r="F51" s="74">
        <f t="shared" si="2"/>
        <v>0.15869567506094279</v>
      </c>
    </row>
    <row r="52" spans="1:6" x14ac:dyDescent="0.3">
      <c r="A52" s="62">
        <v>2</v>
      </c>
      <c r="B52" s="62">
        <v>18.04</v>
      </c>
      <c r="C52" s="62">
        <v>3</v>
      </c>
      <c r="D52" s="74">
        <f t="shared" si="0"/>
        <v>2.2590634313236633</v>
      </c>
      <c r="E52" s="74">
        <f t="shared" si="1"/>
        <v>0.74093656867633673</v>
      </c>
      <c r="F52" s="74">
        <f t="shared" si="2"/>
        <v>0.54898699880186386</v>
      </c>
    </row>
    <row r="53" spans="1:6" x14ac:dyDescent="0.3">
      <c r="A53" s="62">
        <v>2</v>
      </c>
      <c r="B53" s="62">
        <v>12.54</v>
      </c>
      <c r="C53" s="62">
        <v>2.5</v>
      </c>
      <c r="D53" s="74">
        <f t="shared" si="0"/>
        <v>2.2590634313236633</v>
      </c>
      <c r="E53" s="74">
        <f t="shared" si="1"/>
        <v>0.24093656867633673</v>
      </c>
      <c r="F53" s="74">
        <f t="shared" si="2"/>
        <v>5.8050430125527124E-2</v>
      </c>
    </row>
    <row r="54" spans="1:6" x14ac:dyDescent="0.3">
      <c r="A54" s="62">
        <v>2</v>
      </c>
      <c r="B54" s="62">
        <v>10.29</v>
      </c>
      <c r="C54" s="62">
        <v>2.6</v>
      </c>
      <c r="D54" s="74">
        <f t="shared" si="0"/>
        <v>2.2590634313236633</v>
      </c>
      <c r="E54" s="74">
        <f t="shared" si="1"/>
        <v>0.34093656867633682</v>
      </c>
      <c r="F54" s="74">
        <f t="shared" si="2"/>
        <v>0.11623774386079452</v>
      </c>
    </row>
    <row r="55" spans="1:6" x14ac:dyDescent="0.3">
      <c r="A55" s="62">
        <v>4</v>
      </c>
      <c r="B55" s="62">
        <v>34.81</v>
      </c>
      <c r="C55" s="62">
        <v>5.2</v>
      </c>
      <c r="D55" s="74">
        <f t="shared" si="0"/>
        <v>2.637669083541752</v>
      </c>
      <c r="E55" s="74">
        <f t="shared" si="1"/>
        <v>2.5623309164582482</v>
      </c>
      <c r="F55" s="74">
        <f t="shared" si="2"/>
        <v>6.5655397254377661</v>
      </c>
    </row>
    <row r="56" spans="1:6" x14ac:dyDescent="0.3">
      <c r="A56" s="62">
        <v>2</v>
      </c>
      <c r="B56" s="62">
        <v>9.94</v>
      </c>
      <c r="C56" s="62">
        <v>1.56</v>
      </c>
      <c r="D56" s="74">
        <f t="shared" si="0"/>
        <v>2.2590634313236633</v>
      </c>
      <c r="E56" s="74">
        <f t="shared" si="1"/>
        <v>-0.69906343132366322</v>
      </c>
      <c r="F56" s="74">
        <f t="shared" si="2"/>
        <v>0.488689681014014</v>
      </c>
    </row>
    <row r="57" spans="1:6" x14ac:dyDescent="0.3">
      <c r="A57" s="62">
        <v>4</v>
      </c>
      <c r="B57" s="62">
        <v>25.56</v>
      </c>
      <c r="C57" s="62">
        <v>4.34</v>
      </c>
      <c r="D57" s="74">
        <f t="shared" si="0"/>
        <v>2.637669083541752</v>
      </c>
      <c r="E57" s="74">
        <f t="shared" si="1"/>
        <v>1.7023309164582479</v>
      </c>
      <c r="F57" s="74">
        <f t="shared" si="2"/>
        <v>2.8979305491295779</v>
      </c>
    </row>
    <row r="58" spans="1:6" x14ac:dyDescent="0.3">
      <c r="A58" s="62">
        <v>2</v>
      </c>
      <c r="B58" s="62">
        <v>19.489999999999998</v>
      </c>
      <c r="C58" s="62">
        <v>3.51</v>
      </c>
      <c r="D58" s="74">
        <f t="shared" si="0"/>
        <v>2.2590634313236633</v>
      </c>
      <c r="E58" s="74">
        <f t="shared" si="1"/>
        <v>1.2509365686763365</v>
      </c>
      <c r="F58" s="74">
        <f t="shared" si="2"/>
        <v>1.5648422988517268</v>
      </c>
    </row>
    <row r="59" spans="1:6" x14ac:dyDescent="0.3">
      <c r="A59" s="62">
        <v>4</v>
      </c>
      <c r="B59" s="62">
        <v>38.01</v>
      </c>
      <c r="C59" s="62">
        <v>3</v>
      </c>
      <c r="D59" s="74">
        <f t="shared" si="0"/>
        <v>2.637669083541752</v>
      </c>
      <c r="E59" s="74">
        <f t="shared" si="1"/>
        <v>0.362330916458248</v>
      </c>
      <c r="F59" s="74">
        <f t="shared" si="2"/>
        <v>0.13128369302147389</v>
      </c>
    </row>
    <row r="60" spans="1:6" x14ac:dyDescent="0.3">
      <c r="A60" s="62">
        <v>2</v>
      </c>
      <c r="B60" s="62">
        <v>26.41</v>
      </c>
      <c r="C60" s="62">
        <v>1.5</v>
      </c>
      <c r="D60" s="74">
        <f t="shared" si="0"/>
        <v>2.2590634313236633</v>
      </c>
      <c r="E60" s="74">
        <f t="shared" si="1"/>
        <v>-0.75906343132366327</v>
      </c>
      <c r="F60" s="74">
        <f t="shared" si="2"/>
        <v>0.57617729277285368</v>
      </c>
    </row>
    <row r="61" spans="1:6" x14ac:dyDescent="0.3">
      <c r="A61" s="62">
        <v>2</v>
      </c>
      <c r="B61" s="62">
        <v>11.24</v>
      </c>
      <c r="C61" s="62">
        <v>1.76</v>
      </c>
      <c r="D61" s="74">
        <f t="shared" si="0"/>
        <v>2.2590634313236633</v>
      </c>
      <c r="E61" s="74">
        <f t="shared" si="1"/>
        <v>-0.49906343132366326</v>
      </c>
      <c r="F61" s="74">
        <f t="shared" si="2"/>
        <v>0.24906430848454875</v>
      </c>
    </row>
    <row r="62" spans="1:6" x14ac:dyDescent="0.3">
      <c r="A62" s="62">
        <v>4</v>
      </c>
      <c r="B62" s="62">
        <v>48.27</v>
      </c>
      <c r="C62" s="62">
        <v>6.73</v>
      </c>
      <c r="D62" s="74">
        <f t="shared" si="0"/>
        <v>2.637669083541752</v>
      </c>
      <c r="E62" s="74">
        <f t="shared" si="1"/>
        <v>4.0923309164582484</v>
      </c>
      <c r="F62" s="74">
        <f t="shared" si="2"/>
        <v>16.747172329800009</v>
      </c>
    </row>
    <row r="63" spans="1:6" x14ac:dyDescent="0.3">
      <c r="A63" s="62">
        <v>2</v>
      </c>
      <c r="B63" s="62">
        <v>20.29</v>
      </c>
      <c r="C63" s="62">
        <v>3.21</v>
      </c>
      <c r="D63" s="74">
        <f t="shared" si="0"/>
        <v>2.2590634313236633</v>
      </c>
      <c r="E63" s="74">
        <f t="shared" si="1"/>
        <v>0.95093656867633669</v>
      </c>
      <c r="F63" s="74">
        <f t="shared" si="2"/>
        <v>0.90428035764592518</v>
      </c>
    </row>
    <row r="64" spans="1:6" x14ac:dyDescent="0.3">
      <c r="A64" s="62">
        <v>2</v>
      </c>
      <c r="B64" s="62">
        <v>13.81</v>
      </c>
      <c r="C64" s="62">
        <v>2</v>
      </c>
      <c r="D64" s="74">
        <f t="shared" si="0"/>
        <v>2.2590634313236633</v>
      </c>
      <c r="E64" s="74">
        <f t="shared" si="1"/>
        <v>-0.25906343132366327</v>
      </c>
      <c r="F64" s="74">
        <f t="shared" si="2"/>
        <v>6.7113861449190404E-2</v>
      </c>
    </row>
    <row r="65" spans="1:6" x14ac:dyDescent="0.3">
      <c r="A65" s="62">
        <v>2</v>
      </c>
      <c r="B65" s="62">
        <v>11.02</v>
      </c>
      <c r="C65" s="62">
        <v>1.98</v>
      </c>
      <c r="D65" s="74">
        <f t="shared" si="0"/>
        <v>2.2590634313236633</v>
      </c>
      <c r="E65" s="74">
        <f t="shared" si="1"/>
        <v>-0.27906343132366329</v>
      </c>
      <c r="F65" s="74">
        <f t="shared" si="2"/>
        <v>7.7876398702136931E-2</v>
      </c>
    </row>
    <row r="66" spans="1:6" x14ac:dyDescent="0.3">
      <c r="A66" s="62">
        <v>4</v>
      </c>
      <c r="B66" s="62">
        <v>18.29</v>
      </c>
      <c r="C66" s="62">
        <v>3.76</v>
      </c>
      <c r="D66" s="74">
        <f t="shared" si="0"/>
        <v>2.637669083541752</v>
      </c>
      <c r="E66" s="74">
        <f t="shared" si="1"/>
        <v>1.1223309164582478</v>
      </c>
      <c r="F66" s="74">
        <f t="shared" si="2"/>
        <v>1.2596266860380103</v>
      </c>
    </row>
    <row r="67" spans="1:6" x14ac:dyDescent="0.3">
      <c r="A67" s="62">
        <v>3</v>
      </c>
      <c r="B67" s="62">
        <v>17.59</v>
      </c>
      <c r="C67" s="62">
        <v>2.64</v>
      </c>
      <c r="D67" s="74">
        <f t="shared" si="0"/>
        <v>2.4483662574327081</v>
      </c>
      <c r="E67" s="74">
        <f t="shared" si="1"/>
        <v>0.19163374256729204</v>
      </c>
      <c r="F67" s="74">
        <f t="shared" si="2"/>
        <v>3.672349129034716E-2</v>
      </c>
    </row>
    <row r="68" spans="1:6" x14ac:dyDescent="0.3">
      <c r="A68" s="62">
        <v>3</v>
      </c>
      <c r="B68" s="62">
        <v>20.079999999999998</v>
      </c>
      <c r="C68" s="62">
        <v>3.15</v>
      </c>
      <c r="D68" s="74">
        <f t="shared" ref="D68:D131" si="3">$M$6+$M$7*A68+$M$8*$B$3</f>
        <v>2.4483662574327081</v>
      </c>
      <c r="E68" s="74">
        <f t="shared" ref="E68:E131" si="4">C68-D68</f>
        <v>0.70163374256729183</v>
      </c>
      <c r="F68" s="74">
        <f t="shared" ref="F68:F131" si="5">E68^2</f>
        <v>0.49228990870898476</v>
      </c>
    </row>
    <row r="69" spans="1:6" x14ac:dyDescent="0.3">
      <c r="A69" s="62">
        <v>2</v>
      </c>
      <c r="B69" s="62">
        <v>16.45</v>
      </c>
      <c r="C69" s="62">
        <v>2.4700000000000002</v>
      </c>
      <c r="D69" s="74">
        <f t="shared" si="3"/>
        <v>2.2590634313236633</v>
      </c>
      <c r="E69" s="74">
        <f t="shared" si="4"/>
        <v>0.21093656867633692</v>
      </c>
      <c r="F69" s="74">
        <f t="shared" si="5"/>
        <v>4.4494236004947001E-2</v>
      </c>
    </row>
    <row r="70" spans="1:6" x14ac:dyDescent="0.3">
      <c r="A70" s="62">
        <v>1</v>
      </c>
      <c r="B70" s="62">
        <v>3.07</v>
      </c>
      <c r="C70" s="62">
        <v>1</v>
      </c>
      <c r="D70" s="74">
        <f t="shared" si="3"/>
        <v>2.0697606052146185</v>
      </c>
      <c r="E70" s="74">
        <f t="shared" si="4"/>
        <v>-1.0697606052146185</v>
      </c>
      <c r="F70" s="74">
        <f t="shared" si="5"/>
        <v>1.1443877524691468</v>
      </c>
    </row>
    <row r="71" spans="1:6" x14ac:dyDescent="0.3">
      <c r="A71" s="62">
        <v>2</v>
      </c>
      <c r="B71" s="62">
        <v>20.23</v>
      </c>
      <c r="C71" s="62">
        <v>2.0099999999999998</v>
      </c>
      <c r="D71" s="74">
        <f t="shared" si="3"/>
        <v>2.2590634313236633</v>
      </c>
      <c r="E71" s="74">
        <f t="shared" si="4"/>
        <v>-0.24906343132366349</v>
      </c>
      <c r="F71" s="74">
        <f t="shared" si="5"/>
        <v>6.2032592822717239E-2</v>
      </c>
    </row>
    <row r="72" spans="1:6" x14ac:dyDescent="0.3">
      <c r="A72" s="62">
        <v>2</v>
      </c>
      <c r="B72" s="62">
        <v>15.01</v>
      </c>
      <c r="C72" s="62">
        <v>2.09</v>
      </c>
      <c r="D72" s="74">
        <f t="shared" si="3"/>
        <v>2.2590634313236633</v>
      </c>
      <c r="E72" s="74">
        <f t="shared" si="4"/>
        <v>-0.16906343132366342</v>
      </c>
      <c r="F72" s="74">
        <f t="shared" si="5"/>
        <v>2.8582443810931057E-2</v>
      </c>
    </row>
    <row r="73" spans="1:6" x14ac:dyDescent="0.3">
      <c r="A73" s="62">
        <v>2</v>
      </c>
      <c r="B73" s="62">
        <v>12.02</v>
      </c>
      <c r="C73" s="62">
        <v>1.97</v>
      </c>
      <c r="D73" s="74">
        <f t="shared" si="3"/>
        <v>2.2590634313236633</v>
      </c>
      <c r="E73" s="74">
        <f t="shared" si="4"/>
        <v>-0.2890634313236633</v>
      </c>
      <c r="F73" s="74">
        <f t="shared" si="5"/>
        <v>8.3557667328610211E-2</v>
      </c>
    </row>
    <row r="74" spans="1:6" x14ac:dyDescent="0.3">
      <c r="A74" s="62">
        <v>3</v>
      </c>
      <c r="B74" s="62">
        <v>17.07</v>
      </c>
      <c r="C74" s="62">
        <v>3</v>
      </c>
      <c r="D74" s="74">
        <f t="shared" si="3"/>
        <v>2.4483662574327081</v>
      </c>
      <c r="E74" s="74">
        <f t="shared" si="4"/>
        <v>0.55163374256729192</v>
      </c>
      <c r="F74" s="74">
        <f t="shared" si="5"/>
        <v>0.30429978593879731</v>
      </c>
    </row>
    <row r="75" spans="1:6" x14ac:dyDescent="0.3">
      <c r="A75" s="62">
        <v>2</v>
      </c>
      <c r="B75" s="62">
        <v>26.86</v>
      </c>
      <c r="C75" s="62">
        <v>3.14</v>
      </c>
      <c r="D75" s="74">
        <f t="shared" si="3"/>
        <v>2.2590634313236633</v>
      </c>
      <c r="E75" s="74">
        <f t="shared" si="4"/>
        <v>0.88093656867633685</v>
      </c>
      <c r="F75" s="74">
        <f t="shared" si="5"/>
        <v>0.77604923803123838</v>
      </c>
    </row>
    <row r="76" spans="1:6" x14ac:dyDescent="0.3">
      <c r="A76" s="62">
        <v>2</v>
      </c>
      <c r="B76" s="62">
        <v>25.28</v>
      </c>
      <c r="C76" s="62">
        <v>5</v>
      </c>
      <c r="D76" s="74">
        <f t="shared" si="3"/>
        <v>2.2590634313236633</v>
      </c>
      <c r="E76" s="74">
        <f t="shared" si="4"/>
        <v>2.7409365686763367</v>
      </c>
      <c r="F76" s="74">
        <f t="shared" si="5"/>
        <v>7.5127332735072105</v>
      </c>
    </row>
    <row r="77" spans="1:6" x14ac:dyDescent="0.3">
      <c r="A77" s="62">
        <v>2</v>
      </c>
      <c r="B77" s="62">
        <v>14.73</v>
      </c>
      <c r="C77" s="62">
        <v>2.2000000000000002</v>
      </c>
      <c r="D77" s="74">
        <f t="shared" si="3"/>
        <v>2.2590634313236633</v>
      </c>
      <c r="E77" s="74">
        <f t="shared" si="4"/>
        <v>-5.9063431323663096E-2</v>
      </c>
      <c r="F77" s="74">
        <f t="shared" si="5"/>
        <v>3.488488919725067E-3</v>
      </c>
    </row>
    <row r="78" spans="1:6" x14ac:dyDescent="0.3">
      <c r="A78" s="62">
        <v>2</v>
      </c>
      <c r="B78" s="62">
        <v>10.51</v>
      </c>
      <c r="C78" s="62">
        <v>1.25</v>
      </c>
      <c r="D78" s="74">
        <f t="shared" si="3"/>
        <v>2.2590634313236633</v>
      </c>
      <c r="E78" s="74">
        <f t="shared" si="4"/>
        <v>-1.0090634313236633</v>
      </c>
      <c r="F78" s="74">
        <f t="shared" si="5"/>
        <v>1.0182090084346853</v>
      </c>
    </row>
    <row r="79" spans="1:6" x14ac:dyDescent="0.3">
      <c r="A79" s="62">
        <v>2</v>
      </c>
      <c r="B79" s="62">
        <v>17.920000000000002</v>
      </c>
      <c r="C79" s="62">
        <v>3.08</v>
      </c>
      <c r="D79" s="74">
        <f t="shared" si="3"/>
        <v>2.2590634313236633</v>
      </c>
      <c r="E79" s="74">
        <f t="shared" si="4"/>
        <v>0.8209365686763368</v>
      </c>
      <c r="F79" s="74">
        <f t="shared" si="5"/>
        <v>0.67393684979007784</v>
      </c>
    </row>
    <row r="80" spans="1:6" x14ac:dyDescent="0.3">
      <c r="A80" s="62">
        <v>4</v>
      </c>
      <c r="B80" s="62">
        <v>27.2</v>
      </c>
      <c r="C80" s="62">
        <v>4</v>
      </c>
      <c r="D80" s="74">
        <f t="shared" si="3"/>
        <v>2.637669083541752</v>
      </c>
      <c r="E80" s="74">
        <f t="shared" si="4"/>
        <v>1.362330916458248</v>
      </c>
      <c r="F80" s="74">
        <f t="shared" si="5"/>
        <v>1.8559455259379698</v>
      </c>
    </row>
    <row r="81" spans="1:6" x14ac:dyDescent="0.3">
      <c r="A81" s="62">
        <v>2</v>
      </c>
      <c r="B81" s="62">
        <v>22.76</v>
      </c>
      <c r="C81" s="62">
        <v>3</v>
      </c>
      <c r="D81" s="74">
        <f t="shared" si="3"/>
        <v>2.2590634313236633</v>
      </c>
      <c r="E81" s="74">
        <f t="shared" si="4"/>
        <v>0.74093656867633673</v>
      </c>
      <c r="F81" s="74">
        <f t="shared" si="5"/>
        <v>0.54898699880186386</v>
      </c>
    </row>
    <row r="82" spans="1:6" x14ac:dyDescent="0.3">
      <c r="A82" s="62">
        <v>2</v>
      </c>
      <c r="B82" s="62">
        <v>17.29</v>
      </c>
      <c r="C82" s="62">
        <v>2.71</v>
      </c>
      <c r="D82" s="74">
        <f t="shared" si="3"/>
        <v>2.2590634313236633</v>
      </c>
      <c r="E82" s="74">
        <f t="shared" si="4"/>
        <v>0.45093656867633669</v>
      </c>
      <c r="F82" s="74">
        <f t="shared" si="5"/>
        <v>0.20334378896958852</v>
      </c>
    </row>
    <row r="83" spans="1:6" x14ac:dyDescent="0.3">
      <c r="A83" s="62">
        <v>2</v>
      </c>
      <c r="B83" s="62">
        <v>19.440000000000001</v>
      </c>
      <c r="C83" s="62">
        <v>3</v>
      </c>
      <c r="D83" s="74">
        <f t="shared" si="3"/>
        <v>2.2590634313236633</v>
      </c>
      <c r="E83" s="74">
        <f t="shared" si="4"/>
        <v>0.74093656867633673</v>
      </c>
      <c r="F83" s="74">
        <f t="shared" si="5"/>
        <v>0.54898699880186386</v>
      </c>
    </row>
    <row r="84" spans="1:6" x14ac:dyDescent="0.3">
      <c r="A84" s="62">
        <v>2</v>
      </c>
      <c r="B84" s="62">
        <v>16.66</v>
      </c>
      <c r="C84" s="62">
        <v>3.4</v>
      </c>
      <c r="D84" s="74">
        <f t="shared" si="3"/>
        <v>2.2590634313236633</v>
      </c>
      <c r="E84" s="74">
        <f t="shared" si="4"/>
        <v>1.1409365686763366</v>
      </c>
      <c r="F84" s="74">
        <f t="shared" si="5"/>
        <v>1.3017362537429331</v>
      </c>
    </row>
    <row r="85" spans="1:6" x14ac:dyDescent="0.3">
      <c r="A85" s="62">
        <v>1</v>
      </c>
      <c r="B85" s="62">
        <v>10.07</v>
      </c>
      <c r="C85" s="62">
        <v>1.83</v>
      </c>
      <c r="D85" s="74">
        <f t="shared" si="3"/>
        <v>2.0697606052146185</v>
      </c>
      <c r="E85" s="74">
        <f t="shared" si="4"/>
        <v>-0.23976060521461839</v>
      </c>
      <c r="F85" s="74">
        <f t="shared" si="5"/>
        <v>5.7485147812880097E-2</v>
      </c>
    </row>
    <row r="86" spans="1:6" x14ac:dyDescent="0.3">
      <c r="A86" s="62">
        <v>2</v>
      </c>
      <c r="B86" s="62">
        <v>32.68</v>
      </c>
      <c r="C86" s="62">
        <v>5</v>
      </c>
      <c r="D86" s="74">
        <f t="shared" si="3"/>
        <v>2.2590634313236633</v>
      </c>
      <c r="E86" s="74">
        <f t="shared" si="4"/>
        <v>2.7409365686763367</v>
      </c>
      <c r="F86" s="74">
        <f t="shared" si="5"/>
        <v>7.5127332735072105</v>
      </c>
    </row>
    <row r="87" spans="1:6" x14ac:dyDescent="0.3">
      <c r="A87" s="62">
        <v>2</v>
      </c>
      <c r="B87" s="62">
        <v>15.98</v>
      </c>
      <c r="C87" s="62">
        <v>2.0299999999999998</v>
      </c>
      <c r="D87" s="74">
        <f t="shared" si="3"/>
        <v>2.2590634313236633</v>
      </c>
      <c r="E87" s="74">
        <f t="shared" si="4"/>
        <v>-0.22906343132366347</v>
      </c>
      <c r="F87" s="74">
        <f t="shared" si="5"/>
        <v>5.2470055569770691E-2</v>
      </c>
    </row>
    <row r="88" spans="1:6" x14ac:dyDescent="0.3">
      <c r="A88" s="62">
        <v>4</v>
      </c>
      <c r="B88" s="62">
        <v>34.83</v>
      </c>
      <c r="C88" s="62">
        <v>5.17</v>
      </c>
      <c r="D88" s="74">
        <f t="shared" si="3"/>
        <v>2.637669083541752</v>
      </c>
      <c r="E88" s="74">
        <f t="shared" si="4"/>
        <v>2.5323309164582479</v>
      </c>
      <c r="F88" s="74">
        <f t="shared" si="5"/>
        <v>6.41269987045027</v>
      </c>
    </row>
    <row r="89" spans="1:6" x14ac:dyDescent="0.3">
      <c r="A89" s="62">
        <v>2</v>
      </c>
      <c r="B89" s="62">
        <v>13.03</v>
      </c>
      <c r="C89" s="62">
        <v>2</v>
      </c>
      <c r="D89" s="74">
        <f t="shared" si="3"/>
        <v>2.2590634313236633</v>
      </c>
      <c r="E89" s="74">
        <f t="shared" si="4"/>
        <v>-0.25906343132366327</v>
      </c>
      <c r="F89" s="74">
        <f t="shared" si="5"/>
        <v>6.7113861449190404E-2</v>
      </c>
    </row>
    <row r="90" spans="1:6" x14ac:dyDescent="0.3">
      <c r="A90" s="62">
        <v>2</v>
      </c>
      <c r="B90" s="62">
        <v>18.28</v>
      </c>
      <c r="C90" s="62">
        <v>4</v>
      </c>
      <c r="D90" s="74">
        <f t="shared" si="3"/>
        <v>2.2590634313236633</v>
      </c>
      <c r="E90" s="74">
        <f t="shared" si="4"/>
        <v>1.7409365686763367</v>
      </c>
      <c r="F90" s="74">
        <f t="shared" si="5"/>
        <v>3.0308601361545371</v>
      </c>
    </row>
    <row r="91" spans="1:6" x14ac:dyDescent="0.3">
      <c r="A91" s="62">
        <v>2</v>
      </c>
      <c r="B91" s="62">
        <v>24.71</v>
      </c>
      <c r="C91" s="62">
        <v>5.85</v>
      </c>
      <c r="D91" s="74">
        <f t="shared" si="3"/>
        <v>2.2590634313236633</v>
      </c>
      <c r="E91" s="74">
        <f t="shared" si="4"/>
        <v>3.5909365686763364</v>
      </c>
      <c r="F91" s="74">
        <f t="shared" si="5"/>
        <v>12.89482544025698</v>
      </c>
    </row>
    <row r="92" spans="1:6" x14ac:dyDescent="0.3">
      <c r="A92" s="62">
        <v>2</v>
      </c>
      <c r="B92" s="62">
        <v>21.16</v>
      </c>
      <c r="C92" s="62">
        <v>3</v>
      </c>
      <c r="D92" s="74">
        <f t="shared" si="3"/>
        <v>2.2590634313236633</v>
      </c>
      <c r="E92" s="74">
        <f t="shared" si="4"/>
        <v>0.74093656867633673</v>
      </c>
      <c r="F92" s="74">
        <f t="shared" si="5"/>
        <v>0.54898699880186386</v>
      </c>
    </row>
    <row r="93" spans="1:6" x14ac:dyDescent="0.3">
      <c r="A93" s="62">
        <v>2</v>
      </c>
      <c r="B93" s="62">
        <v>28.97</v>
      </c>
      <c r="C93" s="62">
        <v>3</v>
      </c>
      <c r="D93" s="74">
        <f t="shared" si="3"/>
        <v>2.2590634313236633</v>
      </c>
      <c r="E93" s="74">
        <f t="shared" si="4"/>
        <v>0.74093656867633673</v>
      </c>
      <c r="F93" s="74">
        <f t="shared" si="5"/>
        <v>0.54898699880186386</v>
      </c>
    </row>
    <row r="94" spans="1:6" x14ac:dyDescent="0.3">
      <c r="A94" s="62">
        <v>2</v>
      </c>
      <c r="B94" s="62">
        <v>22.49</v>
      </c>
      <c r="C94" s="62">
        <v>3.5</v>
      </c>
      <c r="D94" s="74">
        <f t="shared" si="3"/>
        <v>2.2590634313236633</v>
      </c>
      <c r="E94" s="74">
        <f t="shared" si="4"/>
        <v>1.2409365686763367</v>
      </c>
      <c r="F94" s="74">
        <f t="shared" si="5"/>
        <v>1.5399235674782006</v>
      </c>
    </row>
    <row r="95" spans="1:6" x14ac:dyDescent="0.3">
      <c r="A95" s="62">
        <v>2</v>
      </c>
      <c r="B95" s="62">
        <v>5.75</v>
      </c>
      <c r="C95" s="62">
        <v>1</v>
      </c>
      <c r="D95" s="74">
        <f t="shared" si="3"/>
        <v>2.2590634313236633</v>
      </c>
      <c r="E95" s="74">
        <f t="shared" si="4"/>
        <v>-1.2590634313236633</v>
      </c>
      <c r="F95" s="74">
        <f t="shared" si="5"/>
        <v>1.585240724096517</v>
      </c>
    </row>
    <row r="96" spans="1:6" x14ac:dyDescent="0.3">
      <c r="A96" s="62">
        <v>2</v>
      </c>
      <c r="B96" s="62">
        <v>16.32</v>
      </c>
      <c r="C96" s="62">
        <v>4.3</v>
      </c>
      <c r="D96" s="74">
        <f t="shared" si="3"/>
        <v>2.2590634313236633</v>
      </c>
      <c r="E96" s="74">
        <f t="shared" si="4"/>
        <v>2.0409365686763365</v>
      </c>
      <c r="F96" s="74">
        <f t="shared" si="5"/>
        <v>4.165422077360339</v>
      </c>
    </row>
    <row r="97" spans="1:6" x14ac:dyDescent="0.3">
      <c r="A97" s="62">
        <v>2</v>
      </c>
      <c r="B97" s="62">
        <v>22.75</v>
      </c>
      <c r="C97" s="62">
        <v>3.25</v>
      </c>
      <c r="D97" s="74">
        <f t="shared" si="3"/>
        <v>2.2590634313236633</v>
      </c>
      <c r="E97" s="74">
        <f t="shared" si="4"/>
        <v>0.99093656867633673</v>
      </c>
      <c r="F97" s="74">
        <f t="shared" si="5"/>
        <v>0.98195528314003222</v>
      </c>
    </row>
    <row r="98" spans="1:6" x14ac:dyDescent="0.3">
      <c r="A98" s="62">
        <v>4</v>
      </c>
      <c r="B98" s="62">
        <v>40.17</v>
      </c>
      <c r="C98" s="62">
        <v>4.7300000000000004</v>
      </c>
      <c r="D98" s="74">
        <f t="shared" si="3"/>
        <v>2.637669083541752</v>
      </c>
      <c r="E98" s="74">
        <f t="shared" si="4"/>
        <v>2.0923309164582484</v>
      </c>
      <c r="F98" s="74">
        <f t="shared" si="5"/>
        <v>4.377848663967014</v>
      </c>
    </row>
    <row r="99" spans="1:6" x14ac:dyDescent="0.3">
      <c r="A99" s="62">
        <v>2</v>
      </c>
      <c r="B99" s="62">
        <v>27.28</v>
      </c>
      <c r="C99" s="62">
        <v>4</v>
      </c>
      <c r="D99" s="74">
        <f t="shared" si="3"/>
        <v>2.2590634313236633</v>
      </c>
      <c r="E99" s="74">
        <f t="shared" si="4"/>
        <v>1.7409365686763367</v>
      </c>
      <c r="F99" s="74">
        <f t="shared" si="5"/>
        <v>3.0308601361545371</v>
      </c>
    </row>
    <row r="100" spans="1:6" x14ac:dyDescent="0.3">
      <c r="A100" s="62">
        <v>2</v>
      </c>
      <c r="B100" s="62">
        <v>12.03</v>
      </c>
      <c r="C100" s="62">
        <v>1.5</v>
      </c>
      <c r="D100" s="74">
        <f t="shared" si="3"/>
        <v>2.2590634313236633</v>
      </c>
      <c r="E100" s="74">
        <f t="shared" si="4"/>
        <v>-0.75906343132366327</v>
      </c>
      <c r="F100" s="74">
        <f t="shared" si="5"/>
        <v>0.57617729277285368</v>
      </c>
    </row>
    <row r="101" spans="1:6" x14ac:dyDescent="0.3">
      <c r="A101" s="62">
        <v>2</v>
      </c>
      <c r="B101" s="62">
        <v>21.01</v>
      </c>
      <c r="C101" s="62">
        <v>3</v>
      </c>
      <c r="D101" s="74">
        <f t="shared" si="3"/>
        <v>2.2590634313236633</v>
      </c>
      <c r="E101" s="74">
        <f t="shared" si="4"/>
        <v>0.74093656867633673</v>
      </c>
      <c r="F101" s="74">
        <f t="shared" si="5"/>
        <v>0.54898699880186386</v>
      </c>
    </row>
    <row r="102" spans="1:6" x14ac:dyDescent="0.3">
      <c r="A102" s="62">
        <v>2</v>
      </c>
      <c r="B102" s="62">
        <v>12.46</v>
      </c>
      <c r="C102" s="62">
        <v>1.5</v>
      </c>
      <c r="D102" s="74">
        <f t="shared" si="3"/>
        <v>2.2590634313236633</v>
      </c>
      <c r="E102" s="74">
        <f t="shared" si="4"/>
        <v>-0.75906343132366327</v>
      </c>
      <c r="F102" s="74">
        <f t="shared" si="5"/>
        <v>0.57617729277285368</v>
      </c>
    </row>
    <row r="103" spans="1:6" x14ac:dyDescent="0.3">
      <c r="A103" s="62">
        <v>2</v>
      </c>
      <c r="B103" s="62">
        <v>11.35</v>
      </c>
      <c r="C103" s="62">
        <v>2.5</v>
      </c>
      <c r="D103" s="74">
        <f t="shared" si="3"/>
        <v>2.2590634313236633</v>
      </c>
      <c r="E103" s="74">
        <f t="shared" si="4"/>
        <v>0.24093656867633673</v>
      </c>
      <c r="F103" s="74">
        <f t="shared" si="5"/>
        <v>5.8050430125527124E-2</v>
      </c>
    </row>
    <row r="104" spans="1:6" x14ac:dyDescent="0.3">
      <c r="A104" s="62">
        <v>2</v>
      </c>
      <c r="B104" s="62">
        <v>15.38</v>
      </c>
      <c r="C104" s="62">
        <v>3</v>
      </c>
      <c r="D104" s="74">
        <f t="shared" si="3"/>
        <v>2.2590634313236633</v>
      </c>
      <c r="E104" s="74">
        <f t="shared" si="4"/>
        <v>0.74093656867633673</v>
      </c>
      <c r="F104" s="74">
        <f t="shared" si="5"/>
        <v>0.54898699880186386</v>
      </c>
    </row>
    <row r="105" spans="1:6" x14ac:dyDescent="0.3">
      <c r="A105" s="62">
        <v>3</v>
      </c>
      <c r="B105" s="62">
        <v>44.3</v>
      </c>
      <c r="C105" s="62">
        <v>2.5</v>
      </c>
      <c r="D105" s="74">
        <f t="shared" si="3"/>
        <v>2.4483662574327081</v>
      </c>
      <c r="E105" s="74">
        <f t="shared" si="4"/>
        <v>5.1633742567291918E-2</v>
      </c>
      <c r="F105" s="74">
        <f t="shared" si="5"/>
        <v>2.6660433715053732E-3</v>
      </c>
    </row>
    <row r="106" spans="1:6" x14ac:dyDescent="0.3">
      <c r="A106" s="62">
        <v>2</v>
      </c>
      <c r="B106" s="62">
        <v>22.42</v>
      </c>
      <c r="C106" s="62">
        <v>3.48</v>
      </c>
      <c r="D106" s="74">
        <f t="shared" si="3"/>
        <v>2.2590634313236633</v>
      </c>
      <c r="E106" s="74">
        <f t="shared" si="4"/>
        <v>1.2209365686763367</v>
      </c>
      <c r="F106" s="74">
        <f t="shared" si="5"/>
        <v>1.490686104731147</v>
      </c>
    </row>
    <row r="107" spans="1:6" x14ac:dyDescent="0.3">
      <c r="A107" s="62">
        <v>2</v>
      </c>
      <c r="B107" s="62">
        <v>20.92</v>
      </c>
      <c r="C107" s="62">
        <v>4.08</v>
      </c>
      <c r="D107" s="74">
        <f t="shared" si="3"/>
        <v>2.2590634313236633</v>
      </c>
      <c r="E107" s="74">
        <f t="shared" si="4"/>
        <v>1.8209365686763368</v>
      </c>
      <c r="F107" s="74">
        <f t="shared" si="5"/>
        <v>3.3158099871427513</v>
      </c>
    </row>
    <row r="108" spans="1:6" x14ac:dyDescent="0.3">
      <c r="A108" s="62">
        <v>2</v>
      </c>
      <c r="B108" s="62">
        <v>15.36</v>
      </c>
      <c r="C108" s="62">
        <v>1.64</v>
      </c>
      <c r="D108" s="74">
        <f t="shared" si="3"/>
        <v>2.2590634313236633</v>
      </c>
      <c r="E108" s="74">
        <f t="shared" si="4"/>
        <v>-0.61906343132366337</v>
      </c>
      <c r="F108" s="74">
        <f t="shared" si="5"/>
        <v>0.3832395320022281</v>
      </c>
    </row>
    <row r="109" spans="1:6" x14ac:dyDescent="0.3">
      <c r="A109" s="62">
        <v>2</v>
      </c>
      <c r="B109" s="62">
        <v>20.49</v>
      </c>
      <c r="C109" s="62">
        <v>4.0599999999999996</v>
      </c>
      <c r="D109" s="74">
        <f t="shared" si="3"/>
        <v>2.2590634313236633</v>
      </c>
      <c r="E109" s="74">
        <f t="shared" si="4"/>
        <v>1.8009365686763363</v>
      </c>
      <c r="F109" s="74">
        <f t="shared" si="5"/>
        <v>3.2433725243956961</v>
      </c>
    </row>
    <row r="110" spans="1:6" x14ac:dyDescent="0.3">
      <c r="A110" s="62">
        <v>2</v>
      </c>
      <c r="B110" s="62">
        <v>25.21</v>
      </c>
      <c r="C110" s="62">
        <v>4.29</v>
      </c>
      <c r="D110" s="74">
        <f t="shared" si="3"/>
        <v>2.2590634313236633</v>
      </c>
      <c r="E110" s="74">
        <f t="shared" si="4"/>
        <v>2.0309365686763368</v>
      </c>
      <c r="F110" s="74">
        <f t="shared" si="5"/>
        <v>4.1247033459868128</v>
      </c>
    </row>
    <row r="111" spans="1:6" x14ac:dyDescent="0.3">
      <c r="A111" s="62">
        <v>2</v>
      </c>
      <c r="B111" s="62">
        <v>18.239999999999998</v>
      </c>
      <c r="C111" s="62">
        <v>3.76</v>
      </c>
      <c r="D111" s="74">
        <f t="shared" si="3"/>
        <v>2.2590634313236633</v>
      </c>
      <c r="E111" s="74">
        <f t="shared" si="4"/>
        <v>1.5009365686763365</v>
      </c>
      <c r="F111" s="74">
        <f t="shared" si="5"/>
        <v>2.2528105831898952</v>
      </c>
    </row>
    <row r="112" spans="1:6" x14ac:dyDescent="0.3">
      <c r="A112" s="62">
        <v>2</v>
      </c>
      <c r="B112" s="62">
        <v>14.31</v>
      </c>
      <c r="C112" s="62">
        <v>4</v>
      </c>
      <c r="D112" s="74">
        <f t="shared" si="3"/>
        <v>2.2590634313236633</v>
      </c>
      <c r="E112" s="74">
        <f t="shared" si="4"/>
        <v>1.7409365686763367</v>
      </c>
      <c r="F112" s="74">
        <f t="shared" si="5"/>
        <v>3.0308601361545371</v>
      </c>
    </row>
    <row r="113" spans="1:6" x14ac:dyDescent="0.3">
      <c r="A113" s="62">
        <v>2</v>
      </c>
      <c r="B113" s="62">
        <v>14</v>
      </c>
      <c r="C113" s="62">
        <v>3</v>
      </c>
      <c r="D113" s="74">
        <f t="shared" si="3"/>
        <v>2.2590634313236633</v>
      </c>
      <c r="E113" s="74">
        <f t="shared" si="4"/>
        <v>0.74093656867633673</v>
      </c>
      <c r="F113" s="74">
        <f t="shared" si="5"/>
        <v>0.54898699880186386</v>
      </c>
    </row>
    <row r="114" spans="1:6" x14ac:dyDescent="0.3">
      <c r="A114" s="62">
        <v>1</v>
      </c>
      <c r="B114" s="62">
        <v>7.25</v>
      </c>
      <c r="C114" s="62">
        <v>1</v>
      </c>
      <c r="D114" s="74">
        <f t="shared" si="3"/>
        <v>2.0697606052146185</v>
      </c>
      <c r="E114" s="74">
        <f t="shared" si="4"/>
        <v>-1.0697606052146185</v>
      </c>
      <c r="F114" s="74">
        <f t="shared" si="5"/>
        <v>1.1443877524691468</v>
      </c>
    </row>
    <row r="115" spans="1:6" x14ac:dyDescent="0.3">
      <c r="A115" s="62">
        <v>3</v>
      </c>
      <c r="B115" s="62">
        <v>38.07</v>
      </c>
      <c r="C115" s="62">
        <v>4</v>
      </c>
      <c r="D115" s="74">
        <f t="shared" si="3"/>
        <v>2.4483662574327081</v>
      </c>
      <c r="E115" s="74">
        <f t="shared" si="4"/>
        <v>1.5516337425672919</v>
      </c>
      <c r="F115" s="74">
        <f t="shared" si="5"/>
        <v>2.4075672710733813</v>
      </c>
    </row>
    <row r="116" spans="1:6" x14ac:dyDescent="0.3">
      <c r="A116" s="62">
        <v>2</v>
      </c>
      <c r="B116" s="62">
        <v>23.95</v>
      </c>
      <c r="C116" s="62">
        <v>2.5499999999999998</v>
      </c>
      <c r="D116" s="74">
        <f t="shared" si="3"/>
        <v>2.2590634313236633</v>
      </c>
      <c r="E116" s="74">
        <f t="shared" si="4"/>
        <v>0.29093656867633655</v>
      </c>
      <c r="F116" s="74">
        <f t="shared" si="5"/>
        <v>8.46440869931607E-2</v>
      </c>
    </row>
    <row r="117" spans="1:6" x14ac:dyDescent="0.3">
      <c r="A117" s="62">
        <v>3</v>
      </c>
      <c r="B117" s="62">
        <v>25.71</v>
      </c>
      <c r="C117" s="62">
        <v>4</v>
      </c>
      <c r="D117" s="74">
        <f t="shared" si="3"/>
        <v>2.4483662574327081</v>
      </c>
      <c r="E117" s="74">
        <f t="shared" si="4"/>
        <v>1.5516337425672919</v>
      </c>
      <c r="F117" s="74">
        <f t="shared" si="5"/>
        <v>2.4075672710733813</v>
      </c>
    </row>
    <row r="118" spans="1:6" x14ac:dyDescent="0.3">
      <c r="A118" s="62">
        <v>2</v>
      </c>
      <c r="B118" s="62">
        <v>17.309999999999999</v>
      </c>
      <c r="C118" s="62">
        <v>3.5</v>
      </c>
      <c r="D118" s="74">
        <f t="shared" si="3"/>
        <v>2.2590634313236633</v>
      </c>
      <c r="E118" s="74">
        <f t="shared" si="4"/>
        <v>1.2409365686763367</v>
      </c>
      <c r="F118" s="74">
        <f t="shared" si="5"/>
        <v>1.5399235674782006</v>
      </c>
    </row>
    <row r="119" spans="1:6" x14ac:dyDescent="0.3">
      <c r="A119" s="62">
        <v>4</v>
      </c>
      <c r="B119" s="62">
        <v>29.93</v>
      </c>
      <c r="C119" s="62">
        <v>5.07</v>
      </c>
      <c r="D119" s="74">
        <f t="shared" si="3"/>
        <v>2.637669083541752</v>
      </c>
      <c r="E119" s="74">
        <f t="shared" si="4"/>
        <v>2.4323309164582483</v>
      </c>
      <c r="F119" s="74">
        <f t="shared" si="5"/>
        <v>5.9162336871586216</v>
      </c>
    </row>
    <row r="120" spans="1:6" x14ac:dyDescent="0.3">
      <c r="A120" s="62">
        <v>2</v>
      </c>
      <c r="B120" s="62">
        <v>10.65</v>
      </c>
      <c r="C120" s="62">
        <v>1.5</v>
      </c>
      <c r="D120" s="74">
        <f t="shared" si="3"/>
        <v>2.2590634313236633</v>
      </c>
      <c r="E120" s="74">
        <f t="shared" si="4"/>
        <v>-0.75906343132366327</v>
      </c>
      <c r="F120" s="74">
        <f t="shared" si="5"/>
        <v>0.57617729277285368</v>
      </c>
    </row>
    <row r="121" spans="1:6" x14ac:dyDescent="0.3">
      <c r="A121" s="62">
        <v>2</v>
      </c>
      <c r="B121" s="62">
        <v>12.43</v>
      </c>
      <c r="C121" s="62">
        <v>1.8</v>
      </c>
      <c r="D121" s="74">
        <f t="shared" si="3"/>
        <v>2.2590634313236633</v>
      </c>
      <c r="E121" s="74">
        <f t="shared" si="4"/>
        <v>-0.45906343132366323</v>
      </c>
      <c r="F121" s="74">
        <f t="shared" si="5"/>
        <v>0.21073923397865565</v>
      </c>
    </row>
    <row r="122" spans="1:6" x14ac:dyDescent="0.3">
      <c r="A122" s="62">
        <v>4</v>
      </c>
      <c r="B122" s="62">
        <v>24.08</v>
      </c>
      <c r="C122" s="62">
        <v>2.92</v>
      </c>
      <c r="D122" s="74">
        <f t="shared" si="3"/>
        <v>2.637669083541752</v>
      </c>
      <c r="E122" s="74">
        <f t="shared" si="4"/>
        <v>0.28233091645824793</v>
      </c>
      <c r="F122" s="74">
        <f t="shared" si="5"/>
        <v>7.9710746388154174E-2</v>
      </c>
    </row>
    <row r="123" spans="1:6" x14ac:dyDescent="0.3">
      <c r="A123" s="62">
        <v>2</v>
      </c>
      <c r="B123" s="62">
        <v>11.69</v>
      </c>
      <c r="C123" s="62">
        <v>2.31</v>
      </c>
      <c r="D123" s="74">
        <f t="shared" si="3"/>
        <v>2.2590634313236633</v>
      </c>
      <c r="E123" s="74">
        <f t="shared" si="4"/>
        <v>5.093656867633678E-2</v>
      </c>
      <c r="F123" s="74">
        <f t="shared" si="5"/>
        <v>2.594534028519173E-3</v>
      </c>
    </row>
    <row r="124" spans="1:6" x14ac:dyDescent="0.3">
      <c r="A124" s="62">
        <v>2</v>
      </c>
      <c r="B124" s="62">
        <v>13.42</v>
      </c>
      <c r="C124" s="62">
        <v>1.68</v>
      </c>
      <c r="D124" s="74">
        <f t="shared" si="3"/>
        <v>2.2590634313236633</v>
      </c>
      <c r="E124" s="74">
        <f t="shared" si="4"/>
        <v>-0.57906343132366334</v>
      </c>
      <c r="F124" s="74">
        <f t="shared" si="5"/>
        <v>0.33531445749633498</v>
      </c>
    </row>
    <row r="125" spans="1:6" x14ac:dyDescent="0.3">
      <c r="A125" s="62">
        <v>2</v>
      </c>
      <c r="B125" s="62">
        <v>14.26</v>
      </c>
      <c r="C125" s="62">
        <v>2.5</v>
      </c>
      <c r="D125" s="74">
        <f t="shared" si="3"/>
        <v>2.2590634313236633</v>
      </c>
      <c r="E125" s="74">
        <f t="shared" si="4"/>
        <v>0.24093656867633673</v>
      </c>
      <c r="F125" s="74">
        <f t="shared" si="5"/>
        <v>5.8050430125527124E-2</v>
      </c>
    </row>
    <row r="126" spans="1:6" x14ac:dyDescent="0.3">
      <c r="A126" s="62">
        <v>2</v>
      </c>
      <c r="B126" s="62">
        <v>15.95</v>
      </c>
      <c r="C126" s="62">
        <v>2</v>
      </c>
      <c r="D126" s="74">
        <f t="shared" si="3"/>
        <v>2.2590634313236633</v>
      </c>
      <c r="E126" s="74">
        <f t="shared" si="4"/>
        <v>-0.25906343132366327</v>
      </c>
      <c r="F126" s="74">
        <f t="shared" si="5"/>
        <v>6.7113861449190404E-2</v>
      </c>
    </row>
    <row r="127" spans="1:6" x14ac:dyDescent="0.3">
      <c r="A127" s="62">
        <v>2</v>
      </c>
      <c r="B127" s="62">
        <v>12.48</v>
      </c>
      <c r="C127" s="62">
        <v>2.52</v>
      </c>
      <c r="D127" s="74">
        <f t="shared" si="3"/>
        <v>2.2590634313236633</v>
      </c>
      <c r="E127" s="74">
        <f t="shared" si="4"/>
        <v>0.26093656867633674</v>
      </c>
      <c r="F127" s="74">
        <f t="shared" si="5"/>
        <v>6.8087892872580602E-2</v>
      </c>
    </row>
    <row r="128" spans="1:6" x14ac:dyDescent="0.3">
      <c r="A128" s="62">
        <v>6</v>
      </c>
      <c r="B128" s="62">
        <v>29.8</v>
      </c>
      <c r="C128" s="62">
        <v>4.2</v>
      </c>
      <c r="D128" s="74">
        <f t="shared" si="3"/>
        <v>3.0162747357598416</v>
      </c>
      <c r="E128" s="74">
        <f t="shared" si="4"/>
        <v>1.1837252642401586</v>
      </c>
      <c r="F128" s="74">
        <f t="shared" si="5"/>
        <v>1.4012055012004332</v>
      </c>
    </row>
    <row r="129" spans="1:6" x14ac:dyDescent="0.3">
      <c r="A129" s="62">
        <v>2</v>
      </c>
      <c r="B129" s="62">
        <v>8.52</v>
      </c>
      <c r="C129" s="62">
        <v>1.48</v>
      </c>
      <c r="D129" s="74">
        <f t="shared" si="3"/>
        <v>2.2590634313236633</v>
      </c>
      <c r="E129" s="74">
        <f t="shared" si="4"/>
        <v>-0.77906343132366329</v>
      </c>
      <c r="F129" s="74">
        <f t="shared" si="5"/>
        <v>0.60693983002580021</v>
      </c>
    </row>
    <row r="130" spans="1:6" x14ac:dyDescent="0.3">
      <c r="A130" s="62">
        <v>2</v>
      </c>
      <c r="B130" s="62">
        <v>14.52</v>
      </c>
      <c r="C130" s="62">
        <v>2</v>
      </c>
      <c r="D130" s="74">
        <f t="shared" si="3"/>
        <v>2.2590634313236633</v>
      </c>
      <c r="E130" s="74">
        <f t="shared" si="4"/>
        <v>-0.25906343132366327</v>
      </c>
      <c r="F130" s="74">
        <f t="shared" si="5"/>
        <v>6.7113861449190404E-2</v>
      </c>
    </row>
    <row r="131" spans="1:6" x14ac:dyDescent="0.3">
      <c r="A131" s="62">
        <v>2</v>
      </c>
      <c r="B131" s="62">
        <v>11.38</v>
      </c>
      <c r="C131" s="62">
        <v>2</v>
      </c>
      <c r="D131" s="74">
        <f t="shared" si="3"/>
        <v>2.2590634313236633</v>
      </c>
      <c r="E131" s="74">
        <f t="shared" si="4"/>
        <v>-0.25906343132366327</v>
      </c>
      <c r="F131" s="74">
        <f t="shared" si="5"/>
        <v>6.7113861449190404E-2</v>
      </c>
    </row>
    <row r="132" spans="1:6" x14ac:dyDescent="0.3">
      <c r="A132" s="62">
        <v>3</v>
      </c>
      <c r="B132" s="62">
        <v>22.82</v>
      </c>
      <c r="C132" s="62">
        <v>2.1800000000000002</v>
      </c>
      <c r="D132" s="74">
        <f t="shared" ref="D132:D195" si="6">$M$6+$M$7*A132+$M$8*$B$3</f>
        <v>2.4483662574327081</v>
      </c>
      <c r="E132" s="74">
        <f t="shared" ref="E132:E195" si="7">C132-D132</f>
        <v>-0.26836625743270792</v>
      </c>
      <c r="F132" s="74">
        <f t="shared" ref="F132:F195" si="8">E132^2</f>
        <v>7.2020448128438455E-2</v>
      </c>
    </row>
    <row r="133" spans="1:6" x14ac:dyDescent="0.3">
      <c r="A133" s="62">
        <v>2</v>
      </c>
      <c r="B133" s="62">
        <v>19.079999999999998</v>
      </c>
      <c r="C133" s="62">
        <v>1.5</v>
      </c>
      <c r="D133" s="74">
        <f t="shared" si="6"/>
        <v>2.2590634313236633</v>
      </c>
      <c r="E133" s="74">
        <f t="shared" si="7"/>
        <v>-0.75906343132366327</v>
      </c>
      <c r="F133" s="74">
        <f t="shared" si="8"/>
        <v>0.57617729277285368</v>
      </c>
    </row>
    <row r="134" spans="1:6" x14ac:dyDescent="0.3">
      <c r="A134" s="62">
        <v>2</v>
      </c>
      <c r="B134" s="62">
        <v>20.27</v>
      </c>
      <c r="C134" s="62">
        <v>2.83</v>
      </c>
      <c r="D134" s="74">
        <f t="shared" si="6"/>
        <v>2.2590634313236633</v>
      </c>
      <c r="E134" s="74">
        <f t="shared" si="7"/>
        <v>0.5709365686763368</v>
      </c>
      <c r="F134" s="74">
        <f t="shared" si="8"/>
        <v>0.32596856545190944</v>
      </c>
    </row>
    <row r="135" spans="1:6" x14ac:dyDescent="0.3">
      <c r="A135" s="62">
        <v>2</v>
      </c>
      <c r="B135" s="62">
        <v>11.17</v>
      </c>
      <c r="C135" s="62">
        <v>1.5</v>
      </c>
      <c r="D135" s="74">
        <f t="shared" si="6"/>
        <v>2.2590634313236633</v>
      </c>
      <c r="E135" s="74">
        <f t="shared" si="7"/>
        <v>-0.75906343132366327</v>
      </c>
      <c r="F135" s="74">
        <f t="shared" si="8"/>
        <v>0.57617729277285368</v>
      </c>
    </row>
    <row r="136" spans="1:6" x14ac:dyDescent="0.3">
      <c r="A136" s="62">
        <v>2</v>
      </c>
      <c r="B136" s="62">
        <v>12.26</v>
      </c>
      <c r="C136" s="62">
        <v>2</v>
      </c>
      <c r="D136" s="74">
        <f t="shared" si="6"/>
        <v>2.2590634313236633</v>
      </c>
      <c r="E136" s="74">
        <f t="shared" si="7"/>
        <v>-0.25906343132366327</v>
      </c>
      <c r="F136" s="74">
        <f t="shared" si="8"/>
        <v>6.7113861449190404E-2</v>
      </c>
    </row>
    <row r="137" spans="1:6" x14ac:dyDescent="0.3">
      <c r="A137" s="62">
        <v>2</v>
      </c>
      <c r="B137" s="62">
        <v>18.260000000000002</v>
      </c>
      <c r="C137" s="62">
        <v>3.25</v>
      </c>
      <c r="D137" s="74">
        <f t="shared" si="6"/>
        <v>2.2590634313236633</v>
      </c>
      <c r="E137" s="74">
        <f t="shared" si="7"/>
        <v>0.99093656867633673</v>
      </c>
      <c r="F137" s="74">
        <f t="shared" si="8"/>
        <v>0.98195528314003222</v>
      </c>
    </row>
    <row r="138" spans="1:6" x14ac:dyDescent="0.3">
      <c r="A138" s="62">
        <v>2</v>
      </c>
      <c r="B138" s="62">
        <v>8.51</v>
      </c>
      <c r="C138" s="62">
        <v>1.25</v>
      </c>
      <c r="D138" s="74">
        <f t="shared" si="6"/>
        <v>2.2590634313236633</v>
      </c>
      <c r="E138" s="74">
        <f t="shared" si="7"/>
        <v>-1.0090634313236633</v>
      </c>
      <c r="F138" s="74">
        <f t="shared" si="8"/>
        <v>1.0182090084346853</v>
      </c>
    </row>
    <row r="139" spans="1:6" x14ac:dyDescent="0.3">
      <c r="A139" s="62">
        <v>2</v>
      </c>
      <c r="B139" s="62">
        <v>10.33</v>
      </c>
      <c r="C139" s="62">
        <v>2</v>
      </c>
      <c r="D139" s="74">
        <f t="shared" si="6"/>
        <v>2.2590634313236633</v>
      </c>
      <c r="E139" s="74">
        <f t="shared" si="7"/>
        <v>-0.25906343132366327</v>
      </c>
      <c r="F139" s="74">
        <f t="shared" si="8"/>
        <v>6.7113861449190404E-2</v>
      </c>
    </row>
    <row r="140" spans="1:6" x14ac:dyDescent="0.3">
      <c r="A140" s="62">
        <v>2</v>
      </c>
      <c r="B140" s="62">
        <v>14.15</v>
      </c>
      <c r="C140" s="62">
        <v>2</v>
      </c>
      <c r="D140" s="74">
        <f t="shared" si="6"/>
        <v>2.2590634313236633</v>
      </c>
      <c r="E140" s="74">
        <f t="shared" si="7"/>
        <v>-0.25906343132366327</v>
      </c>
      <c r="F140" s="74">
        <f t="shared" si="8"/>
        <v>6.7113861449190404E-2</v>
      </c>
    </row>
    <row r="141" spans="1:6" x14ac:dyDescent="0.3">
      <c r="A141" s="62">
        <v>2</v>
      </c>
      <c r="B141" s="62">
        <v>16</v>
      </c>
      <c r="C141" s="62">
        <v>2</v>
      </c>
      <c r="D141" s="74">
        <f t="shared" si="6"/>
        <v>2.2590634313236633</v>
      </c>
      <c r="E141" s="74">
        <f t="shared" si="7"/>
        <v>-0.25906343132366327</v>
      </c>
      <c r="F141" s="74">
        <f t="shared" si="8"/>
        <v>6.7113861449190404E-2</v>
      </c>
    </row>
    <row r="142" spans="1:6" x14ac:dyDescent="0.3">
      <c r="A142" s="62">
        <v>2</v>
      </c>
      <c r="B142" s="62">
        <v>13.16</v>
      </c>
      <c r="C142" s="62">
        <v>2.75</v>
      </c>
      <c r="D142" s="74">
        <f t="shared" si="6"/>
        <v>2.2590634313236633</v>
      </c>
      <c r="E142" s="74">
        <f t="shared" si="7"/>
        <v>0.49093656867633673</v>
      </c>
      <c r="F142" s="74">
        <f t="shared" si="8"/>
        <v>0.24101871446369549</v>
      </c>
    </row>
    <row r="143" spans="1:6" x14ac:dyDescent="0.3">
      <c r="A143" s="62">
        <v>2</v>
      </c>
      <c r="B143" s="62">
        <v>17.47</v>
      </c>
      <c r="C143" s="62">
        <v>3.5</v>
      </c>
      <c r="D143" s="74">
        <f t="shared" si="6"/>
        <v>2.2590634313236633</v>
      </c>
      <c r="E143" s="74">
        <f t="shared" si="7"/>
        <v>1.2409365686763367</v>
      </c>
      <c r="F143" s="74">
        <f t="shared" si="8"/>
        <v>1.5399235674782006</v>
      </c>
    </row>
    <row r="144" spans="1:6" x14ac:dyDescent="0.3">
      <c r="A144" s="62">
        <v>6</v>
      </c>
      <c r="B144" s="62">
        <v>34.299999999999997</v>
      </c>
      <c r="C144" s="62">
        <v>6.7</v>
      </c>
      <c r="D144" s="74">
        <f t="shared" si="6"/>
        <v>3.0162747357598416</v>
      </c>
      <c r="E144" s="74">
        <f t="shared" si="7"/>
        <v>3.6837252642401586</v>
      </c>
      <c r="F144" s="74">
        <f t="shared" si="8"/>
        <v>13.569831822401227</v>
      </c>
    </row>
    <row r="145" spans="1:6" x14ac:dyDescent="0.3">
      <c r="A145" s="62">
        <v>5</v>
      </c>
      <c r="B145" s="62">
        <v>41.19</v>
      </c>
      <c r="C145" s="62">
        <v>5</v>
      </c>
      <c r="D145" s="74">
        <f t="shared" si="6"/>
        <v>2.8269719096507968</v>
      </c>
      <c r="E145" s="74">
        <f t="shared" si="7"/>
        <v>2.1730280903492032</v>
      </c>
      <c r="F145" s="74">
        <f t="shared" si="8"/>
        <v>4.7220510814467049</v>
      </c>
    </row>
    <row r="146" spans="1:6" x14ac:dyDescent="0.3">
      <c r="A146" s="62">
        <v>6</v>
      </c>
      <c r="B146" s="62">
        <v>27.05</v>
      </c>
      <c r="C146" s="62">
        <v>5</v>
      </c>
      <c r="D146" s="74">
        <f t="shared" si="6"/>
        <v>3.0162747357598416</v>
      </c>
      <c r="E146" s="74">
        <f t="shared" si="7"/>
        <v>1.9837252642401584</v>
      </c>
      <c r="F146" s="74">
        <f t="shared" si="8"/>
        <v>3.9351659239846861</v>
      </c>
    </row>
    <row r="147" spans="1:6" x14ac:dyDescent="0.3">
      <c r="A147" s="62">
        <v>2</v>
      </c>
      <c r="B147" s="62">
        <v>16.43</v>
      </c>
      <c r="C147" s="62">
        <v>2.2999999999999998</v>
      </c>
      <c r="D147" s="74">
        <f t="shared" si="6"/>
        <v>2.2590634313236633</v>
      </c>
      <c r="E147" s="74">
        <f t="shared" si="7"/>
        <v>4.0936568676336549E-2</v>
      </c>
      <c r="F147" s="74">
        <f t="shared" si="8"/>
        <v>1.6758026549924187E-3</v>
      </c>
    </row>
    <row r="148" spans="1:6" x14ac:dyDescent="0.3">
      <c r="A148" s="62">
        <v>2</v>
      </c>
      <c r="B148" s="62">
        <v>8.35</v>
      </c>
      <c r="C148" s="62">
        <v>1.5</v>
      </c>
      <c r="D148" s="74">
        <f t="shared" si="6"/>
        <v>2.2590634313236633</v>
      </c>
      <c r="E148" s="74">
        <f t="shared" si="7"/>
        <v>-0.75906343132366327</v>
      </c>
      <c r="F148" s="74">
        <f t="shared" si="8"/>
        <v>0.57617729277285368</v>
      </c>
    </row>
    <row r="149" spans="1:6" x14ac:dyDescent="0.3">
      <c r="A149" s="62">
        <v>3</v>
      </c>
      <c r="B149" s="62">
        <v>18.64</v>
      </c>
      <c r="C149" s="62">
        <v>1.36</v>
      </c>
      <c r="D149" s="74">
        <f t="shared" si="6"/>
        <v>2.4483662574327081</v>
      </c>
      <c r="E149" s="74">
        <f t="shared" si="7"/>
        <v>-1.088366257432708</v>
      </c>
      <c r="F149" s="74">
        <f t="shared" si="8"/>
        <v>1.1845411103180796</v>
      </c>
    </row>
    <row r="150" spans="1:6" x14ac:dyDescent="0.3">
      <c r="A150" s="62">
        <v>2</v>
      </c>
      <c r="B150" s="62">
        <v>11.87</v>
      </c>
      <c r="C150" s="62">
        <v>1.63</v>
      </c>
      <c r="D150" s="74">
        <f t="shared" si="6"/>
        <v>2.2590634313236633</v>
      </c>
      <c r="E150" s="74">
        <f t="shared" si="7"/>
        <v>-0.62906343132366338</v>
      </c>
      <c r="F150" s="74">
        <f t="shared" si="8"/>
        <v>0.39572080062870135</v>
      </c>
    </row>
    <row r="151" spans="1:6" x14ac:dyDescent="0.3">
      <c r="A151" s="62">
        <v>2</v>
      </c>
      <c r="B151" s="62">
        <v>9.7799999999999994</v>
      </c>
      <c r="C151" s="62">
        <v>1.73</v>
      </c>
      <c r="D151" s="74">
        <f t="shared" si="6"/>
        <v>2.2590634313236633</v>
      </c>
      <c r="E151" s="74">
        <f t="shared" si="7"/>
        <v>-0.52906343132366329</v>
      </c>
      <c r="F151" s="74">
        <f t="shared" si="8"/>
        <v>0.27990811436396856</v>
      </c>
    </row>
    <row r="152" spans="1:6" x14ac:dyDescent="0.3">
      <c r="A152" s="62">
        <v>2</v>
      </c>
      <c r="B152" s="62">
        <v>7.51</v>
      </c>
      <c r="C152" s="62">
        <v>2</v>
      </c>
      <c r="D152" s="74">
        <f t="shared" si="6"/>
        <v>2.2590634313236633</v>
      </c>
      <c r="E152" s="74">
        <f t="shared" si="7"/>
        <v>-0.25906343132366327</v>
      </c>
      <c r="F152" s="74">
        <f t="shared" si="8"/>
        <v>6.7113861449190404E-2</v>
      </c>
    </row>
    <row r="153" spans="1:6" x14ac:dyDescent="0.3">
      <c r="A153" s="62">
        <v>2</v>
      </c>
      <c r="B153" s="62">
        <v>14.07</v>
      </c>
      <c r="C153" s="62">
        <v>2.5</v>
      </c>
      <c r="D153" s="74">
        <f t="shared" si="6"/>
        <v>2.2590634313236633</v>
      </c>
      <c r="E153" s="74">
        <f t="shared" si="7"/>
        <v>0.24093656867633673</v>
      </c>
      <c r="F153" s="74">
        <f t="shared" si="8"/>
        <v>5.8050430125527124E-2</v>
      </c>
    </row>
    <row r="154" spans="1:6" x14ac:dyDescent="0.3">
      <c r="A154" s="62">
        <v>2</v>
      </c>
      <c r="B154" s="62">
        <v>13.13</v>
      </c>
      <c r="C154" s="62">
        <v>2</v>
      </c>
      <c r="D154" s="74">
        <f t="shared" si="6"/>
        <v>2.2590634313236633</v>
      </c>
      <c r="E154" s="74">
        <f t="shared" si="7"/>
        <v>-0.25906343132366327</v>
      </c>
      <c r="F154" s="74">
        <f t="shared" si="8"/>
        <v>6.7113861449190404E-2</v>
      </c>
    </row>
    <row r="155" spans="1:6" x14ac:dyDescent="0.3">
      <c r="A155" s="62">
        <v>3</v>
      </c>
      <c r="B155" s="62">
        <v>17.260000000000002</v>
      </c>
      <c r="C155" s="62">
        <v>2.74</v>
      </c>
      <c r="D155" s="74">
        <f t="shared" si="6"/>
        <v>2.4483662574327081</v>
      </c>
      <c r="E155" s="74">
        <f t="shared" si="7"/>
        <v>0.29163374256729213</v>
      </c>
      <c r="F155" s="74">
        <f t="shared" si="8"/>
        <v>8.5050239803805619E-2</v>
      </c>
    </row>
    <row r="156" spans="1:6" x14ac:dyDescent="0.3">
      <c r="A156" s="62">
        <v>4</v>
      </c>
      <c r="B156" s="62">
        <v>24.55</v>
      </c>
      <c r="C156" s="62">
        <v>2</v>
      </c>
      <c r="D156" s="74">
        <f t="shared" si="6"/>
        <v>2.637669083541752</v>
      </c>
      <c r="E156" s="74">
        <f t="shared" si="7"/>
        <v>-0.637669083541752</v>
      </c>
      <c r="F156" s="74">
        <f t="shared" si="8"/>
        <v>0.40662186010497792</v>
      </c>
    </row>
    <row r="157" spans="1:6" x14ac:dyDescent="0.3">
      <c r="A157" s="62">
        <v>4</v>
      </c>
      <c r="B157" s="62">
        <v>19.77</v>
      </c>
      <c r="C157" s="62">
        <v>2</v>
      </c>
      <c r="D157" s="74">
        <f t="shared" si="6"/>
        <v>2.637669083541752</v>
      </c>
      <c r="E157" s="74">
        <f t="shared" si="7"/>
        <v>-0.637669083541752</v>
      </c>
      <c r="F157" s="74">
        <f t="shared" si="8"/>
        <v>0.40662186010497792</v>
      </c>
    </row>
    <row r="158" spans="1:6" x14ac:dyDescent="0.3">
      <c r="A158" s="62">
        <v>5</v>
      </c>
      <c r="B158" s="62">
        <v>29.85</v>
      </c>
      <c r="C158" s="62">
        <v>5.14</v>
      </c>
      <c r="D158" s="74">
        <f t="shared" si="6"/>
        <v>2.8269719096507968</v>
      </c>
      <c r="E158" s="74">
        <f t="shared" si="7"/>
        <v>2.3130280903492029</v>
      </c>
      <c r="F158" s="74">
        <f t="shared" si="8"/>
        <v>5.3500989467444802</v>
      </c>
    </row>
    <row r="159" spans="1:6" x14ac:dyDescent="0.3">
      <c r="A159" s="62">
        <v>6</v>
      </c>
      <c r="B159" s="62">
        <v>48.17</v>
      </c>
      <c r="C159" s="62">
        <v>5</v>
      </c>
      <c r="D159" s="74">
        <f t="shared" si="6"/>
        <v>3.0162747357598416</v>
      </c>
      <c r="E159" s="74">
        <f t="shared" si="7"/>
        <v>1.9837252642401584</v>
      </c>
      <c r="F159" s="74">
        <f t="shared" si="8"/>
        <v>3.9351659239846861</v>
      </c>
    </row>
    <row r="160" spans="1:6" x14ac:dyDescent="0.3">
      <c r="A160" s="62">
        <v>4</v>
      </c>
      <c r="B160" s="62">
        <v>25</v>
      </c>
      <c r="C160" s="62">
        <v>3.75</v>
      </c>
      <c r="D160" s="74">
        <f t="shared" si="6"/>
        <v>2.637669083541752</v>
      </c>
      <c r="E160" s="74">
        <f t="shared" si="7"/>
        <v>1.112330916458248</v>
      </c>
      <c r="F160" s="74">
        <f t="shared" si="8"/>
        <v>1.2372800677088458</v>
      </c>
    </row>
    <row r="161" spans="1:6" x14ac:dyDescent="0.3">
      <c r="A161" s="62">
        <v>2</v>
      </c>
      <c r="B161" s="62">
        <v>13.39</v>
      </c>
      <c r="C161" s="62">
        <v>2.61</v>
      </c>
      <c r="D161" s="74">
        <f t="shared" si="6"/>
        <v>2.2590634313236633</v>
      </c>
      <c r="E161" s="74">
        <f t="shared" si="7"/>
        <v>0.3509365686763366</v>
      </c>
      <c r="F161" s="74">
        <f t="shared" si="8"/>
        <v>0.12315647523432112</v>
      </c>
    </row>
    <row r="162" spans="1:6" x14ac:dyDescent="0.3">
      <c r="A162" s="62">
        <v>4</v>
      </c>
      <c r="B162" s="62">
        <v>16.489999999999998</v>
      </c>
      <c r="C162" s="62">
        <v>2</v>
      </c>
      <c r="D162" s="74">
        <f t="shared" si="6"/>
        <v>2.637669083541752</v>
      </c>
      <c r="E162" s="74">
        <f t="shared" si="7"/>
        <v>-0.637669083541752</v>
      </c>
      <c r="F162" s="74">
        <f t="shared" si="8"/>
        <v>0.40662186010497792</v>
      </c>
    </row>
    <row r="163" spans="1:6" x14ac:dyDescent="0.3">
      <c r="A163" s="62">
        <v>4</v>
      </c>
      <c r="B163" s="62">
        <v>21.5</v>
      </c>
      <c r="C163" s="62">
        <v>3.5</v>
      </c>
      <c r="D163" s="74">
        <f t="shared" si="6"/>
        <v>2.637669083541752</v>
      </c>
      <c r="E163" s="74">
        <f t="shared" si="7"/>
        <v>0.862330916458248</v>
      </c>
      <c r="F163" s="74">
        <f t="shared" si="8"/>
        <v>0.74361460947972191</v>
      </c>
    </row>
    <row r="164" spans="1:6" x14ac:dyDescent="0.3">
      <c r="A164" s="62">
        <v>2</v>
      </c>
      <c r="B164" s="62">
        <v>12.66</v>
      </c>
      <c r="C164" s="62">
        <v>2.5</v>
      </c>
      <c r="D164" s="74">
        <f t="shared" si="6"/>
        <v>2.2590634313236633</v>
      </c>
      <c r="E164" s="74">
        <f t="shared" si="7"/>
        <v>0.24093656867633673</v>
      </c>
      <c r="F164" s="74">
        <f t="shared" si="8"/>
        <v>5.8050430125527124E-2</v>
      </c>
    </row>
    <row r="165" spans="1:6" x14ac:dyDescent="0.3">
      <c r="A165" s="62">
        <v>3</v>
      </c>
      <c r="B165" s="62">
        <v>16.21</v>
      </c>
      <c r="C165" s="62">
        <v>2</v>
      </c>
      <c r="D165" s="74">
        <f t="shared" si="6"/>
        <v>2.4483662574327081</v>
      </c>
      <c r="E165" s="74">
        <f t="shared" si="7"/>
        <v>-0.44836625743270808</v>
      </c>
      <c r="F165" s="74">
        <f t="shared" si="8"/>
        <v>0.20103230080421344</v>
      </c>
    </row>
    <row r="166" spans="1:6" x14ac:dyDescent="0.3">
      <c r="A166" s="62">
        <v>2</v>
      </c>
      <c r="B166" s="62">
        <v>13.81</v>
      </c>
      <c r="C166" s="62">
        <v>2</v>
      </c>
      <c r="D166" s="74">
        <f t="shared" si="6"/>
        <v>2.2590634313236633</v>
      </c>
      <c r="E166" s="74">
        <f t="shared" si="7"/>
        <v>-0.25906343132366327</v>
      </c>
      <c r="F166" s="74">
        <f t="shared" si="8"/>
        <v>6.7113861449190404E-2</v>
      </c>
    </row>
    <row r="167" spans="1:6" x14ac:dyDescent="0.3">
      <c r="A167" s="62">
        <v>2</v>
      </c>
      <c r="B167" s="62">
        <v>17.510000000000002</v>
      </c>
      <c r="C167" s="62">
        <v>3</v>
      </c>
      <c r="D167" s="74">
        <f t="shared" si="6"/>
        <v>2.2590634313236633</v>
      </c>
      <c r="E167" s="74">
        <f t="shared" si="7"/>
        <v>0.74093656867633673</v>
      </c>
      <c r="F167" s="74">
        <f t="shared" si="8"/>
        <v>0.54898699880186386</v>
      </c>
    </row>
    <row r="168" spans="1:6" x14ac:dyDescent="0.3">
      <c r="A168" s="62">
        <v>3</v>
      </c>
      <c r="B168" s="62">
        <v>24.52</v>
      </c>
      <c r="C168" s="62">
        <v>3.48</v>
      </c>
      <c r="D168" s="74">
        <f t="shared" si="6"/>
        <v>2.4483662574327081</v>
      </c>
      <c r="E168" s="74">
        <f t="shared" si="7"/>
        <v>1.0316337425672919</v>
      </c>
      <c r="F168" s="74">
        <f t="shared" si="8"/>
        <v>1.0642681788033974</v>
      </c>
    </row>
    <row r="169" spans="1:6" x14ac:dyDescent="0.3">
      <c r="A169" s="62">
        <v>2</v>
      </c>
      <c r="B169" s="62">
        <v>20.76</v>
      </c>
      <c r="C169" s="62">
        <v>2.2400000000000002</v>
      </c>
      <c r="D169" s="74">
        <f t="shared" si="6"/>
        <v>2.2590634313236633</v>
      </c>
      <c r="E169" s="74">
        <f t="shared" si="7"/>
        <v>-1.906343132366306E-2</v>
      </c>
      <c r="F169" s="74">
        <f t="shared" si="8"/>
        <v>3.6341441383201792E-4</v>
      </c>
    </row>
    <row r="170" spans="1:6" x14ac:dyDescent="0.3">
      <c r="A170" s="62">
        <v>4</v>
      </c>
      <c r="B170" s="62">
        <v>31.71</v>
      </c>
      <c r="C170" s="62">
        <v>4.5</v>
      </c>
      <c r="D170" s="74">
        <f t="shared" si="6"/>
        <v>2.637669083541752</v>
      </c>
      <c r="E170" s="74">
        <f t="shared" si="7"/>
        <v>1.862330916458248</v>
      </c>
      <c r="F170" s="74">
        <f t="shared" si="8"/>
        <v>3.4682764423962178</v>
      </c>
    </row>
    <row r="171" spans="1:6" x14ac:dyDescent="0.3">
      <c r="A171" s="62">
        <v>2</v>
      </c>
      <c r="B171" s="62">
        <v>10.59</v>
      </c>
      <c r="C171" s="62">
        <v>1.61</v>
      </c>
      <c r="D171" s="74">
        <f t="shared" si="6"/>
        <v>2.2590634313236633</v>
      </c>
      <c r="E171" s="74">
        <f t="shared" si="7"/>
        <v>-0.64906343132366318</v>
      </c>
      <c r="F171" s="74">
        <f t="shared" si="8"/>
        <v>0.42128333788164762</v>
      </c>
    </row>
    <row r="172" spans="1:6" x14ac:dyDescent="0.3">
      <c r="A172" s="62">
        <v>2</v>
      </c>
      <c r="B172" s="62">
        <v>10.63</v>
      </c>
      <c r="C172" s="62">
        <v>2</v>
      </c>
      <c r="D172" s="74">
        <f t="shared" si="6"/>
        <v>2.2590634313236633</v>
      </c>
      <c r="E172" s="74">
        <f t="shared" si="7"/>
        <v>-0.25906343132366327</v>
      </c>
      <c r="F172" s="74">
        <f t="shared" si="8"/>
        <v>6.7113861449190404E-2</v>
      </c>
    </row>
    <row r="173" spans="1:6" x14ac:dyDescent="0.3">
      <c r="A173" s="62">
        <v>3</v>
      </c>
      <c r="B173" s="62">
        <v>50.81</v>
      </c>
      <c r="C173" s="62">
        <v>10</v>
      </c>
      <c r="D173" s="74">
        <f t="shared" si="6"/>
        <v>2.4483662574327081</v>
      </c>
      <c r="E173" s="74">
        <f t="shared" si="7"/>
        <v>7.5516337425672919</v>
      </c>
      <c r="F173" s="74">
        <f t="shared" si="8"/>
        <v>57.027172181880886</v>
      </c>
    </row>
    <row r="174" spans="1:6" x14ac:dyDescent="0.3">
      <c r="A174" s="62">
        <v>2</v>
      </c>
      <c r="B174" s="62">
        <v>15.81</v>
      </c>
      <c r="C174" s="62">
        <v>3.16</v>
      </c>
      <c r="D174" s="74">
        <f t="shared" si="6"/>
        <v>2.2590634313236633</v>
      </c>
      <c r="E174" s="74">
        <f t="shared" si="7"/>
        <v>0.90093656867633687</v>
      </c>
      <c r="F174" s="74">
        <f t="shared" si="8"/>
        <v>0.81168670077829186</v>
      </c>
    </row>
    <row r="175" spans="1:6" x14ac:dyDescent="0.3">
      <c r="A175" s="62">
        <v>2</v>
      </c>
      <c r="B175" s="62">
        <v>7.25</v>
      </c>
      <c r="C175" s="62">
        <v>5.15</v>
      </c>
      <c r="D175" s="74">
        <f t="shared" si="6"/>
        <v>2.2590634313236633</v>
      </c>
      <c r="E175" s="74">
        <f t="shared" si="7"/>
        <v>2.8909365686763371</v>
      </c>
      <c r="F175" s="74">
        <f t="shared" si="8"/>
        <v>8.3575142441101136</v>
      </c>
    </row>
    <row r="176" spans="1:6" x14ac:dyDescent="0.3">
      <c r="A176" s="62">
        <v>2</v>
      </c>
      <c r="B176" s="62">
        <v>31.85</v>
      </c>
      <c r="C176" s="62">
        <v>3.18</v>
      </c>
      <c r="D176" s="74">
        <f t="shared" si="6"/>
        <v>2.2590634313236633</v>
      </c>
      <c r="E176" s="74">
        <f t="shared" si="7"/>
        <v>0.92093656867633689</v>
      </c>
      <c r="F176" s="74">
        <f t="shared" si="8"/>
        <v>0.84812416352534536</v>
      </c>
    </row>
    <row r="177" spans="1:6" x14ac:dyDescent="0.3">
      <c r="A177" s="62">
        <v>2</v>
      </c>
      <c r="B177" s="62">
        <v>16.82</v>
      </c>
      <c r="C177" s="62">
        <v>4</v>
      </c>
      <c r="D177" s="74">
        <f t="shared" si="6"/>
        <v>2.2590634313236633</v>
      </c>
      <c r="E177" s="74">
        <f t="shared" si="7"/>
        <v>1.7409365686763367</v>
      </c>
      <c r="F177" s="74">
        <f t="shared" si="8"/>
        <v>3.0308601361545371</v>
      </c>
    </row>
    <row r="178" spans="1:6" x14ac:dyDescent="0.3">
      <c r="A178" s="62">
        <v>2</v>
      </c>
      <c r="B178" s="62">
        <v>32.9</v>
      </c>
      <c r="C178" s="62">
        <v>3.11</v>
      </c>
      <c r="D178" s="74">
        <f t="shared" si="6"/>
        <v>2.2590634313236633</v>
      </c>
      <c r="E178" s="74">
        <f t="shared" si="7"/>
        <v>0.8509365686763366</v>
      </c>
      <c r="F178" s="74">
        <f t="shared" si="8"/>
        <v>0.72409304391065776</v>
      </c>
    </row>
    <row r="179" spans="1:6" x14ac:dyDescent="0.3">
      <c r="A179" s="62">
        <v>2</v>
      </c>
      <c r="B179" s="62">
        <v>17.89</v>
      </c>
      <c r="C179" s="62">
        <v>2</v>
      </c>
      <c r="D179" s="74">
        <f t="shared" si="6"/>
        <v>2.2590634313236633</v>
      </c>
      <c r="E179" s="74">
        <f t="shared" si="7"/>
        <v>-0.25906343132366327</v>
      </c>
      <c r="F179" s="74">
        <f t="shared" si="8"/>
        <v>6.7113861449190404E-2</v>
      </c>
    </row>
    <row r="180" spans="1:6" x14ac:dyDescent="0.3">
      <c r="A180" s="62">
        <v>2</v>
      </c>
      <c r="B180" s="62">
        <v>14.48</v>
      </c>
      <c r="C180" s="62">
        <v>2</v>
      </c>
      <c r="D180" s="74">
        <f t="shared" si="6"/>
        <v>2.2590634313236633</v>
      </c>
      <c r="E180" s="74">
        <f t="shared" si="7"/>
        <v>-0.25906343132366327</v>
      </c>
      <c r="F180" s="74">
        <f t="shared" si="8"/>
        <v>6.7113861449190404E-2</v>
      </c>
    </row>
    <row r="181" spans="1:6" x14ac:dyDescent="0.3">
      <c r="A181" s="62">
        <v>2</v>
      </c>
      <c r="B181" s="62">
        <v>9.6</v>
      </c>
      <c r="C181" s="62">
        <v>4</v>
      </c>
      <c r="D181" s="74">
        <f t="shared" si="6"/>
        <v>2.2590634313236633</v>
      </c>
      <c r="E181" s="74">
        <f t="shared" si="7"/>
        <v>1.7409365686763367</v>
      </c>
      <c r="F181" s="74">
        <f t="shared" si="8"/>
        <v>3.0308601361545371</v>
      </c>
    </row>
    <row r="182" spans="1:6" x14ac:dyDescent="0.3">
      <c r="A182" s="62">
        <v>2</v>
      </c>
      <c r="B182" s="62">
        <v>34.630000000000003</v>
      </c>
      <c r="C182" s="62">
        <v>3.55</v>
      </c>
      <c r="D182" s="74">
        <f t="shared" si="6"/>
        <v>2.2590634313236633</v>
      </c>
      <c r="E182" s="74">
        <f t="shared" si="7"/>
        <v>1.2909365686763365</v>
      </c>
      <c r="F182" s="74">
        <f t="shared" si="8"/>
        <v>1.6665172243458337</v>
      </c>
    </row>
    <row r="183" spans="1:6" x14ac:dyDescent="0.3">
      <c r="A183" s="62">
        <v>4</v>
      </c>
      <c r="B183" s="62">
        <v>34.65</v>
      </c>
      <c r="C183" s="62">
        <v>3.68</v>
      </c>
      <c r="D183" s="74">
        <f t="shared" si="6"/>
        <v>2.637669083541752</v>
      </c>
      <c r="E183" s="74">
        <f t="shared" si="7"/>
        <v>1.0423309164582482</v>
      </c>
      <c r="F183" s="74">
        <f t="shared" si="8"/>
        <v>1.0864537394046916</v>
      </c>
    </row>
    <row r="184" spans="1:6" x14ac:dyDescent="0.3">
      <c r="A184" s="62">
        <v>2</v>
      </c>
      <c r="B184" s="62">
        <v>23.33</v>
      </c>
      <c r="C184" s="62">
        <v>5.65</v>
      </c>
      <c r="D184" s="74">
        <f t="shared" si="6"/>
        <v>2.2590634313236633</v>
      </c>
      <c r="E184" s="74">
        <f t="shared" si="7"/>
        <v>3.3909365686763371</v>
      </c>
      <c r="F184" s="74">
        <f t="shared" si="8"/>
        <v>11.498450812786452</v>
      </c>
    </row>
    <row r="185" spans="1:6" x14ac:dyDescent="0.3">
      <c r="A185" s="62">
        <v>3</v>
      </c>
      <c r="B185" s="62">
        <v>45.35</v>
      </c>
      <c r="C185" s="62">
        <v>3.5</v>
      </c>
      <c r="D185" s="74">
        <f t="shared" si="6"/>
        <v>2.4483662574327081</v>
      </c>
      <c r="E185" s="74">
        <f t="shared" si="7"/>
        <v>1.0516337425672919</v>
      </c>
      <c r="F185" s="74">
        <f t="shared" si="8"/>
        <v>1.1059335285060892</v>
      </c>
    </row>
    <row r="186" spans="1:6" x14ac:dyDescent="0.3">
      <c r="A186" s="62">
        <v>4</v>
      </c>
      <c r="B186" s="62">
        <v>23.17</v>
      </c>
      <c r="C186" s="62">
        <v>6.5</v>
      </c>
      <c r="D186" s="74">
        <f t="shared" si="6"/>
        <v>2.637669083541752</v>
      </c>
      <c r="E186" s="74">
        <f t="shared" si="7"/>
        <v>3.862330916458248</v>
      </c>
      <c r="F186" s="74">
        <f t="shared" si="8"/>
        <v>14.917600108229211</v>
      </c>
    </row>
    <row r="187" spans="1:6" x14ac:dyDescent="0.3">
      <c r="A187" s="62">
        <v>2</v>
      </c>
      <c r="B187" s="62">
        <v>40.549999999999997</v>
      </c>
      <c r="C187" s="62">
        <v>3</v>
      </c>
      <c r="D187" s="74">
        <f t="shared" si="6"/>
        <v>2.2590634313236633</v>
      </c>
      <c r="E187" s="74">
        <f t="shared" si="7"/>
        <v>0.74093656867633673</v>
      </c>
      <c r="F187" s="74">
        <f t="shared" si="8"/>
        <v>0.54898699880186386</v>
      </c>
    </row>
    <row r="188" spans="1:6" x14ac:dyDescent="0.3">
      <c r="A188" s="62">
        <v>5</v>
      </c>
      <c r="B188" s="62">
        <v>20.69</v>
      </c>
      <c r="C188" s="62">
        <v>5</v>
      </c>
      <c r="D188" s="74">
        <f t="shared" si="6"/>
        <v>2.8269719096507968</v>
      </c>
      <c r="E188" s="74">
        <f t="shared" si="7"/>
        <v>2.1730280903492032</v>
      </c>
      <c r="F188" s="74">
        <f t="shared" si="8"/>
        <v>4.7220510814467049</v>
      </c>
    </row>
    <row r="189" spans="1:6" x14ac:dyDescent="0.3">
      <c r="A189" s="62">
        <v>3</v>
      </c>
      <c r="B189" s="62">
        <v>20.9</v>
      </c>
      <c r="C189" s="62">
        <v>3.5</v>
      </c>
      <c r="D189" s="74">
        <f t="shared" si="6"/>
        <v>2.4483662574327081</v>
      </c>
      <c r="E189" s="74">
        <f t="shared" si="7"/>
        <v>1.0516337425672919</v>
      </c>
      <c r="F189" s="74">
        <f t="shared" si="8"/>
        <v>1.1059335285060892</v>
      </c>
    </row>
    <row r="190" spans="1:6" x14ac:dyDescent="0.3">
      <c r="A190" s="62">
        <v>5</v>
      </c>
      <c r="B190" s="62">
        <v>30.46</v>
      </c>
      <c r="C190" s="62">
        <v>2</v>
      </c>
      <c r="D190" s="74">
        <f t="shared" si="6"/>
        <v>2.8269719096507968</v>
      </c>
      <c r="E190" s="74">
        <f t="shared" si="7"/>
        <v>-0.82697190965079681</v>
      </c>
      <c r="F190" s="74">
        <f t="shared" si="8"/>
        <v>0.68388253935148569</v>
      </c>
    </row>
    <row r="191" spans="1:6" x14ac:dyDescent="0.3">
      <c r="A191" s="62">
        <v>3</v>
      </c>
      <c r="B191" s="62">
        <v>18.149999999999999</v>
      </c>
      <c r="C191" s="62">
        <v>3.5</v>
      </c>
      <c r="D191" s="74">
        <f t="shared" si="6"/>
        <v>2.4483662574327081</v>
      </c>
      <c r="E191" s="74">
        <f t="shared" si="7"/>
        <v>1.0516337425672919</v>
      </c>
      <c r="F191" s="74">
        <f t="shared" si="8"/>
        <v>1.1059335285060892</v>
      </c>
    </row>
    <row r="192" spans="1:6" x14ac:dyDescent="0.3">
      <c r="A192" s="62">
        <v>3</v>
      </c>
      <c r="B192" s="62">
        <v>23.1</v>
      </c>
      <c r="C192" s="62">
        <v>4</v>
      </c>
      <c r="D192" s="74">
        <f t="shared" si="6"/>
        <v>2.4483662574327081</v>
      </c>
      <c r="E192" s="74">
        <f t="shared" si="7"/>
        <v>1.5516337425672919</v>
      </c>
      <c r="F192" s="74">
        <f t="shared" si="8"/>
        <v>2.4075672710733813</v>
      </c>
    </row>
    <row r="193" spans="1:6" x14ac:dyDescent="0.3">
      <c r="A193" s="62">
        <v>2</v>
      </c>
      <c r="B193" s="62">
        <v>15.69</v>
      </c>
      <c r="C193" s="62">
        <v>1.5</v>
      </c>
      <c r="D193" s="74">
        <f t="shared" si="6"/>
        <v>2.2590634313236633</v>
      </c>
      <c r="E193" s="74">
        <f t="shared" si="7"/>
        <v>-0.75906343132366327</v>
      </c>
      <c r="F193" s="74">
        <f t="shared" si="8"/>
        <v>0.57617729277285368</v>
      </c>
    </row>
    <row r="194" spans="1:6" x14ac:dyDescent="0.3">
      <c r="A194" s="62">
        <v>2</v>
      </c>
      <c r="B194" s="62">
        <v>19.809999999999999</v>
      </c>
      <c r="C194" s="62">
        <v>4.1900000000000004</v>
      </c>
      <c r="D194" s="74">
        <f t="shared" si="6"/>
        <v>2.2590634313236633</v>
      </c>
      <c r="E194" s="74">
        <f t="shared" si="7"/>
        <v>1.9309365686763371</v>
      </c>
      <c r="F194" s="74">
        <f t="shared" si="8"/>
        <v>3.7285160322515467</v>
      </c>
    </row>
    <row r="195" spans="1:6" x14ac:dyDescent="0.3">
      <c r="A195" s="62">
        <v>2</v>
      </c>
      <c r="B195" s="62">
        <v>28.44</v>
      </c>
      <c r="C195" s="62">
        <v>2.56</v>
      </c>
      <c r="D195" s="74">
        <f t="shared" si="6"/>
        <v>2.2590634313236633</v>
      </c>
      <c r="E195" s="74">
        <f t="shared" si="7"/>
        <v>0.30093656867633678</v>
      </c>
      <c r="F195" s="74">
        <f t="shared" si="8"/>
        <v>9.0562818366687559E-2</v>
      </c>
    </row>
    <row r="196" spans="1:6" x14ac:dyDescent="0.3">
      <c r="A196" s="62">
        <v>2</v>
      </c>
      <c r="B196" s="62">
        <v>15.48</v>
      </c>
      <c r="C196" s="62">
        <v>2.02</v>
      </c>
      <c r="D196" s="74">
        <f t="shared" ref="D196:D246" si="9">$M$6+$M$7*A196+$M$8*$B$3</f>
        <v>2.2590634313236633</v>
      </c>
      <c r="E196" s="74">
        <f t="shared" ref="E196:E246" si="10">C196-D196</f>
        <v>-0.23906343132366326</v>
      </c>
      <c r="F196" s="74">
        <f t="shared" ref="F196:F246" si="11">E196^2</f>
        <v>5.7151324196243858E-2</v>
      </c>
    </row>
    <row r="197" spans="1:6" x14ac:dyDescent="0.3">
      <c r="A197" s="62">
        <v>2</v>
      </c>
      <c r="B197" s="62">
        <v>16.579999999999998</v>
      </c>
      <c r="C197" s="62">
        <v>4</v>
      </c>
      <c r="D197" s="74">
        <f t="shared" si="9"/>
        <v>2.2590634313236633</v>
      </c>
      <c r="E197" s="74">
        <f t="shared" si="10"/>
        <v>1.7409365686763367</v>
      </c>
      <c r="F197" s="74">
        <f t="shared" si="11"/>
        <v>3.0308601361545371</v>
      </c>
    </row>
    <row r="198" spans="1:6" x14ac:dyDescent="0.3">
      <c r="A198" s="62">
        <v>2</v>
      </c>
      <c r="B198" s="62">
        <v>7.56</v>
      </c>
      <c r="C198" s="62">
        <v>1.44</v>
      </c>
      <c r="D198" s="74">
        <f t="shared" si="9"/>
        <v>2.2590634313236633</v>
      </c>
      <c r="E198" s="74">
        <f t="shared" si="10"/>
        <v>-0.81906343132366333</v>
      </c>
      <c r="F198" s="74">
        <f t="shared" si="11"/>
        <v>0.67086490453169334</v>
      </c>
    </row>
    <row r="199" spans="1:6" x14ac:dyDescent="0.3">
      <c r="A199" s="62">
        <v>2</v>
      </c>
      <c r="B199" s="62">
        <v>10.34</v>
      </c>
      <c r="C199" s="62">
        <v>2</v>
      </c>
      <c r="D199" s="74">
        <f t="shared" si="9"/>
        <v>2.2590634313236633</v>
      </c>
      <c r="E199" s="74">
        <f t="shared" si="10"/>
        <v>-0.25906343132366327</v>
      </c>
      <c r="F199" s="74">
        <f t="shared" si="11"/>
        <v>6.7113861449190404E-2</v>
      </c>
    </row>
    <row r="200" spans="1:6" x14ac:dyDescent="0.3">
      <c r="A200" s="62">
        <v>4</v>
      </c>
      <c r="B200" s="62">
        <v>43.11</v>
      </c>
      <c r="C200" s="62">
        <v>5</v>
      </c>
      <c r="D200" s="74">
        <f t="shared" si="9"/>
        <v>2.637669083541752</v>
      </c>
      <c r="E200" s="74">
        <f t="shared" si="10"/>
        <v>2.362330916458248</v>
      </c>
      <c r="F200" s="74">
        <f t="shared" si="11"/>
        <v>5.5806073588544658</v>
      </c>
    </row>
    <row r="201" spans="1:6" x14ac:dyDescent="0.3">
      <c r="A201" s="62">
        <v>2</v>
      </c>
      <c r="B201" s="62">
        <v>13</v>
      </c>
      <c r="C201" s="62">
        <v>2</v>
      </c>
      <c r="D201" s="74">
        <f t="shared" si="9"/>
        <v>2.2590634313236633</v>
      </c>
      <c r="E201" s="74">
        <f t="shared" si="10"/>
        <v>-0.25906343132366327</v>
      </c>
      <c r="F201" s="74">
        <f t="shared" si="11"/>
        <v>6.7113861449190404E-2</v>
      </c>
    </row>
    <row r="202" spans="1:6" x14ac:dyDescent="0.3">
      <c r="A202" s="62">
        <v>2</v>
      </c>
      <c r="B202" s="62">
        <v>13.51</v>
      </c>
      <c r="C202" s="62">
        <v>2</v>
      </c>
      <c r="D202" s="74">
        <f t="shared" si="9"/>
        <v>2.2590634313236633</v>
      </c>
      <c r="E202" s="74">
        <f t="shared" si="10"/>
        <v>-0.25906343132366327</v>
      </c>
      <c r="F202" s="74">
        <f t="shared" si="11"/>
        <v>6.7113861449190404E-2</v>
      </c>
    </row>
    <row r="203" spans="1:6" x14ac:dyDescent="0.3">
      <c r="A203" s="62">
        <v>3</v>
      </c>
      <c r="B203" s="62">
        <v>18.71</v>
      </c>
      <c r="C203" s="62">
        <v>4</v>
      </c>
      <c r="D203" s="74">
        <f t="shared" si="9"/>
        <v>2.4483662574327081</v>
      </c>
      <c r="E203" s="74">
        <f t="shared" si="10"/>
        <v>1.5516337425672919</v>
      </c>
      <c r="F203" s="74">
        <f t="shared" si="11"/>
        <v>2.4075672710733813</v>
      </c>
    </row>
    <row r="204" spans="1:6" x14ac:dyDescent="0.3">
      <c r="A204" s="62">
        <v>2</v>
      </c>
      <c r="B204" s="62">
        <v>12.74</v>
      </c>
      <c r="C204" s="62">
        <v>2.0099999999999998</v>
      </c>
      <c r="D204" s="74">
        <f t="shared" si="9"/>
        <v>2.2590634313236633</v>
      </c>
      <c r="E204" s="74">
        <f t="shared" si="10"/>
        <v>-0.24906343132366349</v>
      </c>
      <c r="F204" s="74">
        <f t="shared" si="11"/>
        <v>6.2032592822717239E-2</v>
      </c>
    </row>
    <row r="205" spans="1:6" x14ac:dyDescent="0.3">
      <c r="A205" s="62">
        <v>2</v>
      </c>
      <c r="B205" s="62">
        <v>13</v>
      </c>
      <c r="C205" s="62">
        <v>2</v>
      </c>
      <c r="D205" s="74">
        <f t="shared" si="9"/>
        <v>2.2590634313236633</v>
      </c>
      <c r="E205" s="74">
        <f t="shared" si="10"/>
        <v>-0.25906343132366327</v>
      </c>
      <c r="F205" s="74">
        <f t="shared" si="11"/>
        <v>6.7113861449190404E-2</v>
      </c>
    </row>
    <row r="206" spans="1:6" x14ac:dyDescent="0.3">
      <c r="A206" s="62">
        <v>2</v>
      </c>
      <c r="B206" s="62">
        <v>16.399999999999999</v>
      </c>
      <c r="C206" s="62">
        <v>2.5</v>
      </c>
      <c r="D206" s="74">
        <f t="shared" si="9"/>
        <v>2.2590634313236633</v>
      </c>
      <c r="E206" s="74">
        <f t="shared" si="10"/>
        <v>0.24093656867633673</v>
      </c>
      <c r="F206" s="74">
        <f t="shared" si="11"/>
        <v>5.8050430125527124E-2</v>
      </c>
    </row>
    <row r="207" spans="1:6" x14ac:dyDescent="0.3">
      <c r="A207" s="62">
        <v>4</v>
      </c>
      <c r="B207" s="62">
        <v>20.53</v>
      </c>
      <c r="C207" s="62">
        <v>4</v>
      </c>
      <c r="D207" s="74">
        <f t="shared" si="9"/>
        <v>2.637669083541752</v>
      </c>
      <c r="E207" s="74">
        <f t="shared" si="10"/>
        <v>1.362330916458248</v>
      </c>
      <c r="F207" s="74">
        <f t="shared" si="11"/>
        <v>1.8559455259379698</v>
      </c>
    </row>
    <row r="208" spans="1:6" x14ac:dyDescent="0.3">
      <c r="A208" s="62">
        <v>3</v>
      </c>
      <c r="B208" s="62">
        <v>16.47</v>
      </c>
      <c r="C208" s="62">
        <v>3.23</v>
      </c>
      <c r="D208" s="74">
        <f t="shared" si="9"/>
        <v>2.4483662574327081</v>
      </c>
      <c r="E208" s="74">
        <f t="shared" si="10"/>
        <v>0.7816337425672919</v>
      </c>
      <c r="F208" s="74">
        <f t="shared" si="11"/>
        <v>0.61095130751975157</v>
      </c>
    </row>
    <row r="209" spans="1:6" x14ac:dyDescent="0.3">
      <c r="A209" s="62">
        <v>3</v>
      </c>
      <c r="B209" s="62">
        <v>26.59</v>
      </c>
      <c r="C209" s="62">
        <v>3.41</v>
      </c>
      <c r="D209" s="74">
        <f t="shared" si="9"/>
        <v>2.4483662574327081</v>
      </c>
      <c r="E209" s="74">
        <f t="shared" si="10"/>
        <v>0.96163374256729206</v>
      </c>
      <c r="F209" s="74">
        <f t="shared" si="11"/>
        <v>0.9247394548439769</v>
      </c>
    </row>
    <row r="210" spans="1:6" x14ac:dyDescent="0.3">
      <c r="A210" s="62">
        <v>4</v>
      </c>
      <c r="B210" s="62">
        <v>38.729999999999997</v>
      </c>
      <c r="C210" s="62">
        <v>3</v>
      </c>
      <c r="D210" s="74">
        <f t="shared" si="9"/>
        <v>2.637669083541752</v>
      </c>
      <c r="E210" s="74">
        <f t="shared" si="10"/>
        <v>0.362330916458248</v>
      </c>
      <c r="F210" s="74">
        <f t="shared" si="11"/>
        <v>0.13128369302147389</v>
      </c>
    </row>
    <row r="211" spans="1:6" x14ac:dyDescent="0.3">
      <c r="A211" s="62">
        <v>2</v>
      </c>
      <c r="B211" s="62">
        <v>24.27</v>
      </c>
      <c r="C211" s="62">
        <v>2.0299999999999998</v>
      </c>
      <c r="D211" s="74">
        <f t="shared" si="9"/>
        <v>2.2590634313236633</v>
      </c>
      <c r="E211" s="74">
        <f t="shared" si="10"/>
        <v>-0.22906343132366347</v>
      </c>
      <c r="F211" s="74">
        <f t="shared" si="11"/>
        <v>5.2470055569770691E-2</v>
      </c>
    </row>
    <row r="212" spans="1:6" x14ac:dyDescent="0.3">
      <c r="A212" s="62">
        <v>2</v>
      </c>
      <c r="B212" s="62">
        <v>12.76</v>
      </c>
      <c r="C212" s="62">
        <v>2.23</v>
      </c>
      <c r="D212" s="74">
        <f t="shared" si="9"/>
        <v>2.2590634313236633</v>
      </c>
      <c r="E212" s="74">
        <f t="shared" si="10"/>
        <v>-2.9063431323663291E-2</v>
      </c>
      <c r="F212" s="74">
        <f t="shared" si="11"/>
        <v>8.4468304030529257E-4</v>
      </c>
    </row>
    <row r="213" spans="1:6" x14ac:dyDescent="0.3">
      <c r="A213" s="62">
        <v>3</v>
      </c>
      <c r="B213" s="62">
        <v>30.06</v>
      </c>
      <c r="C213" s="62">
        <v>2</v>
      </c>
      <c r="D213" s="74">
        <f t="shared" si="9"/>
        <v>2.4483662574327081</v>
      </c>
      <c r="E213" s="74">
        <f t="shared" si="10"/>
        <v>-0.44836625743270808</v>
      </c>
      <c r="F213" s="74">
        <f t="shared" si="11"/>
        <v>0.20103230080421344</v>
      </c>
    </row>
    <row r="214" spans="1:6" x14ac:dyDescent="0.3">
      <c r="A214" s="62">
        <v>4</v>
      </c>
      <c r="B214" s="62">
        <v>25.89</v>
      </c>
      <c r="C214" s="62">
        <v>5.16</v>
      </c>
      <c r="D214" s="74">
        <f t="shared" si="9"/>
        <v>2.637669083541752</v>
      </c>
      <c r="E214" s="74">
        <f t="shared" si="10"/>
        <v>2.5223309164582481</v>
      </c>
      <c r="F214" s="74">
        <f t="shared" si="11"/>
        <v>6.3621532521211064</v>
      </c>
    </row>
    <row r="215" spans="1:6" x14ac:dyDescent="0.3">
      <c r="A215" s="62">
        <v>4</v>
      </c>
      <c r="B215" s="62">
        <v>48.33</v>
      </c>
      <c r="C215" s="62">
        <v>9</v>
      </c>
      <c r="D215" s="74">
        <f t="shared" si="9"/>
        <v>2.637669083541752</v>
      </c>
      <c r="E215" s="74">
        <f t="shared" si="10"/>
        <v>6.362330916458248</v>
      </c>
      <c r="F215" s="74">
        <f t="shared" si="11"/>
        <v>40.479254690520449</v>
      </c>
    </row>
    <row r="216" spans="1:6" x14ac:dyDescent="0.3">
      <c r="A216" s="62">
        <v>2</v>
      </c>
      <c r="B216" s="62">
        <v>13.27</v>
      </c>
      <c r="C216" s="62">
        <v>2.5</v>
      </c>
      <c r="D216" s="74">
        <f t="shared" si="9"/>
        <v>2.2590634313236633</v>
      </c>
      <c r="E216" s="74">
        <f t="shared" si="10"/>
        <v>0.24093656867633673</v>
      </c>
      <c r="F216" s="74">
        <f t="shared" si="11"/>
        <v>5.8050430125527124E-2</v>
      </c>
    </row>
    <row r="217" spans="1:6" x14ac:dyDescent="0.3">
      <c r="A217" s="62">
        <v>3</v>
      </c>
      <c r="B217" s="62">
        <v>28.17</v>
      </c>
      <c r="C217" s="62">
        <v>6.5</v>
      </c>
      <c r="D217" s="74">
        <f t="shared" si="9"/>
        <v>2.4483662574327081</v>
      </c>
      <c r="E217" s="74">
        <f t="shared" si="10"/>
        <v>4.0516337425672919</v>
      </c>
      <c r="F217" s="74">
        <f t="shared" si="11"/>
        <v>16.41573598390984</v>
      </c>
    </row>
    <row r="218" spans="1:6" x14ac:dyDescent="0.3">
      <c r="A218" s="62">
        <v>2</v>
      </c>
      <c r="B218" s="62">
        <v>12.9</v>
      </c>
      <c r="C218" s="62">
        <v>1.1000000000000001</v>
      </c>
      <c r="D218" s="74">
        <f t="shared" si="9"/>
        <v>2.2590634313236633</v>
      </c>
      <c r="E218" s="74">
        <f t="shared" si="10"/>
        <v>-1.1590634313236632</v>
      </c>
      <c r="F218" s="74">
        <f t="shared" si="11"/>
        <v>1.343428037831784</v>
      </c>
    </row>
    <row r="219" spans="1:6" x14ac:dyDescent="0.3">
      <c r="A219" s="62">
        <v>5</v>
      </c>
      <c r="B219" s="62">
        <v>28.15</v>
      </c>
      <c r="C219" s="62">
        <v>3</v>
      </c>
      <c r="D219" s="74">
        <f t="shared" si="9"/>
        <v>2.8269719096507968</v>
      </c>
      <c r="E219" s="74">
        <f t="shared" si="10"/>
        <v>0.17302809034920319</v>
      </c>
      <c r="F219" s="74">
        <f t="shared" si="11"/>
        <v>2.9938720049892023E-2</v>
      </c>
    </row>
    <row r="220" spans="1:6" x14ac:dyDescent="0.3">
      <c r="A220" s="62">
        <v>2</v>
      </c>
      <c r="B220" s="62">
        <v>11.59</v>
      </c>
      <c r="C220" s="62">
        <v>1.5</v>
      </c>
      <c r="D220" s="74">
        <f t="shared" si="9"/>
        <v>2.2590634313236633</v>
      </c>
      <c r="E220" s="74">
        <f t="shared" si="10"/>
        <v>-0.75906343132366327</v>
      </c>
      <c r="F220" s="74">
        <f t="shared" si="11"/>
        <v>0.57617729277285368</v>
      </c>
    </row>
    <row r="221" spans="1:6" x14ac:dyDescent="0.3">
      <c r="A221" s="62">
        <v>2</v>
      </c>
      <c r="B221" s="62">
        <v>7.74</v>
      </c>
      <c r="C221" s="62">
        <v>1.44</v>
      </c>
      <c r="D221" s="74">
        <f t="shared" si="9"/>
        <v>2.2590634313236633</v>
      </c>
      <c r="E221" s="74">
        <f t="shared" si="10"/>
        <v>-0.81906343132366333</v>
      </c>
      <c r="F221" s="74">
        <f t="shared" si="11"/>
        <v>0.67086490453169334</v>
      </c>
    </row>
    <row r="222" spans="1:6" x14ac:dyDescent="0.3">
      <c r="A222" s="62">
        <v>4</v>
      </c>
      <c r="B222" s="62">
        <v>30.14</v>
      </c>
      <c r="C222" s="62">
        <v>3.09</v>
      </c>
      <c r="D222" s="74">
        <f t="shared" si="9"/>
        <v>2.637669083541752</v>
      </c>
      <c r="E222" s="74">
        <f t="shared" si="10"/>
        <v>0.45233091645824786</v>
      </c>
      <c r="F222" s="74">
        <f t="shared" si="11"/>
        <v>0.2046032579839584</v>
      </c>
    </row>
    <row r="223" spans="1:6" x14ac:dyDescent="0.3">
      <c r="A223" s="62">
        <v>2</v>
      </c>
      <c r="B223" s="62">
        <v>12.16</v>
      </c>
      <c r="C223" s="62">
        <v>2.2000000000000002</v>
      </c>
      <c r="D223" s="74">
        <f t="shared" si="9"/>
        <v>2.2590634313236633</v>
      </c>
      <c r="E223" s="74">
        <f t="shared" si="10"/>
        <v>-5.9063431323663096E-2</v>
      </c>
      <c r="F223" s="74">
        <f t="shared" si="11"/>
        <v>3.488488919725067E-3</v>
      </c>
    </row>
    <row r="224" spans="1:6" x14ac:dyDescent="0.3">
      <c r="A224" s="62">
        <v>2</v>
      </c>
      <c r="B224" s="62">
        <v>13.42</v>
      </c>
      <c r="C224" s="62">
        <v>3.48</v>
      </c>
      <c r="D224" s="74">
        <f t="shared" si="9"/>
        <v>2.2590634313236633</v>
      </c>
      <c r="E224" s="74">
        <f t="shared" si="10"/>
        <v>1.2209365686763367</v>
      </c>
      <c r="F224" s="74">
        <f t="shared" si="11"/>
        <v>1.490686104731147</v>
      </c>
    </row>
    <row r="225" spans="1:6" x14ac:dyDescent="0.3">
      <c r="A225" s="62">
        <v>1</v>
      </c>
      <c r="B225" s="62">
        <v>8.58</v>
      </c>
      <c r="C225" s="62">
        <v>1.92</v>
      </c>
      <c r="D225" s="74">
        <f t="shared" si="9"/>
        <v>2.0697606052146185</v>
      </c>
      <c r="E225" s="74">
        <f t="shared" si="10"/>
        <v>-0.14976060521461854</v>
      </c>
      <c r="F225" s="74">
        <f t="shared" si="11"/>
        <v>2.2428238874248829E-2</v>
      </c>
    </row>
    <row r="226" spans="1:6" x14ac:dyDescent="0.3">
      <c r="A226" s="62">
        <v>3</v>
      </c>
      <c r="B226" s="62">
        <v>15.98</v>
      </c>
      <c r="C226" s="62">
        <v>3</v>
      </c>
      <c r="D226" s="74">
        <f t="shared" si="9"/>
        <v>2.4483662574327081</v>
      </c>
      <c r="E226" s="74">
        <f t="shared" si="10"/>
        <v>0.55163374256729192</v>
      </c>
      <c r="F226" s="74">
        <f t="shared" si="11"/>
        <v>0.30429978593879731</v>
      </c>
    </row>
    <row r="227" spans="1:6" x14ac:dyDescent="0.3">
      <c r="A227" s="62">
        <v>2</v>
      </c>
      <c r="B227" s="62">
        <v>13.42</v>
      </c>
      <c r="C227" s="62">
        <v>1.58</v>
      </c>
      <c r="D227" s="74">
        <f t="shared" si="9"/>
        <v>2.2590634313236633</v>
      </c>
      <c r="E227" s="74">
        <f t="shared" si="10"/>
        <v>-0.6790634313236632</v>
      </c>
      <c r="F227" s="74">
        <f t="shared" si="11"/>
        <v>0.46112714376106745</v>
      </c>
    </row>
    <row r="228" spans="1:6" x14ac:dyDescent="0.3">
      <c r="A228" s="62">
        <v>2</v>
      </c>
      <c r="B228" s="62">
        <v>16.27</v>
      </c>
      <c r="C228" s="62">
        <v>2.5</v>
      </c>
      <c r="D228" s="74">
        <f t="shared" si="9"/>
        <v>2.2590634313236633</v>
      </c>
      <c r="E228" s="74">
        <f t="shared" si="10"/>
        <v>0.24093656867633673</v>
      </c>
      <c r="F228" s="74">
        <f t="shared" si="11"/>
        <v>5.8050430125527124E-2</v>
      </c>
    </row>
    <row r="229" spans="1:6" x14ac:dyDescent="0.3">
      <c r="A229" s="62">
        <v>2</v>
      </c>
      <c r="B229" s="62">
        <v>10.09</v>
      </c>
      <c r="C229" s="62">
        <v>2</v>
      </c>
      <c r="D229" s="74">
        <f t="shared" si="9"/>
        <v>2.2590634313236633</v>
      </c>
      <c r="E229" s="74">
        <f t="shared" si="10"/>
        <v>-0.25906343132366327</v>
      </c>
      <c r="F229" s="74">
        <f t="shared" si="11"/>
        <v>6.7113861449190404E-2</v>
      </c>
    </row>
    <row r="230" spans="1:6" x14ac:dyDescent="0.3">
      <c r="A230" s="62">
        <v>4</v>
      </c>
      <c r="B230" s="62">
        <v>20.45</v>
      </c>
      <c r="C230" s="62">
        <v>3</v>
      </c>
      <c r="D230" s="74">
        <f t="shared" si="9"/>
        <v>2.637669083541752</v>
      </c>
      <c r="E230" s="74">
        <f t="shared" si="10"/>
        <v>0.362330916458248</v>
      </c>
      <c r="F230" s="74">
        <f t="shared" si="11"/>
        <v>0.13128369302147389</v>
      </c>
    </row>
    <row r="231" spans="1:6" x14ac:dyDescent="0.3">
      <c r="A231" s="62">
        <v>2</v>
      </c>
      <c r="B231" s="62">
        <v>13.28</v>
      </c>
      <c r="C231" s="62">
        <v>2.72</v>
      </c>
      <c r="D231" s="74">
        <f t="shared" si="9"/>
        <v>2.2590634313236633</v>
      </c>
      <c r="E231" s="74">
        <f t="shared" si="10"/>
        <v>0.46093656867633692</v>
      </c>
      <c r="F231" s="74">
        <f t="shared" si="11"/>
        <v>0.21246252034311547</v>
      </c>
    </row>
    <row r="232" spans="1:6" x14ac:dyDescent="0.3">
      <c r="A232" s="62">
        <v>2</v>
      </c>
      <c r="B232" s="62">
        <v>22.12</v>
      </c>
      <c r="C232" s="62">
        <v>2.88</v>
      </c>
      <c r="D232" s="74">
        <f t="shared" si="9"/>
        <v>2.2590634313236633</v>
      </c>
      <c r="E232" s="74">
        <f t="shared" si="10"/>
        <v>0.62093656867633662</v>
      </c>
      <c r="F232" s="74">
        <f t="shared" si="11"/>
        <v>0.3855622223195429</v>
      </c>
    </row>
    <row r="233" spans="1:6" x14ac:dyDescent="0.3">
      <c r="A233" s="62">
        <v>4</v>
      </c>
      <c r="B233" s="62">
        <v>24.01</v>
      </c>
      <c r="C233" s="62">
        <v>2</v>
      </c>
      <c r="D233" s="74">
        <f t="shared" si="9"/>
        <v>2.637669083541752</v>
      </c>
      <c r="E233" s="74">
        <f t="shared" si="10"/>
        <v>-0.637669083541752</v>
      </c>
      <c r="F233" s="74">
        <f t="shared" si="11"/>
        <v>0.40662186010497792</v>
      </c>
    </row>
    <row r="234" spans="1:6" x14ac:dyDescent="0.3">
      <c r="A234" s="62">
        <v>3</v>
      </c>
      <c r="B234" s="62">
        <v>15.69</v>
      </c>
      <c r="C234" s="62">
        <v>3</v>
      </c>
      <c r="D234" s="74">
        <f t="shared" si="9"/>
        <v>2.4483662574327081</v>
      </c>
      <c r="E234" s="74">
        <f t="shared" si="10"/>
        <v>0.55163374256729192</v>
      </c>
      <c r="F234" s="74">
        <f t="shared" si="11"/>
        <v>0.30429978593879731</v>
      </c>
    </row>
    <row r="235" spans="1:6" x14ac:dyDescent="0.3">
      <c r="A235" s="62">
        <v>2</v>
      </c>
      <c r="B235" s="62">
        <v>11.61</v>
      </c>
      <c r="C235" s="62">
        <v>3.39</v>
      </c>
      <c r="D235" s="74">
        <f t="shared" si="9"/>
        <v>2.2590634313236633</v>
      </c>
      <c r="E235" s="74">
        <f t="shared" si="10"/>
        <v>1.1309365686763369</v>
      </c>
      <c r="F235" s="74">
        <f t="shared" si="11"/>
        <v>1.2790175223694067</v>
      </c>
    </row>
    <row r="236" spans="1:6" x14ac:dyDescent="0.3">
      <c r="A236" s="62">
        <v>2</v>
      </c>
      <c r="B236" s="62">
        <v>10.77</v>
      </c>
      <c r="C236" s="62">
        <v>1.47</v>
      </c>
      <c r="D236" s="74">
        <f t="shared" si="9"/>
        <v>2.2590634313236633</v>
      </c>
      <c r="E236" s="74">
        <f t="shared" si="10"/>
        <v>-0.7890634313236633</v>
      </c>
      <c r="F236" s="74">
        <f t="shared" si="11"/>
        <v>0.62262109865227355</v>
      </c>
    </row>
    <row r="237" spans="1:6" x14ac:dyDescent="0.3">
      <c r="A237" s="62">
        <v>2</v>
      </c>
      <c r="B237" s="62">
        <v>15.53</v>
      </c>
      <c r="C237" s="62">
        <v>3</v>
      </c>
      <c r="D237" s="74">
        <f t="shared" si="9"/>
        <v>2.2590634313236633</v>
      </c>
      <c r="E237" s="74">
        <f t="shared" si="10"/>
        <v>0.74093656867633673</v>
      </c>
      <c r="F237" s="74">
        <f t="shared" si="11"/>
        <v>0.54898699880186386</v>
      </c>
    </row>
    <row r="238" spans="1:6" x14ac:dyDescent="0.3">
      <c r="A238" s="62">
        <v>2</v>
      </c>
      <c r="B238" s="62">
        <v>10.07</v>
      </c>
      <c r="C238" s="62">
        <v>1.25</v>
      </c>
      <c r="D238" s="74">
        <f t="shared" si="9"/>
        <v>2.2590634313236633</v>
      </c>
      <c r="E238" s="74">
        <f t="shared" si="10"/>
        <v>-1.0090634313236633</v>
      </c>
      <c r="F238" s="74">
        <f t="shared" si="11"/>
        <v>1.0182090084346853</v>
      </c>
    </row>
    <row r="239" spans="1:6" x14ac:dyDescent="0.3">
      <c r="A239" s="62">
        <v>2</v>
      </c>
      <c r="B239" s="62">
        <v>12.6</v>
      </c>
      <c r="C239" s="62">
        <v>1</v>
      </c>
      <c r="D239" s="74">
        <f t="shared" si="9"/>
        <v>2.2590634313236633</v>
      </c>
      <c r="E239" s="74">
        <f t="shared" si="10"/>
        <v>-1.2590634313236633</v>
      </c>
      <c r="F239" s="74">
        <f t="shared" si="11"/>
        <v>1.585240724096517</v>
      </c>
    </row>
    <row r="240" spans="1:6" x14ac:dyDescent="0.3">
      <c r="A240" s="62">
        <v>2</v>
      </c>
      <c r="B240" s="62">
        <v>32.83</v>
      </c>
      <c r="C240" s="62">
        <v>1.17</v>
      </c>
      <c r="D240" s="74">
        <f t="shared" si="9"/>
        <v>2.2590634313236633</v>
      </c>
      <c r="E240" s="74">
        <f t="shared" si="10"/>
        <v>-1.0890634313236633</v>
      </c>
      <c r="F240" s="74">
        <f t="shared" si="11"/>
        <v>1.1860591574464716</v>
      </c>
    </row>
    <row r="241" spans="1:6" x14ac:dyDescent="0.3">
      <c r="A241" s="62">
        <v>3</v>
      </c>
      <c r="B241" s="62">
        <v>35.83</v>
      </c>
      <c r="C241" s="62">
        <v>4.67</v>
      </c>
      <c r="D241" s="74">
        <f t="shared" si="9"/>
        <v>2.4483662574327081</v>
      </c>
      <c r="E241" s="74">
        <f t="shared" si="10"/>
        <v>2.2216337425672918</v>
      </c>
      <c r="F241" s="74">
        <f t="shared" si="11"/>
        <v>4.9356564861135519</v>
      </c>
    </row>
    <row r="242" spans="1:6" x14ac:dyDescent="0.3">
      <c r="A242" s="62">
        <v>3</v>
      </c>
      <c r="B242" s="62">
        <v>29.03</v>
      </c>
      <c r="C242" s="62">
        <v>5.92</v>
      </c>
      <c r="D242" s="74">
        <f t="shared" si="9"/>
        <v>2.4483662574327081</v>
      </c>
      <c r="E242" s="74">
        <f t="shared" si="10"/>
        <v>3.4716337425672918</v>
      </c>
      <c r="F242" s="74">
        <f t="shared" si="11"/>
        <v>12.052240842531782</v>
      </c>
    </row>
    <row r="243" spans="1:6" x14ac:dyDescent="0.3">
      <c r="A243" s="62">
        <v>2</v>
      </c>
      <c r="B243" s="62">
        <v>27.18</v>
      </c>
      <c r="C243" s="62">
        <v>2</v>
      </c>
      <c r="D243" s="74">
        <f t="shared" si="9"/>
        <v>2.2590634313236633</v>
      </c>
      <c r="E243" s="74">
        <f t="shared" si="10"/>
        <v>-0.25906343132366327</v>
      </c>
      <c r="F243" s="74">
        <f t="shared" si="11"/>
        <v>6.7113861449190404E-2</v>
      </c>
    </row>
    <row r="244" spans="1:6" x14ac:dyDescent="0.3">
      <c r="A244" s="62">
        <v>2</v>
      </c>
      <c r="B244" s="62">
        <v>22.67</v>
      </c>
      <c r="C244" s="62">
        <v>2</v>
      </c>
      <c r="D244" s="74">
        <f t="shared" si="9"/>
        <v>2.2590634313236633</v>
      </c>
      <c r="E244" s="74">
        <f t="shared" si="10"/>
        <v>-0.25906343132366327</v>
      </c>
      <c r="F244" s="74">
        <f t="shared" si="11"/>
        <v>6.7113861449190404E-2</v>
      </c>
    </row>
    <row r="245" spans="1:6" x14ac:dyDescent="0.3">
      <c r="A245" s="62">
        <v>2</v>
      </c>
      <c r="B245" s="62">
        <v>17.82</v>
      </c>
      <c r="C245" s="62">
        <v>1.75</v>
      </c>
      <c r="D245" s="74">
        <f t="shared" si="9"/>
        <v>2.2590634313236633</v>
      </c>
      <c r="E245" s="74">
        <f t="shared" si="10"/>
        <v>-0.50906343132366327</v>
      </c>
      <c r="F245" s="74">
        <f t="shared" si="11"/>
        <v>0.25914557711102204</v>
      </c>
    </row>
    <row r="246" spans="1:6" x14ac:dyDescent="0.3">
      <c r="A246" s="62">
        <v>2</v>
      </c>
      <c r="B246" s="62">
        <v>18.78</v>
      </c>
      <c r="C246" s="62">
        <v>3</v>
      </c>
      <c r="D246" s="74">
        <f t="shared" si="9"/>
        <v>2.2590634313236633</v>
      </c>
      <c r="E246" s="74">
        <f t="shared" si="10"/>
        <v>0.74093656867633673</v>
      </c>
      <c r="F246" s="74">
        <f t="shared" si="11"/>
        <v>0.54898699880186386</v>
      </c>
    </row>
    <row r="247" spans="1:6" x14ac:dyDescent="0.3">
      <c r="A247" s="18"/>
      <c r="B247" s="18"/>
      <c r="C247" s="18" t="s">
        <v>117</v>
      </c>
      <c r="D247" s="76" t="s">
        <v>117</v>
      </c>
      <c r="E247" s="30" t="s">
        <v>105</v>
      </c>
      <c r="F247" s="31">
        <f>AVERAGE(F3:F246)</f>
        <v>2.0947387170148697</v>
      </c>
    </row>
    <row r="248" spans="1:6" x14ac:dyDescent="0.3">
      <c r="A248" s="18"/>
      <c r="B248" s="18"/>
      <c r="C248" s="18"/>
      <c r="D248" s="76"/>
      <c r="E248" s="30" t="s">
        <v>106</v>
      </c>
      <c r="F248" s="31">
        <f>SQRT(F247)</f>
        <v>1.4473212210891091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K22"/>
  <sheetViews>
    <sheetView showGridLines="0" workbookViewId="0">
      <selection activeCell="M11" sqref="M11"/>
    </sheetView>
  </sheetViews>
  <sheetFormatPr defaultRowHeight="14.4" x14ac:dyDescent="0.3"/>
  <cols>
    <col min="2" max="2" width="13.109375" bestFit="1" customWidth="1"/>
    <col min="3" max="3" width="13.5546875" bestFit="1" customWidth="1"/>
  </cols>
  <sheetData>
    <row r="5" spans="2:3" x14ac:dyDescent="0.3">
      <c r="B5" s="6" t="s">
        <v>59</v>
      </c>
      <c r="C5" t="s">
        <v>57</v>
      </c>
    </row>
    <row r="6" spans="2:3" x14ac:dyDescent="0.3">
      <c r="B6" s="7" t="s">
        <v>7</v>
      </c>
      <c r="C6">
        <v>2.8334482758620689</v>
      </c>
    </row>
    <row r="7" spans="2:3" x14ac:dyDescent="0.3">
      <c r="B7" s="7" t="s">
        <v>11</v>
      </c>
      <c r="C7">
        <v>3.0896178343949052</v>
      </c>
    </row>
    <row r="8" spans="2:3" x14ac:dyDescent="0.3">
      <c r="B8" s="7" t="s">
        <v>56</v>
      </c>
      <c r="C8">
        <v>2.9982786885245889</v>
      </c>
    </row>
    <row r="18" spans="3:11" x14ac:dyDescent="0.3">
      <c r="C18" s="44" t="s">
        <v>75</v>
      </c>
      <c r="D18" s="45"/>
      <c r="E18" s="45"/>
      <c r="F18" s="45"/>
      <c r="G18" s="45"/>
      <c r="H18" s="45"/>
      <c r="I18" s="45"/>
      <c r="J18" s="45"/>
      <c r="K18" s="46"/>
    </row>
    <row r="19" spans="3:11" x14ac:dyDescent="0.3">
      <c r="C19" s="47" t="s">
        <v>76</v>
      </c>
      <c r="D19" s="48"/>
      <c r="E19" s="48"/>
      <c r="F19" s="48"/>
      <c r="G19" s="48"/>
      <c r="H19" s="48"/>
      <c r="I19" s="48"/>
      <c r="J19" s="48"/>
      <c r="K19" s="49"/>
    </row>
    <row r="20" spans="3:11" x14ac:dyDescent="0.3">
      <c r="C20" s="47" t="s">
        <v>77</v>
      </c>
      <c r="D20" s="48"/>
      <c r="E20" s="48"/>
      <c r="F20" s="48"/>
      <c r="G20" s="48"/>
      <c r="H20" s="48"/>
      <c r="I20" s="48"/>
      <c r="J20" s="48"/>
      <c r="K20" s="49"/>
    </row>
    <row r="21" spans="3:11" x14ac:dyDescent="0.3">
      <c r="C21" s="47" t="s">
        <v>78</v>
      </c>
      <c r="D21" s="48"/>
      <c r="E21" s="48"/>
      <c r="F21" s="48"/>
      <c r="G21" s="48"/>
      <c r="H21" s="48"/>
      <c r="I21" s="48"/>
      <c r="J21" s="48"/>
      <c r="K21" s="49"/>
    </row>
    <row r="22" spans="3:11" x14ac:dyDescent="0.3">
      <c r="C22" s="50" t="s">
        <v>79</v>
      </c>
      <c r="D22" s="51"/>
      <c r="E22" s="51"/>
      <c r="F22" s="51"/>
      <c r="G22" s="51"/>
      <c r="H22" s="51"/>
      <c r="I22" s="51"/>
      <c r="J22" s="51"/>
      <c r="K22" s="5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M19"/>
  <sheetViews>
    <sheetView showGridLines="0" workbookViewId="0">
      <selection activeCell="L9" sqref="L9"/>
    </sheetView>
  </sheetViews>
  <sheetFormatPr defaultRowHeight="14.4" x14ac:dyDescent="0.3"/>
  <cols>
    <col min="2" max="2" width="13.109375" bestFit="1" customWidth="1"/>
    <col min="3" max="3" width="13.5546875" bestFit="1" customWidth="1"/>
  </cols>
  <sheetData>
    <row r="5" spans="2:3" x14ac:dyDescent="0.3">
      <c r="B5" s="6" t="s">
        <v>60</v>
      </c>
      <c r="C5" t="s">
        <v>57</v>
      </c>
    </row>
    <row r="6" spans="2:3" x14ac:dyDescent="0.3">
      <c r="B6" s="7" t="s">
        <v>8</v>
      </c>
      <c r="C6">
        <v>2.9918543046357624</v>
      </c>
    </row>
    <row r="7" spans="2:3" x14ac:dyDescent="0.3">
      <c r="B7" s="7" t="s">
        <v>22</v>
      </c>
      <c r="C7">
        <v>3.0087096774193549</v>
      </c>
    </row>
    <row r="8" spans="2:3" x14ac:dyDescent="0.3">
      <c r="B8" s="7" t="s">
        <v>56</v>
      </c>
      <c r="C8">
        <v>2.9982786885245893</v>
      </c>
    </row>
    <row r="18" spans="4:13" x14ac:dyDescent="0.3">
      <c r="D18" s="38" t="s">
        <v>80</v>
      </c>
      <c r="E18" s="39"/>
      <c r="F18" s="39"/>
      <c r="G18" s="39"/>
      <c r="H18" s="39"/>
      <c r="I18" s="39"/>
      <c r="J18" s="39"/>
      <c r="K18" s="39"/>
      <c r="L18" s="39"/>
      <c r="M18" s="40"/>
    </row>
    <row r="19" spans="4:13" x14ac:dyDescent="0.3">
      <c r="D19" s="41" t="s">
        <v>81</v>
      </c>
      <c r="E19" s="42"/>
      <c r="F19" s="42"/>
      <c r="G19" s="42"/>
      <c r="H19" s="42"/>
      <c r="I19" s="42"/>
      <c r="J19" s="42"/>
      <c r="K19" s="42"/>
      <c r="L19" s="42"/>
      <c r="M19" s="4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I19"/>
  <sheetViews>
    <sheetView showGridLines="0" workbookViewId="0">
      <selection activeCell="M12" sqref="M12"/>
    </sheetView>
  </sheetViews>
  <sheetFormatPr defaultRowHeight="14.4" x14ac:dyDescent="0.3"/>
  <cols>
    <col min="2" max="2" width="13.109375" bestFit="1" customWidth="1"/>
    <col min="3" max="3" width="13.5546875" bestFit="1" customWidth="1"/>
  </cols>
  <sheetData>
    <row r="5" spans="2:3" x14ac:dyDescent="0.3">
      <c r="B5" s="6" t="s">
        <v>82</v>
      </c>
      <c r="C5" t="s">
        <v>57</v>
      </c>
    </row>
    <row r="6" spans="2:3" x14ac:dyDescent="0.3">
      <c r="B6" s="7" t="s">
        <v>9</v>
      </c>
      <c r="C6" s="8">
        <v>3.2551315789473692</v>
      </c>
    </row>
    <row r="7" spans="2:3" x14ac:dyDescent="0.3">
      <c r="B7" s="7" t="s">
        <v>25</v>
      </c>
      <c r="C7" s="8">
        <v>2.7347368421052631</v>
      </c>
    </row>
    <row r="8" spans="2:3" x14ac:dyDescent="0.3">
      <c r="B8" s="7" t="s">
        <v>21</v>
      </c>
      <c r="C8" s="8">
        <v>2.9931034482758618</v>
      </c>
    </row>
    <row r="9" spans="2:3" x14ac:dyDescent="0.3">
      <c r="B9" s="7" t="s">
        <v>23</v>
      </c>
      <c r="C9" s="8">
        <v>2.7714516129032258</v>
      </c>
    </row>
    <row r="10" spans="2:3" x14ac:dyDescent="0.3">
      <c r="B10" s="7" t="s">
        <v>56</v>
      </c>
      <c r="C10" s="8">
        <v>2.9982786885245902</v>
      </c>
    </row>
    <row r="18" spans="4:9" x14ac:dyDescent="0.3">
      <c r="D18" s="21" t="s">
        <v>83</v>
      </c>
      <c r="E18" s="22"/>
      <c r="F18" s="22"/>
      <c r="G18" s="22"/>
      <c r="H18" s="22"/>
      <c r="I18" s="23"/>
    </row>
    <row r="19" spans="4:9" x14ac:dyDescent="0.3">
      <c r="D19" s="27" t="s">
        <v>84</v>
      </c>
      <c r="E19" s="28"/>
      <c r="F19" s="28"/>
      <c r="G19" s="28"/>
      <c r="H19" s="28"/>
      <c r="I19" s="2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:M22"/>
  <sheetViews>
    <sheetView showGridLines="0" workbookViewId="0">
      <selection activeCell="N5" sqref="N5"/>
    </sheetView>
  </sheetViews>
  <sheetFormatPr defaultRowHeight="14.4" x14ac:dyDescent="0.3"/>
  <cols>
    <col min="2" max="2" width="13.109375" bestFit="1" customWidth="1"/>
    <col min="3" max="3" width="13.5546875" bestFit="1" customWidth="1"/>
  </cols>
  <sheetData>
    <row r="6" spans="2:3" x14ac:dyDescent="0.3">
      <c r="B6" s="6" t="s">
        <v>58</v>
      </c>
      <c r="C6" t="s">
        <v>57</v>
      </c>
    </row>
    <row r="7" spans="2:3" x14ac:dyDescent="0.3">
      <c r="B7" s="7" t="s">
        <v>10</v>
      </c>
      <c r="C7" s="8">
        <v>3.102670454545454</v>
      </c>
    </row>
    <row r="8" spans="2:3" x14ac:dyDescent="0.3">
      <c r="B8" s="7" t="s">
        <v>24</v>
      </c>
      <c r="C8" s="8">
        <v>2.7280882352941176</v>
      </c>
    </row>
    <row r="9" spans="2:3" x14ac:dyDescent="0.3">
      <c r="B9" s="7" t="s">
        <v>56</v>
      </c>
      <c r="C9">
        <v>2.9982786885245898</v>
      </c>
    </row>
    <row r="21" spans="4:13" x14ac:dyDescent="0.3">
      <c r="D21" s="53" t="s">
        <v>85</v>
      </c>
      <c r="E21" s="54"/>
      <c r="F21" s="54"/>
      <c r="G21" s="54"/>
      <c r="H21" s="54"/>
      <c r="I21" s="54"/>
      <c r="J21" s="54"/>
      <c r="K21" s="54"/>
      <c r="L21" s="54"/>
      <c r="M21" s="55"/>
    </row>
    <row r="22" spans="4:13" x14ac:dyDescent="0.3">
      <c r="D22" s="56" t="s">
        <v>86</v>
      </c>
      <c r="E22" s="57"/>
      <c r="F22" s="57"/>
      <c r="G22" s="57"/>
      <c r="H22" s="57"/>
      <c r="I22" s="57"/>
      <c r="J22" s="57"/>
      <c r="K22" s="57"/>
      <c r="L22" s="57"/>
      <c r="M22" s="58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N248"/>
  <sheetViews>
    <sheetView workbookViewId="0">
      <selection activeCell="E5" sqref="E5"/>
    </sheetView>
  </sheetViews>
  <sheetFormatPr defaultRowHeight="14.4" x14ac:dyDescent="0.3"/>
  <cols>
    <col min="2" max="2" width="11" customWidth="1"/>
    <col min="3" max="3" width="11.77734375" customWidth="1"/>
  </cols>
  <sheetData>
    <row r="4" spans="2:3" x14ac:dyDescent="0.3">
      <c r="B4" s="59" t="s">
        <v>4</v>
      </c>
      <c r="C4" s="59" t="s">
        <v>6</v>
      </c>
    </row>
    <row r="5" spans="2:3" x14ac:dyDescent="0.3">
      <c r="B5" s="61">
        <v>2</v>
      </c>
      <c r="C5" s="61">
        <v>1.01</v>
      </c>
    </row>
    <row r="6" spans="2:3" x14ac:dyDescent="0.3">
      <c r="B6" s="61">
        <v>3</v>
      </c>
      <c r="C6" s="61">
        <v>1.66</v>
      </c>
    </row>
    <row r="7" spans="2:3" x14ac:dyDescent="0.3">
      <c r="B7" s="61">
        <v>3</v>
      </c>
      <c r="C7" s="61">
        <v>3.5</v>
      </c>
    </row>
    <row r="8" spans="2:3" x14ac:dyDescent="0.3">
      <c r="B8" s="61">
        <v>2</v>
      </c>
      <c r="C8" s="61">
        <v>3.31</v>
      </c>
    </row>
    <row r="9" spans="2:3" x14ac:dyDescent="0.3">
      <c r="B9" s="61">
        <v>4</v>
      </c>
      <c r="C9" s="61">
        <v>3.61</v>
      </c>
    </row>
    <row r="10" spans="2:3" x14ac:dyDescent="0.3">
      <c r="B10" s="61">
        <v>4</v>
      </c>
      <c r="C10" s="61">
        <v>4.71</v>
      </c>
    </row>
    <row r="11" spans="2:3" x14ac:dyDescent="0.3">
      <c r="B11" s="61">
        <v>2</v>
      </c>
      <c r="C11" s="61">
        <v>2</v>
      </c>
    </row>
    <row r="12" spans="2:3" x14ac:dyDescent="0.3">
      <c r="B12" s="61">
        <v>4</v>
      </c>
      <c r="C12" s="61">
        <v>3.12</v>
      </c>
    </row>
    <row r="13" spans="2:3" x14ac:dyDescent="0.3">
      <c r="B13" s="61">
        <v>2</v>
      </c>
      <c r="C13" s="61">
        <v>1.96</v>
      </c>
    </row>
    <row r="14" spans="2:3" x14ac:dyDescent="0.3">
      <c r="B14" s="61">
        <v>2</v>
      </c>
      <c r="C14" s="61">
        <v>3.23</v>
      </c>
    </row>
    <row r="15" spans="2:3" x14ac:dyDescent="0.3">
      <c r="B15" s="61">
        <v>2</v>
      </c>
      <c r="C15" s="61">
        <v>1.71</v>
      </c>
    </row>
    <row r="16" spans="2:3" x14ac:dyDescent="0.3">
      <c r="B16" s="61">
        <v>4</v>
      </c>
      <c r="C16" s="61">
        <v>5</v>
      </c>
    </row>
    <row r="17" spans="2:14" x14ac:dyDescent="0.3">
      <c r="B17" s="61">
        <v>2</v>
      </c>
      <c r="C17" s="61">
        <v>1.57</v>
      </c>
    </row>
    <row r="18" spans="2:14" x14ac:dyDescent="0.3">
      <c r="B18" s="61">
        <v>4</v>
      </c>
      <c r="C18" s="61">
        <v>3</v>
      </c>
      <c r="F18" s="32" t="s">
        <v>87</v>
      </c>
      <c r="G18" s="33"/>
      <c r="H18" s="33"/>
      <c r="I18" s="33"/>
      <c r="J18" s="33"/>
      <c r="K18" s="33"/>
      <c r="L18" s="33"/>
      <c r="M18" s="33"/>
      <c r="N18" s="34"/>
    </row>
    <row r="19" spans="2:14" x14ac:dyDescent="0.3">
      <c r="B19" s="61">
        <v>2</v>
      </c>
      <c r="C19" s="61">
        <v>3.02</v>
      </c>
      <c r="F19" s="35" t="s">
        <v>88</v>
      </c>
      <c r="G19" s="36"/>
      <c r="H19" s="36"/>
      <c r="I19" s="36"/>
      <c r="J19" s="36"/>
      <c r="K19" s="36"/>
      <c r="L19" s="36"/>
      <c r="M19" s="36"/>
      <c r="N19" s="37"/>
    </row>
    <row r="20" spans="2:14" x14ac:dyDescent="0.3">
      <c r="B20" s="61">
        <v>2</v>
      </c>
      <c r="C20" s="61">
        <v>3.92</v>
      </c>
    </row>
    <row r="21" spans="2:14" x14ac:dyDescent="0.3">
      <c r="B21" s="61">
        <v>3</v>
      </c>
      <c r="C21" s="61">
        <v>1.67</v>
      </c>
    </row>
    <row r="22" spans="2:14" x14ac:dyDescent="0.3">
      <c r="B22" s="61">
        <v>3</v>
      </c>
      <c r="C22" s="61">
        <v>3.71</v>
      </c>
    </row>
    <row r="23" spans="2:14" x14ac:dyDescent="0.3">
      <c r="B23" s="61">
        <v>3</v>
      </c>
      <c r="C23" s="61">
        <v>3.5</v>
      </c>
    </row>
    <row r="24" spans="2:14" x14ac:dyDescent="0.3">
      <c r="B24" s="61">
        <v>3</v>
      </c>
      <c r="C24" s="61">
        <v>3.35</v>
      </c>
    </row>
    <row r="25" spans="2:14" x14ac:dyDescent="0.3">
      <c r="B25" s="61">
        <v>2</v>
      </c>
      <c r="C25" s="61">
        <v>4.08</v>
      </c>
    </row>
    <row r="26" spans="2:14" x14ac:dyDescent="0.3">
      <c r="B26" s="61">
        <v>2</v>
      </c>
      <c r="C26" s="61">
        <v>2.75</v>
      </c>
    </row>
    <row r="27" spans="2:14" x14ac:dyDescent="0.3">
      <c r="B27" s="61">
        <v>2</v>
      </c>
      <c r="C27" s="61">
        <v>2.23</v>
      </c>
    </row>
    <row r="28" spans="2:14" x14ac:dyDescent="0.3">
      <c r="B28" s="61">
        <v>4</v>
      </c>
      <c r="C28" s="61">
        <v>7.58</v>
      </c>
    </row>
    <row r="29" spans="2:14" x14ac:dyDescent="0.3">
      <c r="B29" s="61">
        <v>2</v>
      </c>
      <c r="C29" s="61">
        <v>3.18</v>
      </c>
    </row>
    <row r="30" spans="2:14" x14ac:dyDescent="0.3">
      <c r="B30" s="61">
        <v>4</v>
      </c>
      <c r="C30" s="61">
        <v>2.34</v>
      </c>
    </row>
    <row r="31" spans="2:14" x14ac:dyDescent="0.3">
      <c r="B31" s="61">
        <v>2</v>
      </c>
      <c r="C31" s="61">
        <v>2</v>
      </c>
    </row>
    <row r="32" spans="2:14" x14ac:dyDescent="0.3">
      <c r="B32" s="61">
        <v>2</v>
      </c>
      <c r="C32" s="61">
        <v>2</v>
      </c>
    </row>
    <row r="33" spans="2:3" x14ac:dyDescent="0.3">
      <c r="B33" s="61">
        <v>2</v>
      </c>
      <c r="C33" s="61">
        <v>4.3</v>
      </c>
    </row>
    <row r="34" spans="2:3" x14ac:dyDescent="0.3">
      <c r="B34" s="61">
        <v>2</v>
      </c>
      <c r="C34" s="61">
        <v>3</v>
      </c>
    </row>
    <row r="35" spans="2:3" x14ac:dyDescent="0.3">
      <c r="B35" s="61">
        <v>2</v>
      </c>
      <c r="C35" s="61">
        <v>1.45</v>
      </c>
    </row>
    <row r="36" spans="2:3" x14ac:dyDescent="0.3">
      <c r="B36" s="61">
        <v>4</v>
      </c>
      <c r="C36" s="61">
        <v>2.5</v>
      </c>
    </row>
    <row r="37" spans="2:3" x14ac:dyDescent="0.3">
      <c r="B37" s="61">
        <v>2</v>
      </c>
      <c r="C37" s="61">
        <v>3</v>
      </c>
    </row>
    <row r="38" spans="2:3" x14ac:dyDescent="0.3">
      <c r="B38" s="61">
        <v>4</v>
      </c>
      <c r="C38" s="61">
        <v>2.4500000000000002</v>
      </c>
    </row>
    <row r="39" spans="2:3" x14ac:dyDescent="0.3">
      <c r="B39" s="61">
        <v>2</v>
      </c>
      <c r="C39" s="61">
        <v>3.27</v>
      </c>
    </row>
    <row r="40" spans="2:3" x14ac:dyDescent="0.3">
      <c r="B40" s="61">
        <v>3</v>
      </c>
      <c r="C40" s="61">
        <v>3.6</v>
      </c>
    </row>
    <row r="41" spans="2:3" x14ac:dyDescent="0.3">
      <c r="B41" s="61">
        <v>3</v>
      </c>
      <c r="C41" s="61">
        <v>2</v>
      </c>
    </row>
    <row r="42" spans="2:3" x14ac:dyDescent="0.3">
      <c r="B42" s="61">
        <v>3</v>
      </c>
      <c r="C42" s="61">
        <v>3.07</v>
      </c>
    </row>
    <row r="43" spans="2:3" x14ac:dyDescent="0.3">
      <c r="B43" s="61">
        <v>3</v>
      </c>
      <c r="C43" s="61">
        <v>2.31</v>
      </c>
    </row>
    <row r="44" spans="2:3" x14ac:dyDescent="0.3">
      <c r="B44" s="61">
        <v>3</v>
      </c>
      <c r="C44" s="61">
        <v>5</v>
      </c>
    </row>
    <row r="45" spans="2:3" x14ac:dyDescent="0.3">
      <c r="B45" s="61">
        <v>3</v>
      </c>
      <c r="C45" s="61">
        <v>2.2400000000000002</v>
      </c>
    </row>
    <row r="46" spans="2:3" x14ac:dyDescent="0.3">
      <c r="B46" s="61">
        <v>2</v>
      </c>
      <c r="C46" s="61">
        <v>2.54</v>
      </c>
    </row>
    <row r="47" spans="2:3" x14ac:dyDescent="0.3">
      <c r="B47" s="61">
        <v>2</v>
      </c>
      <c r="C47" s="61">
        <v>3.06</v>
      </c>
    </row>
    <row r="48" spans="2:3" x14ac:dyDescent="0.3">
      <c r="B48" s="61">
        <v>2</v>
      </c>
      <c r="C48" s="61">
        <v>1.32</v>
      </c>
    </row>
    <row r="49" spans="2:3" x14ac:dyDescent="0.3">
      <c r="B49" s="61">
        <v>4</v>
      </c>
      <c r="C49" s="61">
        <v>5.6</v>
      </c>
    </row>
    <row r="50" spans="2:3" x14ac:dyDescent="0.3">
      <c r="B50" s="61">
        <v>2</v>
      </c>
      <c r="C50" s="61">
        <v>3</v>
      </c>
    </row>
    <row r="51" spans="2:3" x14ac:dyDescent="0.3">
      <c r="B51" s="61">
        <v>2</v>
      </c>
      <c r="C51" s="61">
        <v>5</v>
      </c>
    </row>
    <row r="52" spans="2:3" x14ac:dyDescent="0.3">
      <c r="B52" s="61">
        <v>4</v>
      </c>
      <c r="C52" s="61">
        <v>6</v>
      </c>
    </row>
    <row r="53" spans="2:3" x14ac:dyDescent="0.3">
      <c r="B53" s="61">
        <v>3</v>
      </c>
      <c r="C53" s="61">
        <v>2.0499999999999998</v>
      </c>
    </row>
    <row r="54" spans="2:3" x14ac:dyDescent="0.3">
      <c r="B54" s="61">
        <v>2</v>
      </c>
      <c r="C54" s="61">
        <v>3</v>
      </c>
    </row>
    <row r="55" spans="2:3" x14ac:dyDescent="0.3">
      <c r="B55" s="61">
        <v>2</v>
      </c>
      <c r="C55" s="61">
        <v>2.5</v>
      </c>
    </row>
    <row r="56" spans="2:3" x14ac:dyDescent="0.3">
      <c r="B56" s="61">
        <v>2</v>
      </c>
      <c r="C56" s="61">
        <v>2.6</v>
      </c>
    </row>
    <row r="57" spans="2:3" x14ac:dyDescent="0.3">
      <c r="B57" s="61">
        <v>4</v>
      </c>
      <c r="C57" s="61">
        <v>5.2</v>
      </c>
    </row>
    <row r="58" spans="2:3" x14ac:dyDescent="0.3">
      <c r="B58" s="61">
        <v>2</v>
      </c>
      <c r="C58" s="61">
        <v>1.56</v>
      </c>
    </row>
    <row r="59" spans="2:3" x14ac:dyDescent="0.3">
      <c r="B59" s="61">
        <v>4</v>
      </c>
      <c r="C59" s="61">
        <v>4.34</v>
      </c>
    </row>
    <row r="60" spans="2:3" x14ac:dyDescent="0.3">
      <c r="B60" s="61">
        <v>2</v>
      </c>
      <c r="C60" s="61">
        <v>3.51</v>
      </c>
    </row>
    <row r="61" spans="2:3" x14ac:dyDescent="0.3">
      <c r="B61" s="61">
        <v>4</v>
      </c>
      <c r="C61" s="61">
        <v>3</v>
      </c>
    </row>
    <row r="62" spans="2:3" x14ac:dyDescent="0.3">
      <c r="B62" s="61">
        <v>2</v>
      </c>
      <c r="C62" s="61">
        <v>1.5</v>
      </c>
    </row>
    <row r="63" spans="2:3" x14ac:dyDescent="0.3">
      <c r="B63" s="61">
        <v>2</v>
      </c>
      <c r="C63" s="61">
        <v>1.76</v>
      </c>
    </row>
    <row r="64" spans="2:3" x14ac:dyDescent="0.3">
      <c r="B64" s="61">
        <v>4</v>
      </c>
      <c r="C64" s="61">
        <v>6.73</v>
      </c>
    </row>
    <row r="65" spans="2:3" x14ac:dyDescent="0.3">
      <c r="B65" s="61">
        <v>2</v>
      </c>
      <c r="C65" s="61">
        <v>3.21</v>
      </c>
    </row>
    <row r="66" spans="2:3" x14ac:dyDescent="0.3">
      <c r="B66" s="61">
        <v>2</v>
      </c>
      <c r="C66" s="61">
        <v>2</v>
      </c>
    </row>
    <row r="67" spans="2:3" x14ac:dyDescent="0.3">
      <c r="B67" s="61">
        <v>2</v>
      </c>
      <c r="C67" s="61">
        <v>1.98</v>
      </c>
    </row>
    <row r="68" spans="2:3" x14ac:dyDescent="0.3">
      <c r="B68" s="61">
        <v>4</v>
      </c>
      <c r="C68" s="61">
        <v>3.76</v>
      </c>
    </row>
    <row r="69" spans="2:3" x14ac:dyDescent="0.3">
      <c r="B69" s="61">
        <v>3</v>
      </c>
      <c r="C69" s="61">
        <v>2.64</v>
      </c>
    </row>
    <row r="70" spans="2:3" x14ac:dyDescent="0.3">
      <c r="B70" s="61">
        <v>3</v>
      </c>
      <c r="C70" s="61">
        <v>3.15</v>
      </c>
    </row>
    <row r="71" spans="2:3" x14ac:dyDescent="0.3">
      <c r="B71" s="61">
        <v>2</v>
      </c>
      <c r="C71" s="61">
        <v>2.4700000000000002</v>
      </c>
    </row>
    <row r="72" spans="2:3" x14ac:dyDescent="0.3">
      <c r="B72" s="61">
        <v>1</v>
      </c>
      <c r="C72" s="61">
        <v>1</v>
      </c>
    </row>
    <row r="73" spans="2:3" x14ac:dyDescent="0.3">
      <c r="B73" s="61">
        <v>2</v>
      </c>
      <c r="C73" s="61">
        <v>2.0099999999999998</v>
      </c>
    </row>
    <row r="74" spans="2:3" x14ac:dyDescent="0.3">
      <c r="B74" s="61">
        <v>2</v>
      </c>
      <c r="C74" s="61">
        <v>2.09</v>
      </c>
    </row>
    <row r="75" spans="2:3" x14ac:dyDescent="0.3">
      <c r="B75" s="61">
        <v>2</v>
      </c>
      <c r="C75" s="61">
        <v>1.97</v>
      </c>
    </row>
    <row r="76" spans="2:3" x14ac:dyDescent="0.3">
      <c r="B76" s="61">
        <v>3</v>
      </c>
      <c r="C76" s="61">
        <v>3</v>
      </c>
    </row>
    <row r="77" spans="2:3" x14ac:dyDescent="0.3">
      <c r="B77" s="61">
        <v>2</v>
      </c>
      <c r="C77" s="61">
        <v>3.14</v>
      </c>
    </row>
    <row r="78" spans="2:3" x14ac:dyDescent="0.3">
      <c r="B78" s="61">
        <v>2</v>
      </c>
      <c r="C78" s="61">
        <v>5</v>
      </c>
    </row>
    <row r="79" spans="2:3" x14ac:dyDescent="0.3">
      <c r="B79" s="61">
        <v>2</v>
      </c>
      <c r="C79" s="61">
        <v>2.2000000000000002</v>
      </c>
    </row>
    <row r="80" spans="2:3" x14ac:dyDescent="0.3">
      <c r="B80" s="61">
        <v>2</v>
      </c>
      <c r="C80" s="61">
        <v>1.25</v>
      </c>
    </row>
    <row r="81" spans="2:3" x14ac:dyDescent="0.3">
      <c r="B81" s="61">
        <v>2</v>
      </c>
      <c r="C81" s="61">
        <v>3.08</v>
      </c>
    </row>
    <row r="82" spans="2:3" x14ac:dyDescent="0.3">
      <c r="B82" s="61">
        <v>4</v>
      </c>
      <c r="C82" s="61">
        <v>4</v>
      </c>
    </row>
    <row r="83" spans="2:3" x14ac:dyDescent="0.3">
      <c r="B83" s="61">
        <v>2</v>
      </c>
      <c r="C83" s="61">
        <v>3</v>
      </c>
    </row>
    <row r="84" spans="2:3" x14ac:dyDescent="0.3">
      <c r="B84" s="61">
        <v>2</v>
      </c>
      <c r="C84" s="61">
        <v>2.71</v>
      </c>
    </row>
    <row r="85" spans="2:3" x14ac:dyDescent="0.3">
      <c r="B85" s="61">
        <v>2</v>
      </c>
      <c r="C85" s="61">
        <v>3</v>
      </c>
    </row>
    <row r="86" spans="2:3" x14ac:dyDescent="0.3">
      <c r="B86" s="61">
        <v>2</v>
      </c>
      <c r="C86" s="61">
        <v>3.4</v>
      </c>
    </row>
    <row r="87" spans="2:3" x14ac:dyDescent="0.3">
      <c r="B87" s="61">
        <v>1</v>
      </c>
      <c r="C87" s="61">
        <v>1.83</v>
      </c>
    </row>
    <row r="88" spans="2:3" x14ac:dyDescent="0.3">
      <c r="B88" s="61">
        <v>2</v>
      </c>
      <c r="C88" s="61">
        <v>5</v>
      </c>
    </row>
    <row r="89" spans="2:3" x14ac:dyDescent="0.3">
      <c r="B89" s="61">
        <v>2</v>
      </c>
      <c r="C89" s="61">
        <v>2.0299999999999998</v>
      </c>
    </row>
    <row r="90" spans="2:3" x14ac:dyDescent="0.3">
      <c r="B90" s="61">
        <v>4</v>
      </c>
      <c r="C90" s="61">
        <v>5.17</v>
      </c>
    </row>
    <row r="91" spans="2:3" x14ac:dyDescent="0.3">
      <c r="B91" s="61">
        <v>2</v>
      </c>
      <c r="C91" s="61">
        <v>2</v>
      </c>
    </row>
    <row r="92" spans="2:3" x14ac:dyDescent="0.3">
      <c r="B92" s="61">
        <v>2</v>
      </c>
      <c r="C92" s="61">
        <v>4</v>
      </c>
    </row>
    <row r="93" spans="2:3" x14ac:dyDescent="0.3">
      <c r="B93" s="61">
        <v>2</v>
      </c>
      <c r="C93" s="61">
        <v>5.85</v>
      </c>
    </row>
    <row r="94" spans="2:3" x14ac:dyDescent="0.3">
      <c r="B94" s="61">
        <v>2</v>
      </c>
      <c r="C94" s="61">
        <v>3</v>
      </c>
    </row>
    <row r="95" spans="2:3" x14ac:dyDescent="0.3">
      <c r="B95" s="61">
        <v>2</v>
      </c>
      <c r="C95" s="61">
        <v>3</v>
      </c>
    </row>
    <row r="96" spans="2:3" x14ac:dyDescent="0.3">
      <c r="B96" s="61">
        <v>2</v>
      </c>
      <c r="C96" s="61">
        <v>3.5</v>
      </c>
    </row>
    <row r="97" spans="2:3" x14ac:dyDescent="0.3">
      <c r="B97" s="61">
        <v>2</v>
      </c>
      <c r="C97" s="61">
        <v>1</v>
      </c>
    </row>
    <row r="98" spans="2:3" x14ac:dyDescent="0.3">
      <c r="B98" s="61">
        <v>2</v>
      </c>
      <c r="C98" s="61">
        <v>4.3</v>
      </c>
    </row>
    <row r="99" spans="2:3" x14ac:dyDescent="0.3">
      <c r="B99" s="61">
        <v>2</v>
      </c>
      <c r="C99" s="61">
        <v>3.25</v>
      </c>
    </row>
    <row r="100" spans="2:3" x14ac:dyDescent="0.3">
      <c r="B100" s="61">
        <v>4</v>
      </c>
      <c r="C100" s="61">
        <v>4.7300000000000004</v>
      </c>
    </row>
    <row r="101" spans="2:3" x14ac:dyDescent="0.3">
      <c r="B101" s="61">
        <v>2</v>
      </c>
      <c r="C101" s="61">
        <v>4</v>
      </c>
    </row>
    <row r="102" spans="2:3" x14ac:dyDescent="0.3">
      <c r="B102" s="61">
        <v>2</v>
      </c>
      <c r="C102" s="61">
        <v>1.5</v>
      </c>
    </row>
    <row r="103" spans="2:3" x14ac:dyDescent="0.3">
      <c r="B103" s="61">
        <v>2</v>
      </c>
      <c r="C103" s="61">
        <v>3</v>
      </c>
    </row>
    <row r="104" spans="2:3" x14ac:dyDescent="0.3">
      <c r="B104" s="61">
        <v>2</v>
      </c>
      <c r="C104" s="61">
        <v>1.5</v>
      </c>
    </row>
    <row r="105" spans="2:3" x14ac:dyDescent="0.3">
      <c r="B105" s="61">
        <v>2</v>
      </c>
      <c r="C105" s="61">
        <v>2.5</v>
      </c>
    </row>
    <row r="106" spans="2:3" x14ac:dyDescent="0.3">
      <c r="B106" s="61">
        <v>2</v>
      </c>
      <c r="C106" s="61">
        <v>3</v>
      </c>
    </row>
    <row r="107" spans="2:3" x14ac:dyDescent="0.3">
      <c r="B107" s="61">
        <v>3</v>
      </c>
      <c r="C107" s="61">
        <v>2.5</v>
      </c>
    </row>
    <row r="108" spans="2:3" x14ac:dyDescent="0.3">
      <c r="B108" s="61">
        <v>2</v>
      </c>
      <c r="C108" s="61">
        <v>3.48</v>
      </c>
    </row>
    <row r="109" spans="2:3" x14ac:dyDescent="0.3">
      <c r="B109" s="61">
        <v>2</v>
      </c>
      <c r="C109" s="61">
        <v>4.08</v>
      </c>
    </row>
    <row r="110" spans="2:3" x14ac:dyDescent="0.3">
      <c r="B110" s="61">
        <v>2</v>
      </c>
      <c r="C110" s="61">
        <v>1.64</v>
      </c>
    </row>
    <row r="111" spans="2:3" x14ac:dyDescent="0.3">
      <c r="B111" s="61">
        <v>2</v>
      </c>
      <c r="C111" s="61">
        <v>4.0599999999999996</v>
      </c>
    </row>
    <row r="112" spans="2:3" x14ac:dyDescent="0.3">
      <c r="B112" s="61">
        <v>2</v>
      </c>
      <c r="C112" s="61">
        <v>4.29</v>
      </c>
    </row>
    <row r="113" spans="2:3" x14ac:dyDescent="0.3">
      <c r="B113" s="61">
        <v>2</v>
      </c>
      <c r="C113" s="61">
        <v>3.76</v>
      </c>
    </row>
    <row r="114" spans="2:3" x14ac:dyDescent="0.3">
      <c r="B114" s="61">
        <v>2</v>
      </c>
      <c r="C114" s="61">
        <v>4</v>
      </c>
    </row>
    <row r="115" spans="2:3" x14ac:dyDescent="0.3">
      <c r="B115" s="61">
        <v>2</v>
      </c>
      <c r="C115" s="61">
        <v>3</v>
      </c>
    </row>
    <row r="116" spans="2:3" x14ac:dyDescent="0.3">
      <c r="B116" s="61">
        <v>1</v>
      </c>
      <c r="C116" s="61">
        <v>1</v>
      </c>
    </row>
    <row r="117" spans="2:3" x14ac:dyDescent="0.3">
      <c r="B117" s="61">
        <v>3</v>
      </c>
      <c r="C117" s="61">
        <v>4</v>
      </c>
    </row>
    <row r="118" spans="2:3" x14ac:dyDescent="0.3">
      <c r="B118" s="61">
        <v>2</v>
      </c>
      <c r="C118" s="61">
        <v>2.5499999999999998</v>
      </c>
    </row>
    <row r="119" spans="2:3" x14ac:dyDescent="0.3">
      <c r="B119" s="61">
        <v>3</v>
      </c>
      <c r="C119" s="61">
        <v>4</v>
      </c>
    </row>
    <row r="120" spans="2:3" x14ac:dyDescent="0.3">
      <c r="B120" s="61">
        <v>2</v>
      </c>
      <c r="C120" s="61">
        <v>3.5</v>
      </c>
    </row>
    <row r="121" spans="2:3" x14ac:dyDescent="0.3">
      <c r="B121" s="61">
        <v>4</v>
      </c>
      <c r="C121" s="61">
        <v>5.07</v>
      </c>
    </row>
    <row r="122" spans="2:3" x14ac:dyDescent="0.3">
      <c r="B122" s="61">
        <v>2</v>
      </c>
      <c r="C122" s="61">
        <v>1.5</v>
      </c>
    </row>
    <row r="123" spans="2:3" x14ac:dyDescent="0.3">
      <c r="B123" s="61">
        <v>2</v>
      </c>
      <c r="C123" s="61">
        <v>1.8</v>
      </c>
    </row>
    <row r="124" spans="2:3" x14ac:dyDescent="0.3">
      <c r="B124" s="61">
        <v>4</v>
      </c>
      <c r="C124" s="61">
        <v>2.92</v>
      </c>
    </row>
    <row r="125" spans="2:3" x14ac:dyDescent="0.3">
      <c r="B125" s="61">
        <v>2</v>
      </c>
      <c r="C125" s="61">
        <v>2.31</v>
      </c>
    </row>
    <row r="126" spans="2:3" x14ac:dyDescent="0.3">
      <c r="B126" s="61">
        <v>2</v>
      </c>
      <c r="C126" s="61">
        <v>1.68</v>
      </c>
    </row>
    <row r="127" spans="2:3" x14ac:dyDescent="0.3">
      <c r="B127" s="61">
        <v>2</v>
      </c>
      <c r="C127" s="61">
        <v>2.5</v>
      </c>
    </row>
    <row r="128" spans="2:3" x14ac:dyDescent="0.3">
      <c r="B128" s="61">
        <v>2</v>
      </c>
      <c r="C128" s="61">
        <v>2</v>
      </c>
    </row>
    <row r="129" spans="2:3" x14ac:dyDescent="0.3">
      <c r="B129" s="61">
        <v>2</v>
      </c>
      <c r="C129" s="61">
        <v>2.52</v>
      </c>
    </row>
    <row r="130" spans="2:3" x14ac:dyDescent="0.3">
      <c r="B130" s="61">
        <v>6</v>
      </c>
      <c r="C130" s="61">
        <v>4.2</v>
      </c>
    </row>
    <row r="131" spans="2:3" x14ac:dyDescent="0.3">
      <c r="B131" s="61">
        <v>2</v>
      </c>
      <c r="C131" s="61">
        <v>1.48</v>
      </c>
    </row>
    <row r="132" spans="2:3" x14ac:dyDescent="0.3">
      <c r="B132" s="61">
        <v>2</v>
      </c>
      <c r="C132" s="61">
        <v>2</v>
      </c>
    </row>
    <row r="133" spans="2:3" x14ac:dyDescent="0.3">
      <c r="B133" s="61">
        <v>2</v>
      </c>
      <c r="C133" s="61">
        <v>2</v>
      </c>
    </row>
    <row r="134" spans="2:3" x14ac:dyDescent="0.3">
      <c r="B134" s="61">
        <v>3</v>
      </c>
      <c r="C134" s="61">
        <v>2.1800000000000002</v>
      </c>
    </row>
    <row r="135" spans="2:3" x14ac:dyDescent="0.3">
      <c r="B135" s="61">
        <v>2</v>
      </c>
      <c r="C135" s="61">
        <v>1.5</v>
      </c>
    </row>
    <row r="136" spans="2:3" x14ac:dyDescent="0.3">
      <c r="B136" s="61">
        <v>2</v>
      </c>
      <c r="C136" s="61">
        <v>2.83</v>
      </c>
    </row>
    <row r="137" spans="2:3" x14ac:dyDescent="0.3">
      <c r="B137" s="61">
        <v>2</v>
      </c>
      <c r="C137" s="61">
        <v>1.5</v>
      </c>
    </row>
    <row r="138" spans="2:3" x14ac:dyDescent="0.3">
      <c r="B138" s="61">
        <v>2</v>
      </c>
      <c r="C138" s="61">
        <v>2</v>
      </c>
    </row>
    <row r="139" spans="2:3" x14ac:dyDescent="0.3">
      <c r="B139" s="61">
        <v>2</v>
      </c>
      <c r="C139" s="61">
        <v>3.25</v>
      </c>
    </row>
    <row r="140" spans="2:3" x14ac:dyDescent="0.3">
      <c r="B140" s="61">
        <v>2</v>
      </c>
      <c r="C140" s="61">
        <v>1.25</v>
      </c>
    </row>
    <row r="141" spans="2:3" x14ac:dyDescent="0.3">
      <c r="B141" s="61">
        <v>2</v>
      </c>
      <c r="C141" s="61">
        <v>2</v>
      </c>
    </row>
    <row r="142" spans="2:3" x14ac:dyDescent="0.3">
      <c r="B142" s="61">
        <v>2</v>
      </c>
      <c r="C142" s="61">
        <v>2</v>
      </c>
    </row>
    <row r="143" spans="2:3" x14ac:dyDescent="0.3">
      <c r="B143" s="61">
        <v>2</v>
      </c>
      <c r="C143" s="61">
        <v>2</v>
      </c>
    </row>
    <row r="144" spans="2:3" x14ac:dyDescent="0.3">
      <c r="B144" s="61">
        <v>2</v>
      </c>
      <c r="C144" s="61">
        <v>2.75</v>
      </c>
    </row>
    <row r="145" spans="2:3" x14ac:dyDescent="0.3">
      <c r="B145" s="61">
        <v>2</v>
      </c>
      <c r="C145" s="61">
        <v>3.5</v>
      </c>
    </row>
    <row r="146" spans="2:3" x14ac:dyDescent="0.3">
      <c r="B146" s="61">
        <v>6</v>
      </c>
      <c r="C146" s="61">
        <v>6.7</v>
      </c>
    </row>
    <row r="147" spans="2:3" x14ac:dyDescent="0.3">
      <c r="B147" s="61">
        <v>5</v>
      </c>
      <c r="C147" s="61">
        <v>5</v>
      </c>
    </row>
    <row r="148" spans="2:3" x14ac:dyDescent="0.3">
      <c r="B148" s="61">
        <v>6</v>
      </c>
      <c r="C148" s="61">
        <v>5</v>
      </c>
    </row>
    <row r="149" spans="2:3" x14ac:dyDescent="0.3">
      <c r="B149" s="61">
        <v>2</v>
      </c>
      <c r="C149" s="61">
        <v>2.2999999999999998</v>
      </c>
    </row>
    <row r="150" spans="2:3" x14ac:dyDescent="0.3">
      <c r="B150" s="61">
        <v>2</v>
      </c>
      <c r="C150" s="61">
        <v>1.5</v>
      </c>
    </row>
    <row r="151" spans="2:3" x14ac:dyDescent="0.3">
      <c r="B151" s="61">
        <v>3</v>
      </c>
      <c r="C151" s="61">
        <v>1.36</v>
      </c>
    </row>
    <row r="152" spans="2:3" x14ac:dyDescent="0.3">
      <c r="B152" s="61">
        <v>2</v>
      </c>
      <c r="C152" s="61">
        <v>1.63</v>
      </c>
    </row>
    <row r="153" spans="2:3" x14ac:dyDescent="0.3">
      <c r="B153" s="61">
        <v>2</v>
      </c>
      <c r="C153" s="61">
        <v>1.73</v>
      </c>
    </row>
    <row r="154" spans="2:3" x14ac:dyDescent="0.3">
      <c r="B154" s="61">
        <v>2</v>
      </c>
      <c r="C154" s="61">
        <v>2</v>
      </c>
    </row>
    <row r="155" spans="2:3" x14ac:dyDescent="0.3">
      <c r="B155" s="61">
        <v>2</v>
      </c>
      <c r="C155" s="61">
        <v>2.5</v>
      </c>
    </row>
    <row r="156" spans="2:3" x14ac:dyDescent="0.3">
      <c r="B156" s="61">
        <v>2</v>
      </c>
      <c r="C156" s="61">
        <v>2</v>
      </c>
    </row>
    <row r="157" spans="2:3" x14ac:dyDescent="0.3">
      <c r="B157" s="61">
        <v>3</v>
      </c>
      <c r="C157" s="61">
        <v>2.74</v>
      </c>
    </row>
    <row r="158" spans="2:3" x14ac:dyDescent="0.3">
      <c r="B158" s="61">
        <v>4</v>
      </c>
      <c r="C158" s="61">
        <v>2</v>
      </c>
    </row>
    <row r="159" spans="2:3" x14ac:dyDescent="0.3">
      <c r="B159" s="61">
        <v>4</v>
      </c>
      <c r="C159" s="61">
        <v>2</v>
      </c>
    </row>
    <row r="160" spans="2:3" x14ac:dyDescent="0.3">
      <c r="B160" s="61">
        <v>5</v>
      </c>
      <c r="C160" s="61">
        <v>5.14</v>
      </c>
    </row>
    <row r="161" spans="2:3" x14ac:dyDescent="0.3">
      <c r="B161" s="61">
        <v>6</v>
      </c>
      <c r="C161" s="61">
        <v>5</v>
      </c>
    </row>
    <row r="162" spans="2:3" x14ac:dyDescent="0.3">
      <c r="B162" s="61">
        <v>4</v>
      </c>
      <c r="C162" s="61">
        <v>3.75</v>
      </c>
    </row>
    <row r="163" spans="2:3" x14ac:dyDescent="0.3">
      <c r="B163" s="61">
        <v>2</v>
      </c>
      <c r="C163" s="61">
        <v>2.61</v>
      </c>
    </row>
    <row r="164" spans="2:3" x14ac:dyDescent="0.3">
      <c r="B164" s="61">
        <v>4</v>
      </c>
      <c r="C164" s="61">
        <v>2</v>
      </c>
    </row>
    <row r="165" spans="2:3" x14ac:dyDescent="0.3">
      <c r="B165" s="61">
        <v>4</v>
      </c>
      <c r="C165" s="61">
        <v>3.5</v>
      </c>
    </row>
    <row r="166" spans="2:3" x14ac:dyDescent="0.3">
      <c r="B166" s="61">
        <v>2</v>
      </c>
      <c r="C166" s="61">
        <v>2.5</v>
      </c>
    </row>
    <row r="167" spans="2:3" x14ac:dyDescent="0.3">
      <c r="B167" s="61">
        <v>3</v>
      </c>
      <c r="C167" s="61">
        <v>2</v>
      </c>
    </row>
    <row r="168" spans="2:3" x14ac:dyDescent="0.3">
      <c r="B168" s="61">
        <v>2</v>
      </c>
      <c r="C168" s="61">
        <v>2</v>
      </c>
    </row>
    <row r="169" spans="2:3" x14ac:dyDescent="0.3">
      <c r="B169" s="61">
        <v>2</v>
      </c>
      <c r="C169" s="61">
        <v>3</v>
      </c>
    </row>
    <row r="170" spans="2:3" x14ac:dyDescent="0.3">
      <c r="B170" s="61">
        <v>3</v>
      </c>
      <c r="C170" s="61">
        <v>3.48</v>
      </c>
    </row>
    <row r="171" spans="2:3" x14ac:dyDescent="0.3">
      <c r="B171" s="61">
        <v>2</v>
      </c>
      <c r="C171" s="61">
        <v>2.2400000000000002</v>
      </c>
    </row>
    <row r="172" spans="2:3" x14ac:dyDescent="0.3">
      <c r="B172" s="61">
        <v>4</v>
      </c>
      <c r="C172" s="61">
        <v>4.5</v>
      </c>
    </row>
    <row r="173" spans="2:3" x14ac:dyDescent="0.3">
      <c r="B173" s="61">
        <v>2</v>
      </c>
      <c r="C173" s="61">
        <v>1.61</v>
      </c>
    </row>
    <row r="174" spans="2:3" x14ac:dyDescent="0.3">
      <c r="B174" s="61">
        <v>2</v>
      </c>
      <c r="C174" s="61">
        <v>2</v>
      </c>
    </row>
    <row r="175" spans="2:3" x14ac:dyDescent="0.3">
      <c r="B175" s="61">
        <v>3</v>
      </c>
      <c r="C175" s="61">
        <v>10</v>
      </c>
    </row>
    <row r="176" spans="2:3" x14ac:dyDescent="0.3">
      <c r="B176" s="61">
        <v>2</v>
      </c>
      <c r="C176" s="61">
        <v>3.16</v>
      </c>
    </row>
    <row r="177" spans="2:3" x14ac:dyDescent="0.3">
      <c r="B177" s="61">
        <v>2</v>
      </c>
      <c r="C177" s="61">
        <v>5.15</v>
      </c>
    </row>
    <row r="178" spans="2:3" x14ac:dyDescent="0.3">
      <c r="B178" s="61">
        <v>2</v>
      </c>
      <c r="C178" s="61">
        <v>3.18</v>
      </c>
    </row>
    <row r="179" spans="2:3" x14ac:dyDescent="0.3">
      <c r="B179" s="61">
        <v>2</v>
      </c>
      <c r="C179" s="61">
        <v>4</v>
      </c>
    </row>
    <row r="180" spans="2:3" x14ac:dyDescent="0.3">
      <c r="B180" s="61">
        <v>2</v>
      </c>
      <c r="C180" s="61">
        <v>3.11</v>
      </c>
    </row>
    <row r="181" spans="2:3" x14ac:dyDescent="0.3">
      <c r="B181" s="61">
        <v>2</v>
      </c>
      <c r="C181" s="61">
        <v>2</v>
      </c>
    </row>
    <row r="182" spans="2:3" x14ac:dyDescent="0.3">
      <c r="B182" s="61">
        <v>2</v>
      </c>
      <c r="C182" s="61">
        <v>2</v>
      </c>
    </row>
    <row r="183" spans="2:3" x14ac:dyDescent="0.3">
      <c r="B183" s="61">
        <v>2</v>
      </c>
      <c r="C183" s="61">
        <v>4</v>
      </c>
    </row>
    <row r="184" spans="2:3" x14ac:dyDescent="0.3">
      <c r="B184" s="61">
        <v>2</v>
      </c>
      <c r="C184" s="61">
        <v>3.55</v>
      </c>
    </row>
    <row r="185" spans="2:3" x14ac:dyDescent="0.3">
      <c r="B185" s="61">
        <v>4</v>
      </c>
      <c r="C185" s="61">
        <v>3.68</v>
      </c>
    </row>
    <row r="186" spans="2:3" x14ac:dyDescent="0.3">
      <c r="B186" s="61">
        <v>2</v>
      </c>
      <c r="C186" s="61">
        <v>5.65</v>
      </c>
    </row>
    <row r="187" spans="2:3" x14ac:dyDescent="0.3">
      <c r="B187" s="61">
        <v>3</v>
      </c>
      <c r="C187" s="61">
        <v>3.5</v>
      </c>
    </row>
    <row r="188" spans="2:3" x14ac:dyDescent="0.3">
      <c r="B188" s="61">
        <v>4</v>
      </c>
      <c r="C188" s="61">
        <v>6.5</v>
      </c>
    </row>
    <row r="189" spans="2:3" x14ac:dyDescent="0.3">
      <c r="B189" s="61">
        <v>2</v>
      </c>
      <c r="C189" s="61">
        <v>3</v>
      </c>
    </row>
    <row r="190" spans="2:3" x14ac:dyDescent="0.3">
      <c r="B190" s="61">
        <v>5</v>
      </c>
      <c r="C190" s="61">
        <v>5</v>
      </c>
    </row>
    <row r="191" spans="2:3" x14ac:dyDescent="0.3">
      <c r="B191" s="61">
        <v>3</v>
      </c>
      <c r="C191" s="61">
        <v>3.5</v>
      </c>
    </row>
    <row r="192" spans="2:3" x14ac:dyDescent="0.3">
      <c r="B192" s="61">
        <v>5</v>
      </c>
      <c r="C192" s="61">
        <v>2</v>
      </c>
    </row>
    <row r="193" spans="2:3" x14ac:dyDescent="0.3">
      <c r="B193" s="61">
        <v>3</v>
      </c>
      <c r="C193" s="61">
        <v>3.5</v>
      </c>
    </row>
    <row r="194" spans="2:3" x14ac:dyDescent="0.3">
      <c r="B194" s="61">
        <v>3</v>
      </c>
      <c r="C194" s="61">
        <v>4</v>
      </c>
    </row>
    <row r="195" spans="2:3" x14ac:dyDescent="0.3">
      <c r="B195" s="61">
        <v>2</v>
      </c>
      <c r="C195" s="61">
        <v>1.5</v>
      </c>
    </row>
    <row r="196" spans="2:3" x14ac:dyDescent="0.3">
      <c r="B196" s="61">
        <v>2</v>
      </c>
      <c r="C196" s="61">
        <v>4.1900000000000004</v>
      </c>
    </row>
    <row r="197" spans="2:3" x14ac:dyDescent="0.3">
      <c r="B197" s="61">
        <v>2</v>
      </c>
      <c r="C197" s="61">
        <v>2.56</v>
      </c>
    </row>
    <row r="198" spans="2:3" x14ac:dyDescent="0.3">
      <c r="B198" s="61">
        <v>2</v>
      </c>
      <c r="C198" s="61">
        <v>2.02</v>
      </c>
    </row>
    <row r="199" spans="2:3" x14ac:dyDescent="0.3">
      <c r="B199" s="61">
        <v>2</v>
      </c>
      <c r="C199" s="61">
        <v>4</v>
      </c>
    </row>
    <row r="200" spans="2:3" x14ac:dyDescent="0.3">
      <c r="B200" s="61">
        <v>2</v>
      </c>
      <c r="C200" s="61">
        <v>1.44</v>
      </c>
    </row>
    <row r="201" spans="2:3" x14ac:dyDescent="0.3">
      <c r="B201" s="61">
        <v>2</v>
      </c>
      <c r="C201" s="61">
        <v>2</v>
      </c>
    </row>
    <row r="202" spans="2:3" x14ac:dyDescent="0.3">
      <c r="B202" s="61">
        <v>4</v>
      </c>
      <c r="C202" s="61">
        <v>5</v>
      </c>
    </row>
    <row r="203" spans="2:3" x14ac:dyDescent="0.3">
      <c r="B203" s="61">
        <v>2</v>
      </c>
      <c r="C203" s="61">
        <v>2</v>
      </c>
    </row>
    <row r="204" spans="2:3" x14ac:dyDescent="0.3">
      <c r="B204" s="61">
        <v>2</v>
      </c>
      <c r="C204" s="61">
        <v>2</v>
      </c>
    </row>
    <row r="205" spans="2:3" x14ac:dyDescent="0.3">
      <c r="B205" s="61">
        <v>3</v>
      </c>
      <c r="C205" s="61">
        <v>4</v>
      </c>
    </row>
    <row r="206" spans="2:3" x14ac:dyDescent="0.3">
      <c r="B206" s="61">
        <v>2</v>
      </c>
      <c r="C206" s="61">
        <v>2.0099999999999998</v>
      </c>
    </row>
    <row r="207" spans="2:3" x14ac:dyDescent="0.3">
      <c r="B207" s="61">
        <v>2</v>
      </c>
      <c r="C207" s="61">
        <v>2</v>
      </c>
    </row>
    <row r="208" spans="2:3" x14ac:dyDescent="0.3">
      <c r="B208" s="61">
        <v>2</v>
      </c>
      <c r="C208" s="61">
        <v>2.5</v>
      </c>
    </row>
    <row r="209" spans="2:3" x14ac:dyDescent="0.3">
      <c r="B209" s="61">
        <v>4</v>
      </c>
      <c r="C209" s="61">
        <v>4</v>
      </c>
    </row>
    <row r="210" spans="2:3" x14ac:dyDescent="0.3">
      <c r="B210" s="61">
        <v>3</v>
      </c>
      <c r="C210" s="61">
        <v>3.23</v>
      </c>
    </row>
    <row r="211" spans="2:3" x14ac:dyDescent="0.3">
      <c r="B211" s="61">
        <v>3</v>
      </c>
      <c r="C211" s="61">
        <v>3.41</v>
      </c>
    </row>
    <row r="212" spans="2:3" x14ac:dyDescent="0.3">
      <c r="B212" s="61">
        <v>4</v>
      </c>
      <c r="C212" s="61">
        <v>3</v>
      </c>
    </row>
    <row r="213" spans="2:3" x14ac:dyDescent="0.3">
      <c r="B213" s="61">
        <v>2</v>
      </c>
      <c r="C213" s="61">
        <v>2.0299999999999998</v>
      </c>
    </row>
    <row r="214" spans="2:3" x14ac:dyDescent="0.3">
      <c r="B214" s="61">
        <v>2</v>
      </c>
      <c r="C214" s="61">
        <v>2.23</v>
      </c>
    </row>
    <row r="215" spans="2:3" x14ac:dyDescent="0.3">
      <c r="B215" s="61">
        <v>3</v>
      </c>
      <c r="C215" s="61">
        <v>2</v>
      </c>
    </row>
    <row r="216" spans="2:3" x14ac:dyDescent="0.3">
      <c r="B216" s="61">
        <v>4</v>
      </c>
      <c r="C216" s="61">
        <v>5.16</v>
      </c>
    </row>
    <row r="217" spans="2:3" x14ac:dyDescent="0.3">
      <c r="B217" s="61">
        <v>4</v>
      </c>
      <c r="C217" s="61">
        <v>9</v>
      </c>
    </row>
    <row r="218" spans="2:3" x14ac:dyDescent="0.3">
      <c r="B218" s="61">
        <v>2</v>
      </c>
      <c r="C218" s="61">
        <v>2.5</v>
      </c>
    </row>
    <row r="219" spans="2:3" x14ac:dyDescent="0.3">
      <c r="B219" s="61">
        <v>3</v>
      </c>
      <c r="C219" s="61">
        <v>6.5</v>
      </c>
    </row>
    <row r="220" spans="2:3" x14ac:dyDescent="0.3">
      <c r="B220" s="61">
        <v>2</v>
      </c>
      <c r="C220" s="61">
        <v>1.1000000000000001</v>
      </c>
    </row>
    <row r="221" spans="2:3" x14ac:dyDescent="0.3">
      <c r="B221" s="61">
        <v>5</v>
      </c>
      <c r="C221" s="61">
        <v>3</v>
      </c>
    </row>
    <row r="222" spans="2:3" x14ac:dyDescent="0.3">
      <c r="B222" s="61">
        <v>2</v>
      </c>
      <c r="C222" s="61">
        <v>1.5</v>
      </c>
    </row>
    <row r="223" spans="2:3" x14ac:dyDescent="0.3">
      <c r="B223" s="61">
        <v>2</v>
      </c>
      <c r="C223" s="61">
        <v>1.44</v>
      </c>
    </row>
    <row r="224" spans="2:3" x14ac:dyDescent="0.3">
      <c r="B224" s="61">
        <v>4</v>
      </c>
      <c r="C224" s="61">
        <v>3.09</v>
      </c>
    </row>
    <row r="225" spans="2:3" x14ac:dyDescent="0.3">
      <c r="B225" s="61">
        <v>2</v>
      </c>
      <c r="C225" s="61">
        <v>2.2000000000000002</v>
      </c>
    </row>
    <row r="226" spans="2:3" x14ac:dyDescent="0.3">
      <c r="B226" s="61">
        <v>2</v>
      </c>
      <c r="C226" s="61">
        <v>3.48</v>
      </c>
    </row>
    <row r="227" spans="2:3" x14ac:dyDescent="0.3">
      <c r="B227" s="61">
        <v>1</v>
      </c>
      <c r="C227" s="61">
        <v>1.92</v>
      </c>
    </row>
    <row r="228" spans="2:3" x14ac:dyDescent="0.3">
      <c r="B228" s="61">
        <v>3</v>
      </c>
      <c r="C228" s="61">
        <v>3</v>
      </c>
    </row>
    <row r="229" spans="2:3" x14ac:dyDescent="0.3">
      <c r="B229" s="61">
        <v>2</v>
      </c>
      <c r="C229" s="61">
        <v>1.58</v>
      </c>
    </row>
    <row r="230" spans="2:3" x14ac:dyDescent="0.3">
      <c r="B230" s="61">
        <v>2</v>
      </c>
      <c r="C230" s="61">
        <v>2.5</v>
      </c>
    </row>
    <row r="231" spans="2:3" x14ac:dyDescent="0.3">
      <c r="B231" s="61">
        <v>2</v>
      </c>
      <c r="C231" s="61">
        <v>2</v>
      </c>
    </row>
    <row r="232" spans="2:3" x14ac:dyDescent="0.3">
      <c r="B232" s="61">
        <v>4</v>
      </c>
      <c r="C232" s="61">
        <v>3</v>
      </c>
    </row>
    <row r="233" spans="2:3" x14ac:dyDescent="0.3">
      <c r="B233" s="61">
        <v>2</v>
      </c>
      <c r="C233" s="61">
        <v>2.72</v>
      </c>
    </row>
    <row r="234" spans="2:3" x14ac:dyDescent="0.3">
      <c r="B234" s="61">
        <v>2</v>
      </c>
      <c r="C234" s="61">
        <v>2.88</v>
      </c>
    </row>
    <row r="235" spans="2:3" x14ac:dyDescent="0.3">
      <c r="B235" s="61">
        <v>4</v>
      </c>
      <c r="C235" s="61">
        <v>2</v>
      </c>
    </row>
    <row r="236" spans="2:3" x14ac:dyDescent="0.3">
      <c r="B236" s="61">
        <v>3</v>
      </c>
      <c r="C236" s="61">
        <v>3</v>
      </c>
    </row>
    <row r="237" spans="2:3" x14ac:dyDescent="0.3">
      <c r="B237" s="61">
        <v>2</v>
      </c>
      <c r="C237" s="61">
        <v>3.39</v>
      </c>
    </row>
    <row r="238" spans="2:3" x14ac:dyDescent="0.3">
      <c r="B238" s="61">
        <v>2</v>
      </c>
      <c r="C238" s="61">
        <v>1.47</v>
      </c>
    </row>
    <row r="239" spans="2:3" x14ac:dyDescent="0.3">
      <c r="B239" s="61">
        <v>2</v>
      </c>
      <c r="C239" s="61">
        <v>3</v>
      </c>
    </row>
    <row r="240" spans="2:3" x14ac:dyDescent="0.3">
      <c r="B240" s="61">
        <v>2</v>
      </c>
      <c r="C240" s="61">
        <v>1.25</v>
      </c>
    </row>
    <row r="241" spans="2:3" x14ac:dyDescent="0.3">
      <c r="B241" s="61">
        <v>2</v>
      </c>
      <c r="C241" s="61">
        <v>1</v>
      </c>
    </row>
    <row r="242" spans="2:3" x14ac:dyDescent="0.3">
      <c r="B242" s="61">
        <v>2</v>
      </c>
      <c r="C242" s="61">
        <v>1.17</v>
      </c>
    </row>
    <row r="243" spans="2:3" x14ac:dyDescent="0.3">
      <c r="B243" s="61">
        <v>3</v>
      </c>
      <c r="C243" s="61">
        <v>4.67</v>
      </c>
    </row>
    <row r="244" spans="2:3" x14ac:dyDescent="0.3">
      <c r="B244" s="61">
        <v>3</v>
      </c>
      <c r="C244" s="61">
        <v>5.92</v>
      </c>
    </row>
    <row r="245" spans="2:3" x14ac:dyDescent="0.3">
      <c r="B245" s="61">
        <v>2</v>
      </c>
      <c r="C245" s="61">
        <v>2</v>
      </c>
    </row>
    <row r="246" spans="2:3" x14ac:dyDescent="0.3">
      <c r="B246" s="61">
        <v>2</v>
      </c>
      <c r="C246" s="61">
        <v>2</v>
      </c>
    </row>
    <row r="247" spans="2:3" x14ac:dyDescent="0.3">
      <c r="B247" s="61">
        <v>2</v>
      </c>
      <c r="C247" s="61">
        <v>1.75</v>
      </c>
    </row>
    <row r="248" spans="2:3" x14ac:dyDescent="0.3">
      <c r="B248" s="61">
        <v>2</v>
      </c>
      <c r="C248" s="61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V248"/>
  <sheetViews>
    <sheetView showGridLines="0" workbookViewId="0">
      <selection activeCell="B4" sqref="B4"/>
    </sheetView>
  </sheetViews>
  <sheetFormatPr defaultRowHeight="14.4" x14ac:dyDescent="0.3"/>
  <cols>
    <col min="2" max="2" width="13.109375" bestFit="1" customWidth="1"/>
    <col min="3" max="3" width="13.5546875" bestFit="1" customWidth="1"/>
    <col min="8" max="8" width="13.6640625" customWidth="1"/>
    <col min="9" max="9" width="13.5546875" customWidth="1"/>
  </cols>
  <sheetData>
    <row r="4" spans="2:22" x14ac:dyDescent="0.3">
      <c r="B4" s="60" t="s">
        <v>5</v>
      </c>
      <c r="C4" s="60" t="s">
        <v>6</v>
      </c>
    </row>
    <row r="5" spans="2:22" x14ac:dyDescent="0.3">
      <c r="B5" s="62">
        <v>16.989999999999998</v>
      </c>
      <c r="C5" s="62">
        <v>1.01</v>
      </c>
      <c r="K5" s="63" t="s">
        <v>89</v>
      </c>
      <c r="L5" s="64"/>
      <c r="M5" s="64"/>
      <c r="N5" s="64"/>
      <c r="O5" s="64"/>
      <c r="P5" s="64"/>
      <c r="Q5" s="64"/>
      <c r="R5" s="64"/>
      <c r="S5" s="64"/>
      <c r="T5" s="65"/>
    </row>
    <row r="6" spans="2:22" x14ac:dyDescent="0.3">
      <c r="B6" s="62">
        <v>10.34</v>
      </c>
      <c r="C6" s="62">
        <v>1.66</v>
      </c>
      <c r="K6" s="66" t="s">
        <v>90</v>
      </c>
      <c r="L6" s="67"/>
      <c r="M6" s="67"/>
      <c r="N6" s="67"/>
      <c r="O6" s="67"/>
      <c r="P6" s="67"/>
      <c r="Q6" s="67"/>
      <c r="R6" s="67"/>
      <c r="S6" s="67"/>
      <c r="T6" s="68"/>
    </row>
    <row r="7" spans="2:22" x14ac:dyDescent="0.3">
      <c r="B7" s="62">
        <v>21.01</v>
      </c>
      <c r="C7" s="62">
        <v>3.5</v>
      </c>
    </row>
    <row r="8" spans="2:22" x14ac:dyDescent="0.3">
      <c r="B8" s="62">
        <v>23.68</v>
      </c>
      <c r="C8" s="62">
        <v>3.31</v>
      </c>
      <c r="K8" s="63" t="s">
        <v>92</v>
      </c>
      <c r="L8" s="64"/>
      <c r="M8" s="64"/>
      <c r="N8" s="64"/>
      <c r="O8" s="64"/>
      <c r="P8" s="64"/>
      <c r="Q8" s="64"/>
      <c r="R8" s="64"/>
      <c r="S8" s="64"/>
      <c r="T8" s="64"/>
      <c r="U8" s="64"/>
      <c r="V8" s="65"/>
    </row>
    <row r="9" spans="2:22" x14ac:dyDescent="0.3">
      <c r="B9" s="62">
        <v>24.59</v>
      </c>
      <c r="C9" s="62">
        <v>3.61</v>
      </c>
      <c r="G9" s="9"/>
      <c r="H9" s="9"/>
      <c r="I9" s="9"/>
      <c r="K9" s="69" t="s">
        <v>93</v>
      </c>
      <c r="L9" s="70"/>
      <c r="M9" s="70"/>
      <c r="N9" s="70"/>
      <c r="O9" s="70"/>
      <c r="P9" s="70"/>
      <c r="Q9" s="70"/>
      <c r="R9" s="70"/>
      <c r="S9" s="70"/>
      <c r="T9" s="70"/>
      <c r="U9" s="70"/>
      <c r="V9" s="71"/>
    </row>
    <row r="10" spans="2:22" x14ac:dyDescent="0.3">
      <c r="B10" s="62">
        <v>25.29</v>
      </c>
      <c r="C10" s="62">
        <v>4.71</v>
      </c>
      <c r="K10" s="69" t="s">
        <v>94</v>
      </c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1"/>
    </row>
    <row r="11" spans="2:22" x14ac:dyDescent="0.3">
      <c r="B11" s="62">
        <v>8.77</v>
      </c>
      <c r="C11" s="62">
        <v>2</v>
      </c>
      <c r="K11" s="69" t="s">
        <v>91</v>
      </c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1"/>
    </row>
    <row r="12" spans="2:22" x14ac:dyDescent="0.3">
      <c r="B12" s="62">
        <v>26.88</v>
      </c>
      <c r="C12" s="62">
        <v>3.12</v>
      </c>
      <c r="K12" s="69" t="s">
        <v>95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1"/>
    </row>
    <row r="13" spans="2:22" x14ac:dyDescent="0.3">
      <c r="B13" s="62">
        <v>15.04</v>
      </c>
      <c r="C13" s="62">
        <v>1.96</v>
      </c>
      <c r="K13" s="69" t="s">
        <v>96</v>
      </c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1"/>
    </row>
    <row r="14" spans="2:22" x14ac:dyDescent="0.3">
      <c r="B14" s="62">
        <v>14.78</v>
      </c>
      <c r="C14" s="62">
        <v>3.23</v>
      </c>
      <c r="K14" s="66" t="s">
        <v>97</v>
      </c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/>
    </row>
    <row r="15" spans="2:22" x14ac:dyDescent="0.3">
      <c r="B15" s="62">
        <v>10.27</v>
      </c>
      <c r="C15" s="62">
        <v>1.71</v>
      </c>
    </row>
    <row r="16" spans="2:22" x14ac:dyDescent="0.3">
      <c r="B16" s="62">
        <v>35.26</v>
      </c>
      <c r="C16" s="62">
        <v>5</v>
      </c>
    </row>
    <row r="17" spans="2:3" x14ac:dyDescent="0.3">
      <c r="B17" s="62">
        <v>15.42</v>
      </c>
      <c r="C17" s="62">
        <v>1.57</v>
      </c>
    </row>
    <row r="18" spans="2:3" x14ac:dyDescent="0.3">
      <c r="B18" s="62">
        <v>18.43</v>
      </c>
      <c r="C18" s="62">
        <v>3</v>
      </c>
    </row>
    <row r="19" spans="2:3" x14ac:dyDescent="0.3">
      <c r="B19" s="62">
        <v>14.83</v>
      </c>
      <c r="C19" s="62">
        <v>3.02</v>
      </c>
    </row>
    <row r="20" spans="2:3" x14ac:dyDescent="0.3">
      <c r="B20" s="62">
        <v>21.58</v>
      </c>
      <c r="C20" s="62">
        <v>3.92</v>
      </c>
    </row>
    <row r="21" spans="2:3" x14ac:dyDescent="0.3">
      <c r="B21" s="62">
        <v>10.33</v>
      </c>
      <c r="C21" s="62">
        <v>1.67</v>
      </c>
    </row>
    <row r="22" spans="2:3" x14ac:dyDescent="0.3">
      <c r="B22" s="62">
        <v>16.29</v>
      </c>
      <c r="C22" s="62">
        <v>3.71</v>
      </c>
    </row>
    <row r="23" spans="2:3" x14ac:dyDescent="0.3">
      <c r="B23" s="62">
        <v>16.97</v>
      </c>
      <c r="C23" s="62">
        <v>3.5</v>
      </c>
    </row>
    <row r="24" spans="2:3" x14ac:dyDescent="0.3">
      <c r="B24" s="62">
        <v>20.65</v>
      </c>
      <c r="C24" s="62">
        <v>3.35</v>
      </c>
    </row>
    <row r="25" spans="2:3" x14ac:dyDescent="0.3">
      <c r="B25" s="62">
        <v>17.920000000000002</v>
      </c>
      <c r="C25" s="62">
        <v>4.08</v>
      </c>
    </row>
    <row r="26" spans="2:3" x14ac:dyDescent="0.3">
      <c r="B26" s="62">
        <v>20.29</v>
      </c>
      <c r="C26" s="62">
        <v>2.75</v>
      </c>
    </row>
    <row r="27" spans="2:3" x14ac:dyDescent="0.3">
      <c r="B27" s="62">
        <v>15.77</v>
      </c>
      <c r="C27" s="62">
        <v>2.23</v>
      </c>
    </row>
    <row r="28" spans="2:3" x14ac:dyDescent="0.3">
      <c r="B28" s="62">
        <v>39.42</v>
      </c>
      <c r="C28" s="62">
        <v>7.58</v>
      </c>
    </row>
    <row r="29" spans="2:3" x14ac:dyDescent="0.3">
      <c r="B29" s="62">
        <v>19.82</v>
      </c>
      <c r="C29" s="62">
        <v>3.18</v>
      </c>
    </row>
    <row r="30" spans="2:3" x14ac:dyDescent="0.3">
      <c r="B30" s="62">
        <v>17.809999999999999</v>
      </c>
      <c r="C30" s="62">
        <v>2.34</v>
      </c>
    </row>
    <row r="31" spans="2:3" x14ac:dyDescent="0.3">
      <c r="B31" s="62">
        <v>13.37</v>
      </c>
      <c r="C31" s="62">
        <v>2</v>
      </c>
    </row>
    <row r="32" spans="2:3" x14ac:dyDescent="0.3">
      <c r="B32" s="62">
        <v>12.69</v>
      </c>
      <c r="C32" s="62">
        <v>2</v>
      </c>
    </row>
    <row r="33" spans="2:3" x14ac:dyDescent="0.3">
      <c r="B33" s="62">
        <v>21.7</v>
      </c>
      <c r="C33" s="62">
        <v>4.3</v>
      </c>
    </row>
    <row r="34" spans="2:3" x14ac:dyDescent="0.3">
      <c r="B34" s="62">
        <v>19.649999999999999</v>
      </c>
      <c r="C34" s="62">
        <v>3</v>
      </c>
    </row>
    <row r="35" spans="2:3" x14ac:dyDescent="0.3">
      <c r="B35" s="62">
        <v>9.5500000000000007</v>
      </c>
      <c r="C35" s="62">
        <v>1.45</v>
      </c>
    </row>
    <row r="36" spans="2:3" x14ac:dyDescent="0.3">
      <c r="B36" s="62">
        <v>18.350000000000001</v>
      </c>
      <c r="C36" s="62">
        <v>2.5</v>
      </c>
    </row>
    <row r="37" spans="2:3" x14ac:dyDescent="0.3">
      <c r="B37" s="62">
        <v>15.06</v>
      </c>
      <c r="C37" s="62">
        <v>3</v>
      </c>
    </row>
    <row r="38" spans="2:3" x14ac:dyDescent="0.3">
      <c r="B38" s="62">
        <v>20.69</v>
      </c>
      <c r="C38" s="62">
        <v>2.4500000000000002</v>
      </c>
    </row>
    <row r="39" spans="2:3" x14ac:dyDescent="0.3">
      <c r="B39" s="62">
        <v>17.78</v>
      </c>
      <c r="C39" s="62">
        <v>3.27</v>
      </c>
    </row>
    <row r="40" spans="2:3" x14ac:dyDescent="0.3">
      <c r="B40" s="62">
        <v>24.06</v>
      </c>
      <c r="C40" s="62">
        <v>3.6</v>
      </c>
    </row>
    <row r="41" spans="2:3" x14ac:dyDescent="0.3">
      <c r="B41" s="62">
        <v>16.309999999999999</v>
      </c>
      <c r="C41" s="62">
        <v>2</v>
      </c>
    </row>
    <row r="42" spans="2:3" x14ac:dyDescent="0.3">
      <c r="B42" s="62">
        <v>16.93</v>
      </c>
      <c r="C42" s="62">
        <v>3.07</v>
      </c>
    </row>
    <row r="43" spans="2:3" x14ac:dyDescent="0.3">
      <c r="B43" s="62">
        <v>18.690000000000001</v>
      </c>
      <c r="C43" s="62">
        <v>2.31</v>
      </c>
    </row>
    <row r="44" spans="2:3" x14ac:dyDescent="0.3">
      <c r="B44" s="62">
        <v>31.27</v>
      </c>
      <c r="C44" s="62">
        <v>5</v>
      </c>
    </row>
    <row r="45" spans="2:3" x14ac:dyDescent="0.3">
      <c r="B45" s="62">
        <v>16.04</v>
      </c>
      <c r="C45" s="62">
        <v>2.2400000000000002</v>
      </c>
    </row>
    <row r="46" spans="2:3" x14ac:dyDescent="0.3">
      <c r="B46" s="62">
        <v>17.46</v>
      </c>
      <c r="C46" s="62">
        <v>2.54</v>
      </c>
    </row>
    <row r="47" spans="2:3" x14ac:dyDescent="0.3">
      <c r="B47" s="62">
        <v>13.94</v>
      </c>
      <c r="C47" s="62">
        <v>3.06</v>
      </c>
    </row>
    <row r="48" spans="2:3" x14ac:dyDescent="0.3">
      <c r="B48" s="62">
        <v>9.68</v>
      </c>
      <c r="C48" s="62">
        <v>1.32</v>
      </c>
    </row>
    <row r="49" spans="2:3" x14ac:dyDescent="0.3">
      <c r="B49" s="62">
        <v>30.4</v>
      </c>
      <c r="C49" s="62">
        <v>5.6</v>
      </c>
    </row>
    <row r="50" spans="2:3" x14ac:dyDescent="0.3">
      <c r="B50" s="62">
        <v>18.29</v>
      </c>
      <c r="C50" s="62">
        <v>3</v>
      </c>
    </row>
    <row r="51" spans="2:3" x14ac:dyDescent="0.3">
      <c r="B51" s="62">
        <v>22.23</v>
      </c>
      <c r="C51" s="62">
        <v>5</v>
      </c>
    </row>
    <row r="52" spans="2:3" x14ac:dyDescent="0.3">
      <c r="B52" s="62">
        <v>32.4</v>
      </c>
      <c r="C52" s="62">
        <v>6</v>
      </c>
    </row>
    <row r="53" spans="2:3" x14ac:dyDescent="0.3">
      <c r="B53" s="62">
        <v>28.55</v>
      </c>
      <c r="C53" s="62">
        <v>2.0499999999999998</v>
      </c>
    </row>
    <row r="54" spans="2:3" x14ac:dyDescent="0.3">
      <c r="B54" s="62">
        <v>18.04</v>
      </c>
      <c r="C54" s="62">
        <v>3</v>
      </c>
    </row>
    <row r="55" spans="2:3" x14ac:dyDescent="0.3">
      <c r="B55" s="62">
        <v>12.54</v>
      </c>
      <c r="C55" s="62">
        <v>2.5</v>
      </c>
    </row>
    <row r="56" spans="2:3" x14ac:dyDescent="0.3">
      <c r="B56" s="62">
        <v>10.29</v>
      </c>
      <c r="C56" s="62">
        <v>2.6</v>
      </c>
    </row>
    <row r="57" spans="2:3" x14ac:dyDescent="0.3">
      <c r="B57" s="62">
        <v>34.81</v>
      </c>
      <c r="C57" s="62">
        <v>5.2</v>
      </c>
    </row>
    <row r="58" spans="2:3" x14ac:dyDescent="0.3">
      <c r="B58" s="62">
        <v>9.94</v>
      </c>
      <c r="C58" s="62">
        <v>1.56</v>
      </c>
    </row>
    <row r="59" spans="2:3" x14ac:dyDescent="0.3">
      <c r="B59" s="62">
        <v>25.56</v>
      </c>
      <c r="C59" s="62">
        <v>4.34</v>
      </c>
    </row>
    <row r="60" spans="2:3" x14ac:dyDescent="0.3">
      <c r="B60" s="62">
        <v>19.489999999999998</v>
      </c>
      <c r="C60" s="62">
        <v>3.51</v>
      </c>
    </row>
    <row r="61" spans="2:3" x14ac:dyDescent="0.3">
      <c r="B61" s="62">
        <v>38.01</v>
      </c>
      <c r="C61" s="62">
        <v>3</v>
      </c>
    </row>
    <row r="62" spans="2:3" x14ac:dyDescent="0.3">
      <c r="B62" s="62">
        <v>26.41</v>
      </c>
      <c r="C62" s="62">
        <v>1.5</v>
      </c>
    </row>
    <row r="63" spans="2:3" x14ac:dyDescent="0.3">
      <c r="B63" s="62">
        <v>11.24</v>
      </c>
      <c r="C63" s="62">
        <v>1.76</v>
      </c>
    </row>
    <row r="64" spans="2:3" x14ac:dyDescent="0.3">
      <c r="B64" s="62">
        <v>48.27</v>
      </c>
      <c r="C64" s="62">
        <v>6.73</v>
      </c>
    </row>
    <row r="65" spans="2:3" x14ac:dyDescent="0.3">
      <c r="B65" s="62">
        <v>20.29</v>
      </c>
      <c r="C65" s="62">
        <v>3.21</v>
      </c>
    </row>
    <row r="66" spans="2:3" x14ac:dyDescent="0.3">
      <c r="B66" s="62">
        <v>13.81</v>
      </c>
      <c r="C66" s="62">
        <v>2</v>
      </c>
    </row>
    <row r="67" spans="2:3" x14ac:dyDescent="0.3">
      <c r="B67" s="62">
        <v>11.02</v>
      </c>
      <c r="C67" s="62">
        <v>1.98</v>
      </c>
    </row>
    <row r="68" spans="2:3" x14ac:dyDescent="0.3">
      <c r="B68" s="62">
        <v>18.29</v>
      </c>
      <c r="C68" s="62">
        <v>3.76</v>
      </c>
    </row>
    <row r="69" spans="2:3" x14ac:dyDescent="0.3">
      <c r="B69" s="62">
        <v>17.59</v>
      </c>
      <c r="C69" s="62">
        <v>2.64</v>
      </c>
    </row>
    <row r="70" spans="2:3" x14ac:dyDescent="0.3">
      <c r="B70" s="62">
        <v>20.079999999999998</v>
      </c>
      <c r="C70" s="62">
        <v>3.15</v>
      </c>
    </row>
    <row r="71" spans="2:3" x14ac:dyDescent="0.3">
      <c r="B71" s="62">
        <v>16.45</v>
      </c>
      <c r="C71" s="62">
        <v>2.4700000000000002</v>
      </c>
    </row>
    <row r="72" spans="2:3" x14ac:dyDescent="0.3">
      <c r="B72" s="62">
        <v>3.07</v>
      </c>
      <c r="C72" s="62">
        <v>1</v>
      </c>
    </row>
    <row r="73" spans="2:3" x14ac:dyDescent="0.3">
      <c r="B73" s="62">
        <v>20.23</v>
      </c>
      <c r="C73" s="62">
        <v>2.0099999999999998</v>
      </c>
    </row>
    <row r="74" spans="2:3" x14ac:dyDescent="0.3">
      <c r="B74" s="62">
        <v>15.01</v>
      </c>
      <c r="C74" s="62">
        <v>2.09</v>
      </c>
    </row>
    <row r="75" spans="2:3" x14ac:dyDescent="0.3">
      <c r="B75" s="62">
        <v>12.02</v>
      </c>
      <c r="C75" s="62">
        <v>1.97</v>
      </c>
    </row>
    <row r="76" spans="2:3" x14ac:dyDescent="0.3">
      <c r="B76" s="62">
        <v>17.07</v>
      </c>
      <c r="C76" s="62">
        <v>3</v>
      </c>
    </row>
    <row r="77" spans="2:3" x14ac:dyDescent="0.3">
      <c r="B77" s="62">
        <v>26.86</v>
      </c>
      <c r="C77" s="62">
        <v>3.14</v>
      </c>
    </row>
    <row r="78" spans="2:3" x14ac:dyDescent="0.3">
      <c r="B78" s="62">
        <v>25.28</v>
      </c>
      <c r="C78" s="62">
        <v>5</v>
      </c>
    </row>
    <row r="79" spans="2:3" x14ac:dyDescent="0.3">
      <c r="B79" s="62">
        <v>14.73</v>
      </c>
      <c r="C79" s="62">
        <v>2.2000000000000002</v>
      </c>
    </row>
    <row r="80" spans="2:3" x14ac:dyDescent="0.3">
      <c r="B80" s="62">
        <v>10.51</v>
      </c>
      <c r="C80" s="62">
        <v>1.25</v>
      </c>
    </row>
    <row r="81" spans="2:3" x14ac:dyDescent="0.3">
      <c r="B81" s="62">
        <v>17.920000000000002</v>
      </c>
      <c r="C81" s="62">
        <v>3.08</v>
      </c>
    </row>
    <row r="82" spans="2:3" x14ac:dyDescent="0.3">
      <c r="B82" s="62">
        <v>27.2</v>
      </c>
      <c r="C82" s="62">
        <v>4</v>
      </c>
    </row>
    <row r="83" spans="2:3" x14ac:dyDescent="0.3">
      <c r="B83" s="62">
        <v>22.76</v>
      </c>
      <c r="C83" s="62">
        <v>3</v>
      </c>
    </row>
    <row r="84" spans="2:3" x14ac:dyDescent="0.3">
      <c r="B84" s="62">
        <v>17.29</v>
      </c>
      <c r="C84" s="62">
        <v>2.71</v>
      </c>
    </row>
    <row r="85" spans="2:3" x14ac:dyDescent="0.3">
      <c r="B85" s="62">
        <v>19.440000000000001</v>
      </c>
      <c r="C85" s="62">
        <v>3</v>
      </c>
    </row>
    <row r="86" spans="2:3" x14ac:dyDescent="0.3">
      <c r="B86" s="62">
        <v>16.66</v>
      </c>
      <c r="C86" s="62">
        <v>3.4</v>
      </c>
    </row>
    <row r="87" spans="2:3" x14ac:dyDescent="0.3">
      <c r="B87" s="62">
        <v>10.07</v>
      </c>
      <c r="C87" s="62">
        <v>1.83</v>
      </c>
    </row>
    <row r="88" spans="2:3" x14ac:dyDescent="0.3">
      <c r="B88" s="62">
        <v>32.68</v>
      </c>
      <c r="C88" s="62">
        <v>5</v>
      </c>
    </row>
    <row r="89" spans="2:3" x14ac:dyDescent="0.3">
      <c r="B89" s="62">
        <v>15.98</v>
      </c>
      <c r="C89" s="62">
        <v>2.0299999999999998</v>
      </c>
    </row>
    <row r="90" spans="2:3" x14ac:dyDescent="0.3">
      <c r="B90" s="62">
        <v>34.83</v>
      </c>
      <c r="C90" s="62">
        <v>5.17</v>
      </c>
    </row>
    <row r="91" spans="2:3" x14ac:dyDescent="0.3">
      <c r="B91" s="62">
        <v>13.03</v>
      </c>
      <c r="C91" s="62">
        <v>2</v>
      </c>
    </row>
    <row r="92" spans="2:3" x14ac:dyDescent="0.3">
      <c r="B92" s="62">
        <v>18.28</v>
      </c>
      <c r="C92" s="62">
        <v>4</v>
      </c>
    </row>
    <row r="93" spans="2:3" x14ac:dyDescent="0.3">
      <c r="B93" s="62">
        <v>24.71</v>
      </c>
      <c r="C93" s="62">
        <v>5.85</v>
      </c>
    </row>
    <row r="94" spans="2:3" x14ac:dyDescent="0.3">
      <c r="B94" s="62">
        <v>21.16</v>
      </c>
      <c r="C94" s="62">
        <v>3</v>
      </c>
    </row>
    <row r="95" spans="2:3" x14ac:dyDescent="0.3">
      <c r="B95" s="62">
        <v>28.97</v>
      </c>
      <c r="C95" s="62">
        <v>3</v>
      </c>
    </row>
    <row r="96" spans="2:3" x14ac:dyDescent="0.3">
      <c r="B96" s="62">
        <v>22.49</v>
      </c>
      <c r="C96" s="62">
        <v>3.5</v>
      </c>
    </row>
    <row r="97" spans="2:3" x14ac:dyDescent="0.3">
      <c r="B97" s="62">
        <v>5.75</v>
      </c>
      <c r="C97" s="62">
        <v>1</v>
      </c>
    </row>
    <row r="98" spans="2:3" x14ac:dyDescent="0.3">
      <c r="B98" s="62">
        <v>16.32</v>
      </c>
      <c r="C98" s="62">
        <v>4.3</v>
      </c>
    </row>
    <row r="99" spans="2:3" x14ac:dyDescent="0.3">
      <c r="B99" s="62">
        <v>22.75</v>
      </c>
      <c r="C99" s="62">
        <v>3.25</v>
      </c>
    </row>
    <row r="100" spans="2:3" x14ac:dyDescent="0.3">
      <c r="B100" s="62">
        <v>40.17</v>
      </c>
      <c r="C100" s="62">
        <v>4.7300000000000004</v>
      </c>
    </row>
    <row r="101" spans="2:3" x14ac:dyDescent="0.3">
      <c r="B101" s="62">
        <v>27.28</v>
      </c>
      <c r="C101" s="62">
        <v>4</v>
      </c>
    </row>
    <row r="102" spans="2:3" x14ac:dyDescent="0.3">
      <c r="B102" s="62">
        <v>12.03</v>
      </c>
      <c r="C102" s="62">
        <v>1.5</v>
      </c>
    </row>
    <row r="103" spans="2:3" x14ac:dyDescent="0.3">
      <c r="B103" s="62">
        <v>21.01</v>
      </c>
      <c r="C103" s="62">
        <v>3</v>
      </c>
    </row>
    <row r="104" spans="2:3" x14ac:dyDescent="0.3">
      <c r="B104" s="62">
        <v>12.46</v>
      </c>
      <c r="C104" s="62">
        <v>1.5</v>
      </c>
    </row>
    <row r="105" spans="2:3" x14ac:dyDescent="0.3">
      <c r="B105" s="62">
        <v>11.35</v>
      </c>
      <c r="C105" s="62">
        <v>2.5</v>
      </c>
    </row>
    <row r="106" spans="2:3" x14ac:dyDescent="0.3">
      <c r="B106" s="62">
        <v>15.38</v>
      </c>
      <c r="C106" s="62">
        <v>3</v>
      </c>
    </row>
    <row r="107" spans="2:3" x14ac:dyDescent="0.3">
      <c r="B107" s="62">
        <v>44.3</v>
      </c>
      <c r="C107" s="62">
        <v>2.5</v>
      </c>
    </row>
    <row r="108" spans="2:3" x14ac:dyDescent="0.3">
      <c r="B108" s="62">
        <v>22.42</v>
      </c>
      <c r="C108" s="62">
        <v>3.48</v>
      </c>
    </row>
    <row r="109" spans="2:3" x14ac:dyDescent="0.3">
      <c r="B109" s="62">
        <v>20.92</v>
      </c>
      <c r="C109" s="62">
        <v>4.08</v>
      </c>
    </row>
    <row r="110" spans="2:3" x14ac:dyDescent="0.3">
      <c r="B110" s="62">
        <v>15.36</v>
      </c>
      <c r="C110" s="62">
        <v>1.64</v>
      </c>
    </row>
    <row r="111" spans="2:3" x14ac:dyDescent="0.3">
      <c r="B111" s="62">
        <v>20.49</v>
      </c>
      <c r="C111" s="62">
        <v>4.0599999999999996</v>
      </c>
    </row>
    <row r="112" spans="2:3" x14ac:dyDescent="0.3">
      <c r="B112" s="62">
        <v>25.21</v>
      </c>
      <c r="C112" s="62">
        <v>4.29</v>
      </c>
    </row>
    <row r="113" spans="2:3" x14ac:dyDescent="0.3">
      <c r="B113" s="62">
        <v>18.239999999999998</v>
      </c>
      <c r="C113" s="62">
        <v>3.76</v>
      </c>
    </row>
    <row r="114" spans="2:3" x14ac:dyDescent="0.3">
      <c r="B114" s="62">
        <v>14.31</v>
      </c>
      <c r="C114" s="62">
        <v>4</v>
      </c>
    </row>
    <row r="115" spans="2:3" x14ac:dyDescent="0.3">
      <c r="B115" s="62">
        <v>14</v>
      </c>
      <c r="C115" s="62">
        <v>3</v>
      </c>
    </row>
    <row r="116" spans="2:3" x14ac:dyDescent="0.3">
      <c r="B116" s="62">
        <v>7.25</v>
      </c>
      <c r="C116" s="62">
        <v>1</v>
      </c>
    </row>
    <row r="117" spans="2:3" x14ac:dyDescent="0.3">
      <c r="B117" s="62">
        <v>38.07</v>
      </c>
      <c r="C117" s="62">
        <v>4</v>
      </c>
    </row>
    <row r="118" spans="2:3" x14ac:dyDescent="0.3">
      <c r="B118" s="62">
        <v>23.95</v>
      </c>
      <c r="C118" s="62">
        <v>2.5499999999999998</v>
      </c>
    </row>
    <row r="119" spans="2:3" x14ac:dyDescent="0.3">
      <c r="B119" s="62">
        <v>25.71</v>
      </c>
      <c r="C119" s="62">
        <v>4</v>
      </c>
    </row>
    <row r="120" spans="2:3" x14ac:dyDescent="0.3">
      <c r="B120" s="62">
        <v>17.309999999999999</v>
      </c>
      <c r="C120" s="62">
        <v>3.5</v>
      </c>
    </row>
    <row r="121" spans="2:3" x14ac:dyDescent="0.3">
      <c r="B121" s="62">
        <v>29.93</v>
      </c>
      <c r="C121" s="62">
        <v>5.07</v>
      </c>
    </row>
    <row r="122" spans="2:3" x14ac:dyDescent="0.3">
      <c r="B122" s="62">
        <v>10.65</v>
      </c>
      <c r="C122" s="62">
        <v>1.5</v>
      </c>
    </row>
    <row r="123" spans="2:3" x14ac:dyDescent="0.3">
      <c r="B123" s="62">
        <v>12.43</v>
      </c>
      <c r="C123" s="62">
        <v>1.8</v>
      </c>
    </row>
    <row r="124" spans="2:3" x14ac:dyDescent="0.3">
      <c r="B124" s="62">
        <v>24.08</v>
      </c>
      <c r="C124" s="62">
        <v>2.92</v>
      </c>
    </row>
    <row r="125" spans="2:3" x14ac:dyDescent="0.3">
      <c r="B125" s="62">
        <v>11.69</v>
      </c>
      <c r="C125" s="62">
        <v>2.31</v>
      </c>
    </row>
    <row r="126" spans="2:3" x14ac:dyDescent="0.3">
      <c r="B126" s="62">
        <v>13.42</v>
      </c>
      <c r="C126" s="62">
        <v>1.68</v>
      </c>
    </row>
    <row r="127" spans="2:3" x14ac:dyDescent="0.3">
      <c r="B127" s="62">
        <v>14.26</v>
      </c>
      <c r="C127" s="62">
        <v>2.5</v>
      </c>
    </row>
    <row r="128" spans="2:3" x14ac:dyDescent="0.3">
      <c r="B128" s="62">
        <v>15.95</v>
      </c>
      <c r="C128" s="62">
        <v>2</v>
      </c>
    </row>
    <row r="129" spans="2:3" x14ac:dyDescent="0.3">
      <c r="B129" s="62">
        <v>12.48</v>
      </c>
      <c r="C129" s="62">
        <v>2.52</v>
      </c>
    </row>
    <row r="130" spans="2:3" x14ac:dyDescent="0.3">
      <c r="B130" s="62">
        <v>29.8</v>
      </c>
      <c r="C130" s="62">
        <v>4.2</v>
      </c>
    </row>
    <row r="131" spans="2:3" x14ac:dyDescent="0.3">
      <c r="B131" s="62">
        <v>8.52</v>
      </c>
      <c r="C131" s="62">
        <v>1.48</v>
      </c>
    </row>
    <row r="132" spans="2:3" x14ac:dyDescent="0.3">
      <c r="B132" s="62">
        <v>14.52</v>
      </c>
      <c r="C132" s="62">
        <v>2</v>
      </c>
    </row>
    <row r="133" spans="2:3" x14ac:dyDescent="0.3">
      <c r="B133" s="62">
        <v>11.38</v>
      </c>
      <c r="C133" s="62">
        <v>2</v>
      </c>
    </row>
    <row r="134" spans="2:3" x14ac:dyDescent="0.3">
      <c r="B134" s="62">
        <v>22.82</v>
      </c>
      <c r="C134" s="62">
        <v>2.1800000000000002</v>
      </c>
    </row>
    <row r="135" spans="2:3" x14ac:dyDescent="0.3">
      <c r="B135" s="62">
        <v>19.079999999999998</v>
      </c>
      <c r="C135" s="62">
        <v>1.5</v>
      </c>
    </row>
    <row r="136" spans="2:3" x14ac:dyDescent="0.3">
      <c r="B136" s="62">
        <v>20.27</v>
      </c>
      <c r="C136" s="62">
        <v>2.83</v>
      </c>
    </row>
    <row r="137" spans="2:3" x14ac:dyDescent="0.3">
      <c r="B137" s="62">
        <v>11.17</v>
      </c>
      <c r="C137" s="62">
        <v>1.5</v>
      </c>
    </row>
    <row r="138" spans="2:3" x14ac:dyDescent="0.3">
      <c r="B138" s="62">
        <v>12.26</v>
      </c>
      <c r="C138" s="62">
        <v>2</v>
      </c>
    </row>
    <row r="139" spans="2:3" x14ac:dyDescent="0.3">
      <c r="B139" s="62">
        <v>18.260000000000002</v>
      </c>
      <c r="C139" s="62">
        <v>3.25</v>
      </c>
    </row>
    <row r="140" spans="2:3" x14ac:dyDescent="0.3">
      <c r="B140" s="62">
        <v>8.51</v>
      </c>
      <c r="C140" s="62">
        <v>1.25</v>
      </c>
    </row>
    <row r="141" spans="2:3" x14ac:dyDescent="0.3">
      <c r="B141" s="62">
        <v>10.33</v>
      </c>
      <c r="C141" s="62">
        <v>2</v>
      </c>
    </row>
    <row r="142" spans="2:3" x14ac:dyDescent="0.3">
      <c r="B142" s="62">
        <v>14.15</v>
      </c>
      <c r="C142" s="62">
        <v>2</v>
      </c>
    </row>
    <row r="143" spans="2:3" x14ac:dyDescent="0.3">
      <c r="B143" s="62">
        <v>16</v>
      </c>
      <c r="C143" s="62">
        <v>2</v>
      </c>
    </row>
    <row r="144" spans="2:3" x14ac:dyDescent="0.3">
      <c r="B144" s="62">
        <v>13.16</v>
      </c>
      <c r="C144" s="62">
        <v>2.75</v>
      </c>
    </row>
    <row r="145" spans="2:3" x14ac:dyDescent="0.3">
      <c r="B145" s="62">
        <v>17.47</v>
      </c>
      <c r="C145" s="62">
        <v>3.5</v>
      </c>
    </row>
    <row r="146" spans="2:3" x14ac:dyDescent="0.3">
      <c r="B146" s="62">
        <v>34.299999999999997</v>
      </c>
      <c r="C146" s="62">
        <v>6.7</v>
      </c>
    </row>
    <row r="147" spans="2:3" x14ac:dyDescent="0.3">
      <c r="B147" s="62">
        <v>41.19</v>
      </c>
      <c r="C147" s="62">
        <v>5</v>
      </c>
    </row>
    <row r="148" spans="2:3" x14ac:dyDescent="0.3">
      <c r="B148" s="62">
        <v>27.05</v>
      </c>
      <c r="C148" s="62">
        <v>5</v>
      </c>
    </row>
    <row r="149" spans="2:3" x14ac:dyDescent="0.3">
      <c r="B149" s="62">
        <v>16.43</v>
      </c>
      <c r="C149" s="62">
        <v>2.2999999999999998</v>
      </c>
    </row>
    <row r="150" spans="2:3" x14ac:dyDescent="0.3">
      <c r="B150" s="62">
        <v>8.35</v>
      </c>
      <c r="C150" s="62">
        <v>1.5</v>
      </c>
    </row>
    <row r="151" spans="2:3" x14ac:dyDescent="0.3">
      <c r="B151" s="62">
        <v>18.64</v>
      </c>
      <c r="C151" s="62">
        <v>1.36</v>
      </c>
    </row>
    <row r="152" spans="2:3" x14ac:dyDescent="0.3">
      <c r="B152" s="62">
        <v>11.87</v>
      </c>
      <c r="C152" s="62">
        <v>1.63</v>
      </c>
    </row>
    <row r="153" spans="2:3" x14ac:dyDescent="0.3">
      <c r="B153" s="62">
        <v>9.7799999999999994</v>
      </c>
      <c r="C153" s="62">
        <v>1.73</v>
      </c>
    </row>
    <row r="154" spans="2:3" x14ac:dyDescent="0.3">
      <c r="B154" s="62">
        <v>7.51</v>
      </c>
      <c r="C154" s="62">
        <v>2</v>
      </c>
    </row>
    <row r="155" spans="2:3" x14ac:dyDescent="0.3">
      <c r="B155" s="62">
        <v>14.07</v>
      </c>
      <c r="C155" s="62">
        <v>2.5</v>
      </c>
    </row>
    <row r="156" spans="2:3" x14ac:dyDescent="0.3">
      <c r="B156" s="62">
        <v>13.13</v>
      </c>
      <c r="C156" s="62">
        <v>2</v>
      </c>
    </row>
    <row r="157" spans="2:3" x14ac:dyDescent="0.3">
      <c r="B157" s="62">
        <v>17.260000000000002</v>
      </c>
      <c r="C157" s="62">
        <v>2.74</v>
      </c>
    </row>
    <row r="158" spans="2:3" x14ac:dyDescent="0.3">
      <c r="B158" s="62">
        <v>24.55</v>
      </c>
      <c r="C158" s="62">
        <v>2</v>
      </c>
    </row>
    <row r="159" spans="2:3" x14ac:dyDescent="0.3">
      <c r="B159" s="62">
        <v>19.77</v>
      </c>
      <c r="C159" s="62">
        <v>2</v>
      </c>
    </row>
    <row r="160" spans="2:3" x14ac:dyDescent="0.3">
      <c r="B160" s="62">
        <v>29.85</v>
      </c>
      <c r="C160" s="62">
        <v>5.14</v>
      </c>
    </row>
    <row r="161" spans="2:3" x14ac:dyDescent="0.3">
      <c r="B161" s="62">
        <v>48.17</v>
      </c>
      <c r="C161" s="62">
        <v>5</v>
      </c>
    </row>
    <row r="162" spans="2:3" x14ac:dyDescent="0.3">
      <c r="B162" s="62">
        <v>25</v>
      </c>
      <c r="C162" s="62">
        <v>3.75</v>
      </c>
    </row>
    <row r="163" spans="2:3" x14ac:dyDescent="0.3">
      <c r="B163" s="62">
        <v>13.39</v>
      </c>
      <c r="C163" s="62">
        <v>2.61</v>
      </c>
    </row>
    <row r="164" spans="2:3" x14ac:dyDescent="0.3">
      <c r="B164" s="62">
        <v>16.489999999999998</v>
      </c>
      <c r="C164" s="62">
        <v>2</v>
      </c>
    </row>
    <row r="165" spans="2:3" x14ac:dyDescent="0.3">
      <c r="B165" s="62">
        <v>21.5</v>
      </c>
      <c r="C165" s="62">
        <v>3.5</v>
      </c>
    </row>
    <row r="166" spans="2:3" x14ac:dyDescent="0.3">
      <c r="B166" s="62">
        <v>12.66</v>
      </c>
      <c r="C166" s="62">
        <v>2.5</v>
      </c>
    </row>
    <row r="167" spans="2:3" x14ac:dyDescent="0.3">
      <c r="B167" s="62">
        <v>16.21</v>
      </c>
      <c r="C167" s="62">
        <v>2</v>
      </c>
    </row>
    <row r="168" spans="2:3" x14ac:dyDescent="0.3">
      <c r="B168" s="62">
        <v>13.81</v>
      </c>
      <c r="C168" s="62">
        <v>2</v>
      </c>
    </row>
    <row r="169" spans="2:3" x14ac:dyDescent="0.3">
      <c r="B169" s="62">
        <v>17.510000000000002</v>
      </c>
      <c r="C169" s="62">
        <v>3</v>
      </c>
    </row>
    <row r="170" spans="2:3" x14ac:dyDescent="0.3">
      <c r="B170" s="62">
        <v>24.52</v>
      </c>
      <c r="C170" s="62">
        <v>3.48</v>
      </c>
    </row>
    <row r="171" spans="2:3" x14ac:dyDescent="0.3">
      <c r="B171" s="62">
        <v>20.76</v>
      </c>
      <c r="C171" s="62">
        <v>2.2400000000000002</v>
      </c>
    </row>
    <row r="172" spans="2:3" x14ac:dyDescent="0.3">
      <c r="B172" s="62">
        <v>31.71</v>
      </c>
      <c r="C172" s="62">
        <v>4.5</v>
      </c>
    </row>
    <row r="173" spans="2:3" x14ac:dyDescent="0.3">
      <c r="B173" s="62">
        <v>10.59</v>
      </c>
      <c r="C173" s="62">
        <v>1.61</v>
      </c>
    </row>
    <row r="174" spans="2:3" x14ac:dyDescent="0.3">
      <c r="B174" s="62">
        <v>10.63</v>
      </c>
      <c r="C174" s="62">
        <v>2</v>
      </c>
    </row>
    <row r="175" spans="2:3" x14ac:dyDescent="0.3">
      <c r="B175" s="62">
        <v>50.81</v>
      </c>
      <c r="C175" s="62">
        <v>10</v>
      </c>
    </row>
    <row r="176" spans="2:3" x14ac:dyDescent="0.3">
      <c r="B176" s="62">
        <v>15.81</v>
      </c>
      <c r="C176" s="62">
        <v>3.16</v>
      </c>
    </row>
    <row r="177" spans="2:3" x14ac:dyDescent="0.3">
      <c r="B177" s="62">
        <v>7.25</v>
      </c>
      <c r="C177" s="62">
        <v>5.15</v>
      </c>
    </row>
    <row r="178" spans="2:3" x14ac:dyDescent="0.3">
      <c r="B178" s="62">
        <v>31.85</v>
      </c>
      <c r="C178" s="62">
        <v>3.18</v>
      </c>
    </row>
    <row r="179" spans="2:3" x14ac:dyDescent="0.3">
      <c r="B179" s="62">
        <v>16.82</v>
      </c>
      <c r="C179" s="62">
        <v>4</v>
      </c>
    </row>
    <row r="180" spans="2:3" x14ac:dyDescent="0.3">
      <c r="B180" s="62">
        <v>32.9</v>
      </c>
      <c r="C180" s="62">
        <v>3.11</v>
      </c>
    </row>
    <row r="181" spans="2:3" x14ac:dyDescent="0.3">
      <c r="B181" s="62">
        <v>17.89</v>
      </c>
      <c r="C181" s="62">
        <v>2</v>
      </c>
    </row>
    <row r="182" spans="2:3" x14ac:dyDescent="0.3">
      <c r="B182" s="62">
        <v>14.48</v>
      </c>
      <c r="C182" s="62">
        <v>2</v>
      </c>
    </row>
    <row r="183" spans="2:3" x14ac:dyDescent="0.3">
      <c r="B183" s="62">
        <v>9.6</v>
      </c>
      <c r="C183" s="62">
        <v>4</v>
      </c>
    </row>
    <row r="184" spans="2:3" x14ac:dyDescent="0.3">
      <c r="B184" s="62">
        <v>34.630000000000003</v>
      </c>
      <c r="C184" s="62">
        <v>3.55</v>
      </c>
    </row>
    <row r="185" spans="2:3" x14ac:dyDescent="0.3">
      <c r="B185" s="62">
        <v>34.65</v>
      </c>
      <c r="C185" s="62">
        <v>3.68</v>
      </c>
    </row>
    <row r="186" spans="2:3" x14ac:dyDescent="0.3">
      <c r="B186" s="62">
        <v>23.33</v>
      </c>
      <c r="C186" s="62">
        <v>5.65</v>
      </c>
    </row>
    <row r="187" spans="2:3" x14ac:dyDescent="0.3">
      <c r="B187" s="62">
        <v>45.35</v>
      </c>
      <c r="C187" s="62">
        <v>3.5</v>
      </c>
    </row>
    <row r="188" spans="2:3" x14ac:dyDescent="0.3">
      <c r="B188" s="62">
        <v>23.17</v>
      </c>
      <c r="C188" s="62">
        <v>6.5</v>
      </c>
    </row>
    <row r="189" spans="2:3" x14ac:dyDescent="0.3">
      <c r="B189" s="62">
        <v>40.549999999999997</v>
      </c>
      <c r="C189" s="62">
        <v>3</v>
      </c>
    </row>
    <row r="190" spans="2:3" x14ac:dyDescent="0.3">
      <c r="B190" s="62">
        <v>20.69</v>
      </c>
      <c r="C190" s="62">
        <v>5</v>
      </c>
    </row>
    <row r="191" spans="2:3" x14ac:dyDescent="0.3">
      <c r="B191" s="62">
        <v>20.9</v>
      </c>
      <c r="C191" s="62">
        <v>3.5</v>
      </c>
    </row>
    <row r="192" spans="2:3" x14ac:dyDescent="0.3">
      <c r="B192" s="62">
        <v>30.46</v>
      </c>
      <c r="C192" s="62">
        <v>2</v>
      </c>
    </row>
    <row r="193" spans="2:3" x14ac:dyDescent="0.3">
      <c r="B193" s="62">
        <v>18.149999999999999</v>
      </c>
      <c r="C193" s="62">
        <v>3.5</v>
      </c>
    </row>
    <row r="194" spans="2:3" x14ac:dyDescent="0.3">
      <c r="B194" s="62">
        <v>23.1</v>
      </c>
      <c r="C194" s="62">
        <v>4</v>
      </c>
    </row>
    <row r="195" spans="2:3" x14ac:dyDescent="0.3">
      <c r="B195" s="62">
        <v>15.69</v>
      </c>
      <c r="C195" s="62">
        <v>1.5</v>
      </c>
    </row>
    <row r="196" spans="2:3" x14ac:dyDescent="0.3">
      <c r="B196" s="62">
        <v>19.809999999999999</v>
      </c>
      <c r="C196" s="62">
        <v>4.1900000000000004</v>
      </c>
    </row>
    <row r="197" spans="2:3" x14ac:dyDescent="0.3">
      <c r="B197" s="62">
        <v>28.44</v>
      </c>
      <c r="C197" s="62">
        <v>2.56</v>
      </c>
    </row>
    <row r="198" spans="2:3" x14ac:dyDescent="0.3">
      <c r="B198" s="62">
        <v>15.48</v>
      </c>
      <c r="C198" s="62">
        <v>2.02</v>
      </c>
    </row>
    <row r="199" spans="2:3" x14ac:dyDescent="0.3">
      <c r="B199" s="62">
        <v>16.579999999999998</v>
      </c>
      <c r="C199" s="62">
        <v>4</v>
      </c>
    </row>
    <row r="200" spans="2:3" x14ac:dyDescent="0.3">
      <c r="B200" s="62">
        <v>7.56</v>
      </c>
      <c r="C200" s="62">
        <v>1.44</v>
      </c>
    </row>
    <row r="201" spans="2:3" x14ac:dyDescent="0.3">
      <c r="B201" s="62">
        <v>10.34</v>
      </c>
      <c r="C201" s="62">
        <v>2</v>
      </c>
    </row>
    <row r="202" spans="2:3" x14ac:dyDescent="0.3">
      <c r="B202" s="62">
        <v>43.11</v>
      </c>
      <c r="C202" s="62">
        <v>5</v>
      </c>
    </row>
    <row r="203" spans="2:3" x14ac:dyDescent="0.3">
      <c r="B203" s="62">
        <v>13</v>
      </c>
      <c r="C203" s="62">
        <v>2</v>
      </c>
    </row>
    <row r="204" spans="2:3" x14ac:dyDescent="0.3">
      <c r="B204" s="62">
        <v>13.51</v>
      </c>
      <c r="C204" s="62">
        <v>2</v>
      </c>
    </row>
    <row r="205" spans="2:3" x14ac:dyDescent="0.3">
      <c r="B205" s="62">
        <v>18.71</v>
      </c>
      <c r="C205" s="62">
        <v>4</v>
      </c>
    </row>
    <row r="206" spans="2:3" x14ac:dyDescent="0.3">
      <c r="B206" s="62">
        <v>12.74</v>
      </c>
      <c r="C206" s="62">
        <v>2.0099999999999998</v>
      </c>
    </row>
    <row r="207" spans="2:3" x14ac:dyDescent="0.3">
      <c r="B207" s="62">
        <v>13</v>
      </c>
      <c r="C207" s="62">
        <v>2</v>
      </c>
    </row>
    <row r="208" spans="2:3" x14ac:dyDescent="0.3">
      <c r="B208" s="62">
        <v>16.399999999999999</v>
      </c>
      <c r="C208" s="62">
        <v>2.5</v>
      </c>
    </row>
    <row r="209" spans="2:3" x14ac:dyDescent="0.3">
      <c r="B209" s="62">
        <v>20.53</v>
      </c>
      <c r="C209" s="62">
        <v>4</v>
      </c>
    </row>
    <row r="210" spans="2:3" x14ac:dyDescent="0.3">
      <c r="B210" s="62">
        <v>16.47</v>
      </c>
      <c r="C210" s="62">
        <v>3.23</v>
      </c>
    </row>
    <row r="211" spans="2:3" x14ac:dyDescent="0.3">
      <c r="B211" s="62">
        <v>26.59</v>
      </c>
      <c r="C211" s="62">
        <v>3.41</v>
      </c>
    </row>
    <row r="212" spans="2:3" x14ac:dyDescent="0.3">
      <c r="B212" s="62">
        <v>38.729999999999997</v>
      </c>
      <c r="C212" s="62">
        <v>3</v>
      </c>
    </row>
    <row r="213" spans="2:3" x14ac:dyDescent="0.3">
      <c r="B213" s="62">
        <v>24.27</v>
      </c>
      <c r="C213" s="62">
        <v>2.0299999999999998</v>
      </c>
    </row>
    <row r="214" spans="2:3" x14ac:dyDescent="0.3">
      <c r="B214" s="62">
        <v>12.76</v>
      </c>
      <c r="C214" s="62">
        <v>2.23</v>
      </c>
    </row>
    <row r="215" spans="2:3" x14ac:dyDescent="0.3">
      <c r="B215" s="62">
        <v>30.06</v>
      </c>
      <c r="C215" s="62">
        <v>2</v>
      </c>
    </row>
    <row r="216" spans="2:3" x14ac:dyDescent="0.3">
      <c r="B216" s="62">
        <v>25.89</v>
      </c>
      <c r="C216" s="62">
        <v>5.16</v>
      </c>
    </row>
    <row r="217" spans="2:3" x14ac:dyDescent="0.3">
      <c r="B217" s="62">
        <v>48.33</v>
      </c>
      <c r="C217" s="62">
        <v>9</v>
      </c>
    </row>
    <row r="218" spans="2:3" x14ac:dyDescent="0.3">
      <c r="B218" s="62">
        <v>13.27</v>
      </c>
      <c r="C218" s="62">
        <v>2.5</v>
      </c>
    </row>
    <row r="219" spans="2:3" x14ac:dyDescent="0.3">
      <c r="B219" s="62">
        <v>28.17</v>
      </c>
      <c r="C219" s="62">
        <v>6.5</v>
      </c>
    </row>
    <row r="220" spans="2:3" x14ac:dyDescent="0.3">
      <c r="B220" s="62">
        <v>12.9</v>
      </c>
      <c r="C220" s="62">
        <v>1.1000000000000001</v>
      </c>
    </row>
    <row r="221" spans="2:3" x14ac:dyDescent="0.3">
      <c r="B221" s="62">
        <v>28.15</v>
      </c>
      <c r="C221" s="62">
        <v>3</v>
      </c>
    </row>
    <row r="222" spans="2:3" x14ac:dyDescent="0.3">
      <c r="B222" s="62">
        <v>11.59</v>
      </c>
      <c r="C222" s="62">
        <v>1.5</v>
      </c>
    </row>
    <row r="223" spans="2:3" x14ac:dyDescent="0.3">
      <c r="B223" s="62">
        <v>7.74</v>
      </c>
      <c r="C223" s="62">
        <v>1.44</v>
      </c>
    </row>
    <row r="224" spans="2:3" x14ac:dyDescent="0.3">
      <c r="B224" s="62">
        <v>30.14</v>
      </c>
      <c r="C224" s="62">
        <v>3.09</v>
      </c>
    </row>
    <row r="225" spans="2:3" x14ac:dyDescent="0.3">
      <c r="B225" s="62">
        <v>12.16</v>
      </c>
      <c r="C225" s="62">
        <v>2.2000000000000002</v>
      </c>
    </row>
    <row r="226" spans="2:3" x14ac:dyDescent="0.3">
      <c r="B226" s="62">
        <v>13.42</v>
      </c>
      <c r="C226" s="62">
        <v>3.48</v>
      </c>
    </row>
    <row r="227" spans="2:3" x14ac:dyDescent="0.3">
      <c r="B227" s="62">
        <v>8.58</v>
      </c>
      <c r="C227" s="62">
        <v>1.92</v>
      </c>
    </row>
    <row r="228" spans="2:3" x14ac:dyDescent="0.3">
      <c r="B228" s="62">
        <v>15.98</v>
      </c>
      <c r="C228" s="62">
        <v>3</v>
      </c>
    </row>
    <row r="229" spans="2:3" x14ac:dyDescent="0.3">
      <c r="B229" s="62">
        <v>13.42</v>
      </c>
      <c r="C229" s="62">
        <v>1.58</v>
      </c>
    </row>
    <row r="230" spans="2:3" x14ac:dyDescent="0.3">
      <c r="B230" s="62">
        <v>16.27</v>
      </c>
      <c r="C230" s="62">
        <v>2.5</v>
      </c>
    </row>
    <row r="231" spans="2:3" x14ac:dyDescent="0.3">
      <c r="B231" s="62">
        <v>10.09</v>
      </c>
      <c r="C231" s="62">
        <v>2</v>
      </c>
    </row>
    <row r="232" spans="2:3" x14ac:dyDescent="0.3">
      <c r="B232" s="62">
        <v>20.45</v>
      </c>
      <c r="C232" s="62">
        <v>3</v>
      </c>
    </row>
    <row r="233" spans="2:3" x14ac:dyDescent="0.3">
      <c r="B233" s="62">
        <v>13.28</v>
      </c>
      <c r="C233" s="62">
        <v>2.72</v>
      </c>
    </row>
    <row r="234" spans="2:3" x14ac:dyDescent="0.3">
      <c r="B234" s="62">
        <v>22.12</v>
      </c>
      <c r="C234" s="62">
        <v>2.88</v>
      </c>
    </row>
    <row r="235" spans="2:3" x14ac:dyDescent="0.3">
      <c r="B235" s="62">
        <v>24.01</v>
      </c>
      <c r="C235" s="62">
        <v>2</v>
      </c>
    </row>
    <row r="236" spans="2:3" x14ac:dyDescent="0.3">
      <c r="B236" s="62">
        <v>15.69</v>
      </c>
      <c r="C236" s="62">
        <v>3</v>
      </c>
    </row>
    <row r="237" spans="2:3" x14ac:dyDescent="0.3">
      <c r="B237" s="62">
        <v>11.61</v>
      </c>
      <c r="C237" s="62">
        <v>3.39</v>
      </c>
    </row>
    <row r="238" spans="2:3" x14ac:dyDescent="0.3">
      <c r="B238" s="62">
        <v>10.77</v>
      </c>
      <c r="C238" s="62">
        <v>1.47</v>
      </c>
    </row>
    <row r="239" spans="2:3" x14ac:dyDescent="0.3">
      <c r="B239" s="62">
        <v>15.53</v>
      </c>
      <c r="C239" s="62">
        <v>3</v>
      </c>
    </row>
    <row r="240" spans="2:3" x14ac:dyDescent="0.3">
      <c r="B240" s="62">
        <v>10.07</v>
      </c>
      <c r="C240" s="62">
        <v>1.25</v>
      </c>
    </row>
    <row r="241" spans="2:3" x14ac:dyDescent="0.3">
      <c r="B241" s="62">
        <v>12.6</v>
      </c>
      <c r="C241" s="62">
        <v>1</v>
      </c>
    </row>
    <row r="242" spans="2:3" x14ac:dyDescent="0.3">
      <c r="B242" s="62">
        <v>32.83</v>
      </c>
      <c r="C242" s="62">
        <v>1.17</v>
      </c>
    </row>
    <row r="243" spans="2:3" x14ac:dyDescent="0.3">
      <c r="B243" s="62">
        <v>35.83</v>
      </c>
      <c r="C243" s="62">
        <v>4.67</v>
      </c>
    </row>
    <row r="244" spans="2:3" x14ac:dyDescent="0.3">
      <c r="B244" s="62">
        <v>29.03</v>
      </c>
      <c r="C244" s="62">
        <v>5.92</v>
      </c>
    </row>
    <row r="245" spans="2:3" x14ac:dyDescent="0.3">
      <c r="B245" s="62">
        <v>27.18</v>
      </c>
      <c r="C245" s="62">
        <v>2</v>
      </c>
    </row>
    <row r="246" spans="2:3" x14ac:dyDescent="0.3">
      <c r="B246" s="62">
        <v>22.67</v>
      </c>
      <c r="C246" s="62">
        <v>2</v>
      </c>
    </row>
    <row r="247" spans="2:3" x14ac:dyDescent="0.3">
      <c r="B247" s="62">
        <v>17.82</v>
      </c>
      <c r="C247" s="62">
        <v>1.75</v>
      </c>
    </row>
    <row r="248" spans="2:3" x14ac:dyDescent="0.3">
      <c r="B248" s="62">
        <v>18.78</v>
      </c>
      <c r="C248" s="62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45"/>
  <sheetViews>
    <sheetView workbookViewId="0">
      <selection activeCell="K3" sqref="K3"/>
    </sheetView>
  </sheetViews>
  <sheetFormatPr defaultRowHeight="14.4" x14ac:dyDescent="0.3"/>
  <cols>
    <col min="6" max="6" width="13.5546875" customWidth="1"/>
    <col min="12" max="12" width="9.109375" style="1"/>
    <col min="13" max="13" width="13.5546875" customWidth="1"/>
    <col min="15" max="15" width="14" customWidth="1"/>
    <col min="16" max="16" width="13.6640625" customWidth="1"/>
    <col min="17" max="17" width="27.109375" customWidth="1"/>
  </cols>
  <sheetData>
    <row r="1" spans="1:26" x14ac:dyDescent="0.3">
      <c r="A1" t="s">
        <v>26</v>
      </c>
      <c r="B1" t="s">
        <v>27</v>
      </c>
      <c r="C1" t="s">
        <v>28</v>
      </c>
      <c r="D1" t="s">
        <v>29</v>
      </c>
      <c r="E1" s="2" t="s">
        <v>4</v>
      </c>
      <c r="F1" t="s">
        <v>30</v>
      </c>
      <c r="G1" t="s">
        <v>31</v>
      </c>
      <c r="H1" s="1" t="s">
        <v>26</v>
      </c>
      <c r="I1" s="1" t="s">
        <v>27</v>
      </c>
      <c r="J1" s="1" t="s">
        <v>28</v>
      </c>
      <c r="K1" s="10" t="s">
        <v>29</v>
      </c>
      <c r="L1" s="5" t="s">
        <v>4</v>
      </c>
      <c r="M1" s="13" t="s">
        <v>30</v>
      </c>
      <c r="N1" s="1" t="s">
        <v>31</v>
      </c>
      <c r="O1" s="9"/>
      <c r="P1" s="9"/>
    </row>
    <row r="2" spans="1:26" x14ac:dyDescent="0.3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12.99</v>
      </c>
      <c r="G2">
        <v>1.01</v>
      </c>
      <c r="H2" s="1">
        <f>IF(A2="Female",1,IF(A2="male",0,""))</f>
        <v>1</v>
      </c>
      <c r="I2" s="1">
        <f>IF(B2="no",0,IF(B2="Yes",1,""))</f>
        <v>0</v>
      </c>
      <c r="J2" s="1">
        <f>IF(C2="Sun",1,IF(C2="Sat",0,IF(C2="Thur",2,IF(C2="Fri",3))))</f>
        <v>1</v>
      </c>
      <c r="K2" s="10">
        <f>IF(D2="Dinner",1,IF(D2="Lunch",0,""))</f>
        <v>1</v>
      </c>
      <c r="L2" s="1">
        <v>2</v>
      </c>
      <c r="M2" s="13">
        <v>12.99</v>
      </c>
      <c r="N2" s="1">
        <v>1.01</v>
      </c>
    </row>
    <row r="3" spans="1:26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H3" s="1">
        <f t="shared" ref="H3:H66" si="0">IF(A3="Female",1,IF(A3="male",0,""))</f>
        <v>0</v>
      </c>
      <c r="I3" s="1">
        <f t="shared" ref="I3:I66" si="1">IF(B3="no",0,IF(B3="Yes",1,""))</f>
        <v>0</v>
      </c>
      <c r="J3" s="1">
        <f t="shared" ref="J3:J66" si="2">IF(C3="Sun",1,IF(C3="Sat",0,IF(C3="Thur",2,IF(C3="Fri",3))))</f>
        <v>1</v>
      </c>
      <c r="K3" s="10">
        <f t="shared" ref="K3:K66" si="3">IF(D3="Dinner",1,IF(D3="Lunch",0,""))</f>
        <v>1</v>
      </c>
      <c r="L3" s="1">
        <v>3</v>
      </c>
      <c r="M3" s="13">
        <v>10.34</v>
      </c>
      <c r="N3" s="1">
        <v>1.66</v>
      </c>
    </row>
    <row r="4" spans="1:26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H4" s="1">
        <f t="shared" si="0"/>
        <v>0</v>
      </c>
      <c r="I4" s="1">
        <f t="shared" si="1"/>
        <v>0</v>
      </c>
      <c r="J4" s="1">
        <f t="shared" si="2"/>
        <v>1</v>
      </c>
      <c r="K4" s="10">
        <f t="shared" si="3"/>
        <v>1</v>
      </c>
      <c r="L4" s="1">
        <v>3</v>
      </c>
      <c r="M4" s="13">
        <v>21.01</v>
      </c>
      <c r="N4" s="1">
        <v>3.5</v>
      </c>
    </row>
    <row r="5" spans="1:26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H5" s="1">
        <f t="shared" si="0"/>
        <v>0</v>
      </c>
      <c r="I5" s="1">
        <f t="shared" si="1"/>
        <v>0</v>
      </c>
      <c r="J5" s="1">
        <f t="shared" si="2"/>
        <v>1</v>
      </c>
      <c r="K5" s="10">
        <f t="shared" si="3"/>
        <v>1</v>
      </c>
      <c r="L5" s="1">
        <v>2</v>
      </c>
      <c r="M5" s="13">
        <v>23.68</v>
      </c>
      <c r="N5" s="1">
        <v>3.31</v>
      </c>
      <c r="P5" s="5"/>
      <c r="Q5" s="59" t="s">
        <v>63</v>
      </c>
      <c r="R5" s="5"/>
      <c r="S5" s="5"/>
      <c r="X5" s="2"/>
      <c r="Y5" s="2"/>
      <c r="Z5" s="2"/>
    </row>
    <row r="6" spans="1:26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H6" s="1">
        <f t="shared" si="0"/>
        <v>1</v>
      </c>
      <c r="I6" s="1">
        <f t="shared" si="1"/>
        <v>0</v>
      </c>
      <c r="J6" s="1">
        <f t="shared" si="2"/>
        <v>1</v>
      </c>
      <c r="K6" s="10">
        <f t="shared" si="3"/>
        <v>1</v>
      </c>
      <c r="L6" s="1">
        <v>4</v>
      </c>
      <c r="M6" s="13">
        <v>24.59</v>
      </c>
      <c r="N6" s="1">
        <v>3.61</v>
      </c>
      <c r="P6" s="72" t="s">
        <v>59</v>
      </c>
      <c r="Q6" s="72" t="s">
        <v>60</v>
      </c>
      <c r="R6" s="72" t="s">
        <v>61</v>
      </c>
      <c r="S6" s="72" t="s">
        <v>58</v>
      </c>
    </row>
    <row r="7" spans="1:26" x14ac:dyDescent="0.3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H7" s="1">
        <f t="shared" si="0"/>
        <v>0</v>
      </c>
      <c r="I7" s="1">
        <f t="shared" si="1"/>
        <v>0</v>
      </c>
      <c r="J7" s="1">
        <f t="shared" si="2"/>
        <v>1</v>
      </c>
      <c r="K7" s="10">
        <f t="shared" si="3"/>
        <v>1</v>
      </c>
      <c r="L7" s="1">
        <v>4</v>
      </c>
      <c r="M7" s="13">
        <v>25.29</v>
      </c>
      <c r="N7" s="1">
        <v>4.71</v>
      </c>
      <c r="P7" s="1" t="s">
        <v>7</v>
      </c>
      <c r="Q7" s="1" t="s">
        <v>8</v>
      </c>
      <c r="R7" s="1" t="s">
        <v>62</v>
      </c>
      <c r="S7" s="1" t="s">
        <v>10</v>
      </c>
    </row>
    <row r="8" spans="1:26" x14ac:dyDescent="0.3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H8" s="1">
        <f t="shared" si="0"/>
        <v>0</v>
      </c>
      <c r="I8" s="1">
        <f t="shared" si="1"/>
        <v>0</v>
      </c>
      <c r="J8" s="1">
        <f t="shared" si="2"/>
        <v>1</v>
      </c>
      <c r="K8" s="10">
        <f t="shared" si="3"/>
        <v>1</v>
      </c>
      <c r="L8" s="1">
        <v>2</v>
      </c>
      <c r="M8" s="13">
        <v>8.77</v>
      </c>
      <c r="N8" s="1">
        <v>2</v>
      </c>
      <c r="P8" s="1" t="s">
        <v>11</v>
      </c>
      <c r="Q8" s="1" t="s">
        <v>22</v>
      </c>
      <c r="R8" s="1" t="s">
        <v>21</v>
      </c>
      <c r="S8" s="1" t="s">
        <v>24</v>
      </c>
    </row>
    <row r="9" spans="1:26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H9" s="1">
        <f t="shared" si="0"/>
        <v>0</v>
      </c>
      <c r="I9" s="1">
        <f t="shared" si="1"/>
        <v>0</v>
      </c>
      <c r="J9" s="1">
        <f t="shared" si="2"/>
        <v>1</v>
      </c>
      <c r="K9" s="10">
        <f t="shared" si="3"/>
        <v>1</v>
      </c>
      <c r="L9" s="1">
        <v>4</v>
      </c>
      <c r="M9" s="13">
        <v>26.88</v>
      </c>
      <c r="N9" s="1">
        <v>3.12</v>
      </c>
      <c r="P9" s="1"/>
      <c r="Q9" s="1"/>
      <c r="R9" s="1" t="s">
        <v>23</v>
      </c>
      <c r="S9" s="1"/>
    </row>
    <row r="10" spans="1:26" x14ac:dyDescent="0.3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  <c r="H10" s="1">
        <f t="shared" si="0"/>
        <v>0</v>
      </c>
      <c r="I10" s="1">
        <f t="shared" si="1"/>
        <v>0</v>
      </c>
      <c r="J10" s="1">
        <f t="shared" si="2"/>
        <v>1</v>
      </c>
      <c r="K10" s="10">
        <f t="shared" si="3"/>
        <v>1</v>
      </c>
      <c r="L10" s="1">
        <v>2</v>
      </c>
      <c r="M10" s="13">
        <v>15.04</v>
      </c>
      <c r="N10" s="1">
        <v>1.96</v>
      </c>
      <c r="P10" s="1"/>
      <c r="Q10" s="1"/>
      <c r="R10" s="1" t="s">
        <v>25</v>
      </c>
      <c r="S10" s="1"/>
    </row>
    <row r="11" spans="1:26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  <c r="H11" s="1">
        <f t="shared" si="0"/>
        <v>0</v>
      </c>
      <c r="I11" s="1">
        <f t="shared" si="1"/>
        <v>0</v>
      </c>
      <c r="J11" s="1">
        <f t="shared" si="2"/>
        <v>1</v>
      </c>
      <c r="K11" s="10">
        <f t="shared" si="3"/>
        <v>1</v>
      </c>
      <c r="L11" s="1">
        <v>2</v>
      </c>
      <c r="M11" s="13">
        <v>14.78</v>
      </c>
      <c r="N11" s="1">
        <v>3.23</v>
      </c>
    </row>
    <row r="12" spans="1:26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  <c r="H12" s="1">
        <f t="shared" si="0"/>
        <v>0</v>
      </c>
      <c r="I12" s="1">
        <f t="shared" si="1"/>
        <v>0</v>
      </c>
      <c r="J12" s="1">
        <f t="shared" si="2"/>
        <v>1</v>
      </c>
      <c r="K12" s="10">
        <f t="shared" si="3"/>
        <v>1</v>
      </c>
      <c r="L12" s="1">
        <v>2</v>
      </c>
      <c r="M12" s="13">
        <v>10.27</v>
      </c>
      <c r="N12" s="1">
        <v>1.71</v>
      </c>
      <c r="P12" s="1"/>
      <c r="Q12" s="59" t="s">
        <v>64</v>
      </c>
      <c r="R12" s="1"/>
      <c r="S12" s="1"/>
    </row>
    <row r="13" spans="1:26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  <c r="H13" s="1">
        <f t="shared" si="0"/>
        <v>1</v>
      </c>
      <c r="I13" s="1">
        <f t="shared" si="1"/>
        <v>0</v>
      </c>
      <c r="J13" s="1">
        <f t="shared" si="2"/>
        <v>1</v>
      </c>
      <c r="K13" s="10">
        <f t="shared" si="3"/>
        <v>1</v>
      </c>
      <c r="L13" s="1">
        <v>4</v>
      </c>
      <c r="M13" s="13">
        <v>35.26</v>
      </c>
      <c r="N13" s="1">
        <v>5</v>
      </c>
      <c r="P13" s="72" t="s">
        <v>59</v>
      </c>
      <c r="Q13" s="72" t="s">
        <v>60</v>
      </c>
      <c r="R13" s="72" t="s">
        <v>61</v>
      </c>
      <c r="S13" s="72" t="s">
        <v>58</v>
      </c>
    </row>
    <row r="14" spans="1:26" x14ac:dyDescent="0.3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  <c r="H14" s="1">
        <f t="shared" si="0"/>
        <v>0</v>
      </c>
      <c r="I14" s="1">
        <f t="shared" si="1"/>
        <v>0</v>
      </c>
      <c r="J14" s="1">
        <f t="shared" si="2"/>
        <v>1</v>
      </c>
      <c r="K14" s="10">
        <f t="shared" si="3"/>
        <v>1</v>
      </c>
      <c r="L14" s="1">
        <v>2</v>
      </c>
      <c r="M14" s="13">
        <v>15.42</v>
      </c>
      <c r="N14" s="1">
        <v>1.57</v>
      </c>
      <c r="P14" s="1" t="s">
        <v>65</v>
      </c>
      <c r="Q14" s="1" t="s">
        <v>67</v>
      </c>
      <c r="R14" s="1" t="s">
        <v>71</v>
      </c>
      <c r="S14" s="1" t="s">
        <v>69</v>
      </c>
    </row>
    <row r="15" spans="1:26" x14ac:dyDescent="0.3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  <c r="H15" s="1">
        <f t="shared" si="0"/>
        <v>0</v>
      </c>
      <c r="I15" s="1">
        <f t="shared" si="1"/>
        <v>0</v>
      </c>
      <c r="J15" s="1">
        <f t="shared" si="2"/>
        <v>1</v>
      </c>
      <c r="K15" s="10">
        <f t="shared" si="3"/>
        <v>1</v>
      </c>
      <c r="L15" s="1">
        <v>4</v>
      </c>
      <c r="M15" s="13">
        <v>18.43</v>
      </c>
      <c r="N15" s="1">
        <v>3</v>
      </c>
      <c r="P15" s="1" t="s">
        <v>66</v>
      </c>
      <c r="Q15" s="1" t="s">
        <v>68</v>
      </c>
      <c r="R15" s="1" t="s">
        <v>72</v>
      </c>
      <c r="S15" s="1" t="s">
        <v>70</v>
      </c>
    </row>
    <row r="16" spans="1:26" x14ac:dyDescent="0.3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  <c r="H16" s="1">
        <f t="shared" si="0"/>
        <v>1</v>
      </c>
      <c r="I16" s="1">
        <f t="shared" si="1"/>
        <v>0</v>
      </c>
      <c r="J16" s="1">
        <f t="shared" si="2"/>
        <v>1</v>
      </c>
      <c r="K16" s="10">
        <f t="shared" si="3"/>
        <v>1</v>
      </c>
      <c r="L16" s="1">
        <v>2</v>
      </c>
      <c r="M16" s="13">
        <v>14.83</v>
      </c>
      <c r="N16" s="1">
        <v>3.02</v>
      </c>
      <c r="P16" s="1"/>
      <c r="Q16" s="1"/>
      <c r="R16" s="1" t="s">
        <v>73</v>
      </c>
      <c r="S16" s="1"/>
    </row>
    <row r="17" spans="1:19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  <c r="H17" s="1">
        <f t="shared" si="0"/>
        <v>0</v>
      </c>
      <c r="I17" s="1">
        <f t="shared" si="1"/>
        <v>0</v>
      </c>
      <c r="J17" s="1">
        <f t="shared" si="2"/>
        <v>1</v>
      </c>
      <c r="K17" s="10">
        <f t="shared" si="3"/>
        <v>1</v>
      </c>
      <c r="L17" s="1">
        <v>2</v>
      </c>
      <c r="M17" s="13">
        <v>21.58</v>
      </c>
      <c r="N17" s="1">
        <v>3.92</v>
      </c>
      <c r="P17" s="1"/>
      <c r="Q17" s="1"/>
      <c r="R17" s="1" t="s">
        <v>74</v>
      </c>
      <c r="S17" s="1"/>
    </row>
    <row r="18" spans="1:19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  <c r="H18" s="1">
        <f t="shared" si="0"/>
        <v>1</v>
      </c>
      <c r="I18" s="1">
        <f t="shared" si="1"/>
        <v>0</v>
      </c>
      <c r="J18" s="1">
        <f t="shared" si="2"/>
        <v>1</v>
      </c>
      <c r="K18" s="10">
        <f t="shared" si="3"/>
        <v>1</v>
      </c>
      <c r="L18" s="1">
        <v>3</v>
      </c>
      <c r="M18" s="13">
        <v>10.33</v>
      </c>
      <c r="N18" s="1">
        <v>1.67</v>
      </c>
    </row>
    <row r="19" spans="1:19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  <c r="H19" s="1">
        <f t="shared" si="0"/>
        <v>0</v>
      </c>
      <c r="I19" s="1">
        <f t="shared" si="1"/>
        <v>0</v>
      </c>
      <c r="J19" s="1">
        <f t="shared" si="2"/>
        <v>1</v>
      </c>
      <c r="K19" s="10">
        <f t="shared" si="3"/>
        <v>1</v>
      </c>
      <c r="L19" s="1">
        <v>3</v>
      </c>
      <c r="M19" s="13">
        <v>16.29</v>
      </c>
      <c r="N19" s="1">
        <v>3.71</v>
      </c>
    </row>
    <row r="20" spans="1:19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  <c r="H20" s="1">
        <f t="shared" si="0"/>
        <v>1</v>
      </c>
      <c r="I20" s="1">
        <f t="shared" si="1"/>
        <v>0</v>
      </c>
      <c r="J20" s="1">
        <f t="shared" si="2"/>
        <v>1</v>
      </c>
      <c r="K20" s="10">
        <f t="shared" si="3"/>
        <v>1</v>
      </c>
      <c r="L20" s="1">
        <v>3</v>
      </c>
      <c r="M20" s="13">
        <v>16.97</v>
      </c>
      <c r="N20" s="1">
        <v>3.5</v>
      </c>
    </row>
    <row r="21" spans="1:19" x14ac:dyDescent="0.3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  <c r="H21" s="1">
        <f t="shared" si="0"/>
        <v>0</v>
      </c>
      <c r="I21" s="1">
        <f t="shared" si="1"/>
        <v>0</v>
      </c>
      <c r="J21" s="1">
        <f t="shared" si="2"/>
        <v>0</v>
      </c>
      <c r="K21" s="10">
        <f t="shared" si="3"/>
        <v>1</v>
      </c>
      <c r="L21" s="1">
        <v>3</v>
      </c>
      <c r="M21" s="13">
        <v>20.65</v>
      </c>
      <c r="N21" s="1">
        <v>3.35</v>
      </c>
    </row>
    <row r="22" spans="1:19" x14ac:dyDescent="0.3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  <c r="H22" s="1">
        <f t="shared" si="0"/>
        <v>0</v>
      </c>
      <c r="I22" s="1">
        <f t="shared" si="1"/>
        <v>0</v>
      </c>
      <c r="J22" s="1">
        <f t="shared" si="2"/>
        <v>0</v>
      </c>
      <c r="K22" s="10">
        <f t="shared" si="3"/>
        <v>1</v>
      </c>
      <c r="L22" s="1">
        <v>2</v>
      </c>
      <c r="M22" s="13">
        <v>17.920000000000002</v>
      </c>
      <c r="N22" s="1">
        <v>4.08</v>
      </c>
    </row>
    <row r="23" spans="1:19" x14ac:dyDescent="0.3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  <c r="H23" s="1">
        <f t="shared" si="0"/>
        <v>1</v>
      </c>
      <c r="I23" s="1">
        <f t="shared" si="1"/>
        <v>0</v>
      </c>
      <c r="J23" s="1">
        <f t="shared" si="2"/>
        <v>0</v>
      </c>
      <c r="K23" s="10">
        <f t="shared" si="3"/>
        <v>1</v>
      </c>
      <c r="L23" s="1">
        <v>2</v>
      </c>
      <c r="M23" s="13">
        <v>20.29</v>
      </c>
      <c r="N23" s="1">
        <v>2.75</v>
      </c>
    </row>
    <row r="24" spans="1:19" x14ac:dyDescent="0.3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  <c r="H24" s="1">
        <f t="shared" si="0"/>
        <v>1</v>
      </c>
      <c r="I24" s="1">
        <f t="shared" si="1"/>
        <v>0</v>
      </c>
      <c r="J24" s="1">
        <f t="shared" si="2"/>
        <v>0</v>
      </c>
      <c r="K24" s="10">
        <f t="shared" si="3"/>
        <v>1</v>
      </c>
      <c r="L24" s="1">
        <v>2</v>
      </c>
      <c r="M24" s="13">
        <v>15.77</v>
      </c>
      <c r="N24" s="1">
        <v>2.23</v>
      </c>
    </row>
    <row r="25" spans="1:19" x14ac:dyDescent="0.3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  <c r="H25" s="1">
        <f t="shared" si="0"/>
        <v>0</v>
      </c>
      <c r="I25" s="1">
        <f t="shared" si="1"/>
        <v>0</v>
      </c>
      <c r="J25" s="1">
        <f t="shared" si="2"/>
        <v>0</v>
      </c>
      <c r="K25" s="10">
        <f t="shared" si="3"/>
        <v>1</v>
      </c>
      <c r="L25" s="1">
        <v>4</v>
      </c>
      <c r="M25" s="13">
        <v>39.42</v>
      </c>
      <c r="N25" s="1">
        <v>7.58</v>
      </c>
    </row>
    <row r="26" spans="1:19" x14ac:dyDescent="0.3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  <c r="H26" s="1">
        <f t="shared" si="0"/>
        <v>0</v>
      </c>
      <c r="I26" s="1">
        <f t="shared" si="1"/>
        <v>0</v>
      </c>
      <c r="J26" s="1">
        <f t="shared" si="2"/>
        <v>0</v>
      </c>
      <c r="K26" s="10">
        <f t="shared" si="3"/>
        <v>1</v>
      </c>
      <c r="L26" s="1">
        <v>2</v>
      </c>
      <c r="M26" s="13">
        <v>19.82</v>
      </c>
      <c r="N26" s="1">
        <v>3.18</v>
      </c>
    </row>
    <row r="27" spans="1:19" x14ac:dyDescent="0.3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  <c r="H27" s="1">
        <f t="shared" si="0"/>
        <v>0</v>
      </c>
      <c r="I27" s="1">
        <f t="shared" si="1"/>
        <v>0</v>
      </c>
      <c r="J27" s="1">
        <f t="shared" si="2"/>
        <v>0</v>
      </c>
      <c r="K27" s="10">
        <f t="shared" si="3"/>
        <v>1</v>
      </c>
      <c r="L27" s="1">
        <v>4</v>
      </c>
      <c r="M27" s="13">
        <v>17.809999999999999</v>
      </c>
      <c r="N27" s="1">
        <v>2.34</v>
      </c>
    </row>
    <row r="28" spans="1:19" x14ac:dyDescent="0.3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  <c r="H28" s="1">
        <f t="shared" si="0"/>
        <v>0</v>
      </c>
      <c r="I28" s="1">
        <f t="shared" si="1"/>
        <v>0</v>
      </c>
      <c r="J28" s="1">
        <f t="shared" si="2"/>
        <v>0</v>
      </c>
      <c r="K28" s="10">
        <f t="shared" si="3"/>
        <v>1</v>
      </c>
      <c r="L28" s="1">
        <v>2</v>
      </c>
      <c r="M28" s="13">
        <v>13.37</v>
      </c>
      <c r="N28" s="1">
        <v>2</v>
      </c>
    </row>
    <row r="29" spans="1:19" x14ac:dyDescent="0.3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  <c r="H29" s="1">
        <f t="shared" si="0"/>
        <v>0</v>
      </c>
      <c r="I29" s="1">
        <f t="shared" si="1"/>
        <v>0</v>
      </c>
      <c r="J29" s="1">
        <f t="shared" si="2"/>
        <v>0</v>
      </c>
      <c r="K29" s="10">
        <f t="shared" si="3"/>
        <v>1</v>
      </c>
      <c r="L29" s="1">
        <v>2</v>
      </c>
      <c r="M29" s="13">
        <v>12.69</v>
      </c>
      <c r="N29" s="1">
        <v>2</v>
      </c>
    </row>
    <row r="30" spans="1:19" x14ac:dyDescent="0.3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  <c r="H30" s="1">
        <f t="shared" si="0"/>
        <v>0</v>
      </c>
      <c r="I30" s="1">
        <f t="shared" si="1"/>
        <v>0</v>
      </c>
      <c r="J30" s="1">
        <f t="shared" si="2"/>
        <v>0</v>
      </c>
      <c r="K30" s="10">
        <f t="shared" si="3"/>
        <v>1</v>
      </c>
      <c r="L30" s="1">
        <v>2</v>
      </c>
      <c r="M30" s="13">
        <v>21.7</v>
      </c>
      <c r="N30" s="1">
        <v>4.3</v>
      </c>
    </row>
    <row r="31" spans="1:19" x14ac:dyDescent="0.3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  <c r="H31" s="1">
        <f t="shared" si="0"/>
        <v>1</v>
      </c>
      <c r="I31" s="1">
        <f t="shared" si="1"/>
        <v>0</v>
      </c>
      <c r="J31" s="1">
        <f t="shared" si="2"/>
        <v>0</v>
      </c>
      <c r="K31" s="10">
        <f t="shared" si="3"/>
        <v>1</v>
      </c>
      <c r="L31" s="1">
        <v>2</v>
      </c>
      <c r="M31" s="13">
        <v>19.649999999999999</v>
      </c>
      <c r="N31" s="1">
        <v>3</v>
      </c>
    </row>
    <row r="32" spans="1:19" x14ac:dyDescent="0.3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  <c r="H32" s="1">
        <f t="shared" si="0"/>
        <v>0</v>
      </c>
      <c r="I32" s="1">
        <f t="shared" si="1"/>
        <v>0</v>
      </c>
      <c r="J32" s="1">
        <f t="shared" si="2"/>
        <v>0</v>
      </c>
      <c r="K32" s="10">
        <f t="shared" si="3"/>
        <v>1</v>
      </c>
      <c r="L32" s="1">
        <v>2</v>
      </c>
      <c r="M32" s="13">
        <v>9.5500000000000007</v>
      </c>
      <c r="N32" s="1">
        <v>1.45</v>
      </c>
    </row>
    <row r="33" spans="1:14" x14ac:dyDescent="0.3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  <c r="H33" s="1">
        <f t="shared" si="0"/>
        <v>0</v>
      </c>
      <c r="I33" s="1">
        <f t="shared" si="1"/>
        <v>0</v>
      </c>
      <c r="J33" s="1">
        <f t="shared" si="2"/>
        <v>0</v>
      </c>
      <c r="K33" s="10">
        <f t="shared" si="3"/>
        <v>1</v>
      </c>
      <c r="L33" s="1">
        <v>4</v>
      </c>
      <c r="M33" s="13">
        <v>18.350000000000001</v>
      </c>
      <c r="N33" s="1">
        <v>2.5</v>
      </c>
    </row>
    <row r="34" spans="1:14" x14ac:dyDescent="0.3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  <c r="H34" s="1">
        <f t="shared" si="0"/>
        <v>1</v>
      </c>
      <c r="I34" s="1">
        <f t="shared" si="1"/>
        <v>0</v>
      </c>
      <c r="J34" s="1">
        <f t="shared" si="2"/>
        <v>0</v>
      </c>
      <c r="K34" s="10">
        <f t="shared" si="3"/>
        <v>1</v>
      </c>
      <c r="L34" s="1">
        <v>2</v>
      </c>
      <c r="M34" s="13">
        <v>15.06</v>
      </c>
      <c r="N34" s="1">
        <v>3</v>
      </c>
    </row>
    <row r="35" spans="1:14" x14ac:dyDescent="0.3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  <c r="H35" s="1">
        <f t="shared" si="0"/>
        <v>1</v>
      </c>
      <c r="I35" s="1">
        <f t="shared" si="1"/>
        <v>0</v>
      </c>
      <c r="J35" s="1">
        <f t="shared" si="2"/>
        <v>0</v>
      </c>
      <c r="K35" s="10">
        <f t="shared" si="3"/>
        <v>1</v>
      </c>
      <c r="L35" s="1">
        <v>4</v>
      </c>
      <c r="M35" s="13">
        <v>20.69</v>
      </c>
      <c r="N35" s="1">
        <v>2.4500000000000002</v>
      </c>
    </row>
    <row r="36" spans="1:14" x14ac:dyDescent="0.3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  <c r="H36" s="1">
        <f t="shared" si="0"/>
        <v>0</v>
      </c>
      <c r="I36" s="1">
        <f t="shared" si="1"/>
        <v>0</v>
      </c>
      <c r="J36" s="1">
        <f t="shared" si="2"/>
        <v>0</v>
      </c>
      <c r="K36" s="10">
        <f t="shared" si="3"/>
        <v>1</v>
      </c>
      <c r="L36" s="1">
        <v>2</v>
      </c>
      <c r="M36" s="13">
        <v>17.78</v>
      </c>
      <c r="N36" s="1">
        <v>3.27</v>
      </c>
    </row>
    <row r="37" spans="1:14" x14ac:dyDescent="0.3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  <c r="H37" s="1">
        <f t="shared" si="0"/>
        <v>0</v>
      </c>
      <c r="I37" s="1">
        <f t="shared" si="1"/>
        <v>0</v>
      </c>
      <c r="J37" s="1">
        <f t="shared" si="2"/>
        <v>0</v>
      </c>
      <c r="K37" s="10">
        <f t="shared" si="3"/>
        <v>1</v>
      </c>
      <c r="L37" s="1">
        <v>3</v>
      </c>
      <c r="M37" s="13">
        <v>24.06</v>
      </c>
      <c r="N37" s="1">
        <v>3.6</v>
      </c>
    </row>
    <row r="38" spans="1:14" x14ac:dyDescent="0.3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  <c r="H38" s="1">
        <f t="shared" si="0"/>
        <v>0</v>
      </c>
      <c r="I38" s="1">
        <f t="shared" si="1"/>
        <v>0</v>
      </c>
      <c r="J38" s="1">
        <f t="shared" si="2"/>
        <v>0</v>
      </c>
      <c r="K38" s="10">
        <f t="shared" si="3"/>
        <v>1</v>
      </c>
      <c r="L38" s="1">
        <v>3</v>
      </c>
      <c r="M38" s="13">
        <v>16.309999999999999</v>
      </c>
      <c r="N38" s="1">
        <v>2</v>
      </c>
    </row>
    <row r="39" spans="1:14" x14ac:dyDescent="0.3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  <c r="H39" s="1">
        <f t="shared" si="0"/>
        <v>1</v>
      </c>
      <c r="I39" s="1">
        <f t="shared" si="1"/>
        <v>0</v>
      </c>
      <c r="J39" s="1">
        <f t="shared" si="2"/>
        <v>0</v>
      </c>
      <c r="K39" s="10">
        <f t="shared" si="3"/>
        <v>1</v>
      </c>
      <c r="L39" s="1">
        <v>3</v>
      </c>
      <c r="M39" s="13">
        <v>16.93</v>
      </c>
      <c r="N39" s="1">
        <v>3.07</v>
      </c>
    </row>
    <row r="40" spans="1:14" x14ac:dyDescent="0.3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  <c r="H40" s="1">
        <f t="shared" si="0"/>
        <v>0</v>
      </c>
      <c r="I40" s="1">
        <f t="shared" si="1"/>
        <v>0</v>
      </c>
      <c r="J40" s="1">
        <f t="shared" si="2"/>
        <v>0</v>
      </c>
      <c r="K40" s="10">
        <f t="shared" si="3"/>
        <v>1</v>
      </c>
      <c r="L40" s="1">
        <v>3</v>
      </c>
      <c r="M40" s="13">
        <v>18.690000000000001</v>
      </c>
      <c r="N40" s="1">
        <v>2.31</v>
      </c>
    </row>
    <row r="41" spans="1:14" x14ac:dyDescent="0.3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  <c r="H41" s="1">
        <f t="shared" si="0"/>
        <v>0</v>
      </c>
      <c r="I41" s="1">
        <f t="shared" si="1"/>
        <v>0</v>
      </c>
      <c r="J41" s="1">
        <f t="shared" si="2"/>
        <v>0</v>
      </c>
      <c r="K41" s="10">
        <f t="shared" si="3"/>
        <v>1</v>
      </c>
      <c r="L41" s="1">
        <v>3</v>
      </c>
      <c r="M41" s="13">
        <v>31.27</v>
      </c>
      <c r="N41" s="1">
        <v>5</v>
      </c>
    </row>
    <row r="42" spans="1:14" x14ac:dyDescent="0.3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  <c r="H42" s="1">
        <f t="shared" si="0"/>
        <v>0</v>
      </c>
      <c r="I42" s="1">
        <f t="shared" si="1"/>
        <v>0</v>
      </c>
      <c r="J42" s="1">
        <f t="shared" si="2"/>
        <v>0</v>
      </c>
      <c r="K42" s="10">
        <f t="shared" si="3"/>
        <v>1</v>
      </c>
      <c r="L42" s="1">
        <v>3</v>
      </c>
      <c r="M42" s="13">
        <v>16.04</v>
      </c>
      <c r="N42" s="1">
        <v>2.2400000000000002</v>
      </c>
    </row>
    <row r="43" spans="1:14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  <c r="H43" s="1">
        <f t="shared" si="0"/>
        <v>0</v>
      </c>
      <c r="I43" s="1">
        <f t="shared" si="1"/>
        <v>0</v>
      </c>
      <c r="J43" s="1">
        <f t="shared" si="2"/>
        <v>1</v>
      </c>
      <c r="K43" s="10">
        <f t="shared" si="3"/>
        <v>1</v>
      </c>
      <c r="L43" s="1">
        <v>2</v>
      </c>
      <c r="M43" s="13">
        <v>17.46</v>
      </c>
      <c r="N43" s="1">
        <v>2.54</v>
      </c>
    </row>
    <row r="44" spans="1:14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  <c r="H44" s="1">
        <f t="shared" si="0"/>
        <v>0</v>
      </c>
      <c r="I44" s="1">
        <f t="shared" si="1"/>
        <v>0</v>
      </c>
      <c r="J44" s="1">
        <f t="shared" si="2"/>
        <v>1</v>
      </c>
      <c r="K44" s="10">
        <f t="shared" si="3"/>
        <v>1</v>
      </c>
      <c r="L44" s="1">
        <v>2</v>
      </c>
      <c r="M44" s="13">
        <v>13.94</v>
      </c>
      <c r="N44" s="1">
        <v>3.06</v>
      </c>
    </row>
    <row r="45" spans="1:14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  <c r="H45" s="1">
        <f t="shared" si="0"/>
        <v>0</v>
      </c>
      <c r="I45" s="1">
        <f t="shared" si="1"/>
        <v>0</v>
      </c>
      <c r="J45" s="1">
        <f t="shared" si="2"/>
        <v>1</v>
      </c>
      <c r="K45" s="10">
        <f t="shared" si="3"/>
        <v>1</v>
      </c>
      <c r="L45" s="1">
        <v>2</v>
      </c>
      <c r="M45" s="13">
        <v>9.68</v>
      </c>
      <c r="N45" s="1">
        <v>1.32</v>
      </c>
    </row>
    <row r="46" spans="1:14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  <c r="H46" s="1">
        <f t="shared" si="0"/>
        <v>0</v>
      </c>
      <c r="I46" s="1">
        <f t="shared" si="1"/>
        <v>0</v>
      </c>
      <c r="J46" s="1">
        <f t="shared" si="2"/>
        <v>1</v>
      </c>
      <c r="K46" s="10">
        <f t="shared" si="3"/>
        <v>1</v>
      </c>
      <c r="L46" s="1">
        <v>4</v>
      </c>
      <c r="M46" s="13">
        <v>30.4</v>
      </c>
      <c r="N46" s="1">
        <v>5.6</v>
      </c>
    </row>
    <row r="47" spans="1:14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  <c r="H47" s="1">
        <f t="shared" si="0"/>
        <v>0</v>
      </c>
      <c r="I47" s="1">
        <f t="shared" si="1"/>
        <v>0</v>
      </c>
      <c r="J47" s="1">
        <f t="shared" si="2"/>
        <v>1</v>
      </c>
      <c r="K47" s="10">
        <f t="shared" si="3"/>
        <v>1</v>
      </c>
      <c r="L47" s="1">
        <v>2</v>
      </c>
      <c r="M47" s="13">
        <v>18.29</v>
      </c>
      <c r="N47" s="1">
        <v>3</v>
      </c>
    </row>
    <row r="48" spans="1:14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  <c r="H48" s="1">
        <f t="shared" si="0"/>
        <v>0</v>
      </c>
      <c r="I48" s="1">
        <f t="shared" si="1"/>
        <v>0</v>
      </c>
      <c r="J48" s="1">
        <f t="shared" si="2"/>
        <v>1</v>
      </c>
      <c r="K48" s="10">
        <f t="shared" si="3"/>
        <v>1</v>
      </c>
      <c r="L48" s="1">
        <v>2</v>
      </c>
      <c r="M48" s="13">
        <v>22.23</v>
      </c>
      <c r="N48" s="1">
        <v>5</v>
      </c>
    </row>
    <row r="49" spans="1:14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  <c r="H49" s="1">
        <f t="shared" si="0"/>
        <v>0</v>
      </c>
      <c r="I49" s="1">
        <f t="shared" si="1"/>
        <v>0</v>
      </c>
      <c r="J49" s="1">
        <f t="shared" si="2"/>
        <v>1</v>
      </c>
      <c r="K49" s="10">
        <f t="shared" si="3"/>
        <v>1</v>
      </c>
      <c r="L49" s="1">
        <v>4</v>
      </c>
      <c r="M49" s="13">
        <v>32.4</v>
      </c>
      <c r="N49" s="1">
        <v>6</v>
      </c>
    </row>
    <row r="50" spans="1:14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  <c r="H50" s="1">
        <f t="shared" si="0"/>
        <v>0</v>
      </c>
      <c r="I50" s="1">
        <f t="shared" si="1"/>
        <v>0</v>
      </c>
      <c r="J50" s="1">
        <f t="shared" si="2"/>
        <v>1</v>
      </c>
      <c r="K50" s="10">
        <f t="shared" si="3"/>
        <v>1</v>
      </c>
      <c r="L50" s="1">
        <v>3</v>
      </c>
      <c r="M50" s="13">
        <v>28.55</v>
      </c>
      <c r="N50" s="1">
        <v>2.0499999999999998</v>
      </c>
    </row>
    <row r="51" spans="1:14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  <c r="H51" s="1">
        <f t="shared" si="0"/>
        <v>0</v>
      </c>
      <c r="I51" s="1">
        <f t="shared" si="1"/>
        <v>0</v>
      </c>
      <c r="J51" s="1">
        <f t="shared" si="2"/>
        <v>1</v>
      </c>
      <c r="K51" s="10">
        <f t="shared" si="3"/>
        <v>1</v>
      </c>
      <c r="L51" s="1">
        <v>2</v>
      </c>
      <c r="M51" s="13">
        <v>18.04</v>
      </c>
      <c r="N51" s="1">
        <v>3</v>
      </c>
    </row>
    <row r="52" spans="1:14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  <c r="H52" s="1">
        <f t="shared" si="0"/>
        <v>0</v>
      </c>
      <c r="I52" s="1">
        <f t="shared" si="1"/>
        <v>0</v>
      </c>
      <c r="J52" s="1">
        <f t="shared" si="2"/>
        <v>1</v>
      </c>
      <c r="K52" s="10">
        <f t="shared" si="3"/>
        <v>1</v>
      </c>
      <c r="L52" s="1">
        <v>2</v>
      </c>
      <c r="M52" s="13">
        <v>12.54</v>
      </c>
      <c r="N52" s="1">
        <v>2.5</v>
      </c>
    </row>
    <row r="53" spans="1:14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  <c r="H53" s="1">
        <f t="shared" si="0"/>
        <v>1</v>
      </c>
      <c r="I53" s="1">
        <f t="shared" si="1"/>
        <v>0</v>
      </c>
      <c r="J53" s="1">
        <f t="shared" si="2"/>
        <v>1</v>
      </c>
      <c r="K53" s="10">
        <f t="shared" si="3"/>
        <v>1</v>
      </c>
      <c r="L53" s="1">
        <v>2</v>
      </c>
      <c r="M53" s="13">
        <v>10.29</v>
      </c>
      <c r="N53" s="1">
        <v>2.6</v>
      </c>
    </row>
    <row r="54" spans="1:14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  <c r="H54" s="1">
        <f t="shared" si="0"/>
        <v>1</v>
      </c>
      <c r="I54" s="1">
        <f t="shared" si="1"/>
        <v>0</v>
      </c>
      <c r="J54" s="1">
        <f t="shared" si="2"/>
        <v>1</v>
      </c>
      <c r="K54" s="10">
        <f t="shared" si="3"/>
        <v>1</v>
      </c>
      <c r="L54" s="1">
        <v>4</v>
      </c>
      <c r="M54" s="13">
        <v>34.81</v>
      </c>
      <c r="N54" s="1">
        <v>5.2</v>
      </c>
    </row>
    <row r="55" spans="1:14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  <c r="H55" s="1">
        <f t="shared" si="0"/>
        <v>0</v>
      </c>
      <c r="I55" s="1">
        <f t="shared" si="1"/>
        <v>0</v>
      </c>
      <c r="J55" s="1">
        <f t="shared" si="2"/>
        <v>1</v>
      </c>
      <c r="K55" s="10">
        <f t="shared" si="3"/>
        <v>1</v>
      </c>
      <c r="L55" s="1">
        <v>2</v>
      </c>
      <c r="M55" s="13">
        <v>9.94</v>
      </c>
      <c r="N55" s="1">
        <v>1.56</v>
      </c>
    </row>
    <row r="56" spans="1:14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  <c r="H56" s="1">
        <f t="shared" si="0"/>
        <v>0</v>
      </c>
      <c r="I56" s="1">
        <f t="shared" si="1"/>
        <v>0</v>
      </c>
      <c r="J56" s="1">
        <f t="shared" si="2"/>
        <v>1</v>
      </c>
      <c r="K56" s="10">
        <f t="shared" si="3"/>
        <v>1</v>
      </c>
      <c r="L56" s="1">
        <v>4</v>
      </c>
      <c r="M56" s="13">
        <v>25.56</v>
      </c>
      <c r="N56" s="1">
        <v>4.34</v>
      </c>
    </row>
    <row r="57" spans="1:14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  <c r="H57" s="1">
        <f t="shared" si="0"/>
        <v>0</v>
      </c>
      <c r="I57" s="1">
        <f t="shared" si="1"/>
        <v>0</v>
      </c>
      <c r="J57" s="1">
        <f t="shared" si="2"/>
        <v>1</v>
      </c>
      <c r="K57" s="10">
        <f t="shared" si="3"/>
        <v>1</v>
      </c>
      <c r="L57" s="1">
        <v>2</v>
      </c>
      <c r="M57" s="13">
        <v>19.489999999999998</v>
      </c>
      <c r="N57" s="1">
        <v>3.51</v>
      </c>
    </row>
    <row r="58" spans="1:14" x14ac:dyDescent="0.3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  <c r="H58" s="1">
        <f t="shared" si="0"/>
        <v>0</v>
      </c>
      <c r="I58" s="1">
        <f t="shared" si="1"/>
        <v>1</v>
      </c>
      <c r="J58" s="1">
        <f t="shared" si="2"/>
        <v>0</v>
      </c>
      <c r="K58" s="10">
        <f t="shared" si="3"/>
        <v>1</v>
      </c>
      <c r="L58" s="1">
        <v>4</v>
      </c>
      <c r="M58" s="13">
        <v>38.01</v>
      </c>
      <c r="N58" s="1">
        <v>3</v>
      </c>
    </row>
    <row r="59" spans="1:14" x14ac:dyDescent="0.3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  <c r="H59" s="1">
        <f t="shared" si="0"/>
        <v>1</v>
      </c>
      <c r="I59" s="1">
        <f t="shared" si="1"/>
        <v>0</v>
      </c>
      <c r="J59" s="1">
        <f t="shared" si="2"/>
        <v>0</v>
      </c>
      <c r="K59" s="10">
        <f t="shared" si="3"/>
        <v>1</v>
      </c>
      <c r="L59" s="1">
        <v>2</v>
      </c>
      <c r="M59" s="13">
        <v>26.41</v>
      </c>
      <c r="N59" s="1">
        <v>1.5</v>
      </c>
    </row>
    <row r="60" spans="1:14" x14ac:dyDescent="0.3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  <c r="H60" s="1">
        <f t="shared" si="0"/>
        <v>0</v>
      </c>
      <c r="I60" s="1">
        <f t="shared" si="1"/>
        <v>1</v>
      </c>
      <c r="J60" s="1">
        <f t="shared" si="2"/>
        <v>0</v>
      </c>
      <c r="K60" s="10">
        <f t="shared" si="3"/>
        <v>1</v>
      </c>
      <c r="L60" s="1">
        <v>2</v>
      </c>
      <c r="M60" s="13">
        <v>11.24</v>
      </c>
      <c r="N60" s="1">
        <v>1.76</v>
      </c>
    </row>
    <row r="61" spans="1:14" x14ac:dyDescent="0.3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  <c r="H61" s="1">
        <f t="shared" si="0"/>
        <v>0</v>
      </c>
      <c r="I61" s="1">
        <f t="shared" si="1"/>
        <v>0</v>
      </c>
      <c r="J61" s="1">
        <f t="shared" si="2"/>
        <v>0</v>
      </c>
      <c r="K61" s="10">
        <f t="shared" si="3"/>
        <v>1</v>
      </c>
      <c r="L61" s="1">
        <v>4</v>
      </c>
      <c r="M61" s="13">
        <v>48.27</v>
      </c>
      <c r="N61" s="1">
        <v>6.73</v>
      </c>
    </row>
    <row r="62" spans="1:14" x14ac:dyDescent="0.3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  <c r="H62" s="1">
        <f t="shared" si="0"/>
        <v>0</v>
      </c>
      <c r="I62" s="1">
        <f t="shared" si="1"/>
        <v>1</v>
      </c>
      <c r="J62" s="1">
        <f t="shared" si="2"/>
        <v>0</v>
      </c>
      <c r="K62" s="10">
        <f t="shared" si="3"/>
        <v>1</v>
      </c>
      <c r="L62" s="1">
        <v>2</v>
      </c>
      <c r="M62" s="13">
        <v>20.29</v>
      </c>
      <c r="N62" s="1">
        <v>3.21</v>
      </c>
    </row>
    <row r="63" spans="1:14" x14ac:dyDescent="0.3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  <c r="H63" s="1">
        <f t="shared" si="0"/>
        <v>0</v>
      </c>
      <c r="I63" s="1">
        <f t="shared" si="1"/>
        <v>1</v>
      </c>
      <c r="J63" s="1">
        <f t="shared" si="2"/>
        <v>0</v>
      </c>
      <c r="K63" s="10">
        <f t="shared" si="3"/>
        <v>1</v>
      </c>
      <c r="L63" s="1">
        <v>2</v>
      </c>
      <c r="M63" s="13">
        <v>13.81</v>
      </c>
      <c r="N63" s="1">
        <v>2</v>
      </c>
    </row>
    <row r="64" spans="1:14" x14ac:dyDescent="0.3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  <c r="H64" s="1">
        <f t="shared" si="0"/>
        <v>0</v>
      </c>
      <c r="I64" s="1">
        <f t="shared" si="1"/>
        <v>1</v>
      </c>
      <c r="J64" s="1">
        <f t="shared" si="2"/>
        <v>0</v>
      </c>
      <c r="K64" s="10">
        <f t="shared" si="3"/>
        <v>1</v>
      </c>
      <c r="L64" s="1">
        <v>2</v>
      </c>
      <c r="M64" s="13">
        <v>11.02</v>
      </c>
      <c r="N64" s="1">
        <v>1.98</v>
      </c>
    </row>
    <row r="65" spans="1:14" x14ac:dyDescent="0.3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  <c r="H65" s="1">
        <f t="shared" si="0"/>
        <v>0</v>
      </c>
      <c r="I65" s="1">
        <f t="shared" si="1"/>
        <v>1</v>
      </c>
      <c r="J65" s="1">
        <f t="shared" si="2"/>
        <v>0</v>
      </c>
      <c r="K65" s="10">
        <f t="shared" si="3"/>
        <v>1</v>
      </c>
      <c r="L65" s="1">
        <v>4</v>
      </c>
      <c r="M65" s="13">
        <v>18.29</v>
      </c>
      <c r="N65" s="1">
        <v>3.76</v>
      </c>
    </row>
    <row r="66" spans="1:14" x14ac:dyDescent="0.3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  <c r="H66" s="1">
        <f t="shared" si="0"/>
        <v>0</v>
      </c>
      <c r="I66" s="1">
        <f t="shared" si="1"/>
        <v>0</v>
      </c>
      <c r="J66" s="1">
        <f t="shared" si="2"/>
        <v>0</v>
      </c>
      <c r="K66" s="10">
        <f t="shared" si="3"/>
        <v>1</v>
      </c>
      <c r="L66" s="1">
        <v>3</v>
      </c>
      <c r="M66" s="13">
        <v>17.59</v>
      </c>
      <c r="N66" s="1">
        <v>2.64</v>
      </c>
    </row>
    <row r="67" spans="1:14" x14ac:dyDescent="0.3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  <c r="H67" s="1">
        <f t="shared" ref="H67:H130" si="4">IF(A67="Female",1,IF(A67="male",0,""))</f>
        <v>0</v>
      </c>
      <c r="I67" s="1">
        <f t="shared" ref="I67:I130" si="5">IF(B67="no",0,IF(B67="Yes",1,""))</f>
        <v>0</v>
      </c>
      <c r="J67" s="1">
        <f t="shared" ref="J67:J130" si="6">IF(C67="Sun",1,IF(C67="Sat",0,IF(C67="Thur",2,IF(C67="Fri",3))))</f>
        <v>0</v>
      </c>
      <c r="K67" s="10">
        <f t="shared" ref="K67:K130" si="7">IF(D67="Dinner",1,IF(D67="Lunch",0,""))</f>
        <v>1</v>
      </c>
      <c r="L67" s="1">
        <v>3</v>
      </c>
      <c r="M67" s="13">
        <v>20.079999999999998</v>
      </c>
      <c r="N67" s="1">
        <v>3.15</v>
      </c>
    </row>
    <row r="68" spans="1:14" x14ac:dyDescent="0.3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  <c r="H68" s="1">
        <f t="shared" si="4"/>
        <v>1</v>
      </c>
      <c r="I68" s="1">
        <f t="shared" si="5"/>
        <v>0</v>
      </c>
      <c r="J68" s="1">
        <f t="shared" si="6"/>
        <v>0</v>
      </c>
      <c r="K68" s="10">
        <f t="shared" si="7"/>
        <v>1</v>
      </c>
      <c r="L68" s="1">
        <v>2</v>
      </c>
      <c r="M68" s="13">
        <v>16.45</v>
      </c>
      <c r="N68" s="1">
        <v>2.4700000000000002</v>
      </c>
    </row>
    <row r="69" spans="1:14" x14ac:dyDescent="0.3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  <c r="H69" s="1">
        <f t="shared" si="4"/>
        <v>1</v>
      </c>
      <c r="I69" s="1">
        <f t="shared" si="5"/>
        <v>1</v>
      </c>
      <c r="J69" s="1">
        <f t="shared" si="6"/>
        <v>0</v>
      </c>
      <c r="K69" s="10">
        <f t="shared" si="7"/>
        <v>1</v>
      </c>
      <c r="L69" s="1">
        <v>1</v>
      </c>
      <c r="M69" s="13">
        <v>3.07</v>
      </c>
      <c r="N69" s="1">
        <v>1</v>
      </c>
    </row>
    <row r="70" spans="1:14" x14ac:dyDescent="0.3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  <c r="H70" s="1">
        <f t="shared" si="4"/>
        <v>0</v>
      </c>
      <c r="I70" s="1">
        <f t="shared" si="5"/>
        <v>0</v>
      </c>
      <c r="J70" s="1">
        <f t="shared" si="6"/>
        <v>0</v>
      </c>
      <c r="K70" s="10">
        <f t="shared" si="7"/>
        <v>1</v>
      </c>
      <c r="L70" s="1">
        <v>2</v>
      </c>
      <c r="M70" s="13">
        <v>20.23</v>
      </c>
      <c r="N70" s="1">
        <v>2.0099999999999998</v>
      </c>
    </row>
    <row r="71" spans="1:14" x14ac:dyDescent="0.3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  <c r="H71" s="1">
        <f t="shared" si="4"/>
        <v>0</v>
      </c>
      <c r="I71" s="1">
        <f t="shared" si="5"/>
        <v>1</v>
      </c>
      <c r="J71" s="1">
        <f t="shared" si="6"/>
        <v>0</v>
      </c>
      <c r="K71" s="10">
        <f t="shared" si="7"/>
        <v>1</v>
      </c>
      <c r="L71" s="1">
        <v>2</v>
      </c>
      <c r="M71" s="13">
        <v>15.01</v>
      </c>
      <c r="N71" s="1">
        <v>2.09</v>
      </c>
    </row>
    <row r="72" spans="1:14" x14ac:dyDescent="0.3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  <c r="H72" s="1">
        <f t="shared" si="4"/>
        <v>0</v>
      </c>
      <c r="I72" s="1">
        <f t="shared" si="5"/>
        <v>0</v>
      </c>
      <c r="J72" s="1">
        <f t="shared" si="6"/>
        <v>0</v>
      </c>
      <c r="K72" s="10">
        <f t="shared" si="7"/>
        <v>1</v>
      </c>
      <c r="L72" s="1">
        <v>2</v>
      </c>
      <c r="M72" s="13">
        <v>12.02</v>
      </c>
      <c r="N72" s="1">
        <v>1.97</v>
      </c>
    </row>
    <row r="73" spans="1:14" x14ac:dyDescent="0.3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  <c r="H73" s="1">
        <f t="shared" si="4"/>
        <v>1</v>
      </c>
      <c r="I73" s="1">
        <f t="shared" si="5"/>
        <v>0</v>
      </c>
      <c r="J73" s="1">
        <f t="shared" si="6"/>
        <v>0</v>
      </c>
      <c r="K73" s="10">
        <f t="shared" si="7"/>
        <v>1</v>
      </c>
      <c r="L73" s="1">
        <v>3</v>
      </c>
      <c r="M73" s="13">
        <v>17.07</v>
      </c>
      <c r="N73" s="1">
        <v>3</v>
      </c>
    </row>
    <row r="74" spans="1:14" x14ac:dyDescent="0.3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  <c r="H74" s="1">
        <f t="shared" si="4"/>
        <v>1</v>
      </c>
      <c r="I74" s="1">
        <f t="shared" si="5"/>
        <v>1</v>
      </c>
      <c r="J74" s="1">
        <f t="shared" si="6"/>
        <v>0</v>
      </c>
      <c r="K74" s="10">
        <f t="shared" si="7"/>
        <v>1</v>
      </c>
      <c r="L74" s="1">
        <v>2</v>
      </c>
      <c r="M74" s="13">
        <v>26.86</v>
      </c>
      <c r="N74" s="1">
        <v>3.14</v>
      </c>
    </row>
    <row r="75" spans="1:14" x14ac:dyDescent="0.3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  <c r="H75" s="1">
        <f t="shared" si="4"/>
        <v>1</v>
      </c>
      <c r="I75" s="1">
        <f t="shared" si="5"/>
        <v>1</v>
      </c>
      <c r="J75" s="1">
        <f t="shared" si="6"/>
        <v>0</v>
      </c>
      <c r="K75" s="10">
        <f t="shared" si="7"/>
        <v>1</v>
      </c>
      <c r="L75" s="1">
        <v>2</v>
      </c>
      <c r="M75" s="13">
        <v>25.28</v>
      </c>
      <c r="N75" s="1">
        <v>5</v>
      </c>
    </row>
    <row r="76" spans="1:14" x14ac:dyDescent="0.3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  <c r="H76" s="1">
        <f t="shared" si="4"/>
        <v>1</v>
      </c>
      <c r="I76" s="1">
        <f t="shared" si="5"/>
        <v>0</v>
      </c>
      <c r="J76" s="1">
        <f t="shared" si="6"/>
        <v>0</v>
      </c>
      <c r="K76" s="10">
        <f t="shared" si="7"/>
        <v>1</v>
      </c>
      <c r="L76" s="1">
        <v>2</v>
      </c>
      <c r="M76" s="13">
        <v>14.73</v>
      </c>
      <c r="N76" s="1">
        <v>2.2000000000000002</v>
      </c>
    </row>
    <row r="77" spans="1:14" x14ac:dyDescent="0.3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  <c r="H77" s="1">
        <f t="shared" si="4"/>
        <v>0</v>
      </c>
      <c r="I77" s="1">
        <f t="shared" si="5"/>
        <v>0</v>
      </c>
      <c r="J77" s="1">
        <f t="shared" si="6"/>
        <v>0</v>
      </c>
      <c r="K77" s="10">
        <f t="shared" si="7"/>
        <v>1</v>
      </c>
      <c r="L77" s="1">
        <v>2</v>
      </c>
      <c r="M77" s="13">
        <v>10.51</v>
      </c>
      <c r="N77" s="1">
        <v>1.25</v>
      </c>
    </row>
    <row r="78" spans="1:14" x14ac:dyDescent="0.3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  <c r="H78" s="1">
        <f t="shared" si="4"/>
        <v>0</v>
      </c>
      <c r="I78" s="1">
        <f t="shared" si="5"/>
        <v>1</v>
      </c>
      <c r="J78" s="1">
        <f t="shared" si="6"/>
        <v>0</v>
      </c>
      <c r="K78" s="10">
        <f t="shared" si="7"/>
        <v>1</v>
      </c>
      <c r="L78" s="1">
        <v>2</v>
      </c>
      <c r="M78" s="13">
        <v>17.920000000000002</v>
      </c>
      <c r="N78" s="1">
        <v>3.08</v>
      </c>
    </row>
    <row r="79" spans="1:14" x14ac:dyDescent="0.3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  <c r="H79" s="1">
        <f t="shared" si="4"/>
        <v>0</v>
      </c>
      <c r="I79" s="1">
        <f t="shared" si="5"/>
        <v>0</v>
      </c>
      <c r="J79" s="1">
        <f t="shared" si="6"/>
        <v>2</v>
      </c>
      <c r="K79" s="10">
        <f t="shared" si="7"/>
        <v>0</v>
      </c>
      <c r="L79" s="1">
        <v>4</v>
      </c>
      <c r="M79" s="13">
        <v>27.2</v>
      </c>
      <c r="N79" s="1">
        <v>4</v>
      </c>
    </row>
    <row r="80" spans="1:14" x14ac:dyDescent="0.3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  <c r="H80" s="1">
        <f t="shared" si="4"/>
        <v>0</v>
      </c>
      <c r="I80" s="1">
        <f t="shared" si="5"/>
        <v>0</v>
      </c>
      <c r="J80" s="1">
        <f t="shared" si="6"/>
        <v>2</v>
      </c>
      <c r="K80" s="10">
        <f t="shared" si="7"/>
        <v>0</v>
      </c>
      <c r="L80" s="1">
        <v>2</v>
      </c>
      <c r="M80" s="13">
        <v>22.76</v>
      </c>
      <c r="N80" s="1">
        <v>3</v>
      </c>
    </row>
    <row r="81" spans="1:14" x14ac:dyDescent="0.3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  <c r="H81" s="1">
        <f t="shared" si="4"/>
        <v>0</v>
      </c>
      <c r="I81" s="1">
        <f t="shared" si="5"/>
        <v>0</v>
      </c>
      <c r="J81" s="1">
        <f t="shared" si="6"/>
        <v>2</v>
      </c>
      <c r="K81" s="10">
        <f t="shared" si="7"/>
        <v>0</v>
      </c>
      <c r="L81" s="1">
        <v>2</v>
      </c>
      <c r="M81" s="13">
        <v>17.29</v>
      </c>
      <c r="N81" s="1">
        <v>2.71</v>
      </c>
    </row>
    <row r="82" spans="1:14" x14ac:dyDescent="0.3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  <c r="H82" s="1">
        <f t="shared" si="4"/>
        <v>0</v>
      </c>
      <c r="I82" s="1">
        <f t="shared" si="5"/>
        <v>1</v>
      </c>
      <c r="J82" s="1">
        <f t="shared" si="6"/>
        <v>2</v>
      </c>
      <c r="K82" s="10">
        <f t="shared" si="7"/>
        <v>0</v>
      </c>
      <c r="L82" s="1">
        <v>2</v>
      </c>
      <c r="M82" s="13">
        <v>19.440000000000001</v>
      </c>
      <c r="N82" s="1">
        <v>3</v>
      </c>
    </row>
    <row r="83" spans="1:14" x14ac:dyDescent="0.3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  <c r="H83" s="1">
        <f t="shared" si="4"/>
        <v>0</v>
      </c>
      <c r="I83" s="1">
        <f t="shared" si="5"/>
        <v>0</v>
      </c>
      <c r="J83" s="1">
        <f t="shared" si="6"/>
        <v>2</v>
      </c>
      <c r="K83" s="10">
        <f t="shared" si="7"/>
        <v>0</v>
      </c>
      <c r="L83" s="1">
        <v>2</v>
      </c>
      <c r="M83" s="13">
        <v>16.66</v>
      </c>
      <c r="N83" s="1">
        <v>3.4</v>
      </c>
    </row>
    <row r="84" spans="1:14" x14ac:dyDescent="0.3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  <c r="H84" s="1">
        <f t="shared" si="4"/>
        <v>1</v>
      </c>
      <c r="I84" s="1">
        <f t="shared" si="5"/>
        <v>0</v>
      </c>
      <c r="J84" s="1">
        <f t="shared" si="6"/>
        <v>2</v>
      </c>
      <c r="K84" s="10">
        <f t="shared" si="7"/>
        <v>0</v>
      </c>
      <c r="L84" s="1">
        <v>1</v>
      </c>
      <c r="M84" s="13">
        <v>10.07</v>
      </c>
      <c r="N84" s="1">
        <v>1.83</v>
      </c>
    </row>
    <row r="85" spans="1:14" x14ac:dyDescent="0.3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  <c r="H85" s="1">
        <f t="shared" si="4"/>
        <v>0</v>
      </c>
      <c r="I85" s="1">
        <f t="shared" si="5"/>
        <v>1</v>
      </c>
      <c r="J85" s="1">
        <f t="shared" si="6"/>
        <v>2</v>
      </c>
      <c r="K85" s="10">
        <f t="shared" si="7"/>
        <v>0</v>
      </c>
      <c r="L85" s="1">
        <v>2</v>
      </c>
      <c r="M85" s="13">
        <v>32.68</v>
      </c>
      <c r="N85" s="1">
        <v>5</v>
      </c>
    </row>
    <row r="86" spans="1:14" x14ac:dyDescent="0.3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  <c r="H86" s="1">
        <f t="shared" si="4"/>
        <v>0</v>
      </c>
      <c r="I86" s="1">
        <f t="shared" si="5"/>
        <v>0</v>
      </c>
      <c r="J86" s="1">
        <f t="shared" si="6"/>
        <v>2</v>
      </c>
      <c r="K86" s="10">
        <f t="shared" si="7"/>
        <v>0</v>
      </c>
      <c r="L86" s="1">
        <v>2</v>
      </c>
      <c r="M86" s="13">
        <v>15.98</v>
      </c>
      <c r="N86" s="1">
        <v>2.0299999999999998</v>
      </c>
    </row>
    <row r="87" spans="1:14" x14ac:dyDescent="0.3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  <c r="H87" s="1">
        <f t="shared" si="4"/>
        <v>1</v>
      </c>
      <c r="I87" s="1">
        <f t="shared" si="5"/>
        <v>0</v>
      </c>
      <c r="J87" s="1">
        <f t="shared" si="6"/>
        <v>2</v>
      </c>
      <c r="K87" s="10">
        <f t="shared" si="7"/>
        <v>0</v>
      </c>
      <c r="L87" s="1">
        <v>4</v>
      </c>
      <c r="M87" s="13">
        <v>34.83</v>
      </c>
      <c r="N87" s="1">
        <v>5.17</v>
      </c>
    </row>
    <row r="88" spans="1:14" x14ac:dyDescent="0.3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  <c r="H88" s="1">
        <f t="shared" si="4"/>
        <v>0</v>
      </c>
      <c r="I88" s="1">
        <f t="shared" si="5"/>
        <v>0</v>
      </c>
      <c r="J88" s="1">
        <f t="shared" si="6"/>
        <v>2</v>
      </c>
      <c r="K88" s="10">
        <f t="shared" si="7"/>
        <v>0</v>
      </c>
      <c r="L88" s="1">
        <v>2</v>
      </c>
      <c r="M88" s="13">
        <v>13.03</v>
      </c>
      <c r="N88" s="1">
        <v>2</v>
      </c>
    </row>
    <row r="89" spans="1:14" x14ac:dyDescent="0.3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  <c r="H89" s="1">
        <f t="shared" si="4"/>
        <v>0</v>
      </c>
      <c r="I89" s="1">
        <f t="shared" si="5"/>
        <v>0</v>
      </c>
      <c r="J89" s="1">
        <f t="shared" si="6"/>
        <v>2</v>
      </c>
      <c r="K89" s="10">
        <f t="shared" si="7"/>
        <v>0</v>
      </c>
      <c r="L89" s="1">
        <v>2</v>
      </c>
      <c r="M89" s="13">
        <v>18.28</v>
      </c>
      <c r="N89" s="1">
        <v>4</v>
      </c>
    </row>
    <row r="90" spans="1:14" x14ac:dyDescent="0.3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  <c r="H90" s="1">
        <f t="shared" si="4"/>
        <v>0</v>
      </c>
      <c r="I90" s="1">
        <f t="shared" si="5"/>
        <v>0</v>
      </c>
      <c r="J90" s="1">
        <f t="shared" si="6"/>
        <v>2</v>
      </c>
      <c r="K90" s="10">
        <f t="shared" si="7"/>
        <v>0</v>
      </c>
      <c r="L90" s="1">
        <v>2</v>
      </c>
      <c r="M90" s="13">
        <v>24.71</v>
      </c>
      <c r="N90" s="1">
        <v>5.85</v>
      </c>
    </row>
    <row r="91" spans="1:14" x14ac:dyDescent="0.3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  <c r="H91" s="1">
        <f t="shared" si="4"/>
        <v>0</v>
      </c>
      <c r="I91" s="1">
        <f t="shared" si="5"/>
        <v>0</v>
      </c>
      <c r="J91" s="1">
        <f t="shared" si="6"/>
        <v>2</v>
      </c>
      <c r="K91" s="10">
        <f t="shared" si="7"/>
        <v>0</v>
      </c>
      <c r="L91" s="1">
        <v>2</v>
      </c>
      <c r="M91" s="13">
        <v>21.16</v>
      </c>
      <c r="N91" s="1">
        <v>3</v>
      </c>
    </row>
    <row r="92" spans="1:14" x14ac:dyDescent="0.3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  <c r="H92" s="1">
        <f t="shared" si="4"/>
        <v>0</v>
      </c>
      <c r="I92" s="1">
        <f t="shared" si="5"/>
        <v>1</v>
      </c>
      <c r="J92" s="1">
        <f t="shared" si="6"/>
        <v>3</v>
      </c>
      <c r="K92" s="10">
        <f t="shared" si="7"/>
        <v>1</v>
      </c>
      <c r="L92" s="1">
        <v>2</v>
      </c>
      <c r="M92" s="13">
        <v>28.97</v>
      </c>
      <c r="N92" s="1">
        <v>3</v>
      </c>
    </row>
    <row r="93" spans="1:14" x14ac:dyDescent="0.3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  <c r="H93" s="1">
        <f t="shared" si="4"/>
        <v>0</v>
      </c>
      <c r="I93" s="1">
        <f t="shared" si="5"/>
        <v>0</v>
      </c>
      <c r="J93" s="1">
        <f t="shared" si="6"/>
        <v>3</v>
      </c>
      <c r="K93" s="10">
        <f t="shared" si="7"/>
        <v>1</v>
      </c>
      <c r="L93" s="1">
        <v>2</v>
      </c>
      <c r="M93" s="13">
        <v>22.49</v>
      </c>
      <c r="N93" s="1">
        <v>3.5</v>
      </c>
    </row>
    <row r="94" spans="1:14" x14ac:dyDescent="0.3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  <c r="H94" s="1">
        <f t="shared" si="4"/>
        <v>1</v>
      </c>
      <c r="I94" s="1">
        <f t="shared" si="5"/>
        <v>1</v>
      </c>
      <c r="J94" s="1">
        <f t="shared" si="6"/>
        <v>3</v>
      </c>
      <c r="K94" s="10">
        <f t="shared" si="7"/>
        <v>1</v>
      </c>
      <c r="L94" s="1">
        <v>2</v>
      </c>
      <c r="M94" s="13">
        <v>5.75</v>
      </c>
      <c r="N94" s="1">
        <v>1</v>
      </c>
    </row>
    <row r="95" spans="1:14" x14ac:dyDescent="0.3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  <c r="H95" s="1">
        <f t="shared" si="4"/>
        <v>1</v>
      </c>
      <c r="I95" s="1">
        <f t="shared" si="5"/>
        <v>1</v>
      </c>
      <c r="J95" s="1">
        <f t="shared" si="6"/>
        <v>3</v>
      </c>
      <c r="K95" s="10">
        <f t="shared" si="7"/>
        <v>1</v>
      </c>
      <c r="L95" s="1">
        <v>2</v>
      </c>
      <c r="M95" s="13">
        <v>16.32</v>
      </c>
      <c r="N95" s="1">
        <v>4.3</v>
      </c>
    </row>
    <row r="96" spans="1:14" x14ac:dyDescent="0.3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  <c r="H96" s="1">
        <f t="shared" si="4"/>
        <v>1</v>
      </c>
      <c r="I96" s="1">
        <f t="shared" si="5"/>
        <v>0</v>
      </c>
      <c r="J96" s="1">
        <f t="shared" si="6"/>
        <v>3</v>
      </c>
      <c r="K96" s="10">
        <f t="shared" si="7"/>
        <v>1</v>
      </c>
      <c r="L96" s="1">
        <v>2</v>
      </c>
      <c r="M96" s="13">
        <v>22.75</v>
      </c>
      <c r="N96" s="1">
        <v>3.25</v>
      </c>
    </row>
    <row r="97" spans="1:14" x14ac:dyDescent="0.3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  <c r="H97" s="1">
        <f t="shared" si="4"/>
        <v>0</v>
      </c>
      <c r="I97" s="1">
        <f t="shared" si="5"/>
        <v>1</v>
      </c>
      <c r="J97" s="1">
        <f t="shared" si="6"/>
        <v>3</v>
      </c>
      <c r="K97" s="10">
        <f t="shared" si="7"/>
        <v>1</v>
      </c>
      <c r="L97" s="1">
        <v>4</v>
      </c>
      <c r="M97" s="13">
        <v>40.17</v>
      </c>
      <c r="N97" s="1">
        <v>4.7300000000000004</v>
      </c>
    </row>
    <row r="98" spans="1:14" x14ac:dyDescent="0.3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  <c r="H98" s="1">
        <f t="shared" si="4"/>
        <v>0</v>
      </c>
      <c r="I98" s="1">
        <f t="shared" si="5"/>
        <v>1</v>
      </c>
      <c r="J98" s="1">
        <f t="shared" si="6"/>
        <v>3</v>
      </c>
      <c r="K98" s="10">
        <f t="shared" si="7"/>
        <v>1</v>
      </c>
      <c r="L98" s="1">
        <v>2</v>
      </c>
      <c r="M98" s="13">
        <v>27.28</v>
      </c>
      <c r="N98" s="1">
        <v>4</v>
      </c>
    </row>
    <row r="99" spans="1:14" x14ac:dyDescent="0.3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  <c r="H99" s="1">
        <f t="shared" si="4"/>
        <v>0</v>
      </c>
      <c r="I99" s="1">
        <f t="shared" si="5"/>
        <v>1</v>
      </c>
      <c r="J99" s="1">
        <f t="shared" si="6"/>
        <v>3</v>
      </c>
      <c r="K99" s="10">
        <f t="shared" si="7"/>
        <v>1</v>
      </c>
      <c r="L99" s="1">
        <v>2</v>
      </c>
      <c r="M99" s="13">
        <v>12.03</v>
      </c>
      <c r="N99" s="1">
        <v>1.5</v>
      </c>
    </row>
    <row r="100" spans="1:14" x14ac:dyDescent="0.3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  <c r="H100" s="1">
        <f t="shared" si="4"/>
        <v>0</v>
      </c>
      <c r="I100" s="1">
        <f t="shared" si="5"/>
        <v>1</v>
      </c>
      <c r="J100" s="1">
        <f t="shared" si="6"/>
        <v>3</v>
      </c>
      <c r="K100" s="10">
        <f t="shared" si="7"/>
        <v>1</v>
      </c>
      <c r="L100" s="1">
        <v>2</v>
      </c>
      <c r="M100" s="13">
        <v>21.01</v>
      </c>
      <c r="N100" s="1">
        <v>3</v>
      </c>
    </row>
    <row r="101" spans="1:14" x14ac:dyDescent="0.3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  <c r="H101" s="1">
        <f t="shared" si="4"/>
        <v>0</v>
      </c>
      <c r="I101" s="1">
        <f t="shared" si="5"/>
        <v>0</v>
      </c>
      <c r="J101" s="1">
        <f t="shared" si="6"/>
        <v>3</v>
      </c>
      <c r="K101" s="10">
        <f t="shared" si="7"/>
        <v>1</v>
      </c>
      <c r="L101" s="1">
        <v>2</v>
      </c>
      <c r="M101" s="13">
        <v>12.46</v>
      </c>
      <c r="N101" s="1">
        <v>1.5</v>
      </c>
    </row>
    <row r="102" spans="1:14" x14ac:dyDescent="0.3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  <c r="H102" s="1">
        <f t="shared" si="4"/>
        <v>1</v>
      </c>
      <c r="I102" s="1">
        <f t="shared" si="5"/>
        <v>1</v>
      </c>
      <c r="J102" s="1">
        <f t="shared" si="6"/>
        <v>3</v>
      </c>
      <c r="K102" s="10">
        <f t="shared" si="7"/>
        <v>1</v>
      </c>
      <c r="L102" s="1">
        <v>2</v>
      </c>
      <c r="M102" s="13">
        <v>11.35</v>
      </c>
      <c r="N102" s="1">
        <v>2.5</v>
      </c>
    </row>
    <row r="103" spans="1:14" x14ac:dyDescent="0.3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  <c r="H103" s="1">
        <f t="shared" si="4"/>
        <v>1</v>
      </c>
      <c r="I103" s="1">
        <f t="shared" si="5"/>
        <v>1</v>
      </c>
      <c r="J103" s="1">
        <f t="shared" si="6"/>
        <v>3</v>
      </c>
      <c r="K103" s="10">
        <f t="shared" si="7"/>
        <v>1</v>
      </c>
      <c r="L103" s="1">
        <v>2</v>
      </c>
      <c r="M103" s="13">
        <v>15.38</v>
      </c>
      <c r="N103" s="1">
        <v>3</v>
      </c>
    </row>
    <row r="104" spans="1:14" x14ac:dyDescent="0.3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  <c r="H104" s="1">
        <f t="shared" si="4"/>
        <v>1</v>
      </c>
      <c r="I104" s="1">
        <f t="shared" si="5"/>
        <v>1</v>
      </c>
      <c r="J104" s="1">
        <f t="shared" si="6"/>
        <v>0</v>
      </c>
      <c r="K104" s="10">
        <f t="shared" si="7"/>
        <v>1</v>
      </c>
      <c r="L104" s="1">
        <v>3</v>
      </c>
      <c r="M104" s="13">
        <v>44.3</v>
      </c>
      <c r="N104" s="1">
        <v>2.5</v>
      </c>
    </row>
    <row r="105" spans="1:14" x14ac:dyDescent="0.3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  <c r="H105" s="1">
        <f t="shared" si="4"/>
        <v>1</v>
      </c>
      <c r="I105" s="1">
        <f t="shared" si="5"/>
        <v>1</v>
      </c>
      <c r="J105" s="1">
        <f t="shared" si="6"/>
        <v>0</v>
      </c>
      <c r="K105" s="10">
        <f t="shared" si="7"/>
        <v>1</v>
      </c>
      <c r="L105" s="1">
        <v>2</v>
      </c>
      <c r="M105" s="13">
        <v>22.42</v>
      </c>
      <c r="N105" s="1">
        <v>3.48</v>
      </c>
    </row>
    <row r="106" spans="1:14" x14ac:dyDescent="0.3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  <c r="H106" s="1">
        <f t="shared" si="4"/>
        <v>1</v>
      </c>
      <c r="I106" s="1">
        <f t="shared" si="5"/>
        <v>0</v>
      </c>
      <c r="J106" s="1">
        <f t="shared" si="6"/>
        <v>0</v>
      </c>
      <c r="K106" s="10">
        <f t="shared" si="7"/>
        <v>1</v>
      </c>
      <c r="L106" s="1">
        <v>2</v>
      </c>
      <c r="M106" s="13">
        <v>20.92</v>
      </c>
      <c r="N106" s="1">
        <v>4.08</v>
      </c>
    </row>
    <row r="107" spans="1:14" x14ac:dyDescent="0.3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  <c r="H107" s="1">
        <f t="shared" si="4"/>
        <v>0</v>
      </c>
      <c r="I107" s="1">
        <f t="shared" si="5"/>
        <v>1</v>
      </c>
      <c r="J107" s="1">
        <f t="shared" si="6"/>
        <v>0</v>
      </c>
      <c r="K107" s="10">
        <f t="shared" si="7"/>
        <v>1</v>
      </c>
      <c r="L107" s="1">
        <v>2</v>
      </c>
      <c r="M107" s="13">
        <v>15.36</v>
      </c>
      <c r="N107" s="1">
        <v>1.64</v>
      </c>
    </row>
    <row r="108" spans="1:14" x14ac:dyDescent="0.3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  <c r="H108" s="1">
        <f t="shared" si="4"/>
        <v>0</v>
      </c>
      <c r="I108" s="1">
        <f t="shared" si="5"/>
        <v>1</v>
      </c>
      <c r="J108" s="1">
        <f t="shared" si="6"/>
        <v>0</v>
      </c>
      <c r="K108" s="10">
        <f t="shared" si="7"/>
        <v>1</v>
      </c>
      <c r="L108" s="1">
        <v>2</v>
      </c>
      <c r="M108" s="13">
        <v>20.49</v>
      </c>
      <c r="N108" s="1">
        <v>4.0599999999999996</v>
      </c>
    </row>
    <row r="109" spans="1:14" x14ac:dyDescent="0.3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  <c r="H109" s="1">
        <f t="shared" si="4"/>
        <v>0</v>
      </c>
      <c r="I109" s="1">
        <f t="shared" si="5"/>
        <v>1</v>
      </c>
      <c r="J109" s="1">
        <f t="shared" si="6"/>
        <v>0</v>
      </c>
      <c r="K109" s="10">
        <f t="shared" si="7"/>
        <v>1</v>
      </c>
      <c r="L109" s="1">
        <v>2</v>
      </c>
      <c r="M109" s="13">
        <v>25.21</v>
      </c>
      <c r="N109" s="1">
        <v>4.29</v>
      </c>
    </row>
    <row r="110" spans="1:14" x14ac:dyDescent="0.3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  <c r="H110" s="1">
        <f t="shared" si="4"/>
        <v>0</v>
      </c>
      <c r="I110" s="1">
        <f t="shared" si="5"/>
        <v>0</v>
      </c>
      <c r="J110" s="1">
        <f t="shared" si="6"/>
        <v>0</v>
      </c>
      <c r="K110" s="10">
        <f t="shared" si="7"/>
        <v>1</v>
      </c>
      <c r="L110" s="1">
        <v>2</v>
      </c>
      <c r="M110" s="13">
        <v>18.239999999999998</v>
      </c>
      <c r="N110" s="1">
        <v>3.76</v>
      </c>
    </row>
    <row r="111" spans="1:14" x14ac:dyDescent="0.3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  <c r="H111" s="1">
        <f t="shared" si="4"/>
        <v>1</v>
      </c>
      <c r="I111" s="1">
        <f t="shared" si="5"/>
        <v>1</v>
      </c>
      <c r="J111" s="1">
        <f t="shared" si="6"/>
        <v>0</v>
      </c>
      <c r="K111" s="10">
        <f t="shared" si="7"/>
        <v>1</v>
      </c>
      <c r="L111" s="1">
        <v>2</v>
      </c>
      <c r="M111" s="13">
        <v>14.31</v>
      </c>
      <c r="N111" s="1">
        <v>4</v>
      </c>
    </row>
    <row r="112" spans="1:14" x14ac:dyDescent="0.3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  <c r="H112" s="1">
        <f t="shared" si="4"/>
        <v>0</v>
      </c>
      <c r="I112" s="1">
        <f t="shared" si="5"/>
        <v>0</v>
      </c>
      <c r="J112" s="1">
        <f t="shared" si="6"/>
        <v>0</v>
      </c>
      <c r="K112" s="10">
        <f t="shared" si="7"/>
        <v>1</v>
      </c>
      <c r="L112" s="1">
        <v>2</v>
      </c>
      <c r="M112" s="13">
        <v>14</v>
      </c>
      <c r="N112" s="1">
        <v>3</v>
      </c>
    </row>
    <row r="113" spans="1:14" x14ac:dyDescent="0.3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  <c r="H113" s="1">
        <f t="shared" si="4"/>
        <v>1</v>
      </c>
      <c r="I113" s="1">
        <f t="shared" si="5"/>
        <v>0</v>
      </c>
      <c r="J113" s="1">
        <f t="shared" si="6"/>
        <v>0</v>
      </c>
      <c r="K113" s="10">
        <f t="shared" si="7"/>
        <v>1</v>
      </c>
      <c r="L113" s="1">
        <v>1</v>
      </c>
      <c r="M113" s="13">
        <v>7.25</v>
      </c>
      <c r="N113" s="1">
        <v>1</v>
      </c>
    </row>
    <row r="114" spans="1:14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  <c r="H114" s="1">
        <f t="shared" si="4"/>
        <v>0</v>
      </c>
      <c r="I114" s="1">
        <f t="shared" si="5"/>
        <v>0</v>
      </c>
      <c r="J114" s="1">
        <f t="shared" si="6"/>
        <v>1</v>
      </c>
      <c r="K114" s="10">
        <f t="shared" si="7"/>
        <v>1</v>
      </c>
      <c r="L114" s="1">
        <v>3</v>
      </c>
      <c r="M114" s="13">
        <v>38.07</v>
      </c>
      <c r="N114" s="1">
        <v>4</v>
      </c>
    </row>
    <row r="115" spans="1:14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  <c r="H115" s="1">
        <f t="shared" si="4"/>
        <v>0</v>
      </c>
      <c r="I115" s="1">
        <f t="shared" si="5"/>
        <v>0</v>
      </c>
      <c r="J115" s="1">
        <f t="shared" si="6"/>
        <v>1</v>
      </c>
      <c r="K115" s="10">
        <f t="shared" si="7"/>
        <v>1</v>
      </c>
      <c r="L115" s="1">
        <v>2</v>
      </c>
      <c r="M115" s="13">
        <v>23.95</v>
      </c>
      <c r="N115" s="1">
        <v>2.5499999999999998</v>
      </c>
    </row>
    <row r="116" spans="1:14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  <c r="H116" s="1">
        <f t="shared" si="4"/>
        <v>1</v>
      </c>
      <c r="I116" s="1">
        <f t="shared" si="5"/>
        <v>0</v>
      </c>
      <c r="J116" s="1">
        <f t="shared" si="6"/>
        <v>1</v>
      </c>
      <c r="K116" s="10">
        <f t="shared" si="7"/>
        <v>1</v>
      </c>
      <c r="L116" s="1">
        <v>3</v>
      </c>
      <c r="M116" s="13">
        <v>25.71</v>
      </c>
      <c r="N116" s="1">
        <v>4</v>
      </c>
    </row>
    <row r="117" spans="1:14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  <c r="H117" s="1">
        <f t="shared" si="4"/>
        <v>1</v>
      </c>
      <c r="I117" s="1">
        <f t="shared" si="5"/>
        <v>0</v>
      </c>
      <c r="J117" s="1">
        <f t="shared" si="6"/>
        <v>1</v>
      </c>
      <c r="K117" s="10">
        <f t="shared" si="7"/>
        <v>1</v>
      </c>
      <c r="L117" s="1">
        <v>2</v>
      </c>
      <c r="M117" s="13">
        <v>17.309999999999999</v>
      </c>
      <c r="N117" s="1">
        <v>3.5</v>
      </c>
    </row>
    <row r="118" spans="1:14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  <c r="H118" s="1">
        <f t="shared" si="4"/>
        <v>0</v>
      </c>
      <c r="I118" s="1">
        <f t="shared" si="5"/>
        <v>0</v>
      </c>
      <c r="J118" s="1">
        <f t="shared" si="6"/>
        <v>1</v>
      </c>
      <c r="K118" s="10">
        <f t="shared" si="7"/>
        <v>1</v>
      </c>
      <c r="L118" s="1">
        <v>4</v>
      </c>
      <c r="M118" s="13">
        <v>29.93</v>
      </c>
      <c r="N118" s="1">
        <v>5.07</v>
      </c>
    </row>
    <row r="119" spans="1:14" x14ac:dyDescent="0.3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  <c r="H119" s="1">
        <f t="shared" si="4"/>
        <v>1</v>
      </c>
      <c r="I119" s="1">
        <f t="shared" si="5"/>
        <v>0</v>
      </c>
      <c r="J119" s="1">
        <f t="shared" si="6"/>
        <v>2</v>
      </c>
      <c r="K119" s="10">
        <f t="shared" si="7"/>
        <v>0</v>
      </c>
      <c r="L119" s="1">
        <v>2</v>
      </c>
      <c r="M119" s="13">
        <v>10.65</v>
      </c>
      <c r="N119" s="1">
        <v>1.5</v>
      </c>
    </row>
    <row r="120" spans="1:14" x14ac:dyDescent="0.3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  <c r="H120" s="1">
        <f t="shared" si="4"/>
        <v>1</v>
      </c>
      <c r="I120" s="1">
        <f t="shared" si="5"/>
        <v>0</v>
      </c>
      <c r="J120" s="1">
        <f t="shared" si="6"/>
        <v>2</v>
      </c>
      <c r="K120" s="10">
        <f t="shared" si="7"/>
        <v>0</v>
      </c>
      <c r="L120" s="1">
        <v>2</v>
      </c>
      <c r="M120" s="13">
        <v>12.43</v>
      </c>
      <c r="N120" s="1">
        <v>1.8</v>
      </c>
    </row>
    <row r="121" spans="1:14" x14ac:dyDescent="0.3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  <c r="H121" s="1">
        <f t="shared" si="4"/>
        <v>1</v>
      </c>
      <c r="I121" s="1">
        <f t="shared" si="5"/>
        <v>0</v>
      </c>
      <c r="J121" s="1">
        <f t="shared" si="6"/>
        <v>2</v>
      </c>
      <c r="K121" s="10">
        <f t="shared" si="7"/>
        <v>0</v>
      </c>
      <c r="L121" s="1">
        <v>4</v>
      </c>
      <c r="M121" s="13">
        <v>24.08</v>
      </c>
      <c r="N121" s="1">
        <v>2.92</v>
      </c>
    </row>
    <row r="122" spans="1:14" x14ac:dyDescent="0.3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  <c r="H122" s="1">
        <f t="shared" si="4"/>
        <v>0</v>
      </c>
      <c r="I122" s="1">
        <f t="shared" si="5"/>
        <v>0</v>
      </c>
      <c r="J122" s="1">
        <f t="shared" si="6"/>
        <v>2</v>
      </c>
      <c r="K122" s="10">
        <f t="shared" si="7"/>
        <v>0</v>
      </c>
      <c r="L122" s="1">
        <v>2</v>
      </c>
      <c r="M122" s="13">
        <v>11.69</v>
      </c>
      <c r="N122" s="1">
        <v>2.31</v>
      </c>
    </row>
    <row r="123" spans="1:14" x14ac:dyDescent="0.3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  <c r="H123" s="1">
        <f t="shared" si="4"/>
        <v>1</v>
      </c>
      <c r="I123" s="1">
        <f t="shared" si="5"/>
        <v>0</v>
      </c>
      <c r="J123" s="1">
        <f t="shared" si="6"/>
        <v>2</v>
      </c>
      <c r="K123" s="10">
        <f t="shared" si="7"/>
        <v>0</v>
      </c>
      <c r="L123" s="1">
        <v>2</v>
      </c>
      <c r="M123" s="13">
        <v>13.42</v>
      </c>
      <c r="N123" s="1">
        <v>1.68</v>
      </c>
    </row>
    <row r="124" spans="1:14" x14ac:dyDescent="0.3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  <c r="H124" s="1">
        <f t="shared" si="4"/>
        <v>0</v>
      </c>
      <c r="I124" s="1">
        <f t="shared" si="5"/>
        <v>0</v>
      </c>
      <c r="J124" s="1">
        <f t="shared" si="6"/>
        <v>2</v>
      </c>
      <c r="K124" s="10">
        <f t="shared" si="7"/>
        <v>0</v>
      </c>
      <c r="L124" s="1">
        <v>2</v>
      </c>
      <c r="M124" s="13">
        <v>14.26</v>
      </c>
      <c r="N124" s="1">
        <v>2.5</v>
      </c>
    </row>
    <row r="125" spans="1:14" x14ac:dyDescent="0.3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  <c r="H125" s="1">
        <f t="shared" si="4"/>
        <v>0</v>
      </c>
      <c r="I125" s="1">
        <f t="shared" si="5"/>
        <v>0</v>
      </c>
      <c r="J125" s="1">
        <f t="shared" si="6"/>
        <v>2</v>
      </c>
      <c r="K125" s="10">
        <f t="shared" si="7"/>
        <v>0</v>
      </c>
      <c r="L125" s="1">
        <v>2</v>
      </c>
      <c r="M125" s="13">
        <v>15.95</v>
      </c>
      <c r="N125" s="1">
        <v>2</v>
      </c>
    </row>
    <row r="126" spans="1:14" x14ac:dyDescent="0.3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  <c r="H126" s="1">
        <f t="shared" si="4"/>
        <v>1</v>
      </c>
      <c r="I126" s="1">
        <f t="shared" si="5"/>
        <v>0</v>
      </c>
      <c r="J126" s="1">
        <f t="shared" si="6"/>
        <v>2</v>
      </c>
      <c r="K126" s="10">
        <f t="shared" si="7"/>
        <v>0</v>
      </c>
      <c r="L126" s="1">
        <v>2</v>
      </c>
      <c r="M126" s="13">
        <v>12.48</v>
      </c>
      <c r="N126" s="1">
        <v>2.52</v>
      </c>
    </row>
    <row r="127" spans="1:14" x14ac:dyDescent="0.3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  <c r="H127" s="1">
        <f t="shared" si="4"/>
        <v>1</v>
      </c>
      <c r="I127" s="1">
        <f t="shared" si="5"/>
        <v>0</v>
      </c>
      <c r="J127" s="1">
        <f t="shared" si="6"/>
        <v>2</v>
      </c>
      <c r="K127" s="10">
        <f t="shared" si="7"/>
        <v>0</v>
      </c>
      <c r="L127" s="1">
        <v>6</v>
      </c>
      <c r="M127" s="13">
        <v>29.8</v>
      </c>
      <c r="N127" s="1">
        <v>4.2</v>
      </c>
    </row>
    <row r="128" spans="1:14" x14ac:dyDescent="0.3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  <c r="H128" s="1">
        <f t="shared" si="4"/>
        <v>0</v>
      </c>
      <c r="I128" s="1">
        <f t="shared" si="5"/>
        <v>0</v>
      </c>
      <c r="J128" s="1">
        <f t="shared" si="6"/>
        <v>2</v>
      </c>
      <c r="K128" s="10">
        <f t="shared" si="7"/>
        <v>0</v>
      </c>
      <c r="L128" s="1">
        <v>2</v>
      </c>
      <c r="M128" s="13">
        <v>8.52</v>
      </c>
      <c r="N128" s="1">
        <v>1.48</v>
      </c>
    </row>
    <row r="129" spans="1:14" x14ac:dyDescent="0.3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  <c r="H129" s="1">
        <f t="shared" si="4"/>
        <v>1</v>
      </c>
      <c r="I129" s="1">
        <f t="shared" si="5"/>
        <v>0</v>
      </c>
      <c r="J129" s="1">
        <f t="shared" si="6"/>
        <v>2</v>
      </c>
      <c r="K129" s="10">
        <f t="shared" si="7"/>
        <v>0</v>
      </c>
      <c r="L129" s="1">
        <v>2</v>
      </c>
      <c r="M129" s="13">
        <v>14.52</v>
      </c>
      <c r="N129" s="1">
        <v>2</v>
      </c>
    </row>
    <row r="130" spans="1:14" x14ac:dyDescent="0.3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  <c r="H130" s="1">
        <f t="shared" si="4"/>
        <v>1</v>
      </c>
      <c r="I130" s="1">
        <f t="shared" si="5"/>
        <v>0</v>
      </c>
      <c r="J130" s="1">
        <f t="shared" si="6"/>
        <v>2</v>
      </c>
      <c r="K130" s="10">
        <f t="shared" si="7"/>
        <v>0</v>
      </c>
      <c r="L130" s="1">
        <v>2</v>
      </c>
      <c r="M130" s="13">
        <v>11.38</v>
      </c>
      <c r="N130" s="1">
        <v>2</v>
      </c>
    </row>
    <row r="131" spans="1:14" x14ac:dyDescent="0.3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  <c r="H131" s="1">
        <f t="shared" ref="H131:H194" si="8">IF(A131="Female",1,IF(A131="male",0,""))</f>
        <v>0</v>
      </c>
      <c r="I131" s="1">
        <f t="shared" ref="I131:I194" si="9">IF(B131="no",0,IF(B131="Yes",1,""))</f>
        <v>0</v>
      </c>
      <c r="J131" s="1">
        <f t="shared" ref="J131:J194" si="10">IF(C131="Sun",1,IF(C131="Sat",0,IF(C131="Thur",2,IF(C131="Fri",3))))</f>
        <v>2</v>
      </c>
      <c r="K131" s="10">
        <f t="shared" ref="K131:K194" si="11">IF(D131="Dinner",1,IF(D131="Lunch",0,""))</f>
        <v>0</v>
      </c>
      <c r="L131" s="1">
        <v>3</v>
      </c>
      <c r="M131" s="13">
        <v>22.82</v>
      </c>
      <c r="N131" s="1">
        <v>2.1800000000000002</v>
      </c>
    </row>
    <row r="132" spans="1:14" x14ac:dyDescent="0.3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  <c r="H132" s="1">
        <f t="shared" si="8"/>
        <v>0</v>
      </c>
      <c r="I132" s="1">
        <f t="shared" si="9"/>
        <v>0</v>
      </c>
      <c r="J132" s="1">
        <f t="shared" si="10"/>
        <v>2</v>
      </c>
      <c r="K132" s="10">
        <f t="shared" si="11"/>
        <v>0</v>
      </c>
      <c r="L132" s="1">
        <v>2</v>
      </c>
      <c r="M132" s="13">
        <v>19.079999999999998</v>
      </c>
      <c r="N132" s="1">
        <v>1.5</v>
      </c>
    </row>
    <row r="133" spans="1:14" x14ac:dyDescent="0.3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  <c r="H133" s="1">
        <f t="shared" si="8"/>
        <v>1</v>
      </c>
      <c r="I133" s="1">
        <f t="shared" si="9"/>
        <v>0</v>
      </c>
      <c r="J133" s="1">
        <f t="shared" si="10"/>
        <v>2</v>
      </c>
      <c r="K133" s="10">
        <f t="shared" si="11"/>
        <v>0</v>
      </c>
      <c r="L133" s="1">
        <v>2</v>
      </c>
      <c r="M133" s="13">
        <v>20.27</v>
      </c>
      <c r="N133" s="1">
        <v>2.83</v>
      </c>
    </row>
    <row r="134" spans="1:14" x14ac:dyDescent="0.3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  <c r="H134" s="1">
        <f t="shared" si="8"/>
        <v>1</v>
      </c>
      <c r="I134" s="1">
        <f t="shared" si="9"/>
        <v>0</v>
      </c>
      <c r="J134" s="1">
        <f t="shared" si="10"/>
        <v>2</v>
      </c>
      <c r="K134" s="10">
        <f t="shared" si="11"/>
        <v>0</v>
      </c>
      <c r="L134" s="1">
        <v>2</v>
      </c>
      <c r="M134" s="13">
        <v>11.17</v>
      </c>
      <c r="N134" s="1">
        <v>1.5</v>
      </c>
    </row>
    <row r="135" spans="1:14" x14ac:dyDescent="0.3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  <c r="H135" s="1">
        <f t="shared" si="8"/>
        <v>1</v>
      </c>
      <c r="I135" s="1">
        <f t="shared" si="9"/>
        <v>0</v>
      </c>
      <c r="J135" s="1">
        <f t="shared" si="10"/>
        <v>2</v>
      </c>
      <c r="K135" s="10">
        <f t="shared" si="11"/>
        <v>0</v>
      </c>
      <c r="L135" s="1">
        <v>2</v>
      </c>
      <c r="M135" s="13">
        <v>12.26</v>
      </c>
      <c r="N135" s="1">
        <v>2</v>
      </c>
    </row>
    <row r="136" spans="1:14" x14ac:dyDescent="0.3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  <c r="H136" s="1">
        <f t="shared" si="8"/>
        <v>1</v>
      </c>
      <c r="I136" s="1">
        <f t="shared" si="9"/>
        <v>0</v>
      </c>
      <c r="J136" s="1">
        <f t="shared" si="10"/>
        <v>2</v>
      </c>
      <c r="K136" s="10">
        <f t="shared" si="11"/>
        <v>0</v>
      </c>
      <c r="L136" s="1">
        <v>2</v>
      </c>
      <c r="M136" s="13">
        <v>18.260000000000002</v>
      </c>
      <c r="N136" s="1">
        <v>3.25</v>
      </c>
    </row>
    <row r="137" spans="1:14" x14ac:dyDescent="0.3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  <c r="H137" s="1">
        <f t="shared" si="8"/>
        <v>1</v>
      </c>
      <c r="I137" s="1">
        <f t="shared" si="9"/>
        <v>0</v>
      </c>
      <c r="J137" s="1">
        <f t="shared" si="10"/>
        <v>2</v>
      </c>
      <c r="K137" s="10">
        <f t="shared" si="11"/>
        <v>0</v>
      </c>
      <c r="L137" s="1">
        <v>2</v>
      </c>
      <c r="M137" s="13">
        <v>8.51</v>
      </c>
      <c r="N137" s="1">
        <v>1.25</v>
      </c>
    </row>
    <row r="138" spans="1:14" x14ac:dyDescent="0.3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  <c r="H138" s="1">
        <f t="shared" si="8"/>
        <v>1</v>
      </c>
      <c r="I138" s="1">
        <f t="shared" si="9"/>
        <v>0</v>
      </c>
      <c r="J138" s="1">
        <f t="shared" si="10"/>
        <v>2</v>
      </c>
      <c r="K138" s="10">
        <f t="shared" si="11"/>
        <v>0</v>
      </c>
      <c r="L138" s="1">
        <v>2</v>
      </c>
      <c r="M138" s="13">
        <v>10.33</v>
      </c>
      <c r="N138" s="1">
        <v>2</v>
      </c>
    </row>
    <row r="139" spans="1:14" x14ac:dyDescent="0.3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  <c r="H139" s="1">
        <f t="shared" si="8"/>
        <v>1</v>
      </c>
      <c r="I139" s="1">
        <f t="shared" si="9"/>
        <v>0</v>
      </c>
      <c r="J139" s="1">
        <f t="shared" si="10"/>
        <v>2</v>
      </c>
      <c r="K139" s="10">
        <f t="shared" si="11"/>
        <v>0</v>
      </c>
      <c r="L139" s="1">
        <v>2</v>
      </c>
      <c r="M139" s="13">
        <v>14.15</v>
      </c>
      <c r="N139" s="1">
        <v>2</v>
      </c>
    </row>
    <row r="140" spans="1:14" x14ac:dyDescent="0.3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  <c r="H140" s="1">
        <f t="shared" si="8"/>
        <v>0</v>
      </c>
      <c r="I140" s="1">
        <f t="shared" si="9"/>
        <v>1</v>
      </c>
      <c r="J140" s="1">
        <f t="shared" si="10"/>
        <v>2</v>
      </c>
      <c r="K140" s="10">
        <f t="shared" si="11"/>
        <v>0</v>
      </c>
      <c r="L140" s="1">
        <v>2</v>
      </c>
      <c r="M140" s="13">
        <v>16</v>
      </c>
      <c r="N140" s="1">
        <v>2</v>
      </c>
    </row>
    <row r="141" spans="1:14" x14ac:dyDescent="0.3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  <c r="H141" s="1">
        <f t="shared" si="8"/>
        <v>1</v>
      </c>
      <c r="I141" s="1">
        <f t="shared" si="9"/>
        <v>0</v>
      </c>
      <c r="J141" s="1">
        <f t="shared" si="10"/>
        <v>2</v>
      </c>
      <c r="K141" s="10">
        <f t="shared" si="11"/>
        <v>0</v>
      </c>
      <c r="L141" s="1">
        <v>2</v>
      </c>
      <c r="M141" s="13">
        <v>13.16</v>
      </c>
      <c r="N141" s="1">
        <v>2.75</v>
      </c>
    </row>
    <row r="142" spans="1:14" x14ac:dyDescent="0.3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  <c r="H142" s="1">
        <f t="shared" si="8"/>
        <v>1</v>
      </c>
      <c r="I142" s="1">
        <f t="shared" si="9"/>
        <v>0</v>
      </c>
      <c r="J142" s="1">
        <f t="shared" si="10"/>
        <v>2</v>
      </c>
      <c r="K142" s="10">
        <f t="shared" si="11"/>
        <v>0</v>
      </c>
      <c r="L142" s="1">
        <v>2</v>
      </c>
      <c r="M142" s="13">
        <v>17.47</v>
      </c>
      <c r="N142" s="1">
        <v>3.5</v>
      </c>
    </row>
    <row r="143" spans="1:14" x14ac:dyDescent="0.3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  <c r="H143" s="1">
        <f t="shared" si="8"/>
        <v>0</v>
      </c>
      <c r="I143" s="1">
        <f t="shared" si="9"/>
        <v>0</v>
      </c>
      <c r="J143" s="1">
        <f t="shared" si="10"/>
        <v>2</v>
      </c>
      <c r="K143" s="10">
        <f t="shared" si="11"/>
        <v>0</v>
      </c>
      <c r="L143" s="1">
        <v>6</v>
      </c>
      <c r="M143" s="13">
        <v>34.299999999999997</v>
      </c>
      <c r="N143" s="1">
        <v>6.7</v>
      </c>
    </row>
    <row r="144" spans="1:14" x14ac:dyDescent="0.3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  <c r="H144" s="1">
        <f t="shared" si="8"/>
        <v>0</v>
      </c>
      <c r="I144" s="1">
        <f t="shared" si="9"/>
        <v>0</v>
      </c>
      <c r="J144" s="1">
        <f t="shared" si="10"/>
        <v>2</v>
      </c>
      <c r="K144" s="10">
        <f t="shared" si="11"/>
        <v>0</v>
      </c>
      <c r="L144" s="1">
        <v>5</v>
      </c>
      <c r="M144" s="13">
        <v>41.19</v>
      </c>
      <c r="N144" s="1">
        <v>5</v>
      </c>
    </row>
    <row r="145" spans="1:14" x14ac:dyDescent="0.3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  <c r="H145" s="1">
        <f t="shared" si="8"/>
        <v>1</v>
      </c>
      <c r="I145" s="1">
        <f t="shared" si="9"/>
        <v>0</v>
      </c>
      <c r="J145" s="1">
        <f t="shared" si="10"/>
        <v>2</v>
      </c>
      <c r="K145" s="10">
        <f t="shared" si="11"/>
        <v>0</v>
      </c>
      <c r="L145" s="1">
        <v>6</v>
      </c>
      <c r="M145" s="13">
        <v>27.05</v>
      </c>
      <c r="N145" s="1">
        <v>5</v>
      </c>
    </row>
    <row r="146" spans="1:14" x14ac:dyDescent="0.3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  <c r="H146" s="1">
        <f t="shared" si="8"/>
        <v>1</v>
      </c>
      <c r="I146" s="1">
        <f t="shared" si="9"/>
        <v>0</v>
      </c>
      <c r="J146" s="1">
        <f t="shared" si="10"/>
        <v>2</v>
      </c>
      <c r="K146" s="10">
        <f t="shared" si="11"/>
        <v>0</v>
      </c>
      <c r="L146" s="1">
        <v>2</v>
      </c>
      <c r="M146" s="13">
        <v>16.43</v>
      </c>
      <c r="N146" s="1">
        <v>2.2999999999999998</v>
      </c>
    </row>
    <row r="147" spans="1:14" x14ac:dyDescent="0.3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  <c r="H147" s="1">
        <f t="shared" si="8"/>
        <v>1</v>
      </c>
      <c r="I147" s="1">
        <f t="shared" si="9"/>
        <v>0</v>
      </c>
      <c r="J147" s="1">
        <f t="shared" si="10"/>
        <v>2</v>
      </c>
      <c r="K147" s="10">
        <f t="shared" si="11"/>
        <v>0</v>
      </c>
      <c r="L147" s="1">
        <v>2</v>
      </c>
      <c r="M147" s="13">
        <v>8.35</v>
      </c>
      <c r="N147" s="1">
        <v>1.5</v>
      </c>
    </row>
    <row r="148" spans="1:14" x14ac:dyDescent="0.3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  <c r="H148" s="1">
        <f t="shared" si="8"/>
        <v>1</v>
      </c>
      <c r="I148" s="1">
        <f t="shared" si="9"/>
        <v>0</v>
      </c>
      <c r="J148" s="1">
        <f t="shared" si="10"/>
        <v>2</v>
      </c>
      <c r="K148" s="10">
        <f t="shared" si="11"/>
        <v>0</v>
      </c>
      <c r="L148" s="1">
        <v>3</v>
      </c>
      <c r="M148" s="13">
        <v>18.64</v>
      </c>
      <c r="N148" s="1">
        <v>1.36</v>
      </c>
    </row>
    <row r="149" spans="1:14" x14ac:dyDescent="0.3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  <c r="H149" s="1">
        <f t="shared" si="8"/>
        <v>1</v>
      </c>
      <c r="I149" s="1">
        <f t="shared" si="9"/>
        <v>0</v>
      </c>
      <c r="J149" s="1">
        <f t="shared" si="10"/>
        <v>2</v>
      </c>
      <c r="K149" s="10">
        <f t="shared" si="11"/>
        <v>0</v>
      </c>
      <c r="L149" s="1">
        <v>2</v>
      </c>
      <c r="M149" s="13">
        <v>11.87</v>
      </c>
      <c r="N149" s="1">
        <v>1.63</v>
      </c>
    </row>
    <row r="150" spans="1:14" x14ac:dyDescent="0.3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  <c r="H150" s="1">
        <f t="shared" si="8"/>
        <v>0</v>
      </c>
      <c r="I150" s="1">
        <f t="shared" si="9"/>
        <v>0</v>
      </c>
      <c r="J150" s="1">
        <f t="shared" si="10"/>
        <v>2</v>
      </c>
      <c r="K150" s="10">
        <f t="shared" si="11"/>
        <v>0</v>
      </c>
      <c r="L150" s="1">
        <v>2</v>
      </c>
      <c r="M150" s="13">
        <v>9.7799999999999994</v>
      </c>
      <c r="N150" s="1">
        <v>1.73</v>
      </c>
    </row>
    <row r="151" spans="1:14" x14ac:dyDescent="0.3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  <c r="H151" s="1">
        <f t="shared" si="8"/>
        <v>0</v>
      </c>
      <c r="I151" s="1">
        <f t="shared" si="9"/>
        <v>0</v>
      </c>
      <c r="J151" s="1">
        <f t="shared" si="10"/>
        <v>2</v>
      </c>
      <c r="K151" s="10">
        <f t="shared" si="11"/>
        <v>0</v>
      </c>
      <c r="L151" s="1">
        <v>2</v>
      </c>
      <c r="M151" s="13">
        <v>7.51</v>
      </c>
      <c r="N151" s="1">
        <v>2</v>
      </c>
    </row>
    <row r="152" spans="1:14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  <c r="H152" s="1">
        <f t="shared" si="8"/>
        <v>0</v>
      </c>
      <c r="I152" s="1">
        <f t="shared" si="9"/>
        <v>0</v>
      </c>
      <c r="J152" s="1">
        <f t="shared" si="10"/>
        <v>1</v>
      </c>
      <c r="K152" s="10">
        <f t="shared" si="11"/>
        <v>1</v>
      </c>
      <c r="L152" s="1">
        <v>2</v>
      </c>
      <c r="M152" s="13">
        <v>14.07</v>
      </c>
      <c r="N152" s="1">
        <v>2.5</v>
      </c>
    </row>
    <row r="153" spans="1:14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  <c r="H153" s="1">
        <f t="shared" si="8"/>
        <v>0</v>
      </c>
      <c r="I153" s="1">
        <f t="shared" si="9"/>
        <v>0</v>
      </c>
      <c r="J153" s="1">
        <f t="shared" si="10"/>
        <v>1</v>
      </c>
      <c r="K153" s="10">
        <f t="shared" si="11"/>
        <v>1</v>
      </c>
      <c r="L153" s="1">
        <v>2</v>
      </c>
      <c r="M153" s="13">
        <v>13.13</v>
      </c>
      <c r="N153" s="1">
        <v>2</v>
      </c>
    </row>
    <row r="154" spans="1:14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  <c r="H154" s="1">
        <f t="shared" si="8"/>
        <v>0</v>
      </c>
      <c r="I154" s="1">
        <f t="shared" si="9"/>
        <v>0</v>
      </c>
      <c r="J154" s="1">
        <f t="shared" si="10"/>
        <v>1</v>
      </c>
      <c r="K154" s="10">
        <f t="shared" si="11"/>
        <v>1</v>
      </c>
      <c r="L154" s="1">
        <v>3</v>
      </c>
      <c r="M154" s="13">
        <v>17.260000000000002</v>
      </c>
      <c r="N154" s="1">
        <v>2.74</v>
      </c>
    </row>
    <row r="155" spans="1:14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  <c r="H155" s="1">
        <f t="shared" si="8"/>
        <v>0</v>
      </c>
      <c r="I155" s="1">
        <f t="shared" si="9"/>
        <v>0</v>
      </c>
      <c r="J155" s="1">
        <f t="shared" si="10"/>
        <v>1</v>
      </c>
      <c r="K155" s="10">
        <f t="shared" si="11"/>
        <v>1</v>
      </c>
      <c r="L155" s="1">
        <v>4</v>
      </c>
      <c r="M155" s="13">
        <v>24.55</v>
      </c>
      <c r="N155" s="1">
        <v>2</v>
      </c>
    </row>
    <row r="156" spans="1:14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  <c r="H156" s="1">
        <f t="shared" si="8"/>
        <v>0</v>
      </c>
      <c r="I156" s="1">
        <f t="shared" si="9"/>
        <v>0</v>
      </c>
      <c r="J156" s="1">
        <f t="shared" si="10"/>
        <v>1</v>
      </c>
      <c r="K156" s="10">
        <f t="shared" si="11"/>
        <v>1</v>
      </c>
      <c r="L156" s="1">
        <v>4</v>
      </c>
      <c r="M156" s="13">
        <v>19.77</v>
      </c>
      <c r="N156" s="1">
        <v>2</v>
      </c>
    </row>
    <row r="157" spans="1:14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  <c r="H157" s="1">
        <f t="shared" si="8"/>
        <v>1</v>
      </c>
      <c r="I157" s="1">
        <f t="shared" si="9"/>
        <v>0</v>
      </c>
      <c r="J157" s="1">
        <f t="shared" si="10"/>
        <v>1</v>
      </c>
      <c r="K157" s="10">
        <f t="shared" si="11"/>
        <v>1</v>
      </c>
      <c r="L157" s="1">
        <v>5</v>
      </c>
      <c r="M157" s="13">
        <v>29.85</v>
      </c>
      <c r="N157" s="1">
        <v>5.14</v>
      </c>
    </row>
    <row r="158" spans="1:14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  <c r="H158" s="1">
        <f t="shared" si="8"/>
        <v>0</v>
      </c>
      <c r="I158" s="1">
        <f t="shared" si="9"/>
        <v>0</v>
      </c>
      <c r="J158" s="1">
        <f t="shared" si="10"/>
        <v>1</v>
      </c>
      <c r="K158" s="10">
        <f t="shared" si="11"/>
        <v>1</v>
      </c>
      <c r="L158" s="1">
        <v>6</v>
      </c>
      <c r="M158" s="13">
        <v>48.17</v>
      </c>
      <c r="N158" s="1">
        <v>5</v>
      </c>
    </row>
    <row r="159" spans="1:14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  <c r="H159" s="1">
        <f t="shared" si="8"/>
        <v>1</v>
      </c>
      <c r="I159" s="1">
        <f t="shared" si="9"/>
        <v>0</v>
      </c>
      <c r="J159" s="1">
        <f t="shared" si="10"/>
        <v>1</v>
      </c>
      <c r="K159" s="10">
        <f t="shared" si="11"/>
        <v>1</v>
      </c>
      <c r="L159" s="1">
        <v>4</v>
      </c>
      <c r="M159" s="13">
        <v>25</v>
      </c>
      <c r="N159" s="1">
        <v>3.75</v>
      </c>
    </row>
    <row r="160" spans="1:14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  <c r="H160" s="1">
        <f t="shared" si="8"/>
        <v>1</v>
      </c>
      <c r="I160" s="1">
        <f t="shared" si="9"/>
        <v>0</v>
      </c>
      <c r="J160" s="1">
        <f t="shared" si="10"/>
        <v>1</v>
      </c>
      <c r="K160" s="10">
        <f t="shared" si="11"/>
        <v>1</v>
      </c>
      <c r="L160" s="1">
        <v>2</v>
      </c>
      <c r="M160" s="13">
        <v>13.39</v>
      </c>
      <c r="N160" s="1">
        <v>2.61</v>
      </c>
    </row>
    <row r="161" spans="1:14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  <c r="H161" s="1">
        <f t="shared" si="8"/>
        <v>0</v>
      </c>
      <c r="I161" s="1">
        <f t="shared" si="9"/>
        <v>0</v>
      </c>
      <c r="J161" s="1">
        <f t="shared" si="10"/>
        <v>1</v>
      </c>
      <c r="K161" s="10">
        <f t="shared" si="11"/>
        <v>1</v>
      </c>
      <c r="L161" s="1">
        <v>4</v>
      </c>
      <c r="M161" s="13">
        <v>16.489999999999998</v>
      </c>
      <c r="N161" s="1">
        <v>2</v>
      </c>
    </row>
    <row r="162" spans="1:14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  <c r="H162" s="1">
        <f t="shared" si="8"/>
        <v>0</v>
      </c>
      <c r="I162" s="1">
        <f t="shared" si="9"/>
        <v>0</v>
      </c>
      <c r="J162" s="1">
        <f t="shared" si="10"/>
        <v>1</v>
      </c>
      <c r="K162" s="10">
        <f t="shared" si="11"/>
        <v>1</v>
      </c>
      <c r="L162" s="1">
        <v>4</v>
      </c>
      <c r="M162" s="13">
        <v>21.5</v>
      </c>
      <c r="N162" s="1">
        <v>3.5</v>
      </c>
    </row>
    <row r="163" spans="1:14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  <c r="H163" s="1">
        <f t="shared" si="8"/>
        <v>0</v>
      </c>
      <c r="I163" s="1">
        <f t="shared" si="9"/>
        <v>0</v>
      </c>
      <c r="J163" s="1">
        <f t="shared" si="10"/>
        <v>1</v>
      </c>
      <c r="K163" s="10">
        <f t="shared" si="11"/>
        <v>1</v>
      </c>
      <c r="L163" s="1">
        <v>2</v>
      </c>
      <c r="M163" s="13">
        <v>12.66</v>
      </c>
      <c r="N163" s="1">
        <v>2.5</v>
      </c>
    </row>
    <row r="164" spans="1:14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  <c r="H164" s="1">
        <f t="shared" si="8"/>
        <v>1</v>
      </c>
      <c r="I164" s="1">
        <f t="shared" si="9"/>
        <v>0</v>
      </c>
      <c r="J164" s="1">
        <f t="shared" si="10"/>
        <v>1</v>
      </c>
      <c r="K164" s="10">
        <f t="shared" si="11"/>
        <v>1</v>
      </c>
      <c r="L164" s="1">
        <v>3</v>
      </c>
      <c r="M164" s="13">
        <v>16.21</v>
      </c>
      <c r="N164" s="1">
        <v>2</v>
      </c>
    </row>
    <row r="165" spans="1:14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  <c r="H165" s="1">
        <f t="shared" si="8"/>
        <v>0</v>
      </c>
      <c r="I165" s="1">
        <f t="shared" si="9"/>
        <v>0</v>
      </c>
      <c r="J165" s="1">
        <f t="shared" si="10"/>
        <v>1</v>
      </c>
      <c r="K165" s="10">
        <f t="shared" si="11"/>
        <v>1</v>
      </c>
      <c r="L165" s="1">
        <v>2</v>
      </c>
      <c r="M165" s="13">
        <v>13.81</v>
      </c>
      <c r="N165" s="1">
        <v>2</v>
      </c>
    </row>
    <row r="166" spans="1:14" x14ac:dyDescent="0.3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  <c r="H166" s="1">
        <f t="shared" si="8"/>
        <v>1</v>
      </c>
      <c r="I166" s="1">
        <f t="shared" si="9"/>
        <v>1</v>
      </c>
      <c r="J166" s="1">
        <f t="shared" si="10"/>
        <v>1</v>
      </c>
      <c r="K166" s="10">
        <f t="shared" si="11"/>
        <v>1</v>
      </c>
      <c r="L166" s="1">
        <v>2</v>
      </c>
      <c r="M166" s="13">
        <v>17.510000000000002</v>
      </c>
      <c r="N166" s="1">
        <v>3</v>
      </c>
    </row>
    <row r="167" spans="1:14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  <c r="H167" s="1">
        <f t="shared" si="8"/>
        <v>0</v>
      </c>
      <c r="I167" s="1">
        <f t="shared" si="9"/>
        <v>0</v>
      </c>
      <c r="J167" s="1">
        <f t="shared" si="10"/>
        <v>1</v>
      </c>
      <c r="K167" s="10">
        <f t="shared" si="11"/>
        <v>1</v>
      </c>
      <c r="L167" s="1">
        <v>3</v>
      </c>
      <c r="M167" s="13">
        <v>24.52</v>
      </c>
      <c r="N167" s="1">
        <v>3.48</v>
      </c>
    </row>
    <row r="168" spans="1:14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  <c r="H168" s="1">
        <f t="shared" si="8"/>
        <v>0</v>
      </c>
      <c r="I168" s="1">
        <f t="shared" si="9"/>
        <v>0</v>
      </c>
      <c r="J168" s="1">
        <f t="shared" si="10"/>
        <v>1</v>
      </c>
      <c r="K168" s="10">
        <f t="shared" si="11"/>
        <v>1</v>
      </c>
      <c r="L168" s="1">
        <v>2</v>
      </c>
      <c r="M168" s="13">
        <v>20.76</v>
      </c>
      <c r="N168" s="1">
        <v>2.2400000000000002</v>
      </c>
    </row>
    <row r="169" spans="1:14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  <c r="H169" s="1">
        <f t="shared" si="8"/>
        <v>0</v>
      </c>
      <c r="I169" s="1">
        <f t="shared" si="9"/>
        <v>0</v>
      </c>
      <c r="J169" s="1">
        <f t="shared" si="10"/>
        <v>1</v>
      </c>
      <c r="K169" s="10">
        <f t="shared" si="11"/>
        <v>1</v>
      </c>
      <c r="L169" s="1">
        <v>4</v>
      </c>
      <c r="M169" s="13">
        <v>31.71</v>
      </c>
      <c r="N169" s="1">
        <v>4.5</v>
      </c>
    </row>
    <row r="170" spans="1:14" x14ac:dyDescent="0.3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  <c r="H170" s="1">
        <f t="shared" si="8"/>
        <v>1</v>
      </c>
      <c r="I170" s="1">
        <f t="shared" si="9"/>
        <v>1</v>
      </c>
      <c r="J170" s="1">
        <f t="shared" si="10"/>
        <v>0</v>
      </c>
      <c r="K170" s="10">
        <f t="shared" si="11"/>
        <v>1</v>
      </c>
      <c r="L170" s="1">
        <v>2</v>
      </c>
      <c r="M170" s="13">
        <v>10.59</v>
      </c>
      <c r="N170" s="1">
        <v>1.61</v>
      </c>
    </row>
    <row r="171" spans="1:14" x14ac:dyDescent="0.3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  <c r="H171" s="1">
        <f t="shared" si="8"/>
        <v>1</v>
      </c>
      <c r="I171" s="1">
        <f t="shared" si="9"/>
        <v>1</v>
      </c>
      <c r="J171" s="1">
        <f t="shared" si="10"/>
        <v>0</v>
      </c>
      <c r="K171" s="10">
        <f t="shared" si="11"/>
        <v>1</v>
      </c>
      <c r="L171" s="1">
        <v>2</v>
      </c>
      <c r="M171" s="13">
        <v>10.63</v>
      </c>
      <c r="N171" s="1">
        <v>2</v>
      </c>
    </row>
    <row r="172" spans="1:14" x14ac:dyDescent="0.3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  <c r="H172" s="1">
        <f t="shared" si="8"/>
        <v>0</v>
      </c>
      <c r="I172" s="1">
        <f t="shared" si="9"/>
        <v>1</v>
      </c>
      <c r="J172" s="1">
        <f t="shared" si="10"/>
        <v>0</v>
      </c>
      <c r="K172" s="10">
        <f t="shared" si="11"/>
        <v>1</v>
      </c>
      <c r="L172" s="1">
        <v>3</v>
      </c>
      <c r="M172" s="13">
        <v>50.81</v>
      </c>
      <c r="N172" s="1">
        <v>10</v>
      </c>
    </row>
    <row r="173" spans="1:14" x14ac:dyDescent="0.3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  <c r="H173" s="1">
        <f t="shared" si="8"/>
        <v>0</v>
      </c>
      <c r="I173" s="1">
        <f t="shared" si="9"/>
        <v>1</v>
      </c>
      <c r="J173" s="1">
        <f t="shared" si="10"/>
        <v>0</v>
      </c>
      <c r="K173" s="10">
        <f t="shared" si="11"/>
        <v>1</v>
      </c>
      <c r="L173" s="1">
        <v>2</v>
      </c>
      <c r="M173" s="13">
        <v>15.81</v>
      </c>
      <c r="N173" s="1">
        <v>3.16</v>
      </c>
    </row>
    <row r="174" spans="1:14" x14ac:dyDescent="0.3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  <c r="H174" s="1">
        <f t="shared" si="8"/>
        <v>0</v>
      </c>
      <c r="I174" s="1">
        <f t="shared" si="9"/>
        <v>1</v>
      </c>
      <c r="J174" s="1">
        <f t="shared" si="10"/>
        <v>1</v>
      </c>
      <c r="K174" s="10">
        <f t="shared" si="11"/>
        <v>1</v>
      </c>
      <c r="L174" s="1">
        <v>2</v>
      </c>
      <c r="M174" s="13">
        <v>7.25</v>
      </c>
      <c r="N174" s="1">
        <v>5.15</v>
      </c>
    </row>
    <row r="175" spans="1:14" x14ac:dyDescent="0.3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  <c r="H175" s="1">
        <f t="shared" si="8"/>
        <v>0</v>
      </c>
      <c r="I175" s="1">
        <f t="shared" si="9"/>
        <v>1</v>
      </c>
      <c r="J175" s="1">
        <f t="shared" si="10"/>
        <v>1</v>
      </c>
      <c r="K175" s="10">
        <f t="shared" si="11"/>
        <v>1</v>
      </c>
      <c r="L175" s="1">
        <v>2</v>
      </c>
      <c r="M175" s="13">
        <v>31.85</v>
      </c>
      <c r="N175" s="1">
        <v>3.18</v>
      </c>
    </row>
    <row r="176" spans="1:14" x14ac:dyDescent="0.3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  <c r="H176" s="1">
        <f t="shared" si="8"/>
        <v>0</v>
      </c>
      <c r="I176" s="1">
        <f t="shared" si="9"/>
        <v>1</v>
      </c>
      <c r="J176" s="1">
        <f t="shared" si="10"/>
        <v>1</v>
      </c>
      <c r="K176" s="10">
        <f t="shared" si="11"/>
        <v>1</v>
      </c>
      <c r="L176" s="1">
        <v>2</v>
      </c>
      <c r="M176" s="13">
        <v>16.82</v>
      </c>
      <c r="N176" s="1">
        <v>4</v>
      </c>
    </row>
    <row r="177" spans="1:14" x14ac:dyDescent="0.3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  <c r="H177" s="1">
        <f t="shared" si="8"/>
        <v>0</v>
      </c>
      <c r="I177" s="1">
        <f t="shared" si="9"/>
        <v>1</v>
      </c>
      <c r="J177" s="1">
        <f t="shared" si="10"/>
        <v>1</v>
      </c>
      <c r="K177" s="10">
        <f t="shared" si="11"/>
        <v>1</v>
      </c>
      <c r="L177" s="1">
        <v>2</v>
      </c>
      <c r="M177" s="13">
        <v>32.9</v>
      </c>
      <c r="N177" s="1">
        <v>3.11</v>
      </c>
    </row>
    <row r="178" spans="1:14" x14ac:dyDescent="0.3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  <c r="H178" s="1">
        <f t="shared" si="8"/>
        <v>0</v>
      </c>
      <c r="I178" s="1">
        <f t="shared" si="9"/>
        <v>1</v>
      </c>
      <c r="J178" s="1">
        <f t="shared" si="10"/>
        <v>1</v>
      </c>
      <c r="K178" s="10">
        <f t="shared" si="11"/>
        <v>1</v>
      </c>
      <c r="L178" s="1">
        <v>2</v>
      </c>
      <c r="M178" s="13">
        <v>17.89</v>
      </c>
      <c r="N178" s="1">
        <v>2</v>
      </c>
    </row>
    <row r="179" spans="1:14" x14ac:dyDescent="0.3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  <c r="H179" s="1">
        <f t="shared" si="8"/>
        <v>0</v>
      </c>
      <c r="I179" s="1">
        <f t="shared" si="9"/>
        <v>1</v>
      </c>
      <c r="J179" s="1">
        <f t="shared" si="10"/>
        <v>1</v>
      </c>
      <c r="K179" s="10">
        <f t="shared" si="11"/>
        <v>1</v>
      </c>
      <c r="L179" s="1">
        <v>2</v>
      </c>
      <c r="M179" s="13">
        <v>14.48</v>
      </c>
      <c r="N179" s="1">
        <v>2</v>
      </c>
    </row>
    <row r="180" spans="1:14" x14ac:dyDescent="0.3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  <c r="H180" s="1">
        <f t="shared" si="8"/>
        <v>1</v>
      </c>
      <c r="I180" s="1">
        <f t="shared" si="9"/>
        <v>1</v>
      </c>
      <c r="J180" s="1">
        <f t="shared" si="10"/>
        <v>1</v>
      </c>
      <c r="K180" s="10">
        <f t="shared" si="11"/>
        <v>1</v>
      </c>
      <c r="L180" s="1">
        <v>2</v>
      </c>
      <c r="M180" s="13">
        <v>9.6</v>
      </c>
      <c r="N180" s="1">
        <v>4</v>
      </c>
    </row>
    <row r="181" spans="1:14" x14ac:dyDescent="0.3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  <c r="H181" s="1">
        <f t="shared" si="8"/>
        <v>0</v>
      </c>
      <c r="I181" s="1">
        <f t="shared" si="9"/>
        <v>1</v>
      </c>
      <c r="J181" s="1">
        <f t="shared" si="10"/>
        <v>1</v>
      </c>
      <c r="K181" s="10">
        <f t="shared" si="11"/>
        <v>1</v>
      </c>
      <c r="L181" s="1">
        <v>2</v>
      </c>
      <c r="M181" s="13">
        <v>34.630000000000003</v>
      </c>
      <c r="N181" s="1">
        <v>3.55</v>
      </c>
    </row>
    <row r="182" spans="1:14" x14ac:dyDescent="0.3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  <c r="H182" s="1">
        <f t="shared" si="8"/>
        <v>0</v>
      </c>
      <c r="I182" s="1">
        <f t="shared" si="9"/>
        <v>1</v>
      </c>
      <c r="J182" s="1">
        <f t="shared" si="10"/>
        <v>1</v>
      </c>
      <c r="K182" s="10">
        <f t="shared" si="11"/>
        <v>1</v>
      </c>
      <c r="L182" s="1">
        <v>4</v>
      </c>
      <c r="M182" s="13">
        <v>34.65</v>
      </c>
      <c r="N182" s="1">
        <v>3.68</v>
      </c>
    </row>
    <row r="183" spans="1:14" x14ac:dyDescent="0.3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  <c r="H183" s="1">
        <f t="shared" si="8"/>
        <v>0</v>
      </c>
      <c r="I183" s="1">
        <f t="shared" si="9"/>
        <v>1</v>
      </c>
      <c r="J183" s="1">
        <f t="shared" si="10"/>
        <v>1</v>
      </c>
      <c r="K183" s="10">
        <f t="shared" si="11"/>
        <v>1</v>
      </c>
      <c r="L183" s="1">
        <v>2</v>
      </c>
      <c r="M183" s="13">
        <v>23.33</v>
      </c>
      <c r="N183" s="1">
        <v>5.65</v>
      </c>
    </row>
    <row r="184" spans="1:14" x14ac:dyDescent="0.3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  <c r="H184" s="1">
        <f t="shared" si="8"/>
        <v>0</v>
      </c>
      <c r="I184" s="1">
        <f t="shared" si="9"/>
        <v>1</v>
      </c>
      <c r="J184" s="1">
        <f t="shared" si="10"/>
        <v>1</v>
      </c>
      <c r="K184" s="10">
        <f t="shared" si="11"/>
        <v>1</v>
      </c>
      <c r="L184" s="1">
        <v>3</v>
      </c>
      <c r="M184" s="13">
        <v>45.35</v>
      </c>
      <c r="N184" s="1">
        <v>3.5</v>
      </c>
    </row>
    <row r="185" spans="1:14" x14ac:dyDescent="0.3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  <c r="H185" s="1">
        <f t="shared" si="8"/>
        <v>0</v>
      </c>
      <c r="I185" s="1">
        <f t="shared" si="9"/>
        <v>1</v>
      </c>
      <c r="J185" s="1">
        <f t="shared" si="10"/>
        <v>1</v>
      </c>
      <c r="K185" s="10">
        <f t="shared" si="11"/>
        <v>1</v>
      </c>
      <c r="L185" s="1">
        <v>4</v>
      </c>
      <c r="M185" s="13">
        <v>23.17</v>
      </c>
      <c r="N185" s="1">
        <v>6.5</v>
      </c>
    </row>
    <row r="186" spans="1:14" x14ac:dyDescent="0.3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  <c r="H186" s="1">
        <f t="shared" si="8"/>
        <v>0</v>
      </c>
      <c r="I186" s="1">
        <f t="shared" si="9"/>
        <v>1</v>
      </c>
      <c r="J186" s="1">
        <f t="shared" si="10"/>
        <v>1</v>
      </c>
      <c r="K186" s="10">
        <f t="shared" si="11"/>
        <v>1</v>
      </c>
      <c r="L186" s="1">
        <v>2</v>
      </c>
      <c r="M186" s="13">
        <v>40.549999999999997</v>
      </c>
      <c r="N186" s="1">
        <v>3</v>
      </c>
    </row>
    <row r="187" spans="1:14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  <c r="H187" s="1">
        <f t="shared" si="8"/>
        <v>0</v>
      </c>
      <c r="I187" s="1">
        <f t="shared" si="9"/>
        <v>0</v>
      </c>
      <c r="J187" s="1">
        <f t="shared" si="10"/>
        <v>1</v>
      </c>
      <c r="K187" s="10">
        <f t="shared" si="11"/>
        <v>1</v>
      </c>
      <c r="L187" s="1">
        <v>5</v>
      </c>
      <c r="M187" s="13">
        <v>20.69</v>
      </c>
      <c r="N187" s="1">
        <v>5</v>
      </c>
    </row>
    <row r="188" spans="1:14" x14ac:dyDescent="0.3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  <c r="H188" s="1">
        <f t="shared" si="8"/>
        <v>1</v>
      </c>
      <c r="I188" s="1">
        <f t="shared" si="9"/>
        <v>1</v>
      </c>
      <c r="J188" s="1">
        <f t="shared" si="10"/>
        <v>1</v>
      </c>
      <c r="K188" s="10">
        <f t="shared" si="11"/>
        <v>1</v>
      </c>
      <c r="L188" s="1">
        <v>3</v>
      </c>
      <c r="M188" s="13">
        <v>20.9</v>
      </c>
      <c r="N188" s="1">
        <v>3.5</v>
      </c>
    </row>
    <row r="189" spans="1:14" x14ac:dyDescent="0.3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  <c r="H189" s="1">
        <f t="shared" si="8"/>
        <v>0</v>
      </c>
      <c r="I189" s="1">
        <f t="shared" si="9"/>
        <v>1</v>
      </c>
      <c r="J189" s="1">
        <f t="shared" si="10"/>
        <v>1</v>
      </c>
      <c r="K189" s="10">
        <f t="shared" si="11"/>
        <v>1</v>
      </c>
      <c r="L189" s="1">
        <v>5</v>
      </c>
      <c r="M189" s="13">
        <v>30.46</v>
      </c>
      <c r="N189" s="1">
        <v>2</v>
      </c>
    </row>
    <row r="190" spans="1:14" x14ac:dyDescent="0.3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  <c r="H190" s="1">
        <f t="shared" si="8"/>
        <v>1</v>
      </c>
      <c r="I190" s="1">
        <f t="shared" si="9"/>
        <v>1</v>
      </c>
      <c r="J190" s="1">
        <f t="shared" si="10"/>
        <v>1</v>
      </c>
      <c r="K190" s="10">
        <f t="shared" si="11"/>
        <v>1</v>
      </c>
      <c r="L190" s="1">
        <v>3</v>
      </c>
      <c r="M190" s="13">
        <v>18.149999999999999</v>
      </c>
      <c r="N190" s="1">
        <v>3.5</v>
      </c>
    </row>
    <row r="191" spans="1:14" x14ac:dyDescent="0.3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  <c r="H191" s="1">
        <f t="shared" si="8"/>
        <v>0</v>
      </c>
      <c r="I191" s="1">
        <f t="shared" si="9"/>
        <v>1</v>
      </c>
      <c r="J191" s="1">
        <f t="shared" si="10"/>
        <v>1</v>
      </c>
      <c r="K191" s="10">
        <f t="shared" si="11"/>
        <v>1</v>
      </c>
      <c r="L191" s="1">
        <v>3</v>
      </c>
      <c r="M191" s="13">
        <v>23.1</v>
      </c>
      <c r="N191" s="1">
        <v>4</v>
      </c>
    </row>
    <row r="192" spans="1:14" x14ac:dyDescent="0.3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  <c r="H192" s="1">
        <f t="shared" si="8"/>
        <v>0</v>
      </c>
      <c r="I192" s="1">
        <f t="shared" si="9"/>
        <v>1</v>
      </c>
      <c r="J192" s="1">
        <f t="shared" si="10"/>
        <v>1</v>
      </c>
      <c r="K192" s="10">
        <f t="shared" si="11"/>
        <v>1</v>
      </c>
      <c r="L192" s="1">
        <v>2</v>
      </c>
      <c r="M192" s="13">
        <v>15.69</v>
      </c>
      <c r="N192" s="1">
        <v>1.5</v>
      </c>
    </row>
    <row r="193" spans="1:14" x14ac:dyDescent="0.3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  <c r="H193" s="1">
        <f t="shared" si="8"/>
        <v>1</v>
      </c>
      <c r="I193" s="1">
        <f t="shared" si="9"/>
        <v>1</v>
      </c>
      <c r="J193" s="1">
        <f t="shared" si="10"/>
        <v>2</v>
      </c>
      <c r="K193" s="10">
        <f t="shared" si="11"/>
        <v>0</v>
      </c>
      <c r="L193" s="1">
        <v>2</v>
      </c>
      <c r="M193" s="13">
        <v>19.809999999999999</v>
      </c>
      <c r="N193" s="1">
        <v>4.1900000000000004</v>
      </c>
    </row>
    <row r="194" spans="1:14" x14ac:dyDescent="0.3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  <c r="H194" s="1">
        <f t="shared" si="8"/>
        <v>0</v>
      </c>
      <c r="I194" s="1">
        <f t="shared" si="9"/>
        <v>1</v>
      </c>
      <c r="J194" s="1">
        <f t="shared" si="10"/>
        <v>2</v>
      </c>
      <c r="K194" s="10">
        <f t="shared" si="11"/>
        <v>0</v>
      </c>
      <c r="L194" s="1">
        <v>2</v>
      </c>
      <c r="M194" s="13">
        <v>28.44</v>
      </c>
      <c r="N194" s="1">
        <v>2.56</v>
      </c>
    </row>
    <row r="195" spans="1:14" x14ac:dyDescent="0.3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  <c r="H195" s="1">
        <f t="shared" ref="H195:H245" si="12">IF(A195="Female",1,IF(A195="male",0,""))</f>
        <v>0</v>
      </c>
      <c r="I195" s="1">
        <f t="shared" ref="I195:I245" si="13">IF(B195="no",0,IF(B195="Yes",1,""))</f>
        <v>1</v>
      </c>
      <c r="J195" s="1">
        <f t="shared" ref="J195:J245" si="14">IF(C195="Sun",1,IF(C195="Sat",0,IF(C195="Thur",2,IF(C195="Fri",3))))</f>
        <v>2</v>
      </c>
      <c r="K195" s="10">
        <f t="shared" ref="K195:K245" si="15">IF(D195="Dinner",1,IF(D195="Lunch",0,""))</f>
        <v>0</v>
      </c>
      <c r="L195" s="1">
        <v>2</v>
      </c>
      <c r="M195" s="13">
        <v>15.48</v>
      </c>
      <c r="N195" s="1">
        <v>2.02</v>
      </c>
    </row>
    <row r="196" spans="1:14" x14ac:dyDescent="0.3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  <c r="H196" s="1">
        <f t="shared" si="12"/>
        <v>0</v>
      </c>
      <c r="I196" s="1">
        <f t="shared" si="13"/>
        <v>1</v>
      </c>
      <c r="J196" s="1">
        <f t="shared" si="14"/>
        <v>2</v>
      </c>
      <c r="K196" s="10">
        <f t="shared" si="15"/>
        <v>0</v>
      </c>
      <c r="L196" s="1">
        <v>2</v>
      </c>
      <c r="M196" s="13">
        <v>16.579999999999998</v>
      </c>
      <c r="N196" s="1">
        <v>4</v>
      </c>
    </row>
    <row r="197" spans="1:14" x14ac:dyDescent="0.3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  <c r="H197" s="1">
        <f t="shared" si="12"/>
        <v>0</v>
      </c>
      <c r="I197" s="1">
        <f t="shared" si="13"/>
        <v>0</v>
      </c>
      <c r="J197" s="1">
        <f t="shared" si="14"/>
        <v>2</v>
      </c>
      <c r="K197" s="10">
        <f t="shared" si="15"/>
        <v>0</v>
      </c>
      <c r="L197" s="1">
        <v>2</v>
      </c>
      <c r="M197" s="13">
        <v>7.56</v>
      </c>
      <c r="N197" s="1">
        <v>1.44</v>
      </c>
    </row>
    <row r="198" spans="1:14" x14ac:dyDescent="0.3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  <c r="H198" s="1">
        <f t="shared" si="12"/>
        <v>0</v>
      </c>
      <c r="I198" s="1">
        <f t="shared" si="13"/>
        <v>1</v>
      </c>
      <c r="J198" s="1">
        <f t="shared" si="14"/>
        <v>2</v>
      </c>
      <c r="K198" s="10">
        <f t="shared" si="15"/>
        <v>0</v>
      </c>
      <c r="L198" s="1">
        <v>2</v>
      </c>
      <c r="M198" s="13">
        <v>10.34</v>
      </c>
      <c r="N198" s="1">
        <v>2</v>
      </c>
    </row>
    <row r="199" spans="1:14" x14ac:dyDescent="0.3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  <c r="H199" s="1">
        <f t="shared" si="12"/>
        <v>1</v>
      </c>
      <c r="I199" s="1">
        <f t="shared" si="13"/>
        <v>1</v>
      </c>
      <c r="J199" s="1">
        <f t="shared" si="14"/>
        <v>2</v>
      </c>
      <c r="K199" s="10">
        <f t="shared" si="15"/>
        <v>0</v>
      </c>
      <c r="L199" s="1">
        <v>4</v>
      </c>
      <c r="M199" s="13">
        <v>43.11</v>
      </c>
      <c r="N199" s="1">
        <v>5</v>
      </c>
    </row>
    <row r="200" spans="1:14" x14ac:dyDescent="0.3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  <c r="H200" s="1">
        <f t="shared" si="12"/>
        <v>1</v>
      </c>
      <c r="I200" s="1">
        <f t="shared" si="13"/>
        <v>1</v>
      </c>
      <c r="J200" s="1">
        <f t="shared" si="14"/>
        <v>2</v>
      </c>
      <c r="K200" s="10">
        <f t="shared" si="15"/>
        <v>0</v>
      </c>
      <c r="L200" s="1">
        <v>2</v>
      </c>
      <c r="M200" s="13">
        <v>13</v>
      </c>
      <c r="N200" s="1">
        <v>2</v>
      </c>
    </row>
    <row r="201" spans="1:14" x14ac:dyDescent="0.3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  <c r="H201" s="1">
        <f t="shared" si="12"/>
        <v>0</v>
      </c>
      <c r="I201" s="1">
        <f t="shared" si="13"/>
        <v>1</v>
      </c>
      <c r="J201" s="1">
        <f t="shared" si="14"/>
        <v>2</v>
      </c>
      <c r="K201" s="10">
        <f t="shared" si="15"/>
        <v>0</v>
      </c>
      <c r="L201" s="1">
        <v>2</v>
      </c>
      <c r="M201" s="13">
        <v>13.51</v>
      </c>
      <c r="N201" s="1">
        <v>2</v>
      </c>
    </row>
    <row r="202" spans="1:14" x14ac:dyDescent="0.3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  <c r="H202" s="1">
        <f t="shared" si="12"/>
        <v>0</v>
      </c>
      <c r="I202" s="1">
        <f t="shared" si="13"/>
        <v>1</v>
      </c>
      <c r="J202" s="1">
        <f t="shared" si="14"/>
        <v>2</v>
      </c>
      <c r="K202" s="10">
        <f t="shared" si="15"/>
        <v>0</v>
      </c>
      <c r="L202" s="1">
        <v>3</v>
      </c>
      <c r="M202" s="13">
        <v>18.71</v>
      </c>
      <c r="N202" s="1">
        <v>4</v>
      </c>
    </row>
    <row r="203" spans="1:14" x14ac:dyDescent="0.3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  <c r="H203" s="1">
        <f t="shared" si="12"/>
        <v>1</v>
      </c>
      <c r="I203" s="1">
        <f t="shared" si="13"/>
        <v>1</v>
      </c>
      <c r="J203" s="1">
        <f t="shared" si="14"/>
        <v>2</v>
      </c>
      <c r="K203" s="10">
        <f t="shared" si="15"/>
        <v>0</v>
      </c>
      <c r="L203" s="1">
        <v>2</v>
      </c>
      <c r="M203" s="13">
        <v>12.74</v>
      </c>
      <c r="N203" s="1">
        <v>2.0099999999999998</v>
      </c>
    </row>
    <row r="204" spans="1:14" x14ac:dyDescent="0.3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13</v>
      </c>
      <c r="G204">
        <v>2</v>
      </c>
      <c r="H204" s="1">
        <f t="shared" si="12"/>
        <v>1</v>
      </c>
      <c r="I204" s="1">
        <f t="shared" si="13"/>
        <v>1</v>
      </c>
      <c r="J204" s="1">
        <f t="shared" si="14"/>
        <v>2</v>
      </c>
      <c r="K204" s="10">
        <f t="shared" si="15"/>
        <v>0</v>
      </c>
      <c r="L204" s="1">
        <v>2</v>
      </c>
      <c r="M204" s="13">
        <v>13</v>
      </c>
      <c r="N204" s="1">
        <v>2</v>
      </c>
    </row>
    <row r="205" spans="1:14" x14ac:dyDescent="0.3">
      <c r="A205" t="s">
        <v>7</v>
      </c>
      <c r="B205" t="s">
        <v>22</v>
      </c>
      <c r="C205" t="s">
        <v>23</v>
      </c>
      <c r="D205" t="s">
        <v>24</v>
      </c>
      <c r="E205">
        <v>2</v>
      </c>
      <c r="F205">
        <v>16.399999999999999</v>
      </c>
      <c r="G205">
        <v>2.5</v>
      </c>
      <c r="H205" s="1">
        <f t="shared" si="12"/>
        <v>1</v>
      </c>
      <c r="I205" s="1">
        <f t="shared" si="13"/>
        <v>1</v>
      </c>
      <c r="J205" s="1">
        <f t="shared" si="14"/>
        <v>2</v>
      </c>
      <c r="K205" s="10">
        <f t="shared" si="15"/>
        <v>0</v>
      </c>
      <c r="L205" s="1">
        <v>2</v>
      </c>
      <c r="M205" s="13">
        <v>16.399999999999999</v>
      </c>
      <c r="N205" s="1">
        <v>2.5</v>
      </c>
    </row>
    <row r="206" spans="1:14" x14ac:dyDescent="0.3">
      <c r="A206" t="s">
        <v>11</v>
      </c>
      <c r="B206" t="s">
        <v>22</v>
      </c>
      <c r="C206" t="s">
        <v>23</v>
      </c>
      <c r="D206" t="s">
        <v>24</v>
      </c>
      <c r="E206">
        <v>4</v>
      </c>
      <c r="F206">
        <v>20.53</v>
      </c>
      <c r="G206">
        <v>4</v>
      </c>
      <c r="H206" s="1">
        <f t="shared" si="12"/>
        <v>0</v>
      </c>
      <c r="I206" s="1">
        <f t="shared" si="13"/>
        <v>1</v>
      </c>
      <c r="J206" s="1">
        <f t="shared" si="14"/>
        <v>2</v>
      </c>
      <c r="K206" s="10">
        <f t="shared" si="15"/>
        <v>0</v>
      </c>
      <c r="L206" s="1">
        <v>4</v>
      </c>
      <c r="M206" s="13">
        <v>20.53</v>
      </c>
      <c r="N206" s="1">
        <v>4</v>
      </c>
    </row>
    <row r="207" spans="1:14" x14ac:dyDescent="0.3">
      <c r="A207" t="s">
        <v>7</v>
      </c>
      <c r="B207" t="s">
        <v>22</v>
      </c>
      <c r="C207" t="s">
        <v>23</v>
      </c>
      <c r="D207" t="s">
        <v>24</v>
      </c>
      <c r="E207">
        <v>3</v>
      </c>
      <c r="F207">
        <v>16.47</v>
      </c>
      <c r="G207">
        <v>3.23</v>
      </c>
      <c r="H207" s="1">
        <f t="shared" si="12"/>
        <v>1</v>
      </c>
      <c r="I207" s="1">
        <f t="shared" si="13"/>
        <v>1</v>
      </c>
      <c r="J207" s="1">
        <f t="shared" si="14"/>
        <v>2</v>
      </c>
      <c r="K207" s="10">
        <f t="shared" si="15"/>
        <v>0</v>
      </c>
      <c r="L207" s="1">
        <v>3</v>
      </c>
      <c r="M207" s="13">
        <v>16.47</v>
      </c>
      <c r="N207" s="1">
        <v>3.23</v>
      </c>
    </row>
    <row r="208" spans="1:14" x14ac:dyDescent="0.3">
      <c r="A208" t="s">
        <v>11</v>
      </c>
      <c r="B208" t="s">
        <v>22</v>
      </c>
      <c r="C208" t="s">
        <v>21</v>
      </c>
      <c r="D208" t="s">
        <v>10</v>
      </c>
      <c r="E208">
        <v>3</v>
      </c>
      <c r="F208">
        <v>26.59</v>
      </c>
      <c r="G208">
        <v>3.41</v>
      </c>
      <c r="H208" s="1">
        <f t="shared" si="12"/>
        <v>0</v>
      </c>
      <c r="I208" s="1">
        <f t="shared" si="13"/>
        <v>1</v>
      </c>
      <c r="J208" s="1">
        <f t="shared" si="14"/>
        <v>0</v>
      </c>
      <c r="K208" s="10">
        <f t="shared" si="15"/>
        <v>1</v>
      </c>
      <c r="L208" s="1">
        <v>3</v>
      </c>
      <c r="M208" s="13">
        <v>26.59</v>
      </c>
      <c r="N208" s="1">
        <v>3.41</v>
      </c>
    </row>
    <row r="209" spans="1:14" x14ac:dyDescent="0.3">
      <c r="A209" t="s">
        <v>11</v>
      </c>
      <c r="B209" t="s">
        <v>22</v>
      </c>
      <c r="C209" t="s">
        <v>21</v>
      </c>
      <c r="D209" t="s">
        <v>10</v>
      </c>
      <c r="E209">
        <v>4</v>
      </c>
      <c r="F209">
        <v>38.729999999999997</v>
      </c>
      <c r="G209">
        <v>3</v>
      </c>
      <c r="H209" s="1">
        <f t="shared" si="12"/>
        <v>0</v>
      </c>
      <c r="I209" s="1">
        <f t="shared" si="13"/>
        <v>1</v>
      </c>
      <c r="J209" s="1">
        <f t="shared" si="14"/>
        <v>0</v>
      </c>
      <c r="K209" s="10">
        <f t="shared" si="15"/>
        <v>1</v>
      </c>
      <c r="L209" s="1">
        <v>4</v>
      </c>
      <c r="M209" s="13">
        <v>38.729999999999997</v>
      </c>
      <c r="N209" s="1">
        <v>3</v>
      </c>
    </row>
    <row r="210" spans="1:14" x14ac:dyDescent="0.3">
      <c r="A210" t="s">
        <v>11</v>
      </c>
      <c r="B210" t="s">
        <v>22</v>
      </c>
      <c r="C210" t="s">
        <v>21</v>
      </c>
      <c r="D210" t="s">
        <v>10</v>
      </c>
      <c r="E210">
        <v>2</v>
      </c>
      <c r="F210">
        <v>24.27</v>
      </c>
      <c r="G210">
        <v>2.0299999999999998</v>
      </c>
      <c r="H210" s="1">
        <f t="shared" si="12"/>
        <v>0</v>
      </c>
      <c r="I210" s="1">
        <f t="shared" si="13"/>
        <v>1</v>
      </c>
      <c r="J210" s="1">
        <f t="shared" si="14"/>
        <v>0</v>
      </c>
      <c r="K210" s="10">
        <f t="shared" si="15"/>
        <v>1</v>
      </c>
      <c r="L210" s="1">
        <v>2</v>
      </c>
      <c r="M210" s="13">
        <v>24.27</v>
      </c>
      <c r="N210" s="1">
        <v>2.0299999999999998</v>
      </c>
    </row>
    <row r="211" spans="1:14" x14ac:dyDescent="0.3">
      <c r="A211" t="s">
        <v>7</v>
      </c>
      <c r="B211" t="s">
        <v>22</v>
      </c>
      <c r="C211" t="s">
        <v>21</v>
      </c>
      <c r="D211" t="s">
        <v>10</v>
      </c>
      <c r="E211">
        <v>2</v>
      </c>
      <c r="F211">
        <v>12.76</v>
      </c>
      <c r="G211">
        <v>2.23</v>
      </c>
      <c r="H211" s="1">
        <f t="shared" si="12"/>
        <v>1</v>
      </c>
      <c r="I211" s="1">
        <f t="shared" si="13"/>
        <v>1</v>
      </c>
      <c r="J211" s="1">
        <f t="shared" si="14"/>
        <v>0</v>
      </c>
      <c r="K211" s="10">
        <f t="shared" si="15"/>
        <v>1</v>
      </c>
      <c r="L211" s="1">
        <v>2</v>
      </c>
      <c r="M211" s="13">
        <v>12.76</v>
      </c>
      <c r="N211" s="1">
        <v>2.23</v>
      </c>
    </row>
    <row r="212" spans="1:14" x14ac:dyDescent="0.3">
      <c r="A212" t="s">
        <v>11</v>
      </c>
      <c r="B212" t="s">
        <v>22</v>
      </c>
      <c r="C212" t="s">
        <v>21</v>
      </c>
      <c r="D212" t="s">
        <v>10</v>
      </c>
      <c r="E212">
        <v>3</v>
      </c>
      <c r="F212">
        <v>30.06</v>
      </c>
      <c r="G212">
        <v>2</v>
      </c>
      <c r="H212" s="1">
        <f t="shared" si="12"/>
        <v>0</v>
      </c>
      <c r="I212" s="1">
        <f t="shared" si="13"/>
        <v>1</v>
      </c>
      <c r="J212" s="1">
        <f t="shared" si="14"/>
        <v>0</v>
      </c>
      <c r="K212" s="10">
        <f t="shared" si="15"/>
        <v>1</v>
      </c>
      <c r="L212" s="1">
        <v>3</v>
      </c>
      <c r="M212" s="13">
        <v>30.06</v>
      </c>
      <c r="N212" s="1">
        <v>2</v>
      </c>
    </row>
    <row r="213" spans="1:14" x14ac:dyDescent="0.3">
      <c r="A213" t="s">
        <v>11</v>
      </c>
      <c r="B213" t="s">
        <v>22</v>
      </c>
      <c r="C213" t="s">
        <v>21</v>
      </c>
      <c r="D213" t="s">
        <v>10</v>
      </c>
      <c r="E213">
        <v>4</v>
      </c>
      <c r="F213">
        <v>25.89</v>
      </c>
      <c r="G213">
        <v>5.16</v>
      </c>
      <c r="H213" s="1">
        <f t="shared" si="12"/>
        <v>0</v>
      </c>
      <c r="I213" s="1">
        <f t="shared" si="13"/>
        <v>1</v>
      </c>
      <c r="J213" s="1">
        <f t="shared" si="14"/>
        <v>0</v>
      </c>
      <c r="K213" s="10">
        <f t="shared" si="15"/>
        <v>1</v>
      </c>
      <c r="L213" s="1">
        <v>4</v>
      </c>
      <c r="M213" s="13">
        <v>25.89</v>
      </c>
      <c r="N213" s="1">
        <v>5.16</v>
      </c>
    </row>
    <row r="214" spans="1:14" x14ac:dyDescent="0.3">
      <c r="A214" t="s">
        <v>11</v>
      </c>
      <c r="B214" t="s">
        <v>8</v>
      </c>
      <c r="C214" t="s">
        <v>21</v>
      </c>
      <c r="D214" t="s">
        <v>10</v>
      </c>
      <c r="E214">
        <v>4</v>
      </c>
      <c r="F214">
        <v>48.33</v>
      </c>
      <c r="G214">
        <v>9</v>
      </c>
      <c r="H214" s="1">
        <f t="shared" si="12"/>
        <v>0</v>
      </c>
      <c r="I214" s="1">
        <f t="shared" si="13"/>
        <v>0</v>
      </c>
      <c r="J214" s="1">
        <f t="shared" si="14"/>
        <v>0</v>
      </c>
      <c r="K214" s="10">
        <f t="shared" si="15"/>
        <v>1</v>
      </c>
      <c r="L214" s="1">
        <v>4</v>
      </c>
      <c r="M214" s="13">
        <v>48.33</v>
      </c>
      <c r="N214" s="1">
        <v>9</v>
      </c>
    </row>
    <row r="215" spans="1:14" x14ac:dyDescent="0.3">
      <c r="A215" t="s">
        <v>7</v>
      </c>
      <c r="B215" t="s">
        <v>22</v>
      </c>
      <c r="C215" t="s">
        <v>21</v>
      </c>
      <c r="D215" t="s">
        <v>10</v>
      </c>
      <c r="E215">
        <v>2</v>
      </c>
      <c r="F215">
        <v>13.27</v>
      </c>
      <c r="G215">
        <v>2.5</v>
      </c>
      <c r="H215" s="1">
        <f t="shared" si="12"/>
        <v>1</v>
      </c>
      <c r="I215" s="1">
        <f t="shared" si="13"/>
        <v>1</v>
      </c>
      <c r="J215" s="1">
        <f t="shared" si="14"/>
        <v>0</v>
      </c>
      <c r="K215" s="10">
        <f t="shared" si="15"/>
        <v>1</v>
      </c>
      <c r="L215" s="1">
        <v>2</v>
      </c>
      <c r="M215" s="13">
        <v>13.27</v>
      </c>
      <c r="N215" s="1">
        <v>2.5</v>
      </c>
    </row>
    <row r="216" spans="1:14" x14ac:dyDescent="0.3">
      <c r="A216" t="s">
        <v>7</v>
      </c>
      <c r="B216" t="s">
        <v>22</v>
      </c>
      <c r="C216" t="s">
        <v>21</v>
      </c>
      <c r="D216" t="s">
        <v>10</v>
      </c>
      <c r="E216">
        <v>3</v>
      </c>
      <c r="F216">
        <v>28.17</v>
      </c>
      <c r="G216">
        <v>6.5</v>
      </c>
      <c r="H216" s="1">
        <f t="shared" si="12"/>
        <v>1</v>
      </c>
      <c r="I216" s="1">
        <f t="shared" si="13"/>
        <v>1</v>
      </c>
      <c r="J216" s="1">
        <f t="shared" si="14"/>
        <v>0</v>
      </c>
      <c r="K216" s="10">
        <f t="shared" si="15"/>
        <v>1</v>
      </c>
      <c r="L216" s="1">
        <v>3</v>
      </c>
      <c r="M216" s="13">
        <v>28.17</v>
      </c>
      <c r="N216" s="1">
        <v>6.5</v>
      </c>
    </row>
    <row r="217" spans="1:14" x14ac:dyDescent="0.3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12.9</v>
      </c>
      <c r="G217">
        <v>1.1000000000000001</v>
      </c>
      <c r="H217" s="1">
        <f t="shared" si="12"/>
        <v>1</v>
      </c>
      <c r="I217" s="1">
        <f t="shared" si="13"/>
        <v>1</v>
      </c>
      <c r="J217" s="1">
        <f t="shared" si="14"/>
        <v>0</v>
      </c>
      <c r="K217" s="10">
        <f t="shared" si="15"/>
        <v>1</v>
      </c>
      <c r="L217" s="1">
        <v>2</v>
      </c>
      <c r="M217" s="13">
        <v>12.9</v>
      </c>
      <c r="N217" s="1">
        <v>1.1000000000000001</v>
      </c>
    </row>
    <row r="218" spans="1:14" x14ac:dyDescent="0.3">
      <c r="A218" t="s">
        <v>11</v>
      </c>
      <c r="B218" t="s">
        <v>22</v>
      </c>
      <c r="C218" t="s">
        <v>21</v>
      </c>
      <c r="D218" t="s">
        <v>10</v>
      </c>
      <c r="E218">
        <v>5</v>
      </c>
      <c r="F218">
        <v>28.15</v>
      </c>
      <c r="G218">
        <v>3</v>
      </c>
      <c r="H218" s="1">
        <f t="shared" si="12"/>
        <v>0</v>
      </c>
      <c r="I218" s="1">
        <f t="shared" si="13"/>
        <v>1</v>
      </c>
      <c r="J218" s="1">
        <f t="shared" si="14"/>
        <v>0</v>
      </c>
      <c r="K218" s="10">
        <f t="shared" si="15"/>
        <v>1</v>
      </c>
      <c r="L218" s="1">
        <v>5</v>
      </c>
      <c r="M218" s="13">
        <v>28.15</v>
      </c>
      <c r="N218" s="1">
        <v>3</v>
      </c>
    </row>
    <row r="219" spans="1:14" x14ac:dyDescent="0.3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11.59</v>
      </c>
      <c r="G219">
        <v>1.5</v>
      </c>
      <c r="H219" s="1">
        <f t="shared" si="12"/>
        <v>0</v>
      </c>
      <c r="I219" s="1">
        <f t="shared" si="13"/>
        <v>1</v>
      </c>
      <c r="J219" s="1">
        <f t="shared" si="14"/>
        <v>0</v>
      </c>
      <c r="K219" s="10">
        <f t="shared" si="15"/>
        <v>1</v>
      </c>
      <c r="L219" s="1">
        <v>2</v>
      </c>
      <c r="M219" s="13">
        <v>11.59</v>
      </c>
      <c r="N219" s="1">
        <v>1.5</v>
      </c>
    </row>
    <row r="220" spans="1:14" x14ac:dyDescent="0.3">
      <c r="A220" t="s">
        <v>11</v>
      </c>
      <c r="B220" t="s">
        <v>22</v>
      </c>
      <c r="C220" t="s">
        <v>21</v>
      </c>
      <c r="D220" t="s">
        <v>10</v>
      </c>
      <c r="E220">
        <v>2</v>
      </c>
      <c r="F220">
        <v>7.74</v>
      </c>
      <c r="G220">
        <v>1.44</v>
      </c>
      <c r="H220" s="1">
        <f t="shared" si="12"/>
        <v>0</v>
      </c>
      <c r="I220" s="1">
        <f t="shared" si="13"/>
        <v>1</v>
      </c>
      <c r="J220" s="1">
        <f t="shared" si="14"/>
        <v>0</v>
      </c>
      <c r="K220" s="10">
        <f t="shared" si="15"/>
        <v>1</v>
      </c>
      <c r="L220" s="1">
        <v>2</v>
      </c>
      <c r="M220" s="13">
        <v>7.74</v>
      </c>
      <c r="N220" s="1">
        <v>1.44</v>
      </c>
    </row>
    <row r="221" spans="1:14" x14ac:dyDescent="0.3">
      <c r="A221" t="s">
        <v>7</v>
      </c>
      <c r="B221" t="s">
        <v>22</v>
      </c>
      <c r="C221" t="s">
        <v>21</v>
      </c>
      <c r="D221" t="s">
        <v>10</v>
      </c>
      <c r="E221">
        <v>4</v>
      </c>
      <c r="F221">
        <v>30.14</v>
      </c>
      <c r="G221">
        <v>3.09</v>
      </c>
      <c r="H221" s="1">
        <f t="shared" si="12"/>
        <v>1</v>
      </c>
      <c r="I221" s="1">
        <f t="shared" si="13"/>
        <v>1</v>
      </c>
      <c r="J221" s="1">
        <f t="shared" si="14"/>
        <v>0</v>
      </c>
      <c r="K221" s="10">
        <f t="shared" si="15"/>
        <v>1</v>
      </c>
      <c r="L221" s="1">
        <v>4</v>
      </c>
      <c r="M221" s="13">
        <v>30.14</v>
      </c>
      <c r="N221" s="1">
        <v>3.09</v>
      </c>
    </row>
    <row r="222" spans="1:14" x14ac:dyDescent="0.3">
      <c r="A222" t="s">
        <v>11</v>
      </c>
      <c r="B222" t="s">
        <v>22</v>
      </c>
      <c r="C222" t="s">
        <v>25</v>
      </c>
      <c r="D222" t="s">
        <v>24</v>
      </c>
      <c r="E222">
        <v>2</v>
      </c>
      <c r="F222">
        <v>12.16</v>
      </c>
      <c r="G222">
        <v>2.2000000000000002</v>
      </c>
      <c r="H222" s="1">
        <f t="shared" si="12"/>
        <v>0</v>
      </c>
      <c r="I222" s="1">
        <f t="shared" si="13"/>
        <v>1</v>
      </c>
      <c r="J222" s="1">
        <f t="shared" si="14"/>
        <v>3</v>
      </c>
      <c r="K222" s="10">
        <f t="shared" si="15"/>
        <v>0</v>
      </c>
      <c r="L222" s="1">
        <v>2</v>
      </c>
      <c r="M222" s="13">
        <v>12.16</v>
      </c>
      <c r="N222" s="1">
        <v>2.2000000000000002</v>
      </c>
    </row>
    <row r="223" spans="1:14" x14ac:dyDescent="0.3">
      <c r="A223" t="s">
        <v>7</v>
      </c>
      <c r="B223" t="s">
        <v>22</v>
      </c>
      <c r="C223" t="s">
        <v>25</v>
      </c>
      <c r="D223" t="s">
        <v>24</v>
      </c>
      <c r="E223">
        <v>2</v>
      </c>
      <c r="F223">
        <v>13.42</v>
      </c>
      <c r="G223">
        <v>3.48</v>
      </c>
      <c r="H223" s="1">
        <f t="shared" si="12"/>
        <v>1</v>
      </c>
      <c r="I223" s="1">
        <f t="shared" si="13"/>
        <v>1</v>
      </c>
      <c r="J223" s="1">
        <f t="shared" si="14"/>
        <v>3</v>
      </c>
      <c r="K223" s="10">
        <f t="shared" si="15"/>
        <v>0</v>
      </c>
      <c r="L223" s="1">
        <v>2</v>
      </c>
      <c r="M223" s="13">
        <v>13.42</v>
      </c>
      <c r="N223" s="1">
        <v>3.48</v>
      </c>
    </row>
    <row r="224" spans="1:14" x14ac:dyDescent="0.3">
      <c r="A224" t="s">
        <v>11</v>
      </c>
      <c r="B224" t="s">
        <v>22</v>
      </c>
      <c r="C224" t="s">
        <v>25</v>
      </c>
      <c r="D224" t="s">
        <v>24</v>
      </c>
      <c r="E224">
        <v>1</v>
      </c>
      <c r="F224">
        <v>8.58</v>
      </c>
      <c r="G224">
        <v>1.92</v>
      </c>
      <c r="H224" s="1">
        <f t="shared" si="12"/>
        <v>0</v>
      </c>
      <c r="I224" s="1">
        <f t="shared" si="13"/>
        <v>1</v>
      </c>
      <c r="J224" s="1">
        <f t="shared" si="14"/>
        <v>3</v>
      </c>
      <c r="K224" s="10">
        <f t="shared" si="15"/>
        <v>0</v>
      </c>
      <c r="L224" s="1">
        <v>1</v>
      </c>
      <c r="M224" s="13">
        <v>8.58</v>
      </c>
      <c r="N224" s="1">
        <v>1.92</v>
      </c>
    </row>
    <row r="225" spans="1:14" x14ac:dyDescent="0.3">
      <c r="A225" t="s">
        <v>7</v>
      </c>
      <c r="B225" t="s">
        <v>8</v>
      </c>
      <c r="C225" t="s">
        <v>25</v>
      </c>
      <c r="D225" t="s">
        <v>24</v>
      </c>
      <c r="E225">
        <v>3</v>
      </c>
      <c r="F225">
        <v>15.98</v>
      </c>
      <c r="G225">
        <v>3</v>
      </c>
      <c r="H225" s="1">
        <f t="shared" si="12"/>
        <v>1</v>
      </c>
      <c r="I225" s="1">
        <f t="shared" si="13"/>
        <v>0</v>
      </c>
      <c r="J225" s="1">
        <f t="shared" si="14"/>
        <v>3</v>
      </c>
      <c r="K225" s="10">
        <f t="shared" si="15"/>
        <v>0</v>
      </c>
      <c r="L225" s="1">
        <v>3</v>
      </c>
      <c r="M225" s="13">
        <v>15.98</v>
      </c>
      <c r="N225" s="1">
        <v>3</v>
      </c>
    </row>
    <row r="226" spans="1:14" x14ac:dyDescent="0.3">
      <c r="A226" t="s">
        <v>11</v>
      </c>
      <c r="B226" t="s">
        <v>22</v>
      </c>
      <c r="C226" t="s">
        <v>25</v>
      </c>
      <c r="D226" t="s">
        <v>24</v>
      </c>
      <c r="E226">
        <v>2</v>
      </c>
      <c r="F226">
        <v>13.42</v>
      </c>
      <c r="G226">
        <v>1.58</v>
      </c>
      <c r="H226" s="1">
        <f t="shared" si="12"/>
        <v>0</v>
      </c>
      <c r="I226" s="1">
        <f t="shared" si="13"/>
        <v>1</v>
      </c>
      <c r="J226" s="1">
        <f t="shared" si="14"/>
        <v>3</v>
      </c>
      <c r="K226" s="10">
        <f t="shared" si="15"/>
        <v>0</v>
      </c>
      <c r="L226" s="1">
        <v>2</v>
      </c>
      <c r="M226" s="13">
        <v>13.42</v>
      </c>
      <c r="N226" s="1">
        <v>1.58</v>
      </c>
    </row>
    <row r="227" spans="1:14" x14ac:dyDescent="0.3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16.27</v>
      </c>
      <c r="G227">
        <v>2.5</v>
      </c>
      <c r="H227" s="1">
        <f t="shared" si="12"/>
        <v>1</v>
      </c>
      <c r="I227" s="1">
        <f t="shared" si="13"/>
        <v>1</v>
      </c>
      <c r="J227" s="1">
        <f t="shared" si="14"/>
        <v>3</v>
      </c>
      <c r="K227" s="10">
        <f t="shared" si="15"/>
        <v>0</v>
      </c>
      <c r="L227" s="1">
        <v>2</v>
      </c>
      <c r="M227" s="13">
        <v>16.27</v>
      </c>
      <c r="N227" s="1">
        <v>2.5</v>
      </c>
    </row>
    <row r="228" spans="1:14" x14ac:dyDescent="0.3">
      <c r="A228" t="s">
        <v>7</v>
      </c>
      <c r="B228" t="s">
        <v>22</v>
      </c>
      <c r="C228" t="s">
        <v>25</v>
      </c>
      <c r="D228" t="s">
        <v>24</v>
      </c>
      <c r="E228">
        <v>2</v>
      </c>
      <c r="F228">
        <v>10.09</v>
      </c>
      <c r="G228">
        <v>2</v>
      </c>
      <c r="H228" s="1">
        <f t="shared" si="12"/>
        <v>1</v>
      </c>
      <c r="I228" s="1">
        <f t="shared" si="13"/>
        <v>1</v>
      </c>
      <c r="J228" s="1">
        <f t="shared" si="14"/>
        <v>3</v>
      </c>
      <c r="K228" s="10">
        <f t="shared" si="15"/>
        <v>0</v>
      </c>
      <c r="L228" s="1">
        <v>2</v>
      </c>
      <c r="M228" s="13">
        <v>10.09</v>
      </c>
      <c r="N228" s="1">
        <v>2</v>
      </c>
    </row>
    <row r="229" spans="1:14" x14ac:dyDescent="0.3">
      <c r="A229" t="s">
        <v>11</v>
      </c>
      <c r="B229" t="s">
        <v>8</v>
      </c>
      <c r="C229" t="s">
        <v>21</v>
      </c>
      <c r="D229" t="s">
        <v>10</v>
      </c>
      <c r="E229">
        <v>4</v>
      </c>
      <c r="F229">
        <v>20.45</v>
      </c>
      <c r="G229">
        <v>3</v>
      </c>
      <c r="H229" s="1">
        <f t="shared" si="12"/>
        <v>0</v>
      </c>
      <c r="I229" s="1">
        <f t="shared" si="13"/>
        <v>0</v>
      </c>
      <c r="J229" s="1">
        <f t="shared" si="14"/>
        <v>0</v>
      </c>
      <c r="K229" s="10">
        <f t="shared" si="15"/>
        <v>1</v>
      </c>
      <c r="L229" s="1">
        <v>4</v>
      </c>
      <c r="M229" s="13">
        <v>20.45</v>
      </c>
      <c r="N229" s="1">
        <v>3</v>
      </c>
    </row>
    <row r="230" spans="1:14" x14ac:dyDescent="0.3">
      <c r="A230" t="s">
        <v>11</v>
      </c>
      <c r="B230" t="s">
        <v>8</v>
      </c>
      <c r="C230" t="s">
        <v>21</v>
      </c>
      <c r="D230" t="s">
        <v>10</v>
      </c>
      <c r="E230">
        <v>2</v>
      </c>
      <c r="F230">
        <v>13.28</v>
      </c>
      <c r="G230">
        <v>2.72</v>
      </c>
      <c r="H230" s="1">
        <f t="shared" si="12"/>
        <v>0</v>
      </c>
      <c r="I230" s="1">
        <f t="shared" si="13"/>
        <v>0</v>
      </c>
      <c r="J230" s="1">
        <f t="shared" si="14"/>
        <v>0</v>
      </c>
      <c r="K230" s="10">
        <f t="shared" si="15"/>
        <v>1</v>
      </c>
      <c r="L230" s="1">
        <v>2</v>
      </c>
      <c r="M230" s="13">
        <v>13.28</v>
      </c>
      <c r="N230" s="1">
        <v>2.72</v>
      </c>
    </row>
    <row r="231" spans="1:14" x14ac:dyDescent="0.3">
      <c r="A231" t="s">
        <v>7</v>
      </c>
      <c r="B231" t="s">
        <v>22</v>
      </c>
      <c r="C231" t="s">
        <v>21</v>
      </c>
      <c r="D231" t="s">
        <v>10</v>
      </c>
      <c r="E231">
        <v>2</v>
      </c>
      <c r="F231">
        <v>22.12</v>
      </c>
      <c r="G231">
        <v>2.88</v>
      </c>
      <c r="H231" s="1">
        <f t="shared" si="12"/>
        <v>1</v>
      </c>
      <c r="I231" s="1">
        <f t="shared" si="13"/>
        <v>1</v>
      </c>
      <c r="J231" s="1">
        <f t="shared" si="14"/>
        <v>0</v>
      </c>
      <c r="K231" s="10">
        <f t="shared" si="15"/>
        <v>1</v>
      </c>
      <c r="L231" s="1">
        <v>2</v>
      </c>
      <c r="M231" s="13">
        <v>22.12</v>
      </c>
      <c r="N231" s="1">
        <v>2.88</v>
      </c>
    </row>
    <row r="232" spans="1:14" x14ac:dyDescent="0.3">
      <c r="A232" t="s">
        <v>11</v>
      </c>
      <c r="B232" t="s">
        <v>22</v>
      </c>
      <c r="C232" t="s">
        <v>21</v>
      </c>
      <c r="D232" t="s">
        <v>10</v>
      </c>
      <c r="E232">
        <v>4</v>
      </c>
      <c r="F232">
        <v>24.01</v>
      </c>
      <c r="G232">
        <v>2</v>
      </c>
      <c r="H232" s="1">
        <f t="shared" si="12"/>
        <v>0</v>
      </c>
      <c r="I232" s="1">
        <f t="shared" si="13"/>
        <v>1</v>
      </c>
      <c r="J232" s="1">
        <f t="shared" si="14"/>
        <v>0</v>
      </c>
      <c r="K232" s="10">
        <f t="shared" si="15"/>
        <v>1</v>
      </c>
      <c r="L232" s="1">
        <v>4</v>
      </c>
      <c r="M232" s="13">
        <v>24.01</v>
      </c>
      <c r="N232" s="1">
        <v>2</v>
      </c>
    </row>
    <row r="233" spans="1:14" x14ac:dyDescent="0.3">
      <c r="A233" t="s">
        <v>11</v>
      </c>
      <c r="B233" t="s">
        <v>22</v>
      </c>
      <c r="C233" t="s">
        <v>21</v>
      </c>
      <c r="D233" t="s">
        <v>10</v>
      </c>
      <c r="E233">
        <v>3</v>
      </c>
      <c r="F233">
        <v>15.69</v>
      </c>
      <c r="G233">
        <v>3</v>
      </c>
      <c r="H233" s="1">
        <f t="shared" si="12"/>
        <v>0</v>
      </c>
      <c r="I233" s="1">
        <f t="shared" si="13"/>
        <v>1</v>
      </c>
      <c r="J233" s="1">
        <f t="shared" si="14"/>
        <v>0</v>
      </c>
      <c r="K233" s="10">
        <f t="shared" si="15"/>
        <v>1</v>
      </c>
      <c r="L233" s="1">
        <v>3</v>
      </c>
      <c r="M233" s="13">
        <v>15.69</v>
      </c>
      <c r="N233" s="1">
        <v>3</v>
      </c>
    </row>
    <row r="234" spans="1:14" x14ac:dyDescent="0.3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11.61</v>
      </c>
      <c r="G234">
        <v>3.39</v>
      </c>
      <c r="H234" s="1">
        <f t="shared" si="12"/>
        <v>0</v>
      </c>
      <c r="I234" s="1">
        <f t="shared" si="13"/>
        <v>0</v>
      </c>
      <c r="J234" s="1">
        <f t="shared" si="14"/>
        <v>0</v>
      </c>
      <c r="K234" s="10">
        <f t="shared" si="15"/>
        <v>1</v>
      </c>
      <c r="L234" s="1">
        <v>2</v>
      </c>
      <c r="M234" s="13">
        <v>11.61</v>
      </c>
      <c r="N234" s="1">
        <v>3.39</v>
      </c>
    </row>
    <row r="235" spans="1:14" x14ac:dyDescent="0.3">
      <c r="A235" t="s">
        <v>11</v>
      </c>
      <c r="B235" t="s">
        <v>8</v>
      </c>
      <c r="C235" t="s">
        <v>21</v>
      </c>
      <c r="D235" t="s">
        <v>10</v>
      </c>
      <c r="E235">
        <v>2</v>
      </c>
      <c r="F235">
        <v>10.77</v>
      </c>
      <c r="G235">
        <v>1.47</v>
      </c>
      <c r="H235" s="1">
        <f t="shared" si="12"/>
        <v>0</v>
      </c>
      <c r="I235" s="1">
        <f t="shared" si="13"/>
        <v>0</v>
      </c>
      <c r="J235" s="1">
        <f t="shared" si="14"/>
        <v>0</v>
      </c>
      <c r="K235" s="10">
        <f t="shared" si="15"/>
        <v>1</v>
      </c>
      <c r="L235" s="1">
        <v>2</v>
      </c>
      <c r="M235" s="13">
        <v>10.77</v>
      </c>
      <c r="N235" s="1">
        <v>1.47</v>
      </c>
    </row>
    <row r="236" spans="1:14" x14ac:dyDescent="0.3">
      <c r="A236" t="s">
        <v>11</v>
      </c>
      <c r="B236" t="s">
        <v>22</v>
      </c>
      <c r="C236" t="s">
        <v>21</v>
      </c>
      <c r="D236" t="s">
        <v>10</v>
      </c>
      <c r="E236">
        <v>2</v>
      </c>
      <c r="F236">
        <v>15.53</v>
      </c>
      <c r="G236">
        <v>3</v>
      </c>
      <c r="H236" s="1">
        <f t="shared" si="12"/>
        <v>0</v>
      </c>
      <c r="I236" s="1">
        <f t="shared" si="13"/>
        <v>1</v>
      </c>
      <c r="J236" s="1">
        <f t="shared" si="14"/>
        <v>0</v>
      </c>
      <c r="K236" s="10">
        <f t="shared" si="15"/>
        <v>1</v>
      </c>
      <c r="L236" s="1">
        <v>2</v>
      </c>
      <c r="M236" s="13">
        <v>15.53</v>
      </c>
      <c r="N236" s="1">
        <v>3</v>
      </c>
    </row>
    <row r="237" spans="1:14" x14ac:dyDescent="0.3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10.07</v>
      </c>
      <c r="G237">
        <v>1.25</v>
      </c>
      <c r="H237" s="1">
        <f t="shared" si="12"/>
        <v>0</v>
      </c>
      <c r="I237" s="1">
        <f t="shared" si="13"/>
        <v>0</v>
      </c>
      <c r="J237" s="1">
        <f t="shared" si="14"/>
        <v>0</v>
      </c>
      <c r="K237" s="10">
        <f t="shared" si="15"/>
        <v>1</v>
      </c>
      <c r="L237" s="1">
        <v>2</v>
      </c>
      <c r="M237" s="13">
        <v>10.07</v>
      </c>
      <c r="N237" s="1">
        <v>1.25</v>
      </c>
    </row>
    <row r="238" spans="1:14" x14ac:dyDescent="0.3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12.6</v>
      </c>
      <c r="G238">
        <v>1</v>
      </c>
      <c r="H238" s="1">
        <f t="shared" si="12"/>
        <v>0</v>
      </c>
      <c r="I238" s="1">
        <f t="shared" si="13"/>
        <v>1</v>
      </c>
      <c r="J238" s="1">
        <f t="shared" si="14"/>
        <v>0</v>
      </c>
      <c r="K238" s="10">
        <f t="shared" si="15"/>
        <v>1</v>
      </c>
      <c r="L238" s="1">
        <v>2</v>
      </c>
      <c r="M238" s="13">
        <v>12.6</v>
      </c>
      <c r="N238" s="1">
        <v>1</v>
      </c>
    </row>
    <row r="239" spans="1:14" x14ac:dyDescent="0.3">
      <c r="A239" t="s">
        <v>11</v>
      </c>
      <c r="B239" t="s">
        <v>22</v>
      </c>
      <c r="C239" t="s">
        <v>21</v>
      </c>
      <c r="D239" t="s">
        <v>10</v>
      </c>
      <c r="E239">
        <v>2</v>
      </c>
      <c r="F239">
        <v>32.83</v>
      </c>
      <c r="G239">
        <v>1.17</v>
      </c>
      <c r="H239" s="1">
        <f t="shared" si="12"/>
        <v>0</v>
      </c>
      <c r="I239" s="1">
        <f t="shared" si="13"/>
        <v>1</v>
      </c>
      <c r="J239" s="1">
        <f t="shared" si="14"/>
        <v>0</v>
      </c>
      <c r="K239" s="10">
        <f t="shared" si="15"/>
        <v>1</v>
      </c>
      <c r="L239" s="1">
        <v>2</v>
      </c>
      <c r="M239" s="13">
        <v>32.83</v>
      </c>
      <c r="N239" s="1">
        <v>1.17</v>
      </c>
    </row>
    <row r="240" spans="1:14" x14ac:dyDescent="0.3">
      <c r="A240" t="s">
        <v>7</v>
      </c>
      <c r="B240" t="s">
        <v>8</v>
      </c>
      <c r="C240" t="s">
        <v>21</v>
      </c>
      <c r="D240" t="s">
        <v>10</v>
      </c>
      <c r="E240">
        <v>3</v>
      </c>
      <c r="F240">
        <v>35.83</v>
      </c>
      <c r="G240">
        <v>4.67</v>
      </c>
      <c r="H240" s="1">
        <f t="shared" si="12"/>
        <v>1</v>
      </c>
      <c r="I240" s="1">
        <f t="shared" si="13"/>
        <v>0</v>
      </c>
      <c r="J240" s="1">
        <f t="shared" si="14"/>
        <v>0</v>
      </c>
      <c r="K240" s="10">
        <f t="shared" si="15"/>
        <v>1</v>
      </c>
      <c r="L240" s="1">
        <v>3</v>
      </c>
      <c r="M240" s="13">
        <v>35.83</v>
      </c>
      <c r="N240" s="1">
        <v>4.67</v>
      </c>
    </row>
    <row r="241" spans="1:14" x14ac:dyDescent="0.3">
      <c r="A241" t="s">
        <v>11</v>
      </c>
      <c r="B241" t="s">
        <v>8</v>
      </c>
      <c r="C241" t="s">
        <v>21</v>
      </c>
      <c r="D241" t="s">
        <v>10</v>
      </c>
      <c r="E241">
        <v>3</v>
      </c>
      <c r="F241">
        <v>29.03</v>
      </c>
      <c r="G241">
        <v>5.92</v>
      </c>
      <c r="H241" s="1">
        <f t="shared" si="12"/>
        <v>0</v>
      </c>
      <c r="I241" s="1">
        <f t="shared" si="13"/>
        <v>0</v>
      </c>
      <c r="J241" s="1">
        <f t="shared" si="14"/>
        <v>0</v>
      </c>
      <c r="K241" s="10">
        <f t="shared" si="15"/>
        <v>1</v>
      </c>
      <c r="L241" s="1">
        <v>3</v>
      </c>
      <c r="M241" s="13">
        <v>29.03</v>
      </c>
      <c r="N241" s="1">
        <v>5.92</v>
      </c>
    </row>
    <row r="242" spans="1:14" x14ac:dyDescent="0.3">
      <c r="A242" t="s">
        <v>7</v>
      </c>
      <c r="B242" t="s">
        <v>22</v>
      </c>
      <c r="C242" t="s">
        <v>21</v>
      </c>
      <c r="D242" t="s">
        <v>10</v>
      </c>
      <c r="E242">
        <v>2</v>
      </c>
      <c r="F242">
        <v>27.18</v>
      </c>
      <c r="G242">
        <v>2</v>
      </c>
      <c r="H242" s="1">
        <f t="shared" si="12"/>
        <v>1</v>
      </c>
      <c r="I242" s="1">
        <f t="shared" si="13"/>
        <v>1</v>
      </c>
      <c r="J242" s="1">
        <f t="shared" si="14"/>
        <v>0</v>
      </c>
      <c r="K242" s="10">
        <f t="shared" si="15"/>
        <v>1</v>
      </c>
      <c r="L242" s="1">
        <v>2</v>
      </c>
      <c r="M242" s="13">
        <v>27.18</v>
      </c>
      <c r="N242" s="1">
        <v>2</v>
      </c>
    </row>
    <row r="243" spans="1:14" x14ac:dyDescent="0.3">
      <c r="A243" t="s">
        <v>11</v>
      </c>
      <c r="B243" t="s">
        <v>22</v>
      </c>
      <c r="C243" t="s">
        <v>21</v>
      </c>
      <c r="D243" t="s">
        <v>10</v>
      </c>
      <c r="E243">
        <v>2</v>
      </c>
      <c r="F243">
        <v>22.67</v>
      </c>
      <c r="G243">
        <v>2</v>
      </c>
      <c r="H243" s="1">
        <f t="shared" si="12"/>
        <v>0</v>
      </c>
      <c r="I243" s="1">
        <f t="shared" si="13"/>
        <v>1</v>
      </c>
      <c r="J243" s="1">
        <f t="shared" si="14"/>
        <v>0</v>
      </c>
      <c r="K243" s="10">
        <f t="shared" si="15"/>
        <v>1</v>
      </c>
      <c r="L243" s="1">
        <v>2</v>
      </c>
      <c r="M243" s="13">
        <v>22.67</v>
      </c>
      <c r="N243" s="1">
        <v>2</v>
      </c>
    </row>
    <row r="244" spans="1:14" x14ac:dyDescent="0.3">
      <c r="A244" t="s">
        <v>11</v>
      </c>
      <c r="B244" t="s">
        <v>8</v>
      </c>
      <c r="C244" t="s">
        <v>21</v>
      </c>
      <c r="D244" t="s">
        <v>10</v>
      </c>
      <c r="E244">
        <v>2</v>
      </c>
      <c r="F244">
        <v>17.82</v>
      </c>
      <c r="G244">
        <v>1.75</v>
      </c>
      <c r="H244" s="1">
        <f t="shared" si="12"/>
        <v>0</v>
      </c>
      <c r="I244" s="1">
        <f t="shared" si="13"/>
        <v>0</v>
      </c>
      <c r="J244" s="1">
        <f t="shared" si="14"/>
        <v>0</v>
      </c>
      <c r="K244" s="10">
        <f t="shared" si="15"/>
        <v>1</v>
      </c>
      <c r="L244" s="1">
        <v>2</v>
      </c>
      <c r="M244" s="13">
        <v>17.82</v>
      </c>
      <c r="N244" s="1">
        <v>1.75</v>
      </c>
    </row>
    <row r="245" spans="1:14" x14ac:dyDescent="0.3">
      <c r="A245" t="s">
        <v>7</v>
      </c>
      <c r="B245" t="s">
        <v>8</v>
      </c>
      <c r="C245" t="s">
        <v>23</v>
      </c>
      <c r="D245" t="s">
        <v>10</v>
      </c>
      <c r="E245">
        <v>2</v>
      </c>
      <c r="F245">
        <v>18.78</v>
      </c>
      <c r="G245">
        <v>3</v>
      </c>
      <c r="H245" s="1">
        <f t="shared" si="12"/>
        <v>1</v>
      </c>
      <c r="I245" s="1">
        <f t="shared" si="13"/>
        <v>0</v>
      </c>
      <c r="J245" s="1">
        <f t="shared" si="14"/>
        <v>2</v>
      </c>
      <c r="K245" s="10">
        <f t="shared" si="15"/>
        <v>1</v>
      </c>
      <c r="L245" s="1">
        <v>2</v>
      </c>
      <c r="M245" s="13">
        <v>18.78</v>
      </c>
      <c r="N245" s="1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9"/>
  <sheetViews>
    <sheetView showGridLines="0" topLeftCell="A4" workbookViewId="0">
      <selection activeCell="F29" sqref="F29"/>
    </sheetView>
  </sheetViews>
  <sheetFormatPr defaultRowHeight="14.4" x14ac:dyDescent="0.3"/>
  <cols>
    <col min="1" max="1" width="19" customWidth="1"/>
    <col min="2" max="2" width="16" customWidth="1"/>
    <col min="3" max="3" width="16.109375" customWidth="1"/>
    <col min="4" max="4" width="13" customWidth="1"/>
    <col min="5" max="5" width="21.33203125" customWidth="1"/>
    <col min="6" max="6" width="14.6640625" customWidth="1"/>
    <col min="7" max="7" width="12.33203125" customWidth="1"/>
    <col min="8" max="8" width="10.88671875" customWidth="1"/>
    <col min="9" max="9" width="12" customWidth="1"/>
  </cols>
  <sheetData>
    <row r="1" spans="1:9" x14ac:dyDescent="0.3">
      <c r="A1" t="s">
        <v>32</v>
      </c>
    </row>
    <row r="2" spans="1:9" ht="15" thickBot="1" x14ac:dyDescent="0.35"/>
    <row r="3" spans="1:9" x14ac:dyDescent="0.3">
      <c r="A3" s="73" t="s">
        <v>33</v>
      </c>
      <c r="B3" s="73"/>
    </row>
    <row r="4" spans="1:9" x14ac:dyDescent="0.3">
      <c r="A4" t="s">
        <v>34</v>
      </c>
      <c r="B4">
        <v>0.68708734983876507</v>
      </c>
    </row>
    <row r="5" spans="1:9" x14ac:dyDescent="0.3">
      <c r="A5" t="s">
        <v>35</v>
      </c>
      <c r="B5">
        <v>0.47208902630845756</v>
      </c>
    </row>
    <row r="6" spans="1:9" x14ac:dyDescent="0.3">
      <c r="A6" t="s">
        <v>36</v>
      </c>
      <c r="B6">
        <v>0.45872419153145649</v>
      </c>
    </row>
    <row r="7" spans="1:9" x14ac:dyDescent="0.3">
      <c r="A7" t="s">
        <v>37</v>
      </c>
      <c r="B7">
        <v>1.0179626623769742</v>
      </c>
    </row>
    <row r="8" spans="1:9" ht="15" thickBot="1" x14ac:dyDescent="0.35">
      <c r="A8" s="3" t="s">
        <v>38</v>
      </c>
      <c r="B8" s="3">
        <v>244</v>
      </c>
    </row>
    <row r="10" spans="1:9" ht="15" thickBot="1" x14ac:dyDescent="0.35">
      <c r="A10" t="s">
        <v>39</v>
      </c>
    </row>
    <row r="11" spans="1:9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9" x14ac:dyDescent="0.3">
      <c r="A12" t="s">
        <v>40</v>
      </c>
      <c r="B12">
        <v>6</v>
      </c>
      <c r="C12">
        <v>219.62170531669344</v>
      </c>
      <c r="D12">
        <v>36.603617552782239</v>
      </c>
      <c r="E12">
        <v>35.323222036448499</v>
      </c>
      <c r="F12">
        <v>2.172408079102377E-30</v>
      </c>
    </row>
    <row r="13" spans="1:9" x14ac:dyDescent="0.3">
      <c r="A13" t="s">
        <v>41</v>
      </c>
      <c r="B13">
        <v>237</v>
      </c>
      <c r="C13">
        <v>245.59077173248741</v>
      </c>
      <c r="D13">
        <v>1.0362479819936177</v>
      </c>
    </row>
    <row r="14" spans="1:9" ht="15" thickBot="1" x14ac:dyDescent="0.35">
      <c r="A14" s="3" t="s">
        <v>42</v>
      </c>
      <c r="B14" s="3">
        <v>243</v>
      </c>
      <c r="C14" s="3">
        <v>465.21247704918085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49</v>
      </c>
      <c r="C16" s="4" t="s">
        <v>37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12" x14ac:dyDescent="0.3">
      <c r="A17" t="s">
        <v>43</v>
      </c>
      <c r="B17">
        <v>0.56708449629683577</v>
      </c>
      <c r="C17">
        <v>0.30643651911230857</v>
      </c>
      <c r="D17">
        <v>1.8505773983452674</v>
      </c>
      <c r="E17">
        <v>6.5474812601901494E-2</v>
      </c>
      <c r="F17">
        <v>-3.6602804018899038E-2</v>
      </c>
      <c r="G17">
        <v>1.1707717966125706</v>
      </c>
      <c r="H17">
        <v>-3.6602804018899038E-2</v>
      </c>
      <c r="I17">
        <v>1.1707717966125706</v>
      </c>
    </row>
    <row r="18" spans="1:12" x14ac:dyDescent="0.3">
      <c r="A18" t="s">
        <v>26</v>
      </c>
      <c r="B18">
        <v>3.2012006663927103E-2</v>
      </c>
      <c r="C18">
        <v>0.13997815887476134</v>
      </c>
      <c r="D18">
        <v>0.22869286838219019</v>
      </c>
      <c r="E18">
        <v>0.81930484768378842</v>
      </c>
      <c r="F18">
        <v>-0.24374832725143575</v>
      </c>
      <c r="G18">
        <v>0.30777234057928998</v>
      </c>
      <c r="H18">
        <v>-0.24374832725143575</v>
      </c>
      <c r="I18">
        <v>0.30777234057928998</v>
      </c>
    </row>
    <row r="19" spans="1:12" x14ac:dyDescent="0.3">
      <c r="A19" t="s">
        <v>27</v>
      </c>
      <c r="B19">
        <v>-9.2750575214596856E-2</v>
      </c>
      <c r="C19">
        <v>0.13878242546829939</v>
      </c>
      <c r="D19">
        <v>-0.66831643056838563</v>
      </c>
      <c r="E19">
        <v>0.50458198398263665</v>
      </c>
      <c r="F19">
        <v>-0.36615528560918803</v>
      </c>
      <c r="G19">
        <v>0.18065413517999435</v>
      </c>
      <c r="H19">
        <v>-0.36615528560918803</v>
      </c>
      <c r="I19">
        <v>0.18065413517999435</v>
      </c>
    </row>
    <row r="20" spans="1:12" x14ac:dyDescent="0.3">
      <c r="A20" t="s">
        <v>28</v>
      </c>
      <c r="B20">
        <v>5.9212778645710326E-2</v>
      </c>
      <c r="C20">
        <v>9.2928569333972463E-2</v>
      </c>
      <c r="D20">
        <v>0.63718594905844039</v>
      </c>
      <c r="E20">
        <v>0.52461875870126606</v>
      </c>
      <c r="F20">
        <v>-0.12385873419466666</v>
      </c>
      <c r="G20">
        <v>0.24228429148608732</v>
      </c>
      <c r="H20">
        <v>-0.12385873419466666</v>
      </c>
      <c r="I20">
        <v>0.24228429148608732</v>
      </c>
    </row>
    <row r="21" spans="1:12" x14ac:dyDescent="0.3">
      <c r="A21" t="s">
        <v>29</v>
      </c>
      <c r="B21">
        <v>9.3296951107632156E-2</v>
      </c>
      <c r="C21">
        <v>0.20184336389548882</v>
      </c>
      <c r="D21">
        <v>0.46222451561964545</v>
      </c>
      <c r="E21">
        <v>0.64434436703544073</v>
      </c>
      <c r="F21">
        <v>-0.30433932210710224</v>
      </c>
      <c r="G21">
        <v>0.49093322432236652</v>
      </c>
      <c r="H21">
        <v>-0.30433932210710224</v>
      </c>
      <c r="I21">
        <v>0.49093322432236652</v>
      </c>
    </row>
    <row r="22" spans="1:12" x14ac:dyDescent="0.3">
      <c r="A22" t="s">
        <v>4</v>
      </c>
      <c r="B22">
        <v>0.17677304522692347</v>
      </c>
      <c r="C22">
        <v>8.8147526511027377E-2</v>
      </c>
      <c r="D22">
        <v>2.0054226388849257</v>
      </c>
      <c r="E22" s="11">
        <v>4.6054894500672718E-2</v>
      </c>
      <c r="F22">
        <v>3.1203015425158853E-3</v>
      </c>
      <c r="G22">
        <v>0.35042578891133103</v>
      </c>
      <c r="H22">
        <v>3.1203015425158853E-3</v>
      </c>
      <c r="I22">
        <v>0.35042578891133103</v>
      </c>
    </row>
    <row r="23" spans="1:12" ht="15" thickBot="1" x14ac:dyDescent="0.35">
      <c r="A23" s="3" t="s">
        <v>30</v>
      </c>
      <c r="B23" s="3">
        <v>9.4651588893043398E-2</v>
      </c>
      <c r="C23" s="3">
        <v>9.4944845919302159E-3</v>
      </c>
      <c r="D23" s="3">
        <v>9.9691129072442735</v>
      </c>
      <c r="E23" s="12">
        <v>8.962932550854601E-20</v>
      </c>
      <c r="F23" s="3">
        <v>7.5947226280534297E-2</v>
      </c>
      <c r="G23" s="3">
        <v>0.1133559515055525</v>
      </c>
      <c r="H23" s="3">
        <v>7.5947226280534297E-2</v>
      </c>
      <c r="I23" s="3">
        <v>0.1133559515055525</v>
      </c>
    </row>
    <row r="26" spans="1:12" x14ac:dyDescent="0.3">
      <c r="B26" s="21" t="s">
        <v>98</v>
      </c>
      <c r="C26" s="22"/>
      <c r="D26" s="22"/>
      <c r="E26" s="22"/>
      <c r="F26" s="22"/>
      <c r="G26" s="22"/>
      <c r="H26" s="22"/>
      <c r="I26" s="22"/>
      <c r="J26" s="22"/>
      <c r="K26" s="22"/>
      <c r="L26" s="23"/>
    </row>
    <row r="27" spans="1:12" x14ac:dyDescent="0.3">
      <c r="B27" s="24" t="s">
        <v>107</v>
      </c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1:12" x14ac:dyDescent="0.3">
      <c r="B28" s="24" t="s">
        <v>108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</row>
    <row r="29" spans="1:12" x14ac:dyDescent="0.3">
      <c r="B29" s="27" t="s">
        <v>100</v>
      </c>
      <c r="C29" s="28"/>
      <c r="D29" s="28"/>
      <c r="E29" s="28"/>
      <c r="F29" s="28"/>
      <c r="G29" s="28"/>
      <c r="H29" s="28"/>
      <c r="I29" s="28"/>
      <c r="J29" s="28"/>
      <c r="K29" s="28"/>
      <c r="L2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sex</vt:lpstr>
      <vt:lpstr>smoker</vt:lpstr>
      <vt:lpstr>days</vt:lpstr>
      <vt:lpstr>Time</vt:lpstr>
      <vt:lpstr>Size</vt:lpstr>
      <vt:lpstr>total bill</vt:lpstr>
      <vt:lpstr>Numeric</vt:lpstr>
      <vt:lpstr>Regression 1</vt:lpstr>
      <vt:lpstr>Regression 2</vt:lpstr>
      <vt:lpstr>Actual,Predicted value,MSE,RMSE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jalla hema</cp:lastModifiedBy>
  <cp:revision/>
  <dcterms:created xsi:type="dcterms:W3CDTF">2021-10-26T16:10:41Z</dcterms:created>
  <dcterms:modified xsi:type="dcterms:W3CDTF">2024-09-17T05:58:30Z</dcterms:modified>
  <cp:category/>
  <cp:contentStatus/>
</cp:coreProperties>
</file>