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D:\Data Visuallization\"/>
    </mc:Choice>
  </mc:AlternateContent>
  <xr:revisionPtr revIDLastSave="0" documentId="13_ncr:1_{ED046543-D9A0-42A1-8B9F-D66C77E675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3" i="4"/>
  <c r="D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<sst xmlns="http://schemas.openxmlformats.org/spreadsheetml/2006/main" count="1274" uniqueCount="323">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</sst>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:F33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 Students!$A$3:$C$239, 3,0)</f>
        <v>BL-SPEA</v>
      </c>
      <c r="D2" s="33">
        <f>VLOOKUP('Scholarship Test Report Card'!C2, Fees!$A$2:$B$24, 2,0)</f>
        <v>2800</v>
      </c>
      <c r="E2" s="15">
        <f>VLOOKUP('Scholarship Test Report Card'!A2, TestScores!$A$2:$C$33, 3,0)</f>
        <v>86</v>
      </c>
      <c r="F2" s="15" t="str">
        <f>IF(E2&gt;75, "Eligible", "Not Eligible")</f>
        <v>Eligible</v>
      </c>
    </row>
    <row r="3" spans="1:12" ht="14.4" x14ac:dyDescent="0.3">
      <c r="A3" s="13">
        <v>9144</v>
      </c>
      <c r="B3" s="31" t="s">
        <v>126</v>
      </c>
      <c r="C3" s="13" t="str">
        <f>VLOOKUP(A3, Students!$A$3:$C$239, 3,0)</f>
        <v>BL-EDUC</v>
      </c>
      <c r="D3" s="33">
        <f>VLOOKUP('Scholarship Test Report Card'!C3, Fees!$A$2:$B$24, 2,0)</f>
        <v>5920</v>
      </c>
      <c r="E3" s="15">
        <f>VLOOKUP('Scholarship Test Report Card'!A3, TestScores!$A$2:$C$33, 3,0)</f>
        <v>97</v>
      </c>
      <c r="F3" s="15" t="str">
        <f t="shared" ref="F3:F33" si="0">IF(E3&gt;75, "Eligible", "Not Eligible")</f>
        <v>Eligible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 Students!$A$3:$C$239, 3,0)</f>
        <v>BL-HPER</v>
      </c>
      <c r="D4" s="33">
        <f>VLOOKUP('Scholarship Test Report Card'!C4, Fees!$A$2:$B$24, 2,0)</f>
        <v>4640</v>
      </c>
      <c r="E4" s="15">
        <f>VLOOKUP('Scholarship Test Report Card'!A4, TestScores!$A$2:$C$33, 3,0)</f>
        <v>90</v>
      </c>
      <c r="F4" s="15" t="str">
        <f t="shared" si="0"/>
        <v>Eligible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 Students!$A$3:$C$239, 3,0)</f>
        <v>BL-FINA</v>
      </c>
      <c r="D5" s="33">
        <f>VLOOKUP('Scholarship Test Report Card'!C5, Fees!$A$2:$B$24, 2,0)</f>
        <v>3920</v>
      </c>
      <c r="E5" s="15">
        <f>VLOOKUP('Scholarship Test Report Card'!A5, TestScores!$A$2:$C$33, 3,0)</f>
        <v>79</v>
      </c>
      <c r="F5" s="15" t="str">
        <f t="shared" si="0"/>
        <v>Eligible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 Students!$A$3:$C$239, 3,0)</f>
        <v>BL-HPER</v>
      </c>
      <c r="D6" s="33">
        <f>VLOOKUP('Scholarship Test Report Card'!C6, Fees!$A$2:$B$24, 2,0)</f>
        <v>4640</v>
      </c>
      <c r="E6" s="15">
        <f>VLOOKUP('Scholarship Test Report Card'!A6, TestScores!$A$2:$C$33, 3,0)</f>
        <v>97</v>
      </c>
      <c r="F6" s="15" t="str">
        <f t="shared" si="0"/>
        <v>Eligible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 Students!$A$3:$C$239, 3,0)</f>
        <v>BL-ANTH</v>
      </c>
      <c r="D7" s="33">
        <f>VLOOKUP('Scholarship Test Report Card'!C7, Fees!$A$2:$B$24, 2,0)</f>
        <v>1840</v>
      </c>
      <c r="E7" s="15">
        <f>VLOOKUP('Scholarship Test Report Card'!A7, TestScores!$A$2:$C$33, 3,0)</f>
        <v>95</v>
      </c>
      <c r="F7" s="15" t="str">
        <f t="shared" si="0"/>
        <v>Eligible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 Students!$A$3:$C$239, 3,0)</f>
        <v>BL-EDUC</v>
      </c>
      <c r="D8" s="33">
        <f>VLOOKUP('Scholarship Test Report Card'!C8, Fees!$A$2:$B$24, 2,0)</f>
        <v>5920</v>
      </c>
      <c r="E8" s="15">
        <f>VLOOKUP('Scholarship Test Report Card'!A8, TestScores!$A$2:$C$33, 3,0)</f>
        <v>77</v>
      </c>
      <c r="F8" s="15" t="str">
        <f t="shared" si="0"/>
        <v>Eligible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 Students!$A$3:$C$239, 3,0)</f>
        <v>BL-PSY</v>
      </c>
      <c r="D9" s="33">
        <f>VLOOKUP('Scholarship Test Report Card'!C9, Fees!$A$2:$B$24, 2,0)</f>
        <v>1920</v>
      </c>
      <c r="E9" s="15">
        <f>VLOOKUP('Scholarship Test Report Card'!A9, TestScores!$A$2:$C$33, 3,0)</f>
        <v>75</v>
      </c>
      <c r="F9" s="15" t="str">
        <f t="shared" si="0"/>
        <v>Not Eligible</v>
      </c>
    </row>
    <row r="10" spans="1:12" ht="14.4" x14ac:dyDescent="0.3">
      <c r="A10" s="13">
        <v>9144</v>
      </c>
      <c r="B10" s="31" t="s">
        <v>126</v>
      </c>
      <c r="C10" s="13" t="str">
        <f>VLOOKUP(A10, Students!$A$3:$C$239, 3,0)</f>
        <v>BL-EDUC</v>
      </c>
      <c r="D10" s="33">
        <f>VLOOKUP('Scholarship Test Report Card'!C10, Fees!$A$2:$B$24, 2,0)</f>
        <v>5920</v>
      </c>
      <c r="E10" s="15">
        <f>VLOOKUP('Scholarship Test Report Card'!A10, TestScores!$A$2:$C$33, 3,0)</f>
        <v>97</v>
      </c>
      <c r="F10" s="15" t="str">
        <f t="shared" si="0"/>
        <v>Eligible</v>
      </c>
    </row>
    <row r="11" spans="1:12" ht="14.4" x14ac:dyDescent="0.3">
      <c r="A11" s="13">
        <v>9154</v>
      </c>
      <c r="B11" s="31" t="s">
        <v>135</v>
      </c>
      <c r="C11" s="13" t="str">
        <f>VLOOKUP(A11, Students!$A$3:$C$239, 3,0)</f>
        <v>BL-BI</v>
      </c>
      <c r="D11" s="33">
        <f>VLOOKUP('Scholarship Test Report Card'!C11, Fees!$A$2:$B$24, 2,0)</f>
        <v>2160</v>
      </c>
      <c r="E11" s="15">
        <f>VLOOKUP('Scholarship Test Report Card'!A11, TestScores!$A$2:$C$33, 3,0)</f>
        <v>99</v>
      </c>
      <c r="F11" s="15" t="str">
        <f t="shared" si="0"/>
        <v>Eligible</v>
      </c>
    </row>
    <row r="12" spans="1:12" ht="14.4" x14ac:dyDescent="0.3">
      <c r="A12" s="13">
        <v>9194</v>
      </c>
      <c r="B12" s="31" t="s">
        <v>168</v>
      </c>
      <c r="C12" s="13" t="str">
        <f>VLOOKUP(A12, Students!$A$3:$C$239, 3,0)</f>
        <v>BL-LAWS</v>
      </c>
      <c r="D12" s="33">
        <f>VLOOKUP('Scholarship Test Report Card'!C12, Fees!$A$2:$B$24, 2,0)</f>
        <v>5440</v>
      </c>
      <c r="E12" s="15">
        <f>VLOOKUP('Scholarship Test Report Card'!A12, TestScores!$A$2:$C$33, 3,0)</f>
        <v>84</v>
      </c>
      <c r="F12" s="15" t="str">
        <f t="shared" si="0"/>
        <v>Eligible</v>
      </c>
    </row>
    <row r="13" spans="1:12" ht="14.4" x14ac:dyDescent="0.3">
      <c r="A13" s="13">
        <v>9142</v>
      </c>
      <c r="B13" s="31" t="s">
        <v>124</v>
      </c>
      <c r="C13" s="13" t="str">
        <f>VLOOKUP(A13, Students!$A$3:$C$239, 3,0)</f>
        <v>BL-BI</v>
      </c>
      <c r="D13" s="33">
        <f>VLOOKUP('Scholarship Test Report Card'!C13, Fees!$A$2:$B$24, 2,0)</f>
        <v>2160</v>
      </c>
      <c r="E13" s="15">
        <f>VLOOKUP('Scholarship Test Report Card'!A13, TestScores!$A$2:$C$33, 3,0)</f>
        <v>89</v>
      </c>
      <c r="F13" s="15" t="str">
        <f t="shared" si="0"/>
        <v>Eligible</v>
      </c>
    </row>
    <row r="14" spans="1:12" ht="14.4" x14ac:dyDescent="0.3">
      <c r="A14" s="13">
        <v>9124</v>
      </c>
      <c r="B14" s="31" t="s">
        <v>108</v>
      </c>
      <c r="C14" s="13" t="str">
        <f>VLOOKUP(A14, Students!$A$3:$C$239, 3,0)</f>
        <v>BL-BUS</v>
      </c>
      <c r="D14" s="33">
        <f>VLOOKUP('Scholarship Test Report Card'!C14, Fees!$A$2:$B$24, 2,0)</f>
        <v>6880</v>
      </c>
      <c r="E14" s="15">
        <f>VLOOKUP('Scholarship Test Report Card'!A14, TestScores!$A$2:$C$33, 3,0)</f>
        <v>51</v>
      </c>
      <c r="F14" s="15" t="str">
        <f t="shared" si="0"/>
        <v>Not Eligible</v>
      </c>
    </row>
    <row r="15" spans="1:12" ht="14.4" x14ac:dyDescent="0.3">
      <c r="A15" s="13">
        <v>9120</v>
      </c>
      <c r="B15" s="31" t="s">
        <v>105</v>
      </c>
      <c r="C15" s="13" t="str">
        <f>VLOOKUP(A15, Students!$A$3:$C$239, 3,0)</f>
        <v>BL-BI</v>
      </c>
      <c r="D15" s="33">
        <f>VLOOKUP('Scholarship Test Report Card'!C15, Fees!$A$2:$B$24, 2,0)</f>
        <v>2160</v>
      </c>
      <c r="E15" s="15">
        <f>VLOOKUP('Scholarship Test Report Card'!A15, TestScores!$A$2:$C$33, 3,0)</f>
        <v>58</v>
      </c>
      <c r="F15" s="15" t="str">
        <f t="shared" si="0"/>
        <v>Not Eligible</v>
      </c>
    </row>
    <row r="16" spans="1:12" ht="14.4" x14ac:dyDescent="0.3">
      <c r="A16" s="13">
        <v>9178</v>
      </c>
      <c r="B16" s="31" t="s">
        <v>154</v>
      </c>
      <c r="C16" s="13" t="str">
        <f>VLOOKUP(A16, Students!$A$3:$C$239, 3,0)</f>
        <v>BL-BUS</v>
      </c>
      <c r="D16" s="33">
        <f>VLOOKUP('Scholarship Test Report Card'!C16, Fees!$A$2:$B$24, 2,0)</f>
        <v>6880</v>
      </c>
      <c r="E16" s="15">
        <f>VLOOKUP('Scholarship Test Report Card'!A16, TestScores!$A$2:$C$33, 3,0)</f>
        <v>95</v>
      </c>
      <c r="F16" s="15" t="str">
        <f t="shared" si="0"/>
        <v>Eligible</v>
      </c>
    </row>
    <row r="17" spans="1:6" ht="15.75" customHeight="1" x14ac:dyDescent="0.3">
      <c r="A17" s="13">
        <v>9211</v>
      </c>
      <c r="B17" s="31" t="s">
        <v>178</v>
      </c>
      <c r="C17" s="13" t="str">
        <f>VLOOKUP(A17, Students!$A$3:$C$239, 3,0)</f>
        <v>BL-PSY</v>
      </c>
      <c r="D17" s="33">
        <f>VLOOKUP('Scholarship Test Report Card'!C17, Fees!$A$2:$B$24, 2,0)</f>
        <v>1920</v>
      </c>
      <c r="E17" s="15">
        <f>VLOOKUP('Scholarship Test Report Card'!A17, TestScores!$A$2:$C$33, 3,0)</f>
        <v>75</v>
      </c>
      <c r="F17" s="15" t="str">
        <f t="shared" si="0"/>
        <v>Not Eligible</v>
      </c>
    </row>
    <row r="18" spans="1:6" ht="15.75" customHeight="1" x14ac:dyDescent="0.3">
      <c r="A18" s="13">
        <v>9169</v>
      </c>
      <c r="B18" s="31" t="s">
        <v>146</v>
      </c>
      <c r="C18" s="13" t="str">
        <f>VLOOKUP(A18, Students!$A$3:$C$239, 3,0)</f>
        <v>BL-DENT</v>
      </c>
      <c r="D18" s="33" t="e">
        <f>VLOOKUP('Scholarship Test Report Card'!C18, Fees!$A$2:$B$24, 2,0)</f>
        <v>#N/A</v>
      </c>
      <c r="E18" s="15">
        <f>VLOOKUP('Scholarship Test Report Card'!A18, TestScores!$A$2:$C$33, 3,0)</f>
        <v>69</v>
      </c>
      <c r="F18" s="15" t="str">
        <f t="shared" si="0"/>
        <v>Not Eligible</v>
      </c>
    </row>
    <row r="19" spans="1:6" ht="15.75" customHeight="1" x14ac:dyDescent="0.3">
      <c r="A19" s="13">
        <v>9158</v>
      </c>
      <c r="B19" s="31" t="s">
        <v>136</v>
      </c>
      <c r="C19" s="13" t="str">
        <f>VLOOKUP(A19, Students!$A$3:$C$239, 3,0)</f>
        <v>BL-POLS</v>
      </c>
      <c r="D19" s="33">
        <f>VLOOKUP('Scholarship Test Report Card'!C19, Fees!$A$2:$B$24, 2,0)</f>
        <v>1600</v>
      </c>
      <c r="E19" s="15">
        <f>VLOOKUP('Scholarship Test Report Card'!A19, TestScores!$A$2:$C$33, 3,0)</f>
        <v>83</v>
      </c>
      <c r="F19" s="15" t="str">
        <f t="shared" si="0"/>
        <v>Eligible</v>
      </c>
    </row>
    <row r="20" spans="1:6" ht="15.75" customHeight="1" x14ac:dyDescent="0.3">
      <c r="A20" s="13">
        <v>9194</v>
      </c>
      <c r="B20" s="31" t="s">
        <v>168</v>
      </c>
      <c r="C20" s="13" t="str">
        <f>VLOOKUP(A20, Students!$A$3:$C$239, 3,0)</f>
        <v>BL-LAWS</v>
      </c>
      <c r="D20" s="33">
        <f>VLOOKUP('Scholarship Test Report Card'!C20, Fees!$A$2:$B$24, 2,0)</f>
        <v>5440</v>
      </c>
      <c r="E20" s="15">
        <f>VLOOKUP('Scholarship Test Report Card'!A20, TestScores!$A$2:$C$33, 3,0)</f>
        <v>84</v>
      </c>
      <c r="F20" s="15" t="str">
        <f t="shared" si="0"/>
        <v>Eligible</v>
      </c>
    </row>
    <row r="21" spans="1:6" ht="15.75" customHeight="1" x14ac:dyDescent="0.3">
      <c r="A21" s="13">
        <v>9126</v>
      </c>
      <c r="B21" s="31" t="s">
        <v>131</v>
      </c>
      <c r="C21" s="13" t="str">
        <f>VLOOKUP(A21, Students!$A$3:$C$239, 3,0)</f>
        <v>BL-FINA</v>
      </c>
      <c r="D21" s="33">
        <f>VLOOKUP('Scholarship Test Report Card'!C21, Fees!$A$2:$B$24, 2,0)</f>
        <v>3920</v>
      </c>
      <c r="E21" s="15">
        <f>VLOOKUP('Scholarship Test Report Card'!A21, TestScores!$A$2:$C$33, 3,0)</f>
        <v>51</v>
      </c>
      <c r="F21" s="15" t="str">
        <f t="shared" si="0"/>
        <v>Not Eligible</v>
      </c>
    </row>
    <row r="22" spans="1:6" ht="15.75" customHeight="1" x14ac:dyDescent="0.3">
      <c r="A22" s="13">
        <v>9137</v>
      </c>
      <c r="B22" s="31" t="s">
        <v>119</v>
      </c>
      <c r="C22" s="13" t="str">
        <f>VLOOKUP(A22, Students!$A$3:$C$239, 3,0)</f>
        <v>BL-AMID</v>
      </c>
      <c r="D22" s="33">
        <f>VLOOKUP('Scholarship Test Report Card'!C22, Fees!$A$2:$B$24, 2,0)</f>
        <v>2000</v>
      </c>
      <c r="E22" s="15">
        <f>VLOOKUP('Scholarship Test Report Card'!A22, TestScores!$A$2:$C$33, 3,0)</f>
        <v>85</v>
      </c>
      <c r="F22" s="15" t="str">
        <f t="shared" si="0"/>
        <v>Eligible</v>
      </c>
    </row>
    <row r="23" spans="1:6" ht="15.75" customHeight="1" x14ac:dyDescent="0.3">
      <c r="A23" s="13">
        <v>9146</v>
      </c>
      <c r="B23" s="31" t="s">
        <v>128</v>
      </c>
      <c r="C23" s="13" t="str">
        <f>VLOOKUP(A23, Students!$A$3:$C$239, 3,0)</f>
        <v>BL-EDUC</v>
      </c>
      <c r="D23" s="33">
        <f>VLOOKUP('Scholarship Test Report Card'!C23, Fees!$A$2:$B$24, 2,0)</f>
        <v>5920</v>
      </c>
      <c r="E23" s="15">
        <f>VLOOKUP('Scholarship Test Report Card'!A23, TestScores!$A$2:$C$33, 3,0)</f>
        <v>78</v>
      </c>
      <c r="F23" s="15" t="str">
        <f t="shared" si="0"/>
        <v>Eligible</v>
      </c>
    </row>
    <row r="24" spans="1:6" ht="15.75" customHeight="1" x14ac:dyDescent="0.3">
      <c r="A24" s="13">
        <v>9181</v>
      </c>
      <c r="B24" s="31" t="s">
        <v>156</v>
      </c>
      <c r="C24" s="13" t="str">
        <f>VLOOKUP(A24, Students!$A$3:$C$239, 3,0)</f>
        <v>BL-SPEA</v>
      </c>
      <c r="D24" s="33">
        <f>VLOOKUP('Scholarship Test Report Card'!C24, Fees!$A$2:$B$24, 2,0)</f>
        <v>2800</v>
      </c>
      <c r="E24" s="15">
        <f>VLOOKUP('Scholarship Test Report Card'!A24, TestScores!$A$2:$C$33, 3,0)</f>
        <v>56</v>
      </c>
      <c r="F24" s="15" t="str">
        <f t="shared" si="0"/>
        <v>Not Eligible</v>
      </c>
    </row>
    <row r="25" spans="1:6" ht="15.75" customHeight="1" x14ac:dyDescent="0.3">
      <c r="A25" s="13">
        <v>9133</v>
      </c>
      <c r="B25" s="31" t="s">
        <v>115</v>
      </c>
      <c r="C25" s="13" t="str">
        <f>VLOOKUP(A25, Students!$A$3:$C$239, 3,0)</f>
        <v>BL-FINA</v>
      </c>
      <c r="D25" s="33">
        <f>VLOOKUP('Scholarship Test Report Card'!C25, Fees!$A$2:$B$24, 2,0)</f>
        <v>3920</v>
      </c>
      <c r="E25" s="15">
        <f>VLOOKUP('Scholarship Test Report Card'!A25, TestScores!$A$2:$C$33, 3,0)</f>
        <v>78</v>
      </c>
      <c r="F25" s="15" t="str">
        <f t="shared" si="0"/>
        <v>Eligible</v>
      </c>
    </row>
    <row r="26" spans="1:6" ht="15.75" customHeight="1" x14ac:dyDescent="0.3">
      <c r="A26" s="13">
        <v>9154</v>
      </c>
      <c r="B26" s="31" t="s">
        <v>135</v>
      </c>
      <c r="C26" s="13" t="str">
        <f>VLOOKUP(A26, Students!$A$3:$C$239, 3,0)</f>
        <v>BL-BI</v>
      </c>
      <c r="D26" s="33">
        <f>VLOOKUP('Scholarship Test Report Card'!C26, Fees!$A$2:$B$24, 2,0)</f>
        <v>2160</v>
      </c>
      <c r="E26" s="15">
        <f>VLOOKUP('Scholarship Test Report Card'!A26, TestScores!$A$2:$C$33, 3,0)</f>
        <v>99</v>
      </c>
      <c r="F26" s="15" t="str">
        <f t="shared" si="0"/>
        <v>Eligible</v>
      </c>
    </row>
    <row r="27" spans="1:6" ht="15.75" customHeight="1" x14ac:dyDescent="0.3">
      <c r="A27" s="13">
        <v>9201</v>
      </c>
      <c r="B27" s="31" t="s">
        <v>171</v>
      </c>
      <c r="C27" s="13" t="str">
        <f>VLOOKUP(A27, Students!$A$3:$C$239, 3,0)</f>
        <v>BL-TELC</v>
      </c>
      <c r="D27" s="33">
        <f>VLOOKUP('Scholarship Test Report Card'!C27, Fees!$A$2:$B$24, 2,0)</f>
        <v>3280</v>
      </c>
      <c r="E27" s="15">
        <f>VLOOKUP('Scholarship Test Report Card'!A27, TestScores!$A$2:$C$33, 3,0)</f>
        <v>89</v>
      </c>
      <c r="F27" s="15" t="str">
        <f t="shared" si="0"/>
        <v>Eligible</v>
      </c>
    </row>
    <row r="28" spans="1:6" ht="15.75" customHeight="1" x14ac:dyDescent="0.3">
      <c r="A28" s="13">
        <v>9115</v>
      </c>
      <c r="B28" s="31" t="s">
        <v>101</v>
      </c>
      <c r="C28" s="13" t="str">
        <f>VLOOKUP(A28, Students!$A$3:$C$239, 3,0)</f>
        <v>BL-BI</v>
      </c>
      <c r="D28" s="33">
        <f>VLOOKUP('Scholarship Test Report Card'!C28, Fees!$A$2:$B$24, 2,0)</f>
        <v>2160</v>
      </c>
      <c r="E28" s="15">
        <f>VLOOKUP('Scholarship Test Report Card'!A28, TestScores!$A$2:$C$33, 3,0)</f>
        <v>93</v>
      </c>
      <c r="F28" s="15" t="str">
        <f t="shared" si="0"/>
        <v>Eligible</v>
      </c>
    </row>
    <row r="29" spans="1:6" ht="15.75" customHeight="1" x14ac:dyDescent="0.3">
      <c r="A29" s="13">
        <v>9166</v>
      </c>
      <c r="B29" s="31" t="s">
        <v>143</v>
      </c>
      <c r="C29" s="13" t="str">
        <f>VLOOKUP(A29, Students!$A$3:$C$239, 3,0)</f>
        <v>BL-BUS</v>
      </c>
      <c r="D29" s="33">
        <f>VLOOKUP('Scholarship Test Report Card'!C29, Fees!$A$2:$B$24, 2,0)</f>
        <v>6880</v>
      </c>
      <c r="E29" s="15">
        <f>VLOOKUP('Scholarship Test Report Card'!A29, TestScores!$A$2:$C$33, 3,0)</f>
        <v>98</v>
      </c>
      <c r="F29" s="15" t="str">
        <f t="shared" si="0"/>
        <v>Eligible</v>
      </c>
    </row>
    <row r="30" spans="1:6" ht="15.75" customHeight="1" x14ac:dyDescent="0.3">
      <c r="A30" s="13">
        <v>9206</v>
      </c>
      <c r="B30" s="31" t="s">
        <v>173</v>
      </c>
      <c r="C30" s="13" t="str">
        <f>VLOOKUP(A30, Students!$A$3:$C$239, 3,0)</f>
        <v>BL-OPT</v>
      </c>
      <c r="D30" s="33">
        <f>VLOOKUP('Scholarship Test Report Card'!C30, Fees!$A$2:$B$24, 2,0)</f>
        <v>6000</v>
      </c>
      <c r="E30" s="15">
        <f>VLOOKUP('Scholarship Test Report Card'!A30, TestScores!$A$2:$C$33, 3,0)</f>
        <v>91</v>
      </c>
      <c r="F30" s="15" t="str">
        <f t="shared" si="0"/>
        <v>Eligible</v>
      </c>
    </row>
    <row r="31" spans="1:6" ht="15.75" customHeight="1" x14ac:dyDescent="0.3">
      <c r="A31" s="13">
        <v>9141</v>
      </c>
      <c r="B31" s="31" t="s">
        <v>123</v>
      </c>
      <c r="C31" s="13" t="str">
        <f>VLOOKUP(A31, Students!$A$3:$C$239, 3,0)</f>
        <v>BL-EDUC</v>
      </c>
      <c r="D31" s="33">
        <f>VLOOKUP('Scholarship Test Report Card'!C31, Fees!$A$2:$B$24, 2,0)</f>
        <v>5920</v>
      </c>
      <c r="E31" s="15">
        <f>VLOOKUP('Scholarship Test Report Card'!A31, TestScores!$A$2:$C$33, 3,0)</f>
        <v>82</v>
      </c>
      <c r="F31" s="15" t="str">
        <f t="shared" si="0"/>
        <v>Eligible</v>
      </c>
    </row>
    <row r="32" spans="1:6" ht="15.75" customHeight="1" x14ac:dyDescent="0.3">
      <c r="A32" s="13">
        <v>9164</v>
      </c>
      <c r="B32" s="31" t="s">
        <v>142</v>
      </c>
      <c r="C32" s="13" t="str">
        <f>VLOOKUP(A32, Students!$A$3:$C$239, 3,0)</f>
        <v>BL-HPER</v>
      </c>
      <c r="D32" s="33">
        <f>VLOOKUP('Scholarship Test Report Card'!C32, Fees!$A$2:$B$24, 2,0)</f>
        <v>4640</v>
      </c>
      <c r="E32" s="15">
        <f>VLOOKUP('Scholarship Test Report Card'!A32, TestScores!$A$2:$C$33, 3,0)</f>
        <v>99</v>
      </c>
      <c r="F32" s="15" t="str">
        <f t="shared" si="0"/>
        <v>Eligible</v>
      </c>
    </row>
    <row r="33" spans="1:6" ht="15.75" customHeight="1" x14ac:dyDescent="0.3">
      <c r="A33" s="13">
        <v>9161</v>
      </c>
      <c r="B33" s="31" t="s">
        <v>139</v>
      </c>
      <c r="C33" s="13" t="str">
        <f>VLOOKUP(A33, Students!$A$3:$C$239, 3,0)</f>
        <v>BL-NELC</v>
      </c>
      <c r="D33" s="33" t="e">
        <f>VLOOKUP('Scholarship Test Report Card'!C33, Fees!$A$2:$B$24, 2,0)</f>
        <v>#N/A</v>
      </c>
      <c r="E33" s="15">
        <f>VLOOKUP('Scholarship Test Report Card'!A33, TestScores!$A$2:$C$33, 3,0)</f>
        <v>90</v>
      </c>
      <c r="F33" s="15" t="str">
        <f t="shared" si="0"/>
        <v>Eligible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55" workbookViewId="0">
      <selection activeCell="D232" sqref="D23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43" sqref="F43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 Jain</cp:lastModifiedBy>
  <dcterms:modified xsi:type="dcterms:W3CDTF">2024-07-14T17:05:09Z</dcterms:modified>
</cp:coreProperties>
</file>