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0"/>
  <workbookPr defaultThemeVersion="202300"/>
  <mc:AlternateContent xmlns:mc="http://schemas.openxmlformats.org/markup-compatibility/2006">
    <mc:Choice Requires="x15">
      <x15ac:absPath xmlns:x15ac="http://schemas.microsoft.com/office/spreadsheetml/2010/11/ac" url="D:\Data Visuallization\"/>
    </mc:Choice>
  </mc:AlternateContent>
  <xr:revisionPtr revIDLastSave="0" documentId="13_ncr:1_{5BFC3F52-5DF9-4A0C-9D88-FC2456F4C3F5}" xr6:coauthVersionLast="47" xr6:coauthVersionMax="47" xr10:uidLastSave="{00000000-0000-0000-0000-000000000000}"/>
  <bookViews>
    <workbookView xWindow="-108" yWindow="-108" windowWidth="23256" windowHeight="13176" activeTab="1" xr2:uid="{C06AC3C9-C4AE-4F21-81A1-38D16D98452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2" l="1"/>
  <c r="D4" i="1"/>
  <c r="H5" i="2" s="1"/>
  <c r="P18" i="2"/>
  <c r="P19" i="2"/>
  <c r="P20" i="2"/>
  <c r="P21" i="2"/>
  <c r="P22" i="2"/>
  <c r="G17" i="2"/>
  <c r="H19" i="2" s="1"/>
  <c r="L18" i="2"/>
  <c r="L19" i="2"/>
  <c r="L20" i="2"/>
  <c r="L21" i="2"/>
  <c r="L22" i="2"/>
  <c r="L17" i="2"/>
  <c r="B17" i="2"/>
  <c r="E18" i="2"/>
  <c r="E19" i="2"/>
  <c r="E20" i="2"/>
  <c r="E21" i="2"/>
  <c r="E22" i="2"/>
  <c r="E17" i="2"/>
  <c r="F5" i="2"/>
  <c r="F21" i="2" s="1"/>
  <c r="G22" i="2"/>
  <c r="G19" i="2"/>
  <c r="G20" i="2"/>
  <c r="G18" i="2"/>
  <c r="G21" i="2"/>
  <c r="F6" i="2"/>
  <c r="F22" i="2" s="1"/>
  <c r="F7" i="2"/>
  <c r="F19" i="2" s="1"/>
  <c r="F8" i="2"/>
  <c r="F20" i="2" s="1"/>
  <c r="F9" i="2"/>
  <c r="F18" i="2" s="1"/>
  <c r="F10" i="2"/>
  <c r="F17" i="2" s="1"/>
  <c r="D5" i="1"/>
  <c r="H9" i="2" s="1"/>
  <c r="D6" i="1"/>
  <c r="G6" i="2" s="1"/>
  <c r="D7" i="1"/>
  <c r="G10" i="2" s="1"/>
  <c r="D8" i="1"/>
  <c r="G7" i="2" s="1"/>
  <c r="D9" i="1"/>
  <c r="G8" i="2" s="1"/>
  <c r="B22" i="2"/>
  <c r="B18" i="2"/>
  <c r="B19" i="2"/>
  <c r="B20" i="2"/>
  <c r="B21" i="2"/>
  <c r="C6" i="2"/>
  <c r="O18" i="2" s="1"/>
  <c r="C7" i="2"/>
  <c r="O19" i="2" s="1"/>
  <c r="C8" i="2"/>
  <c r="O20" i="2" s="1"/>
  <c r="C9" i="2"/>
  <c r="O21" i="2" s="1"/>
  <c r="C10" i="2"/>
  <c r="O22" i="2" s="1"/>
  <c r="C5" i="2"/>
  <c r="O17" i="2" s="1"/>
  <c r="E6" i="2"/>
  <c r="E7" i="2"/>
  <c r="E8" i="2"/>
  <c r="E9" i="2"/>
  <c r="E10" i="2"/>
  <c r="E5" i="2"/>
  <c r="H10" i="2" l="1"/>
  <c r="G9" i="2"/>
  <c r="H8" i="2"/>
  <c r="H7" i="2"/>
  <c r="G5" i="2"/>
  <c r="H6" i="2"/>
</calcChain>
</file>

<file path=xl/sharedStrings.xml><?xml version="1.0" encoding="utf-8"?>
<sst xmlns="http://schemas.openxmlformats.org/spreadsheetml/2006/main" count="49" uniqueCount="34">
  <si>
    <t>ProductID</t>
  </si>
  <si>
    <t>Product</t>
  </si>
  <si>
    <t>Price</t>
  </si>
  <si>
    <t>Product A</t>
  </si>
  <si>
    <t>Product B</t>
  </si>
  <si>
    <t>Product C</t>
  </si>
  <si>
    <t>Product D</t>
  </si>
  <si>
    <t>Product E</t>
  </si>
  <si>
    <t>Product F</t>
  </si>
  <si>
    <t>OrderID</t>
  </si>
  <si>
    <t>Quantity</t>
  </si>
  <si>
    <t>TotalPrice</t>
  </si>
  <si>
    <t xml:space="preserve">1.Use VLOOKUP to find the product names for each ProductID in the Orders 
worksheet.
2. Use VLOOKUP to find the price for each ProductID in the Orders worksheet, then 
calculate the TotalPrice by multiplying the Quantity by the Product Price.
3. Use VLOOKUP to check if there are any ProductIDs in the Orders worksheet that 
do not exist in the Products worksheet.
4. Assume a discount of 10% is given on all products. Use VLOOKUP to find the 
original price and then calculate the discounted price.
5. Use VLOOKUP to find the price for each ProductID and then calculate the order 
value. Find the maximum order value from the list.
6. Use VLOOKUP to find out which products from the Products worksheet have not 
been ordered.
7. Use VLOOKUP to find the Product name and summarize the total quantity sold 
for each product </t>
  </si>
  <si>
    <t>Product Names</t>
  </si>
  <si>
    <t>Available</t>
  </si>
  <si>
    <t>Discount Price</t>
  </si>
  <si>
    <t>Total Discount Price</t>
  </si>
  <si>
    <t>Discount Percent</t>
  </si>
  <si>
    <t>Original Price</t>
  </si>
  <si>
    <t>Discounted Price</t>
  </si>
  <si>
    <t>Product ID</t>
  </si>
  <si>
    <t xml:space="preserve">Quantity </t>
  </si>
  <si>
    <t>← Maximum Value</t>
  </si>
  <si>
    <t>Ordered</t>
  </si>
  <si>
    <r>
      <t xml:space="preserve">Product names for each ProductID </t>
    </r>
    <r>
      <rPr>
        <sz val="11"/>
        <color theme="1"/>
        <rFont val="Aptos Narrow"/>
        <family val="2"/>
      </rPr>
      <t>↓</t>
    </r>
  </si>
  <si>
    <t>Price for each Product ID ↓</t>
  </si>
  <si>
    <r>
      <t xml:space="preserve"> TotalPrice by multiplying the Quantity by the Product Price</t>
    </r>
    <r>
      <rPr>
        <sz val="11"/>
        <color theme="1"/>
        <rFont val="Aptos Narrow"/>
        <family val="2"/>
      </rPr>
      <t>↓</t>
    </r>
  </si>
  <si>
    <t>Discount of 10% is given on all products↓</t>
  </si>
  <si>
    <r>
      <t>Maximum Order Value</t>
    </r>
    <r>
      <rPr>
        <sz val="11"/>
        <color theme="1"/>
        <rFont val="Aptos Narrow"/>
        <family val="2"/>
      </rPr>
      <t>↓</t>
    </r>
  </si>
  <si>
    <t>maximum order value from the list↓</t>
  </si>
  <si>
    <t>price for each ProductID and then calculate the order value↓</t>
  </si>
  <si>
    <t xml:space="preserve"> Products worksheet have not been ordered  ↓</t>
  </si>
  <si>
    <t>Product name and summarize the total quantity sold for each product ↓</t>
  </si>
  <si>
    <t>Checking if there are any ProductIDs in the Orders worksheet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</si>
</sst>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Aptos Narrow"/>
      <family val="2"/>
      <scheme val="minor"/>
    </font>
    <font>
      <sz val="11"/>
      <color theme="1"/>
      <name val="Aptos Narrow"/>
      <family val="2"/>
    </font>
    <font>
      <sz val="10"/>
      <color theme="1"/>
      <name val="Aptos Narrow"/>
      <family val="2"/>
    </font>
    <font>
      <sz val="10"/>
      <color theme="1"/>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3" tint="0.89999084444715716"/>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1" xfId="0" applyBorder="1"/>
    <xf numFmtId="0" fontId="0" fillId="2" borderId="1" xfId="0" applyFill="1" applyBorder="1"/>
    <xf numFmtId="1" fontId="0" fillId="0" borderId="0" xfId="1" applyNumberFormat="1" applyFont="1"/>
    <xf numFmtId="0" fontId="0" fillId="0" borderId="2" xfId="0" applyBorder="1" applyAlignment="1">
      <alignment horizontal="center"/>
    </xf>
    <xf numFmtId="1" fontId="0" fillId="0" borderId="1" xfId="1" applyNumberFormat="1" applyFont="1" applyBorder="1" applyAlignment="1">
      <alignment horizontal="center"/>
    </xf>
    <xf numFmtId="0" fontId="0" fillId="5" borderId="1" xfId="0" applyFill="1" applyBorder="1" applyAlignment="1">
      <alignment horizontal="center"/>
    </xf>
    <xf numFmtId="9" fontId="0" fillId="5" borderId="1" xfId="0" applyNumberFormat="1" applyFill="1" applyBorder="1" applyAlignment="1">
      <alignment horizontal="center"/>
    </xf>
    <xf numFmtId="0" fontId="0" fillId="6" borderId="1" xfId="0" applyFill="1" applyBorder="1" applyAlignment="1">
      <alignment horizontal="center"/>
    </xf>
    <xf numFmtId="0" fontId="0" fillId="7" borderId="1" xfId="0" applyFill="1" applyBorder="1"/>
    <xf numFmtId="0" fontId="0" fillId="4" borderId="1" xfId="0" applyFill="1" applyBorder="1" applyAlignment="1">
      <alignment horizontal="left" vertical="center" wrapText="1"/>
    </xf>
    <xf numFmtId="0" fontId="0" fillId="2" borderId="1" xfId="0" applyFont="1" applyFill="1" applyBorder="1" applyAlignment="1">
      <alignment horizontal="center"/>
    </xf>
    <xf numFmtId="0" fontId="0" fillId="0" borderId="1" xfId="0" applyFont="1" applyBorder="1" applyAlignment="1">
      <alignment horizontal="center"/>
    </xf>
    <xf numFmtId="0" fontId="0" fillId="0" borderId="0" xfId="0" applyFont="1"/>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0" fillId="2" borderId="1" xfId="0" applyFill="1" applyBorder="1" applyAlignment="1">
      <alignment horizontal="center" wrapText="1"/>
    </xf>
    <xf numFmtId="0" fontId="2" fillId="6" borderId="1" xfId="0" applyFont="1" applyFill="1" applyBorder="1" applyAlignment="1">
      <alignment horizontal="center" wrapText="1"/>
    </xf>
    <xf numFmtId="0" fontId="0" fillId="6" borderId="1" xfId="0" applyFill="1" applyBorder="1" applyAlignment="1">
      <alignment horizontal="center" wrapText="1"/>
    </xf>
    <xf numFmtId="0" fontId="2"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2" borderId="3" xfId="0" applyFill="1" applyBorder="1" applyAlignment="1">
      <alignment horizontal="center"/>
    </xf>
    <xf numFmtId="0" fontId="0" fillId="0" borderId="3" xfId="0" applyBorder="1" applyAlignment="1">
      <alignment horizontal="center"/>
    </xf>
    <xf numFmtId="0" fontId="2" fillId="6" borderId="1" xfId="0" applyFont="1" applyFill="1" applyBorder="1" applyAlignment="1">
      <alignment horizontal="left" wrapText="1"/>
    </xf>
    <xf numFmtId="0" fontId="0" fillId="6" borderId="3" xfId="0" applyFill="1" applyBorder="1" applyAlignment="1">
      <alignment horizontal="center"/>
    </xf>
    <xf numFmtId="0" fontId="2" fillId="5" borderId="4" xfId="0" applyFont="1" applyFill="1" applyBorder="1"/>
    <xf numFmtId="0" fontId="0" fillId="6" borderId="4" xfId="0" applyFill="1" applyBorder="1"/>
    <xf numFmtId="0" fontId="0" fillId="7" borderId="3" xfId="0" applyFill="1" applyBorder="1" applyAlignment="1">
      <alignment horizontal="center"/>
    </xf>
    <xf numFmtId="0" fontId="0" fillId="0" borderId="3" xfId="0" applyFill="1" applyBorder="1" applyAlignment="1">
      <alignment horizontal="center"/>
    </xf>
    <xf numFmtId="0" fontId="0" fillId="6" borderId="1" xfId="0" applyFont="1" applyFill="1" applyBorder="1" applyAlignment="1">
      <alignment horizontal="center" vertical="center" wrapText="1"/>
    </xf>
    <xf numFmtId="0" fontId="3" fillId="6" borderId="1" xfId="0" applyFont="1" applyFill="1" applyBorder="1" applyAlignment="1">
      <alignment horizontal="left" wrapText="1"/>
    </xf>
    <xf numFmtId="0" fontId="4" fillId="6" borderId="1" xfId="0" applyFont="1" applyFill="1" applyBorder="1" applyAlignment="1">
      <alignment horizontal="left"/>
    </xf>
  </cellXfs>
  <cellStyles count="2">
    <cellStyle name="Normal" xfId="0" builtinId="0"/>
    <cellStyle name="Percent" xfId="1" builtinId="5"/>
  </cellStyles>
  <dxfs count="1">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A7AEC-2024-44FE-954E-4538B0AFB5D4}">
  <dimension ref="A1:P17"/>
  <sheetViews>
    <sheetView zoomScale="131" zoomScaleNormal="131" workbookViewId="0">
      <selection activeCell="B17" sqref="B17"/>
    </sheetView>
  </sheetViews>
  <sheetFormatPr defaultRowHeight="14.4" x14ac:dyDescent="0.3"/>
  <cols>
    <col min="1" max="3" width="15.88671875" customWidth="1"/>
    <col min="4" max="4" width="12.6640625" bestFit="1" customWidth="1"/>
    <col min="7" max="16" width="6.88671875" customWidth="1"/>
  </cols>
  <sheetData>
    <row r="1" spans="1:16" x14ac:dyDescent="0.3">
      <c r="A1" s="1"/>
      <c r="B1" s="1"/>
      <c r="C1" s="1"/>
    </row>
    <row r="2" spans="1:16" x14ac:dyDescent="0.3">
      <c r="A2" s="1"/>
      <c r="B2" s="1"/>
      <c r="C2" s="7"/>
    </row>
    <row r="3" spans="1:16" ht="14.4" customHeight="1" x14ac:dyDescent="0.3">
      <c r="A3" s="2" t="s">
        <v>0</v>
      </c>
      <c r="B3" s="2" t="s">
        <v>1</v>
      </c>
      <c r="C3" s="2" t="s">
        <v>2</v>
      </c>
      <c r="D3" s="2" t="s">
        <v>15</v>
      </c>
      <c r="G3" s="13" t="s">
        <v>12</v>
      </c>
      <c r="H3" s="13"/>
      <c r="I3" s="13"/>
      <c r="J3" s="13"/>
      <c r="K3" s="13"/>
      <c r="L3" s="13"/>
      <c r="M3" s="13"/>
      <c r="N3" s="13"/>
      <c r="O3" s="13"/>
      <c r="P3" s="13"/>
    </row>
    <row r="4" spans="1:16" ht="14.4" customHeight="1" x14ac:dyDescent="0.3">
      <c r="A4" s="1">
        <v>101</v>
      </c>
      <c r="B4" s="1" t="s">
        <v>3</v>
      </c>
      <c r="C4" s="1">
        <v>120</v>
      </c>
      <c r="D4" s="8">
        <f>C4*(1-$B$11)</f>
        <v>108</v>
      </c>
      <c r="G4" s="13"/>
      <c r="H4" s="13"/>
      <c r="I4" s="13"/>
      <c r="J4" s="13"/>
      <c r="K4" s="13"/>
      <c r="L4" s="13"/>
      <c r="M4" s="13"/>
      <c r="N4" s="13"/>
      <c r="O4" s="13"/>
      <c r="P4" s="13"/>
    </row>
    <row r="5" spans="1:16" x14ac:dyDescent="0.3">
      <c r="A5" s="1">
        <v>102</v>
      </c>
      <c r="B5" s="1" t="s">
        <v>4</v>
      </c>
      <c r="C5" s="1">
        <v>150</v>
      </c>
      <c r="D5" s="8">
        <f t="shared" ref="D5:D9" si="0">C5*(1-$B$11)</f>
        <v>135</v>
      </c>
      <c r="G5" s="13"/>
      <c r="H5" s="13"/>
      <c r="I5" s="13"/>
      <c r="J5" s="13"/>
      <c r="K5" s="13"/>
      <c r="L5" s="13"/>
      <c r="M5" s="13"/>
      <c r="N5" s="13"/>
      <c r="O5" s="13"/>
      <c r="P5" s="13"/>
    </row>
    <row r="6" spans="1:16" ht="14.4" customHeight="1" x14ac:dyDescent="0.3">
      <c r="A6" s="1">
        <v>103</v>
      </c>
      <c r="B6" s="1" t="s">
        <v>5</v>
      </c>
      <c r="C6" s="1">
        <v>200</v>
      </c>
      <c r="D6" s="8">
        <f t="shared" si="0"/>
        <v>180</v>
      </c>
      <c r="G6" s="13"/>
      <c r="H6" s="13"/>
      <c r="I6" s="13"/>
      <c r="J6" s="13"/>
      <c r="K6" s="13"/>
      <c r="L6" s="13"/>
      <c r="M6" s="13"/>
      <c r="N6" s="13"/>
      <c r="O6" s="13"/>
      <c r="P6" s="13"/>
    </row>
    <row r="7" spans="1:16" x14ac:dyDescent="0.3">
      <c r="A7" s="1">
        <v>104</v>
      </c>
      <c r="B7" s="1" t="s">
        <v>6</v>
      </c>
      <c r="C7" s="1">
        <v>90</v>
      </c>
      <c r="D7" s="8">
        <f t="shared" si="0"/>
        <v>81</v>
      </c>
      <c r="G7" s="13"/>
      <c r="H7" s="13"/>
      <c r="I7" s="13"/>
      <c r="J7" s="13"/>
      <c r="K7" s="13"/>
      <c r="L7" s="13"/>
      <c r="M7" s="13"/>
      <c r="N7" s="13"/>
      <c r="O7" s="13"/>
      <c r="P7" s="13"/>
    </row>
    <row r="8" spans="1:16" x14ac:dyDescent="0.3">
      <c r="A8" s="1">
        <v>105</v>
      </c>
      <c r="B8" s="1" t="s">
        <v>7</v>
      </c>
      <c r="C8" s="1">
        <v>220</v>
      </c>
      <c r="D8" s="8">
        <f t="shared" si="0"/>
        <v>198</v>
      </c>
      <c r="G8" s="13"/>
      <c r="H8" s="13"/>
      <c r="I8" s="13"/>
      <c r="J8" s="13"/>
      <c r="K8" s="13"/>
      <c r="L8" s="13"/>
      <c r="M8" s="13"/>
      <c r="N8" s="13"/>
      <c r="O8" s="13"/>
      <c r="P8" s="13"/>
    </row>
    <row r="9" spans="1:16" x14ac:dyDescent="0.3">
      <c r="A9" s="1">
        <v>106</v>
      </c>
      <c r="B9" s="1" t="s">
        <v>8</v>
      </c>
      <c r="C9" s="1">
        <v>130</v>
      </c>
      <c r="D9" s="8">
        <f t="shared" si="0"/>
        <v>117</v>
      </c>
      <c r="G9" s="13"/>
      <c r="H9" s="13"/>
      <c r="I9" s="13"/>
      <c r="J9" s="13"/>
      <c r="K9" s="13"/>
      <c r="L9" s="13"/>
      <c r="M9" s="13"/>
      <c r="N9" s="13"/>
      <c r="O9" s="13"/>
      <c r="P9" s="13"/>
    </row>
    <row r="10" spans="1:16" x14ac:dyDescent="0.3">
      <c r="A10" s="1"/>
      <c r="B10" s="1"/>
      <c r="D10" s="6"/>
      <c r="G10" s="13"/>
      <c r="H10" s="13"/>
      <c r="I10" s="13"/>
      <c r="J10" s="13"/>
      <c r="K10" s="13"/>
      <c r="L10" s="13"/>
      <c r="M10" s="13"/>
      <c r="N10" s="13"/>
      <c r="O10" s="13"/>
      <c r="P10" s="13"/>
    </row>
    <row r="11" spans="1:16" x14ac:dyDescent="0.3">
      <c r="A11" s="9" t="s">
        <v>17</v>
      </c>
      <c r="B11" s="10">
        <v>0.1</v>
      </c>
      <c r="D11" s="6"/>
      <c r="G11" s="13"/>
      <c r="H11" s="13"/>
      <c r="I11" s="13"/>
      <c r="J11" s="13"/>
      <c r="K11" s="13"/>
      <c r="L11" s="13"/>
      <c r="M11" s="13"/>
      <c r="N11" s="13"/>
      <c r="O11" s="13"/>
      <c r="P11" s="13"/>
    </row>
    <row r="12" spans="1:16" x14ac:dyDescent="0.3">
      <c r="A12" s="1"/>
      <c r="B12" s="1"/>
      <c r="D12" s="6"/>
      <c r="G12" s="13"/>
      <c r="H12" s="13"/>
      <c r="I12" s="13"/>
      <c r="J12" s="13"/>
      <c r="K12" s="13"/>
      <c r="L12" s="13"/>
      <c r="M12" s="13"/>
      <c r="N12" s="13"/>
      <c r="O12" s="13"/>
      <c r="P12" s="13"/>
    </row>
    <row r="13" spans="1:16" x14ac:dyDescent="0.3">
      <c r="G13" s="13"/>
      <c r="H13" s="13"/>
      <c r="I13" s="13"/>
      <c r="J13" s="13"/>
      <c r="K13" s="13"/>
      <c r="L13" s="13"/>
      <c r="M13" s="13"/>
      <c r="N13" s="13"/>
      <c r="O13" s="13"/>
      <c r="P13" s="13"/>
    </row>
    <row r="14" spans="1:16" x14ac:dyDescent="0.3">
      <c r="G14" s="13"/>
      <c r="H14" s="13"/>
      <c r="I14" s="13"/>
      <c r="J14" s="13"/>
      <c r="K14" s="13"/>
      <c r="L14" s="13"/>
      <c r="M14" s="13"/>
      <c r="N14" s="13"/>
      <c r="O14" s="13"/>
      <c r="P14" s="13"/>
    </row>
    <row r="15" spans="1:16" x14ac:dyDescent="0.3">
      <c r="G15" s="13"/>
      <c r="H15" s="13"/>
      <c r="I15" s="13"/>
      <c r="J15" s="13"/>
      <c r="K15" s="13"/>
      <c r="L15" s="13"/>
      <c r="M15" s="13"/>
      <c r="N15" s="13"/>
      <c r="O15" s="13"/>
      <c r="P15" s="13"/>
    </row>
    <row r="16" spans="1:16" x14ac:dyDescent="0.3">
      <c r="D16" s="6"/>
      <c r="G16" s="13"/>
      <c r="H16" s="13"/>
      <c r="I16" s="13"/>
      <c r="J16" s="13"/>
      <c r="K16" s="13"/>
      <c r="L16" s="13"/>
      <c r="M16" s="13"/>
      <c r="N16" s="13"/>
      <c r="O16" s="13"/>
      <c r="P16" s="13"/>
    </row>
    <row r="17" spans="7:16" x14ac:dyDescent="0.3">
      <c r="G17" s="13"/>
      <c r="H17" s="13"/>
      <c r="I17" s="13"/>
      <c r="J17" s="13"/>
      <c r="K17" s="13"/>
      <c r="L17" s="13"/>
      <c r="M17" s="13"/>
      <c r="N17" s="13"/>
      <c r="O17" s="13"/>
      <c r="P17" s="13"/>
    </row>
  </sheetData>
  <mergeCells count="1">
    <mergeCell ref="G3:P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27382-CB7B-44F5-BB2F-9DE55D15B552}">
  <dimension ref="A1:P22"/>
  <sheetViews>
    <sheetView tabSelected="1" workbookViewId="0">
      <selection activeCell="B13" sqref="B13:B15"/>
    </sheetView>
  </sheetViews>
  <sheetFormatPr defaultRowHeight="14.4" x14ac:dyDescent="0.3"/>
  <cols>
    <col min="2" max="2" width="18.33203125" customWidth="1"/>
    <col min="3" max="3" width="13.5546875" bestFit="1" customWidth="1"/>
    <col min="5" max="5" width="21.21875" style="16" customWidth="1"/>
    <col min="6" max="6" width="18.5546875" customWidth="1"/>
    <col min="7" max="7" width="14.77734375" bestFit="1" customWidth="1"/>
    <col min="8" max="8" width="20.109375" customWidth="1"/>
    <col min="9" max="9" width="4.77734375" customWidth="1"/>
    <col min="10" max="10" width="13.5546875" bestFit="1" customWidth="1"/>
    <col min="12" max="12" width="16.44140625" customWidth="1"/>
    <col min="13" max="13" width="3.5546875" customWidth="1"/>
    <col min="15" max="15" width="13.5546875" bestFit="1" customWidth="1"/>
  </cols>
  <sheetData>
    <row r="1" spans="1:16" x14ac:dyDescent="0.3">
      <c r="C1" s="18" t="s">
        <v>24</v>
      </c>
      <c r="E1" s="19" t="s">
        <v>26</v>
      </c>
      <c r="F1" s="20" t="s">
        <v>25</v>
      </c>
      <c r="G1" s="24" t="s">
        <v>27</v>
      </c>
      <c r="H1" s="25"/>
    </row>
    <row r="2" spans="1:16" x14ac:dyDescent="0.3">
      <c r="C2" s="18"/>
      <c r="E2" s="19"/>
      <c r="F2" s="20"/>
      <c r="G2" s="25"/>
      <c r="H2" s="25"/>
    </row>
    <row r="3" spans="1:16" x14ac:dyDescent="0.3">
      <c r="C3" s="18"/>
      <c r="E3" s="19"/>
      <c r="F3" s="20"/>
      <c r="G3" s="25"/>
      <c r="H3" s="25"/>
    </row>
    <row r="4" spans="1:16" x14ac:dyDescent="0.3">
      <c r="A4" s="2" t="s">
        <v>9</v>
      </c>
      <c r="B4" s="2" t="s">
        <v>0</v>
      </c>
      <c r="C4" s="5" t="s">
        <v>13</v>
      </c>
      <c r="D4" s="2" t="s">
        <v>10</v>
      </c>
      <c r="E4" s="14" t="s">
        <v>11</v>
      </c>
      <c r="F4" s="2" t="s">
        <v>18</v>
      </c>
      <c r="G4" s="21" t="s">
        <v>19</v>
      </c>
      <c r="H4" s="2" t="s">
        <v>16</v>
      </c>
    </row>
    <row r="5" spans="1:16" x14ac:dyDescent="0.3">
      <c r="A5" s="3">
        <v>1</v>
      </c>
      <c r="B5" s="1">
        <v>101</v>
      </c>
      <c r="C5" s="4" t="str">
        <f>VLOOKUP(B5,Sheet1!$A$4:$C$9,2,0)</f>
        <v>Product A</v>
      </c>
      <c r="D5" s="1">
        <v>2</v>
      </c>
      <c r="E5" s="15">
        <f>(VLOOKUP(B5,Sheet1!$A$4:$C$9,3,0)*D5)</f>
        <v>240</v>
      </c>
      <c r="F5" s="1">
        <f>VLOOKUP(B5,Sheet1!$A$4:$D$9,3,0)</f>
        <v>120</v>
      </c>
      <c r="G5" s="1">
        <f>VLOOKUP(B5,Sheet1!$A$4:$D$9,4,0)</f>
        <v>108</v>
      </c>
      <c r="H5" s="1">
        <f>((VLOOKUP(B5,Sheet1!$A$4:$D$9,4,0))*D5)</f>
        <v>216</v>
      </c>
    </row>
    <row r="6" spans="1:16" x14ac:dyDescent="0.3">
      <c r="A6" s="3">
        <v>2</v>
      </c>
      <c r="B6" s="1">
        <v>103</v>
      </c>
      <c r="C6" s="4" t="str">
        <f>VLOOKUP(B6,Sheet1!$A$4:$C$9,2,0)</f>
        <v>Product C</v>
      </c>
      <c r="D6" s="1">
        <v>1</v>
      </c>
      <c r="E6" s="15">
        <f>(VLOOKUP(B6,Sheet1!$A$4:$C$9,3,0)*D6)</f>
        <v>200</v>
      </c>
      <c r="F6" s="1">
        <f>VLOOKUP(B6,Sheet1!$A$4:$D$9,3,0)</f>
        <v>200</v>
      </c>
      <c r="G6" s="1">
        <f>VLOOKUP(B6,Sheet1!$A$4:$D$9,4,0)</f>
        <v>180</v>
      </c>
      <c r="H6" s="1">
        <f>((VLOOKUP(B6,Sheet1!$A$4:$D$9,4,0))*D6)</f>
        <v>180</v>
      </c>
    </row>
    <row r="7" spans="1:16" x14ac:dyDescent="0.3">
      <c r="A7" s="3">
        <v>3</v>
      </c>
      <c r="B7" s="1">
        <v>105</v>
      </c>
      <c r="C7" s="4" t="str">
        <f>VLOOKUP(B7,Sheet1!$A$4:$C$9,2,0)</f>
        <v>Product E</v>
      </c>
      <c r="D7" s="1">
        <v>4</v>
      </c>
      <c r="E7" s="15">
        <f>(VLOOKUP(B7,Sheet1!$A$4:$C$9,3,0)*D7)</f>
        <v>880</v>
      </c>
      <c r="F7" s="1">
        <f>VLOOKUP(B7,Sheet1!$A$4:$D$9,3,0)</f>
        <v>220</v>
      </c>
      <c r="G7" s="1">
        <f>VLOOKUP(B7,Sheet1!$A$4:$D$9,4,0)</f>
        <v>198</v>
      </c>
      <c r="H7" s="1">
        <f>((VLOOKUP(B7,Sheet1!$A$4:$D$9,4,0))*D7)</f>
        <v>792</v>
      </c>
    </row>
    <row r="8" spans="1:16" x14ac:dyDescent="0.3">
      <c r="A8" s="3">
        <v>4</v>
      </c>
      <c r="B8" s="1">
        <v>106</v>
      </c>
      <c r="C8" s="4" t="str">
        <f>VLOOKUP(B8,Sheet1!$A$4:$C$9,2,0)</f>
        <v>Product F</v>
      </c>
      <c r="D8" s="1">
        <v>3</v>
      </c>
      <c r="E8" s="15">
        <f>(VLOOKUP(B8,Sheet1!$A$4:$C$9,3,0)*D8)</f>
        <v>390</v>
      </c>
      <c r="F8" s="1">
        <f>VLOOKUP(B8,Sheet1!$A$4:$D$9,3,0)</f>
        <v>130</v>
      </c>
      <c r="G8" s="1">
        <f>VLOOKUP(B8,Sheet1!$A$4:$D$9,4,0)</f>
        <v>117</v>
      </c>
      <c r="H8" s="1">
        <f>((VLOOKUP(B8,Sheet1!$A$4:$D$9,4,0))*D8)</f>
        <v>351</v>
      </c>
    </row>
    <row r="9" spans="1:16" x14ac:dyDescent="0.3">
      <c r="A9" s="3">
        <v>5</v>
      </c>
      <c r="B9" s="1">
        <v>102</v>
      </c>
      <c r="C9" s="4" t="str">
        <f>VLOOKUP(B9,Sheet1!$A$4:$C$9,2,0)</f>
        <v>Product B</v>
      </c>
      <c r="D9" s="1">
        <v>5</v>
      </c>
      <c r="E9" s="15">
        <f>(VLOOKUP(B9,Sheet1!$A$4:$C$9,3,0)*D9)</f>
        <v>750</v>
      </c>
      <c r="F9" s="1">
        <f>VLOOKUP(B9,Sheet1!$A$4:$D$9,3,0)</f>
        <v>150</v>
      </c>
      <c r="G9" s="1">
        <f>VLOOKUP(B9,Sheet1!$A$4:$D$9,4,0)</f>
        <v>135</v>
      </c>
      <c r="H9" s="1">
        <f>((VLOOKUP(B9,Sheet1!$A$4:$D$9,4,0))*D9)</f>
        <v>675</v>
      </c>
    </row>
    <row r="10" spans="1:16" x14ac:dyDescent="0.3">
      <c r="A10" s="3">
        <v>6</v>
      </c>
      <c r="B10" s="1">
        <v>104</v>
      </c>
      <c r="C10" s="4" t="str">
        <f>VLOOKUP(B10,Sheet1!$A$4:$C$9,2,0)</f>
        <v>Product D</v>
      </c>
      <c r="D10" s="1">
        <v>6</v>
      </c>
      <c r="E10" s="15">
        <f>(VLOOKUP(B10,Sheet1!$A$4:$C$9,3,0)*D10)</f>
        <v>540</v>
      </c>
      <c r="F10" s="1">
        <f>VLOOKUP(B10,Sheet1!$A$4:$D$9,3,0)</f>
        <v>90</v>
      </c>
      <c r="G10" s="1">
        <f>VLOOKUP(B10,Sheet1!$A$4:$D$9,4,0)</f>
        <v>81</v>
      </c>
      <c r="H10" s="1">
        <f>((VLOOKUP(B10,Sheet1!$A$4:$D$9,4,0))*D10)</f>
        <v>486</v>
      </c>
    </row>
    <row r="13" spans="1:16" x14ac:dyDescent="0.3">
      <c r="B13" s="28" t="s">
        <v>33</v>
      </c>
      <c r="E13" s="24" t="s">
        <v>30</v>
      </c>
      <c r="G13" s="22" t="s">
        <v>29</v>
      </c>
      <c r="L13" s="35" t="s">
        <v>31</v>
      </c>
      <c r="O13" s="35" t="s">
        <v>32</v>
      </c>
      <c r="P13" s="36"/>
    </row>
    <row r="14" spans="1:16" x14ac:dyDescent="0.3">
      <c r="B14" s="18"/>
      <c r="E14" s="34"/>
      <c r="G14" s="23"/>
      <c r="L14" s="36"/>
      <c r="O14" s="36"/>
      <c r="P14" s="36"/>
    </row>
    <row r="15" spans="1:16" x14ac:dyDescent="0.3">
      <c r="B15" s="18"/>
      <c r="E15" s="34"/>
      <c r="G15" s="23"/>
      <c r="L15" s="36"/>
      <c r="O15" s="36"/>
      <c r="P15" s="36"/>
    </row>
    <row r="16" spans="1:16" x14ac:dyDescent="0.3">
      <c r="A16" s="26" t="s">
        <v>0</v>
      </c>
      <c r="B16" s="2" t="s">
        <v>14</v>
      </c>
      <c r="D16" s="11" t="s">
        <v>9</v>
      </c>
      <c r="E16" s="17" t="s">
        <v>20</v>
      </c>
      <c r="F16" s="29" t="s">
        <v>2</v>
      </c>
      <c r="G16" s="11" t="s">
        <v>21</v>
      </c>
      <c r="J16" s="12" t="s">
        <v>13</v>
      </c>
      <c r="K16" s="32" t="s">
        <v>10</v>
      </c>
      <c r="L16" s="12" t="s">
        <v>23</v>
      </c>
      <c r="N16" s="32" t="s">
        <v>9</v>
      </c>
      <c r="O16" s="12" t="s">
        <v>13</v>
      </c>
      <c r="P16" s="12" t="s">
        <v>10</v>
      </c>
    </row>
    <row r="17" spans="1:16" x14ac:dyDescent="0.3">
      <c r="A17" s="27">
        <v>101</v>
      </c>
      <c r="B17" s="1" t="str">
        <f>IF(ISNA(VLOOKUP(A17,Sheet1!$A$4:$C$9,1,0)), "Not Present", "Present")</f>
        <v>Present</v>
      </c>
      <c r="D17" s="1">
        <v>6</v>
      </c>
      <c r="E17" s="15">
        <f>VLOOKUP(D17,$A$4:$H$10,2,0)</f>
        <v>104</v>
      </c>
      <c r="F17" s="27">
        <f>VLOOKUP(D17,$A$4:$H$10,6,0)</f>
        <v>90</v>
      </c>
      <c r="G17" s="1">
        <f>VLOOKUP(D17,$A$4:$H$10,4,0)</f>
        <v>6</v>
      </c>
      <c r="H17" s="30" t="s">
        <v>22</v>
      </c>
      <c r="J17" s="4" t="s">
        <v>3</v>
      </c>
      <c r="K17" s="27">
        <v>2</v>
      </c>
      <c r="L17" s="4" t="str">
        <f>IF(ISNA(VLOOKUP(A5,A5:H10,1,0)), "Not Ordered", "Ordered")</f>
        <v>Ordered</v>
      </c>
      <c r="N17" s="33">
        <v>1</v>
      </c>
      <c r="O17" s="4" t="str">
        <f>VLOOKUP(N17,$A$4:$H$10,3,0)</f>
        <v>Product A</v>
      </c>
      <c r="P17" s="4">
        <f>VLOOKUP(N17,$A$4:$H$10,4,0)</f>
        <v>2</v>
      </c>
    </row>
    <row r="18" spans="1:16" x14ac:dyDescent="0.3">
      <c r="A18" s="27">
        <v>103</v>
      </c>
      <c r="B18" s="1" t="str">
        <f>IF(ISNA(VLOOKUP(A18,Sheet1!$A$4:$C$9,1,0)), "Not Present", "Present")</f>
        <v>Present</v>
      </c>
      <c r="D18" s="1">
        <v>5</v>
      </c>
      <c r="E18" s="15">
        <f t="shared" ref="E18:E22" si="0">VLOOKUP(D18,$A$4:$H$10,2,0)</f>
        <v>102</v>
      </c>
      <c r="F18" s="27">
        <f t="shared" ref="F18:F22" si="1">VLOOKUP(D18,$A$4:$H$10,6,0)</f>
        <v>150</v>
      </c>
      <c r="G18" s="1">
        <f>VLOOKUP(D18,$A$4:$H$10,4,0)</f>
        <v>5</v>
      </c>
      <c r="H18" s="31" t="s">
        <v>28</v>
      </c>
      <c r="J18" s="4" t="s">
        <v>5</v>
      </c>
      <c r="K18" s="27">
        <v>1</v>
      </c>
      <c r="L18" s="4" t="str">
        <f>IF(ISNA(VLOOKUP(A6,A6:H11,1,0)), "Not Ordered", "Ordered")</f>
        <v>Ordered</v>
      </c>
      <c r="N18" s="33">
        <v>2</v>
      </c>
      <c r="O18" s="4" t="str">
        <f t="shared" ref="O18:O22" si="2">VLOOKUP(N18,$A$4:$H$10,3,0)</f>
        <v>Product C</v>
      </c>
      <c r="P18" s="4">
        <f t="shared" ref="P18:P22" si="3">VLOOKUP(N18,$A$4:$H$10,4,0)</f>
        <v>1</v>
      </c>
    </row>
    <row r="19" spans="1:16" x14ac:dyDescent="0.3">
      <c r="A19" s="27">
        <v>105</v>
      </c>
      <c r="B19" s="1" t="str">
        <f>IF(ISNA(VLOOKUP(A19,Sheet1!$A$4:$C$9,1,0)), "Not Present", "Present")</f>
        <v>Present</v>
      </c>
      <c r="D19" s="1">
        <v>3</v>
      </c>
      <c r="E19" s="15">
        <f t="shared" si="0"/>
        <v>105</v>
      </c>
      <c r="F19" s="27">
        <f t="shared" si="1"/>
        <v>220</v>
      </c>
      <c r="G19" s="1">
        <f>VLOOKUP(D19,$A$4:$H$10,4,0)</f>
        <v>4</v>
      </c>
      <c r="H19" s="31">
        <f>_xlfn.MAXIFS(G17:G22,D17:D22,6)</f>
        <v>6</v>
      </c>
      <c r="J19" s="4" t="s">
        <v>7</v>
      </c>
      <c r="K19" s="27">
        <v>4</v>
      </c>
      <c r="L19" s="4" t="str">
        <f>IF(ISNA(VLOOKUP(A7,A7:H12,1,0)), "Not Ordered", "Ordered")</f>
        <v>Ordered</v>
      </c>
      <c r="N19" s="33">
        <v>3</v>
      </c>
      <c r="O19" s="4" t="str">
        <f t="shared" si="2"/>
        <v>Product E</v>
      </c>
      <c r="P19" s="4">
        <f t="shared" si="3"/>
        <v>4</v>
      </c>
    </row>
    <row r="20" spans="1:16" x14ac:dyDescent="0.3">
      <c r="A20" s="27">
        <v>106</v>
      </c>
      <c r="B20" s="1" t="str">
        <f>IF(ISNA(VLOOKUP(A20,Sheet1!$A$4:$C$9,1,0)), "Not Present", "Present")</f>
        <v>Present</v>
      </c>
      <c r="D20" s="1">
        <v>4</v>
      </c>
      <c r="E20" s="15">
        <f t="shared" si="0"/>
        <v>106</v>
      </c>
      <c r="F20" s="27">
        <f t="shared" si="1"/>
        <v>130</v>
      </c>
      <c r="G20" s="1">
        <f>VLOOKUP(D20,$A$4:$H$10,4,0)</f>
        <v>3</v>
      </c>
      <c r="J20" s="4" t="s">
        <v>8</v>
      </c>
      <c r="K20" s="27">
        <v>3</v>
      </c>
      <c r="L20" s="4" t="str">
        <f>IF(ISNA(VLOOKUP(A8,A8:H13,1,0)), "Not Ordered", "Ordered")</f>
        <v>Ordered</v>
      </c>
      <c r="N20" s="33">
        <v>4</v>
      </c>
      <c r="O20" s="4" t="str">
        <f t="shared" si="2"/>
        <v>Product F</v>
      </c>
      <c r="P20" s="4">
        <f t="shared" si="3"/>
        <v>3</v>
      </c>
    </row>
    <row r="21" spans="1:16" x14ac:dyDescent="0.3">
      <c r="A21" s="27">
        <v>102</v>
      </c>
      <c r="B21" s="1" t="str">
        <f>IF(ISNA(VLOOKUP(A21,Sheet1!$A$4:$C$9,1,0)), "Not Present", "Present")</f>
        <v>Present</v>
      </c>
      <c r="D21" s="1">
        <v>1</v>
      </c>
      <c r="E21" s="15">
        <f t="shared" si="0"/>
        <v>101</v>
      </c>
      <c r="F21" s="27">
        <f t="shared" si="1"/>
        <v>120</v>
      </c>
      <c r="G21" s="1">
        <f>VLOOKUP(D21,$A$4:$H$10,4,0)</f>
        <v>2</v>
      </c>
      <c r="J21" s="4" t="s">
        <v>4</v>
      </c>
      <c r="K21" s="27">
        <v>5</v>
      </c>
      <c r="L21" s="4" t="str">
        <f>IF(ISNA(VLOOKUP(A9,A9:H14,1,0)), "Not Ordered", "Ordered")</f>
        <v>Ordered</v>
      </c>
      <c r="N21" s="33">
        <v>5</v>
      </c>
      <c r="O21" s="4" t="str">
        <f t="shared" si="2"/>
        <v>Product B</v>
      </c>
      <c r="P21" s="4">
        <f t="shared" si="3"/>
        <v>5</v>
      </c>
    </row>
    <row r="22" spans="1:16" x14ac:dyDescent="0.3">
      <c r="A22" s="27">
        <v>104</v>
      </c>
      <c r="B22" s="1" t="str">
        <f>IF(ISNA(VLOOKUP(A22,Sheet1!$A$4:$C$9,1,0)), "Not Present", "Present")</f>
        <v>Present</v>
      </c>
      <c r="D22" s="1">
        <v>2</v>
      </c>
      <c r="E22" s="15">
        <f t="shared" si="0"/>
        <v>103</v>
      </c>
      <c r="F22" s="27">
        <f t="shared" si="1"/>
        <v>200</v>
      </c>
      <c r="G22" s="1">
        <f>VLOOKUP(D22,$A$4:$H$10,4,0)</f>
        <v>1</v>
      </c>
      <c r="J22" s="4" t="s">
        <v>6</v>
      </c>
      <c r="K22" s="27">
        <v>6</v>
      </c>
      <c r="L22" s="4" t="str">
        <f>IF(ISNA(VLOOKUP(A10,A10:H15,1,0)), "Not Ordered", "Ordered")</f>
        <v>Ordered</v>
      </c>
      <c r="N22" s="33">
        <v>6</v>
      </c>
      <c r="O22" s="4" t="str">
        <f t="shared" si="2"/>
        <v>Product D</v>
      </c>
      <c r="P22" s="4">
        <f t="shared" si="3"/>
        <v>6</v>
      </c>
    </row>
  </sheetData>
  <sortState xmlns:xlrd2="http://schemas.microsoft.com/office/spreadsheetml/2017/richdata2" ref="J7:O12">
    <sortCondition descending="1" ref="M7:M12"/>
  </sortState>
  <mergeCells count="9">
    <mergeCell ref="C1:C3"/>
    <mergeCell ref="B13:B15"/>
    <mergeCell ref="G13:G15"/>
    <mergeCell ref="L13:L15"/>
    <mergeCell ref="O13:P15"/>
    <mergeCell ref="F1:F3"/>
    <mergeCell ref="E1:E3"/>
    <mergeCell ref="G1:H3"/>
    <mergeCell ref="E13:E15"/>
  </mergeCells>
  <conditionalFormatting sqref="D17:G22">
    <cfRule type="expression" dxfId="0" priority="1">
      <formula>$D17=6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 Jain</dc:creator>
  <cp:lastModifiedBy>Hemant Jain</cp:lastModifiedBy>
  <dcterms:created xsi:type="dcterms:W3CDTF">2024-07-16T11:20:29Z</dcterms:created>
  <dcterms:modified xsi:type="dcterms:W3CDTF">2024-07-16T18:50:12Z</dcterms:modified>
</cp:coreProperties>
</file>