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EE6BA951-5F36-4E19-86A1-7F89A67DA28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8"/>
</workbook>
</file>

<file path=xl/calcChain.xml><?xml version="1.0" encoding="utf-8"?>
<calcChain xmlns="http://schemas.openxmlformats.org/spreadsheetml/2006/main">
  <c r="D25" i="4" l="1"/>
  <c r="C25" i="4"/>
  <c r="D20" i="4"/>
  <c r="D9" i="4" s="1"/>
  <c r="D11" i="4" s="1"/>
  <c r="D15" i="4" s="1"/>
  <c r="C20" i="4"/>
  <c r="C9" i="4" s="1"/>
  <c r="C11" i="4" s="1"/>
  <c r="C15" i="4" s="1"/>
  <c r="D13" i="4"/>
  <c r="N13" i="4" s="1"/>
  <c r="C13" i="4"/>
  <c r="D10" i="4"/>
  <c r="C10" i="4"/>
  <c r="M12" i="4"/>
  <c r="L25" i="4"/>
  <c r="I25" i="4"/>
  <c r="H25" i="4"/>
  <c r="M25" i="4" s="1"/>
  <c r="G25" i="4"/>
  <c r="B25" i="4"/>
  <c r="N24" i="4"/>
  <c r="M24" i="4"/>
  <c r="L20" i="4"/>
  <c r="I20" i="4"/>
  <c r="I22" i="4" s="1"/>
  <c r="H20" i="4"/>
  <c r="H22" i="4" s="1"/>
  <c r="G20" i="4"/>
  <c r="B20" i="4"/>
  <c r="N19" i="4"/>
  <c r="M19" i="4"/>
  <c r="N18" i="4"/>
  <c r="M18" i="4"/>
  <c r="N14" i="4"/>
  <c r="M14" i="4"/>
  <c r="M13" i="4"/>
  <c r="N12" i="4"/>
  <c r="L11" i="4"/>
  <c r="L15" i="4" s="1"/>
  <c r="G11" i="4"/>
  <c r="G15" i="4" s="1"/>
  <c r="B11" i="4"/>
  <c r="B15" i="4" s="1"/>
  <c r="I11" i="4"/>
  <c r="I15" i="4" s="1"/>
  <c r="H11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N25" i="4" l="1"/>
  <c r="H15" i="4"/>
  <c r="M9" i="4"/>
  <c r="N9" i="4"/>
  <c r="M20" i="4"/>
  <c r="N20" i="4"/>
  <c r="N22" i="4" l="1"/>
  <c r="M22" i="4"/>
  <c r="M10" i="4" l="1"/>
  <c r="N10" i="4"/>
  <c r="N15" i="4" l="1"/>
  <c r="N11" i="4"/>
  <c r="M15" i="4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sharedStrings.xml><?xml version="1.0" encoding="utf-8"?>
<sst xmlns="http://schemas.openxmlformats.org/spreadsheetml/2006/main" count="169" uniqueCount="52">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</sst>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0" fillId="7" borderId="12" xfId="0" applyNumberForma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/>
    <xf numFmtId="0" fontId="10" fillId="4" borderId="11" xfId="0" applyFont="1" applyFill="1" applyBorder="1" applyAlignment="1">
      <alignment vertical="center"/>
    </xf>
    <xf numFmtId="0" fontId="3" fillId="0" borderId="9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zoomScale="128" workbookViewId="0">
      <selection activeCell="D15" sqref="D15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6" t="s">
        <v>0</v>
      </c>
      <c r="B1" s="77"/>
      <c r="C1" s="77"/>
      <c r="D1" s="77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8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79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8537</v>
      </c>
      <c r="C5" s="40">
        <f t="shared" si="0"/>
        <v>9233</v>
      </c>
      <c r="D5" s="40">
        <f t="shared" si="0"/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-6183.95</v>
      </c>
      <c r="C6" s="43">
        <f t="shared" si="1"/>
        <v>-6269.5499999999993</v>
      </c>
      <c r="D6" s="43">
        <f t="shared" si="1"/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2353.0500000000002</v>
      </c>
      <c r="C7" s="45">
        <f t="shared" si="2"/>
        <v>2963.4500000000007</v>
      </c>
      <c r="D7" s="45">
        <f t="shared" si="2"/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f t="shared" ref="B9:D9" si="3">-0.267*B10</f>
        <v>198.381</v>
      </c>
      <c r="C9" s="40">
        <f t="shared" si="3"/>
        <v>201.05100000000002</v>
      </c>
      <c r="D9" s="40">
        <f t="shared" si="3"/>
        <v>202.65300000000002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4">SUM(B7:B10)</f>
        <v>1678.431</v>
      </c>
      <c r="C11" s="45">
        <f t="shared" si="4"/>
        <v>2268.5010000000007</v>
      </c>
      <c r="D11" s="45">
        <f t="shared" si="4"/>
        <v>2550.1530000000002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25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6">B14*1000/B20/12</f>
        <v>57.36434108527132</v>
      </c>
      <c r="C21" s="57">
        <f t="shared" si="6"/>
        <v>67.044100119189508</v>
      </c>
      <c r="D21" s="57">
        <f t="shared" si="6"/>
        <v>69.743706055794959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zoomScale="113" workbookViewId="0">
      <selection activeCell="C8" sqref="C8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6" t="s">
        <v>22</v>
      </c>
      <c r="B1" s="77"/>
      <c r="C1" s="77"/>
      <c r="D1" s="77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8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79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8783.9</v>
      </c>
      <c r="C5" s="40">
        <f t="shared" si="0"/>
        <v>9033</v>
      </c>
      <c r="D5" s="40">
        <f t="shared" si="0"/>
        <v>9006.2999999999993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-6153</v>
      </c>
      <c r="C6" s="43">
        <f t="shared" si="1"/>
        <v>-6372</v>
      </c>
      <c r="D6" s="43">
        <f t="shared" si="1"/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2630.8999999999996</v>
      </c>
      <c r="C7" s="45">
        <f t="shared" si="2"/>
        <v>2661</v>
      </c>
      <c r="D7" s="45">
        <f t="shared" si="2"/>
        <v>2536.2999999999993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v>-356</v>
      </c>
      <c r="C9" s="40">
        <v>-341</v>
      </c>
      <c r="D9" s="40">
        <v>-304.89999999999998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3">SUM(B7:B9)</f>
        <v>2116.8999999999996</v>
      </c>
      <c r="C11" s="45">
        <f t="shared" si="3"/>
        <v>2126</v>
      </c>
      <c r="D11" s="45">
        <f t="shared" si="3"/>
        <v>2042.3999999999992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25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60" t="s">
        <v>19</v>
      </c>
      <c r="B15" s="61">
        <v>3371.2000000000003</v>
      </c>
      <c r="C15" s="61">
        <v>3363</v>
      </c>
      <c r="D15" s="61">
        <v>3101.5000000000005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18">
        <v>8783.9</v>
      </c>
      <c r="C16" s="18">
        <v>9033</v>
      </c>
      <c r="D16" s="19">
        <v>9006.2999999999993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4">B14*1000/B20/12</f>
        <v>50.012812065304928</v>
      </c>
      <c r="C21" s="57">
        <f t="shared" si="4"/>
        <v>50.650073627123511</v>
      </c>
      <c r="D21" s="57">
        <f t="shared" si="4"/>
        <v>51.515801515801513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6" zoomScale="90" workbookViewId="0">
      <selection activeCell="E6" sqref="E6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80" t="s">
        <v>24</v>
      </c>
      <c r="B1" s="81"/>
    </row>
    <row r="2" spans="1:2" x14ac:dyDescent="0.25">
      <c r="A2" s="1"/>
      <c r="B2" s="1"/>
    </row>
    <row r="3" spans="1:2" x14ac:dyDescent="0.25">
      <c r="A3" s="82" t="s">
        <v>25</v>
      </c>
      <c r="B3" s="81"/>
    </row>
    <row r="4" spans="1:2" x14ac:dyDescent="0.25">
      <c r="A4" s="83" t="s">
        <v>26</v>
      </c>
      <c r="B4" s="81"/>
    </row>
    <row r="5" spans="1:2" x14ac:dyDescent="0.25">
      <c r="A5" s="5"/>
      <c r="B5" s="1"/>
    </row>
    <row r="6" spans="1:2" x14ac:dyDescent="0.25">
      <c r="A6" s="82" t="s">
        <v>27</v>
      </c>
      <c r="B6" s="81"/>
    </row>
    <row r="7" spans="1:2" x14ac:dyDescent="0.25">
      <c r="A7" s="84" t="s">
        <v>28</v>
      </c>
      <c r="B7" s="81"/>
    </row>
    <row r="8" spans="1:2" x14ac:dyDescent="0.25">
      <c r="A8" s="84" t="s">
        <v>29</v>
      </c>
      <c r="B8" s="81"/>
    </row>
    <row r="9" spans="1:2" x14ac:dyDescent="0.25">
      <c r="A9" s="84" t="s">
        <v>30</v>
      </c>
      <c r="B9" s="81"/>
    </row>
    <row r="10" spans="1:2" x14ac:dyDescent="0.25">
      <c r="A10" s="84" t="s">
        <v>31</v>
      </c>
      <c r="B10" s="81"/>
    </row>
    <row r="11" spans="1:2" x14ac:dyDescent="0.25">
      <c r="A11" s="84" t="s">
        <v>32</v>
      </c>
      <c r="B11" s="81"/>
    </row>
    <row r="12" spans="1:2" x14ac:dyDescent="0.25">
      <c r="A12" s="1"/>
      <c r="B12" s="1"/>
    </row>
    <row r="13" spans="1:2" x14ac:dyDescent="0.25">
      <c r="A13" s="5"/>
      <c r="B13" s="1"/>
    </row>
    <row r="14" spans="1:2" x14ac:dyDescent="0.25">
      <c r="A14" s="85" t="s">
        <v>28</v>
      </c>
      <c r="B14" s="81"/>
    </row>
    <row r="15" spans="1:2" x14ac:dyDescent="0.25">
      <c r="A15" s="8" t="s">
        <v>33</v>
      </c>
      <c r="B15" s="10" t="s">
        <v>34</v>
      </c>
    </row>
    <row r="16" spans="1:2" x14ac:dyDescent="0.25">
      <c r="A16" s="8" t="s">
        <v>35</v>
      </c>
      <c r="B16" s="8" t="s">
        <v>36</v>
      </c>
    </row>
    <row r="17" spans="1:2" x14ac:dyDescent="0.25">
      <c r="A17" s="8" t="s">
        <v>37</v>
      </c>
      <c r="B17" s="8" t="s">
        <v>38</v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85" t="s">
        <v>29</v>
      </c>
      <c r="B20" s="81"/>
    </row>
    <row r="21" spans="1:2" x14ac:dyDescent="0.25">
      <c r="A21" s="84" t="s">
        <v>39</v>
      </c>
      <c r="B21" s="81"/>
    </row>
    <row r="22" spans="1:2" x14ac:dyDescent="0.25">
      <c r="A22" s="84" t="s">
        <v>40</v>
      </c>
      <c r="B22" s="8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85" t="s">
        <v>41</v>
      </c>
      <c r="B25" s="8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85" t="s">
        <v>31</v>
      </c>
      <c r="B28" s="81"/>
    </row>
    <row r="29" spans="1:2" x14ac:dyDescent="0.25">
      <c r="A29" s="84" t="s">
        <v>42</v>
      </c>
      <c r="B29" s="81"/>
    </row>
    <row r="30" spans="1:2" ht="13.2" x14ac:dyDescent="0.25">
      <c r="A30" s="84" t="s">
        <v>43</v>
      </c>
      <c r="B30" s="81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85" t="s">
        <v>32</v>
      </c>
      <c r="B33" s="81"/>
    </row>
    <row r="34" spans="1:2" ht="13.2" x14ac:dyDescent="0.25">
      <c r="A34" s="84" t="s">
        <v>44</v>
      </c>
      <c r="B34" s="81"/>
    </row>
    <row r="35" spans="1:2" ht="13.2" x14ac:dyDescent="0.25">
      <c r="A35" s="86"/>
      <c r="B35" s="81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zoomScale="59" workbookViewId="0">
      <selection activeCell="K29" sqref="K29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5" customHeight="1" x14ac:dyDescent="0.25">
      <c r="A1" s="24" t="s">
        <v>45</v>
      </c>
    </row>
    <row r="2" spans="1:25" ht="12.75" customHeight="1" x14ac:dyDescent="0.25">
      <c r="A2" s="3" t="s">
        <v>1</v>
      </c>
      <c r="B2" s="38" t="s">
        <v>46</v>
      </c>
      <c r="C2" s="3"/>
      <c r="D2" s="38"/>
      <c r="E2" s="2"/>
      <c r="F2" s="3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3"/>
      <c r="B3" s="38" t="s">
        <v>47</v>
      </c>
      <c r="C3" s="3"/>
      <c r="D3" s="38"/>
      <c r="E3" s="2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5">
      <c r="A4" s="37"/>
      <c r="B4" s="38"/>
      <c r="C4" s="3"/>
      <c r="D4" s="38"/>
      <c r="E4" s="2"/>
      <c r="F4" s="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5">
      <c r="A5" s="76" t="s">
        <v>48</v>
      </c>
      <c r="B5" s="77"/>
      <c r="C5" s="77"/>
      <c r="D5" s="77"/>
      <c r="E5" s="2"/>
      <c r="F5" s="76" t="s">
        <v>49</v>
      </c>
      <c r="G5" s="77"/>
      <c r="H5" s="77"/>
      <c r="I5" s="77"/>
      <c r="J5" s="2"/>
      <c r="K5" s="76" t="s">
        <v>50</v>
      </c>
      <c r="L5" s="77"/>
      <c r="M5" s="77"/>
      <c r="N5" s="77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5">
      <c r="A6" s="78" t="s">
        <v>3</v>
      </c>
      <c r="B6" s="25" t="s">
        <v>4</v>
      </c>
      <c r="C6" s="26" t="s">
        <v>5</v>
      </c>
      <c r="D6" s="26" t="s">
        <v>6</v>
      </c>
      <c r="E6" s="2"/>
      <c r="F6" s="78" t="s">
        <v>3</v>
      </c>
      <c r="G6" s="25" t="s">
        <v>4</v>
      </c>
      <c r="H6" s="26" t="s">
        <v>5</v>
      </c>
      <c r="I6" s="26" t="s">
        <v>6</v>
      </c>
      <c r="J6" s="2"/>
      <c r="K6" s="78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5">
      <c r="A7" s="79"/>
      <c r="B7" s="27" t="s">
        <v>8</v>
      </c>
      <c r="C7" s="28" t="s">
        <v>8</v>
      </c>
      <c r="D7" s="28" t="s">
        <v>8</v>
      </c>
      <c r="E7" s="2"/>
      <c r="F7" s="79"/>
      <c r="G7" s="27" t="s">
        <v>8</v>
      </c>
      <c r="H7" s="28" t="s">
        <v>8</v>
      </c>
      <c r="I7" s="28" t="s">
        <v>8</v>
      </c>
      <c r="J7" s="2"/>
      <c r="K7" s="79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5">
      <c r="A8" s="62" t="s">
        <v>9</v>
      </c>
      <c r="B8" s="40"/>
      <c r="C8" s="40"/>
      <c r="D8" s="40"/>
      <c r="E8" s="2"/>
      <c r="F8" s="62" t="s">
        <v>9</v>
      </c>
      <c r="G8" s="40"/>
      <c r="H8" s="40"/>
      <c r="I8" s="40"/>
      <c r="J8" s="2"/>
      <c r="K8" s="62" t="s">
        <v>9</v>
      </c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63" t="s">
        <v>10</v>
      </c>
      <c r="B9" s="40">
        <v>2362</v>
      </c>
      <c r="C9" s="40">
        <f t="shared" ref="C9:D9" si="0">C20</f>
        <v>9233</v>
      </c>
      <c r="D9" s="40">
        <f t="shared" si="0"/>
        <v>9670</v>
      </c>
      <c r="E9" s="2"/>
      <c r="F9" s="63" t="s">
        <v>10</v>
      </c>
      <c r="G9" s="40">
        <v>2362</v>
      </c>
      <c r="H9" s="40">
        <v>9133</v>
      </c>
      <c r="I9" s="40">
        <v>9338</v>
      </c>
      <c r="J9" s="2"/>
      <c r="K9" s="63" t="s">
        <v>10</v>
      </c>
      <c r="L9" s="40">
        <v>2362</v>
      </c>
      <c r="M9" s="40">
        <f t="shared" ref="M9:N9" si="1">C9-H9</f>
        <v>100</v>
      </c>
      <c r="N9" s="40">
        <f t="shared" si="1"/>
        <v>332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5">
      <c r="A10" s="64" t="s">
        <v>11</v>
      </c>
      <c r="B10" s="43">
        <v>-1795.9</v>
      </c>
      <c r="C10" s="43">
        <f t="shared" ref="C10:D10" si="2">-C22</f>
        <v>-6269.5499999999993</v>
      </c>
      <c r="D10" s="43">
        <f t="shared" si="2"/>
        <v>-6415.5</v>
      </c>
      <c r="E10" s="2"/>
      <c r="F10" s="64" t="s">
        <v>11</v>
      </c>
      <c r="G10" s="43">
        <v>-1795.9</v>
      </c>
      <c r="H10" s="43">
        <v>-6321</v>
      </c>
      <c r="I10" s="43">
        <v>-6443</v>
      </c>
      <c r="J10" s="2"/>
      <c r="K10" s="64" t="s">
        <v>11</v>
      </c>
      <c r="L10" s="43">
        <v>-1795.9</v>
      </c>
      <c r="M10" s="43">
        <f t="shared" ref="M10:N10" si="3">C10-H10</f>
        <v>51.450000000000728</v>
      </c>
      <c r="N10" s="43">
        <f t="shared" si="3"/>
        <v>27.5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5">
      <c r="A11" s="54" t="s">
        <v>12</v>
      </c>
      <c r="B11" s="45">
        <f t="shared" ref="B11:D11" si="4">SUM(B9:B10)</f>
        <v>566.09999999999991</v>
      </c>
      <c r="C11" s="45">
        <f t="shared" ref="C11:D11" si="5">SUM(C9:C10)</f>
        <v>2963.4500000000007</v>
      </c>
      <c r="D11" s="45">
        <f t="shared" si="5"/>
        <v>3254.5</v>
      </c>
      <c r="E11" s="2"/>
      <c r="F11" s="54" t="s">
        <v>12</v>
      </c>
      <c r="G11" s="45">
        <f t="shared" ref="G11:I11" si="6">SUM(G9:G10)</f>
        <v>566.09999999999991</v>
      </c>
      <c r="H11" s="45">
        <f t="shared" si="6"/>
        <v>2812</v>
      </c>
      <c r="I11" s="45">
        <f t="shared" si="6"/>
        <v>2895</v>
      </c>
      <c r="J11" s="2"/>
      <c r="K11" s="54" t="s">
        <v>12</v>
      </c>
      <c r="L11" s="45">
        <f>SUM(L9:L10)</f>
        <v>566.09999999999991</v>
      </c>
      <c r="M11" s="45">
        <f t="shared" ref="M11:N11" si="7">C11-H11</f>
        <v>151.45000000000073</v>
      </c>
      <c r="N11" s="45">
        <f t="shared" si="7"/>
        <v>359.5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63" t="s">
        <v>51</v>
      </c>
      <c r="B12" s="40">
        <v>-27</v>
      </c>
      <c r="C12" s="40">
        <v>-143</v>
      </c>
      <c r="D12" s="40">
        <v>-148</v>
      </c>
      <c r="E12" s="2"/>
      <c r="F12" s="63" t="s">
        <v>51</v>
      </c>
      <c r="G12" s="40">
        <v>-27</v>
      </c>
      <c r="H12" s="65">
        <v>-168.5</v>
      </c>
      <c r="I12" s="65">
        <v>-168.5</v>
      </c>
      <c r="J12" s="2"/>
      <c r="K12" s="63" t="s">
        <v>51</v>
      </c>
      <c r="L12" s="40">
        <v>-27</v>
      </c>
      <c r="M12" s="40">
        <f t="shared" ref="M12:N12" si="8">C12-H12</f>
        <v>25.5</v>
      </c>
      <c r="N12" s="40">
        <f t="shared" si="8"/>
        <v>20.5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63" t="s">
        <v>14</v>
      </c>
      <c r="B13" s="40">
        <v>-44.9</v>
      </c>
      <c r="C13" s="40">
        <f t="shared" ref="C13:D13" si="9">-0.267*C14</f>
        <v>201.05100000000002</v>
      </c>
      <c r="D13" s="40">
        <f t="shared" si="9"/>
        <v>202.65300000000002</v>
      </c>
      <c r="E13" s="2"/>
      <c r="F13" s="63" t="s">
        <v>14</v>
      </c>
      <c r="G13" s="40">
        <v>-44.9</v>
      </c>
      <c r="H13" s="66">
        <v>-70</v>
      </c>
      <c r="I13" s="66">
        <v>-51</v>
      </c>
      <c r="J13" s="2"/>
      <c r="K13" s="63" t="s">
        <v>14</v>
      </c>
      <c r="L13" s="40">
        <v>-44.9</v>
      </c>
      <c r="M13" s="40">
        <f t="shared" ref="M13:N13" si="10">C13-H13</f>
        <v>271.05100000000004</v>
      </c>
      <c r="N13" s="40">
        <f t="shared" si="10"/>
        <v>253.65300000000002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5">
      <c r="A14" s="29" t="s">
        <v>15</v>
      </c>
      <c r="B14" s="12">
        <v>-293.8</v>
      </c>
      <c r="C14" s="12">
        <v>-753</v>
      </c>
      <c r="D14" s="12">
        <v>-759</v>
      </c>
      <c r="E14" s="2"/>
      <c r="F14" s="29" t="s">
        <v>15</v>
      </c>
      <c r="G14" s="12">
        <v>-293.8</v>
      </c>
      <c r="H14" s="30">
        <v>-1130</v>
      </c>
      <c r="I14" s="30">
        <v>-1114</v>
      </c>
      <c r="J14" s="2"/>
      <c r="K14" s="29" t="s">
        <v>15</v>
      </c>
      <c r="L14" s="12">
        <v>-293.8</v>
      </c>
      <c r="M14" s="12">
        <f t="shared" ref="M14:N14" si="11">C14-H14</f>
        <v>377</v>
      </c>
      <c r="N14" s="12">
        <f t="shared" si="11"/>
        <v>355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5">
      <c r="A15" s="31" t="s">
        <v>16</v>
      </c>
      <c r="B15" s="45">
        <f t="shared" ref="B15:D15" si="12">SUM(B11:B14)</f>
        <v>200.39999999999992</v>
      </c>
      <c r="C15" s="45">
        <f t="shared" ref="C15:D15" si="13">SUM(C11:C14)</f>
        <v>2268.5010000000007</v>
      </c>
      <c r="D15" s="45">
        <f t="shared" si="13"/>
        <v>2550.1530000000002</v>
      </c>
      <c r="E15" s="2"/>
      <c r="F15" s="31" t="s">
        <v>16</v>
      </c>
      <c r="G15" s="45">
        <f t="shared" ref="G15:I15" si="14">SUM(G11:G14)</f>
        <v>200.39999999999992</v>
      </c>
      <c r="H15" s="45">
        <f t="shared" si="14"/>
        <v>1443.5</v>
      </c>
      <c r="I15" s="45">
        <f t="shared" si="14"/>
        <v>1561.5</v>
      </c>
      <c r="J15" s="2"/>
      <c r="K15" s="31" t="s">
        <v>16</v>
      </c>
      <c r="L15" s="45">
        <f>SUM(L11:L14)</f>
        <v>200.39999999999992</v>
      </c>
      <c r="M15" s="61">
        <f t="shared" ref="M15:N15" si="15">C15-H15</f>
        <v>825.00100000000066</v>
      </c>
      <c r="N15" s="61">
        <f t="shared" si="15"/>
        <v>988.65300000000025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67"/>
      <c r="B16" s="47"/>
      <c r="C16" s="47"/>
      <c r="D16" s="47"/>
      <c r="E16" s="2"/>
      <c r="F16" s="67"/>
      <c r="G16" s="47"/>
      <c r="H16" s="47"/>
      <c r="I16" s="47"/>
      <c r="J16" s="2"/>
      <c r="K16" s="6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48" t="s">
        <v>17</v>
      </c>
      <c r="B17" s="14"/>
      <c r="C17" s="49"/>
      <c r="D17" s="49"/>
      <c r="E17" s="2"/>
      <c r="F17" s="48" t="s">
        <v>17</v>
      </c>
      <c r="G17" s="14"/>
      <c r="H17" s="14"/>
      <c r="I17" s="14"/>
      <c r="J17" s="2"/>
      <c r="K17" s="48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5">
      <c r="A18" s="50" t="s">
        <v>18</v>
      </c>
      <c r="B18" s="68">
        <v>1354</v>
      </c>
      <c r="C18" s="15">
        <v>3375</v>
      </c>
      <c r="D18" s="15">
        <v>3690</v>
      </c>
      <c r="E18" s="2"/>
      <c r="F18" s="50" t="s">
        <v>18</v>
      </c>
      <c r="G18" s="68">
        <v>1354</v>
      </c>
      <c r="H18" s="69">
        <v>4508</v>
      </c>
      <c r="I18" s="69">
        <v>4727</v>
      </c>
      <c r="J18" s="2"/>
      <c r="K18" s="50" t="s">
        <v>18</v>
      </c>
      <c r="L18" s="68">
        <v>1354</v>
      </c>
      <c r="M18" s="45">
        <f t="shared" ref="M18:N18" si="16">C18-H18</f>
        <v>-1133</v>
      </c>
      <c r="N18" s="45">
        <f t="shared" si="16"/>
        <v>-1037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5">
      <c r="A19" s="51" t="s">
        <v>19</v>
      </c>
      <c r="B19" s="32">
        <v>1008</v>
      </c>
      <c r="C19" s="43">
        <v>5858</v>
      </c>
      <c r="D19" s="52">
        <v>5980</v>
      </c>
      <c r="E19" s="2"/>
      <c r="F19" s="51" t="s">
        <v>19</v>
      </c>
      <c r="G19" s="32">
        <v>1008</v>
      </c>
      <c r="H19" s="70">
        <v>4610.5</v>
      </c>
      <c r="I19" s="70">
        <v>4541</v>
      </c>
      <c r="J19" s="2"/>
      <c r="K19" s="51" t="s">
        <v>19</v>
      </c>
      <c r="L19" s="32">
        <v>1008</v>
      </c>
      <c r="M19" s="61">
        <f t="shared" ref="M19:N19" si="17">C19-H19</f>
        <v>1247.5</v>
      </c>
      <c r="N19" s="61">
        <f t="shared" si="17"/>
        <v>1439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5">
      <c r="A20" s="71" t="s">
        <v>10</v>
      </c>
      <c r="B20" s="18">
        <f t="shared" ref="B20:D20" si="18">SUM(B18:B19)</f>
        <v>2362</v>
      </c>
      <c r="C20" s="20">
        <f t="shared" ref="C20:D20" si="19">SUM(C18:C19)</f>
        <v>9233</v>
      </c>
      <c r="D20" s="20">
        <f t="shared" si="19"/>
        <v>9670</v>
      </c>
      <c r="E20" s="2"/>
      <c r="F20" s="71" t="s">
        <v>10</v>
      </c>
      <c r="G20" s="18">
        <f t="shared" ref="G20:I20" si="20">SUM(G18:G19)</f>
        <v>2362</v>
      </c>
      <c r="H20" s="18">
        <f t="shared" si="20"/>
        <v>9118.5</v>
      </c>
      <c r="I20" s="18">
        <f t="shared" si="20"/>
        <v>9268</v>
      </c>
      <c r="J20" s="2"/>
      <c r="K20" s="71" t="s">
        <v>10</v>
      </c>
      <c r="L20" s="18">
        <f>SUM(L18:L19)</f>
        <v>2362</v>
      </c>
      <c r="M20" s="61">
        <f t="shared" ref="M20:N20" si="21">C20-H20</f>
        <v>114.5</v>
      </c>
      <c r="N20" s="61">
        <f t="shared" si="21"/>
        <v>402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51"/>
      <c r="B21" s="45"/>
      <c r="C21" s="55"/>
      <c r="D21" s="55"/>
      <c r="E21" s="2"/>
      <c r="F21" s="51"/>
      <c r="G21" s="33"/>
      <c r="H21" s="33"/>
      <c r="I21" s="34"/>
      <c r="J21" s="2"/>
      <c r="K21" s="51"/>
      <c r="L21" s="33"/>
      <c r="M21" s="33"/>
      <c r="N21" s="3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35" t="s">
        <v>11</v>
      </c>
      <c r="B22" s="18">
        <v>1796</v>
      </c>
      <c r="C22" s="20">
        <v>6269.5499999999993</v>
      </c>
      <c r="D22" s="20">
        <v>6415.5</v>
      </c>
      <c r="E22" s="2"/>
      <c r="F22" s="35" t="s">
        <v>11</v>
      </c>
      <c r="G22" s="18">
        <v>1796</v>
      </c>
      <c r="H22" s="18">
        <f t="shared" ref="H22:I22" si="22">(1796/2362)*H20</f>
        <v>6933.4572396274343</v>
      </c>
      <c r="I22" s="18">
        <f t="shared" si="22"/>
        <v>7047.1329381879759</v>
      </c>
      <c r="J22" s="2"/>
      <c r="K22" s="35" t="s">
        <v>11</v>
      </c>
      <c r="L22" s="18">
        <v>1796</v>
      </c>
      <c r="M22" s="18">
        <f t="shared" ref="M22:N22" si="23">C22-H22</f>
        <v>-663.90723962743505</v>
      </c>
      <c r="N22" s="18">
        <f t="shared" si="23"/>
        <v>-631.63293818797592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72"/>
      <c r="B23" s="73"/>
      <c r="C23" s="56"/>
      <c r="D23" s="56"/>
      <c r="E23" s="2"/>
      <c r="F23" s="72"/>
      <c r="G23" s="73"/>
      <c r="H23" s="73"/>
      <c r="I23" s="73"/>
      <c r="J23" s="2"/>
      <c r="K23" s="72"/>
      <c r="L23" s="73"/>
      <c r="M23" s="73"/>
      <c r="N23" s="7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23" t="s">
        <v>20</v>
      </c>
      <c r="B24" s="57">
        <v>2341</v>
      </c>
      <c r="C24" s="57">
        <v>4195</v>
      </c>
      <c r="D24" s="57">
        <v>4409</v>
      </c>
      <c r="E24" s="2"/>
      <c r="F24" s="23" t="s">
        <v>20</v>
      </c>
      <c r="G24" s="57">
        <v>2341</v>
      </c>
      <c r="H24" s="74">
        <v>6738</v>
      </c>
      <c r="I24" s="74">
        <v>6866.5</v>
      </c>
      <c r="J24" s="2"/>
      <c r="K24" s="23" t="s">
        <v>20</v>
      </c>
      <c r="L24" s="57">
        <v>2341</v>
      </c>
      <c r="M24" s="57">
        <f t="shared" ref="M24:N24" si="24">C24-H24</f>
        <v>-2543</v>
      </c>
      <c r="N24" s="57">
        <f t="shared" si="24"/>
        <v>-2457.5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58" t="s">
        <v>21</v>
      </c>
      <c r="B25" s="57">
        <f t="shared" ref="B25:D25" si="25">B18*1000/B24/12</f>
        <v>48.198775452086004</v>
      </c>
      <c r="C25" s="57">
        <f t="shared" si="25"/>
        <v>67.044100119189508</v>
      </c>
      <c r="D25" s="57">
        <f t="shared" si="25"/>
        <v>69.743706055794959</v>
      </c>
      <c r="E25" s="2"/>
      <c r="F25" s="58" t="s">
        <v>21</v>
      </c>
      <c r="G25" s="57">
        <f t="shared" ref="G25:I25" si="26">G18*1000/G24/12</f>
        <v>48.198775452086004</v>
      </c>
      <c r="H25" s="57">
        <f t="shared" si="26"/>
        <v>55.753438211140796</v>
      </c>
      <c r="I25" s="57">
        <f t="shared" si="26"/>
        <v>57.367897279060173</v>
      </c>
      <c r="J25" s="2"/>
      <c r="K25" s="58" t="s">
        <v>21</v>
      </c>
      <c r="L25" s="57">
        <f>L18*1000/L24/12</f>
        <v>48.198775452086004</v>
      </c>
      <c r="M25" s="36">
        <f t="shared" ref="M25:N25" si="27">C25-H25</f>
        <v>11.290661908048712</v>
      </c>
      <c r="N25" s="36">
        <f t="shared" si="27"/>
        <v>12.375808776734786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2"/>
      <c r="B26" s="75"/>
      <c r="C26" s="59"/>
      <c r="D26" s="5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2"/>
      <c r="B27" s="75"/>
      <c r="C27" s="75"/>
      <c r="D27" s="7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2"/>
      <c r="B28" s="75"/>
      <c r="C28" s="75"/>
      <c r="D28" s="7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2"/>
      <c r="B29" s="75"/>
      <c r="C29" s="75"/>
      <c r="D29" s="7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2"/>
      <c r="B30" s="75"/>
      <c r="C30" s="75"/>
      <c r="D30" s="7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2"/>
      <c r="B31" s="75"/>
      <c r="C31" s="75"/>
      <c r="D31" s="7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2"/>
      <c r="B32" s="75"/>
      <c r="C32" s="75"/>
      <c r="D32" s="7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2"/>
      <c r="B33" s="75"/>
      <c r="C33" s="75"/>
      <c r="D33" s="7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2"/>
      <c r="B34" s="75"/>
      <c r="C34" s="75"/>
      <c r="D34" s="7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2"/>
      <c r="B35" s="75"/>
      <c r="C35" s="75"/>
      <c r="D35" s="7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2"/>
      <c r="B36" s="75"/>
      <c r="C36" s="75"/>
      <c r="D36" s="7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2"/>
      <c r="B37" s="75"/>
      <c r="C37" s="75"/>
      <c r="D37" s="7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"/>
      <c r="B38" s="75"/>
      <c r="C38" s="75"/>
      <c r="D38" s="7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2"/>
      <c r="B39" s="75"/>
      <c r="C39" s="75"/>
      <c r="D39" s="7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2"/>
      <c r="B40" s="75"/>
      <c r="C40" s="75"/>
      <c r="D40" s="7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"/>
      <c r="B41" s="75"/>
      <c r="C41" s="75"/>
      <c r="D41" s="7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/>
      <c r="B42" s="75"/>
      <c r="C42" s="75"/>
      <c r="D42" s="7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2"/>
      <c r="B43" s="75"/>
      <c r="C43" s="75"/>
      <c r="D43" s="7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2"/>
      <c r="B44" s="75"/>
      <c r="C44" s="75"/>
      <c r="D44" s="7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2"/>
      <c r="B45" s="75"/>
      <c r="C45" s="75"/>
      <c r="D45" s="7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2"/>
      <c r="B46" s="75"/>
      <c r="C46" s="75"/>
      <c r="D46" s="7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"/>
      <c r="B47" s="75"/>
      <c r="C47" s="75"/>
      <c r="D47" s="7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/>
      <c r="B48" s="75"/>
      <c r="C48" s="75"/>
      <c r="D48" s="7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2"/>
      <c r="B49" s="75"/>
      <c r="C49" s="75"/>
      <c r="D49" s="7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75"/>
      <c r="C50" s="75"/>
      <c r="D50" s="7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75"/>
      <c r="C51" s="75"/>
      <c r="D51" s="7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75"/>
      <c r="C52" s="75"/>
      <c r="D52" s="7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"/>
      <c r="B53" s="75"/>
      <c r="C53" s="75"/>
      <c r="D53" s="7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/>
      <c r="B54" s="75"/>
      <c r="C54" s="75"/>
      <c r="D54" s="7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5">
      <c r="A55" s="2"/>
      <c r="B55" s="75"/>
      <c r="C55" s="75"/>
      <c r="D55" s="7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5">
      <c r="A56" s="2"/>
      <c r="B56" s="75"/>
      <c r="C56" s="75"/>
      <c r="D56" s="7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5">
      <c r="A57" s="2"/>
      <c r="B57" s="75"/>
      <c r="C57" s="75"/>
      <c r="D57" s="7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5">
      <c r="A58" s="2"/>
      <c r="B58" s="75"/>
      <c r="C58" s="75"/>
      <c r="D58" s="7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"/>
      <c r="B59" s="75"/>
      <c r="C59" s="75"/>
      <c r="D59" s="7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/>
      <c r="B60" s="75"/>
      <c r="C60" s="75"/>
      <c r="D60" s="7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5">
      <c r="A61" s="2"/>
      <c r="B61" s="75"/>
      <c r="C61" s="75"/>
      <c r="D61" s="7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5">
      <c r="A62" s="2"/>
      <c r="B62" s="75"/>
      <c r="C62" s="75"/>
      <c r="D62" s="7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5">
      <c r="A63" s="2"/>
      <c r="B63" s="75"/>
      <c r="C63" s="75"/>
      <c r="D63" s="7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75"/>
      <c r="C64" s="75"/>
      <c r="D64" s="7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75"/>
      <c r="C65" s="75"/>
      <c r="D65" s="7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2"/>
      <c r="B66" s="75"/>
      <c r="C66" s="75"/>
      <c r="D66" s="7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5">
      <c r="A67" s="2"/>
      <c r="B67" s="75"/>
      <c r="C67" s="75"/>
      <c r="D67" s="7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5">
      <c r="A68" s="2"/>
      <c r="B68" s="75"/>
      <c r="C68" s="75"/>
      <c r="D68" s="7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5">
      <c r="A69" s="2"/>
      <c r="B69" s="75"/>
      <c r="C69" s="75"/>
      <c r="D69" s="7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5">
      <c r="A70" s="2"/>
      <c r="B70" s="75"/>
      <c r="C70" s="75"/>
      <c r="D70" s="7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5">
      <c r="A71" s="2"/>
      <c r="B71" s="75"/>
      <c r="C71" s="75"/>
      <c r="D71" s="7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5">
      <c r="A72" s="2"/>
      <c r="B72" s="75"/>
      <c r="C72" s="75"/>
      <c r="D72" s="7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5">
      <c r="A73" s="2"/>
      <c r="B73" s="75"/>
      <c r="C73" s="75"/>
      <c r="D73" s="7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5">
      <c r="A74" s="2"/>
      <c r="B74" s="75"/>
      <c r="C74" s="75"/>
      <c r="D74" s="7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5">
      <c r="A75" s="2"/>
      <c r="B75" s="75"/>
      <c r="C75" s="75"/>
      <c r="D75" s="7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5">
      <c r="A76" s="2"/>
      <c r="B76" s="75"/>
      <c r="C76" s="75"/>
      <c r="D76" s="7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5">
      <c r="A77" s="2"/>
      <c r="B77" s="75"/>
      <c r="C77" s="75"/>
      <c r="D77" s="7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5">
      <c r="A78" s="2"/>
      <c r="B78" s="75"/>
      <c r="C78" s="75"/>
      <c r="D78" s="7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5">
      <c r="A79" s="2"/>
      <c r="B79" s="75"/>
      <c r="C79" s="75"/>
      <c r="D79" s="7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5">
      <c r="A80" s="2"/>
      <c r="B80" s="75"/>
      <c r="C80" s="75"/>
      <c r="D80" s="7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5">
      <c r="A81" s="2"/>
      <c r="B81" s="75"/>
      <c r="C81" s="75"/>
      <c r="D81" s="7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5">
      <c r="A82" s="2"/>
      <c r="B82" s="75"/>
      <c r="C82" s="75"/>
      <c r="D82" s="7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5">
      <c r="A83" s="2"/>
      <c r="B83" s="75"/>
      <c r="C83" s="75"/>
      <c r="D83" s="7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5">
      <c r="A84" s="2"/>
      <c r="B84" s="75"/>
      <c r="C84" s="75"/>
      <c r="D84" s="7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5">
      <c r="A85" s="2"/>
      <c r="B85" s="75"/>
      <c r="C85" s="75"/>
      <c r="D85" s="7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5">
      <c r="A86" s="2"/>
      <c r="B86" s="75"/>
      <c r="C86" s="75"/>
      <c r="D86" s="7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5">
      <c r="A87" s="2"/>
      <c r="B87" s="75"/>
      <c r="C87" s="75"/>
      <c r="D87" s="7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5">
      <c r="A88" s="2"/>
      <c r="B88" s="75"/>
      <c r="C88" s="75"/>
      <c r="D88" s="7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5">
      <c r="A89" s="2"/>
      <c r="B89" s="75"/>
      <c r="C89" s="75"/>
      <c r="D89" s="7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5">
      <c r="A90" s="2"/>
      <c r="B90" s="75"/>
      <c r="C90" s="75"/>
      <c r="D90" s="7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5">
      <c r="A91" s="2"/>
      <c r="B91" s="75"/>
      <c r="C91" s="75"/>
      <c r="D91" s="7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5">
      <c r="A92" s="2"/>
      <c r="B92" s="75"/>
      <c r="C92" s="75"/>
      <c r="D92" s="7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5">
      <c r="A93" s="2"/>
      <c r="B93" s="75"/>
      <c r="C93" s="75"/>
      <c r="D93" s="7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5">
      <c r="A94" s="2"/>
      <c r="B94" s="75"/>
      <c r="C94" s="75"/>
      <c r="D94" s="7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5">
      <c r="A95" s="2"/>
      <c r="B95" s="75"/>
      <c r="C95" s="75"/>
      <c r="D95" s="7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5">
      <c r="A96" s="2"/>
      <c r="B96" s="75"/>
      <c r="C96" s="75"/>
      <c r="D96" s="7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5">
      <c r="A97" s="2"/>
      <c r="B97" s="75"/>
      <c r="C97" s="75"/>
      <c r="D97" s="7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5">
      <c r="A98" s="2"/>
      <c r="B98" s="75"/>
      <c r="C98" s="75"/>
      <c r="D98" s="7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5">
      <c r="A99" s="2"/>
      <c r="B99" s="75"/>
      <c r="C99" s="75"/>
      <c r="D99" s="7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5">
      <c r="A100" s="2"/>
      <c r="B100" s="75"/>
      <c r="C100" s="75"/>
      <c r="D100" s="7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5">
      <c r="A101" s="2"/>
      <c r="B101" s="75"/>
      <c r="C101" s="75"/>
      <c r="D101" s="7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5">
      <c r="A102" s="2"/>
      <c r="B102" s="75"/>
      <c r="C102" s="75"/>
      <c r="D102" s="7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5">
      <c r="A103" s="2"/>
      <c r="B103" s="75"/>
      <c r="C103" s="75"/>
      <c r="D103" s="7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5">
      <c r="A104" s="2"/>
      <c r="B104" s="75"/>
      <c r="C104" s="75"/>
      <c r="D104" s="7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5">
      <c r="A105" s="2"/>
      <c r="B105" s="75"/>
      <c r="C105" s="75"/>
      <c r="D105" s="7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5">
      <c r="A106" s="2"/>
      <c r="B106" s="75"/>
      <c r="C106" s="75"/>
      <c r="D106" s="7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5">
      <c r="A107" s="2"/>
      <c r="B107" s="75"/>
      <c r="C107" s="75"/>
      <c r="D107" s="7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5">
      <c r="A108" s="2"/>
      <c r="B108" s="75"/>
      <c r="C108" s="75"/>
      <c r="D108" s="7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5">
      <c r="A109" s="2"/>
      <c r="B109" s="75"/>
      <c r="C109" s="75"/>
      <c r="D109" s="7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5">
      <c r="A110" s="2"/>
      <c r="B110" s="75"/>
      <c r="C110" s="75"/>
      <c r="D110" s="7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5">
      <c r="A111" s="2"/>
      <c r="B111" s="75"/>
      <c r="C111" s="75"/>
      <c r="D111" s="7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5">
      <c r="A112" s="2"/>
      <c r="B112" s="75"/>
      <c r="C112" s="75"/>
      <c r="D112" s="7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5">
      <c r="A113" s="2"/>
      <c r="B113" s="75"/>
      <c r="C113" s="75"/>
      <c r="D113" s="7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5">
      <c r="A114" s="2"/>
      <c r="B114" s="75"/>
      <c r="C114" s="75"/>
      <c r="D114" s="7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5">
      <c r="A115" s="2"/>
      <c r="B115" s="75"/>
      <c r="C115" s="75"/>
      <c r="D115" s="7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5">
      <c r="A116" s="2"/>
      <c r="B116" s="75"/>
      <c r="C116" s="75"/>
      <c r="D116" s="7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5">
      <c r="A117" s="2"/>
      <c r="B117" s="75"/>
      <c r="C117" s="75"/>
      <c r="D117" s="7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5">
      <c r="A118" s="2"/>
      <c r="B118" s="75"/>
      <c r="C118" s="75"/>
      <c r="D118" s="7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5">
      <c r="A119" s="2"/>
      <c r="B119" s="75"/>
      <c r="C119" s="75"/>
      <c r="D119" s="7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5">
      <c r="A120" s="2"/>
      <c r="B120" s="75"/>
      <c r="C120" s="75"/>
      <c r="D120" s="7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5">
      <c r="A121" s="2"/>
      <c r="B121" s="75"/>
      <c r="C121" s="75"/>
      <c r="D121" s="7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5">
      <c r="A122" s="2"/>
      <c r="B122" s="75"/>
      <c r="C122" s="75"/>
      <c r="D122" s="7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5">
      <c r="A123" s="2"/>
      <c r="B123" s="75"/>
      <c r="C123" s="75"/>
      <c r="D123" s="7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5">
      <c r="A124" s="2"/>
      <c r="B124" s="75"/>
      <c r="C124" s="75"/>
      <c r="D124" s="7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5">
      <c r="A125" s="2"/>
      <c r="B125" s="75"/>
      <c r="C125" s="75"/>
      <c r="D125" s="7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5">
      <c r="A126" s="2"/>
      <c r="B126" s="75"/>
      <c r="C126" s="75"/>
      <c r="D126" s="7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5">
      <c r="A127" s="2"/>
      <c r="B127" s="75"/>
      <c r="C127" s="75"/>
      <c r="D127" s="7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5">
      <c r="A128" s="2"/>
      <c r="B128" s="75"/>
      <c r="C128" s="75"/>
      <c r="D128" s="7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5">
      <c r="A129" s="2"/>
      <c r="B129" s="75"/>
      <c r="C129" s="75"/>
      <c r="D129" s="7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5">
      <c r="A130" s="2"/>
      <c r="B130" s="75"/>
      <c r="C130" s="75"/>
      <c r="D130" s="7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5">
      <c r="A131" s="2"/>
      <c r="B131" s="75"/>
      <c r="C131" s="75"/>
      <c r="D131" s="7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5">
      <c r="A132" s="2"/>
      <c r="B132" s="75"/>
      <c r="C132" s="75"/>
      <c r="D132" s="7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5">
      <c r="A133" s="2"/>
      <c r="B133" s="75"/>
      <c r="C133" s="75"/>
      <c r="D133" s="7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5">
      <c r="A134" s="2"/>
      <c r="B134" s="75"/>
      <c r="C134" s="75"/>
      <c r="D134" s="7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5">
      <c r="A135" s="2"/>
      <c r="B135" s="75"/>
      <c r="C135" s="75"/>
      <c r="D135" s="7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5">
      <c r="A136" s="2"/>
      <c r="B136" s="75"/>
      <c r="C136" s="75"/>
      <c r="D136" s="7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5">
      <c r="A137" s="2"/>
      <c r="B137" s="75"/>
      <c r="C137" s="75"/>
      <c r="D137" s="7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5">
      <c r="A138" s="2"/>
      <c r="B138" s="75"/>
      <c r="C138" s="75"/>
      <c r="D138" s="7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5">
      <c r="A139" s="2"/>
      <c r="B139" s="75"/>
      <c r="C139" s="75"/>
      <c r="D139" s="7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5">
      <c r="A140" s="2"/>
      <c r="B140" s="75"/>
      <c r="C140" s="75"/>
      <c r="D140" s="7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5">
      <c r="A141" s="2"/>
      <c r="B141" s="75"/>
      <c r="C141" s="75"/>
      <c r="D141" s="7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5">
      <c r="A142" s="2"/>
      <c r="B142" s="75"/>
      <c r="C142" s="75"/>
      <c r="D142" s="7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5">
      <c r="A143" s="2"/>
      <c r="B143" s="75"/>
      <c r="C143" s="75"/>
      <c r="D143" s="7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5">
      <c r="A144" s="2"/>
      <c r="B144" s="75"/>
      <c r="C144" s="75"/>
      <c r="D144" s="7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5">
      <c r="A145" s="2"/>
      <c r="B145" s="75"/>
      <c r="C145" s="75"/>
      <c r="D145" s="7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5">
      <c r="A146" s="2"/>
      <c r="B146" s="75"/>
      <c r="C146" s="75"/>
      <c r="D146" s="7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5">
      <c r="A147" s="2"/>
      <c r="B147" s="75"/>
      <c r="C147" s="75"/>
      <c r="D147" s="7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5">
      <c r="A148" s="2"/>
      <c r="B148" s="75"/>
      <c r="C148" s="75"/>
      <c r="D148" s="7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5">
      <c r="A149" s="2"/>
      <c r="B149" s="75"/>
      <c r="C149" s="75"/>
      <c r="D149" s="7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5">
      <c r="A150" s="2"/>
      <c r="B150" s="75"/>
      <c r="C150" s="75"/>
      <c r="D150" s="7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5">
      <c r="A151" s="2"/>
      <c r="B151" s="75"/>
      <c r="C151" s="75"/>
      <c r="D151" s="7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5">
      <c r="A152" s="2"/>
      <c r="B152" s="75"/>
      <c r="C152" s="75"/>
      <c r="D152" s="7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5">
      <c r="A153" s="2"/>
      <c r="B153" s="75"/>
      <c r="C153" s="75"/>
      <c r="D153" s="7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5">
      <c r="A154" s="2"/>
      <c r="B154" s="75"/>
      <c r="C154" s="75"/>
      <c r="D154" s="7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5">
      <c r="A155" s="2"/>
      <c r="B155" s="75"/>
      <c r="C155" s="75"/>
      <c r="D155" s="7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5">
      <c r="A156" s="2"/>
      <c r="B156" s="75"/>
      <c r="C156" s="75"/>
      <c r="D156" s="7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5">
      <c r="A157" s="2"/>
      <c r="B157" s="75"/>
      <c r="C157" s="75"/>
      <c r="D157" s="7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5">
      <c r="A158" s="2"/>
      <c r="B158" s="75"/>
      <c r="C158" s="75"/>
      <c r="D158" s="7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5">
      <c r="A159" s="2"/>
      <c r="B159" s="75"/>
      <c r="C159" s="75"/>
      <c r="D159" s="7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5">
      <c r="A160" s="2"/>
      <c r="B160" s="75"/>
      <c r="C160" s="75"/>
      <c r="D160" s="7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5">
      <c r="A161" s="2"/>
      <c r="B161" s="75"/>
      <c r="C161" s="75"/>
      <c r="D161" s="7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5">
      <c r="A162" s="2"/>
      <c r="B162" s="75"/>
      <c r="C162" s="75"/>
      <c r="D162" s="7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5">
      <c r="A163" s="2"/>
      <c r="B163" s="75"/>
      <c r="C163" s="75"/>
      <c r="D163" s="7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5">
      <c r="A164" s="2"/>
      <c r="B164" s="75"/>
      <c r="C164" s="75"/>
      <c r="D164" s="7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5">
      <c r="A165" s="2"/>
      <c r="B165" s="75"/>
      <c r="C165" s="75"/>
      <c r="D165" s="7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5">
      <c r="A166" s="2"/>
      <c r="B166" s="75"/>
      <c r="C166" s="75"/>
      <c r="D166" s="7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5">
      <c r="A167" s="2"/>
      <c r="B167" s="75"/>
      <c r="C167" s="75"/>
      <c r="D167" s="7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5">
      <c r="A168" s="2"/>
      <c r="B168" s="75"/>
      <c r="C168" s="75"/>
      <c r="D168" s="7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5">
      <c r="A169" s="2"/>
      <c r="B169" s="75"/>
      <c r="C169" s="75"/>
      <c r="D169" s="7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5">
      <c r="A170" s="2"/>
      <c r="B170" s="75"/>
      <c r="C170" s="75"/>
      <c r="D170" s="7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5">
      <c r="A171" s="2"/>
      <c r="B171" s="75"/>
      <c r="C171" s="75"/>
      <c r="D171" s="7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5">
      <c r="A172" s="2"/>
      <c r="B172" s="75"/>
      <c r="C172" s="75"/>
      <c r="D172" s="7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5">
      <c r="A173" s="2"/>
      <c r="B173" s="75"/>
      <c r="C173" s="75"/>
      <c r="D173" s="7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5">
      <c r="A174" s="2"/>
      <c r="B174" s="75"/>
      <c r="C174" s="75"/>
      <c r="D174" s="7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5">
      <c r="A175" s="2"/>
      <c r="B175" s="75"/>
      <c r="C175" s="75"/>
      <c r="D175" s="7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5">
      <c r="A176" s="2"/>
      <c r="B176" s="75"/>
      <c r="C176" s="75"/>
      <c r="D176" s="7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5">
      <c r="A177" s="2"/>
      <c r="B177" s="75"/>
      <c r="C177" s="75"/>
      <c r="D177" s="7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5">
      <c r="A178" s="2"/>
      <c r="B178" s="75"/>
      <c r="C178" s="75"/>
      <c r="D178" s="7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5">
      <c r="A179" s="2"/>
      <c r="B179" s="75"/>
      <c r="C179" s="75"/>
      <c r="D179" s="7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5">
      <c r="A180" s="2"/>
      <c r="B180" s="75"/>
      <c r="C180" s="75"/>
      <c r="D180" s="7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5">
      <c r="A181" s="2"/>
      <c r="B181" s="75"/>
      <c r="C181" s="75"/>
      <c r="D181" s="7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5">
      <c r="A182" s="2"/>
      <c r="B182" s="75"/>
      <c r="C182" s="75"/>
      <c r="D182" s="7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5">
      <c r="A183" s="2"/>
      <c r="B183" s="75"/>
      <c r="C183" s="75"/>
      <c r="D183" s="7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5">
      <c r="A184" s="2"/>
      <c r="B184" s="75"/>
      <c r="C184" s="75"/>
      <c r="D184" s="7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5">
      <c r="A185" s="2"/>
      <c r="B185" s="75"/>
      <c r="C185" s="75"/>
      <c r="D185" s="7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5">
      <c r="A186" s="2"/>
      <c r="B186" s="75"/>
      <c r="C186" s="75"/>
      <c r="D186" s="7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5">
      <c r="A187" s="2"/>
      <c r="B187" s="75"/>
      <c r="C187" s="75"/>
      <c r="D187" s="7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5">
      <c r="A188" s="2"/>
      <c r="B188" s="75"/>
      <c r="C188" s="75"/>
      <c r="D188" s="7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5">
      <c r="A189" s="2"/>
      <c r="B189" s="75"/>
      <c r="C189" s="75"/>
      <c r="D189" s="7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5">
      <c r="A190" s="2"/>
      <c r="B190" s="75"/>
      <c r="C190" s="75"/>
      <c r="D190" s="7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5">
      <c r="A191" s="2"/>
      <c r="B191" s="75"/>
      <c r="C191" s="75"/>
      <c r="D191" s="7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5">
      <c r="A192" s="2"/>
      <c r="B192" s="75"/>
      <c r="C192" s="75"/>
      <c r="D192" s="7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5">
      <c r="A193" s="2"/>
      <c r="B193" s="75"/>
      <c r="C193" s="75"/>
      <c r="D193" s="7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5">
      <c r="A194" s="2"/>
      <c r="B194" s="75"/>
      <c r="C194" s="75"/>
      <c r="D194" s="7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5">
      <c r="A195" s="2"/>
      <c r="B195" s="75"/>
      <c r="C195" s="75"/>
      <c r="D195" s="7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5">
      <c r="A196" s="2"/>
      <c r="B196" s="75"/>
      <c r="C196" s="75"/>
      <c r="D196" s="7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5">
      <c r="A197" s="2"/>
      <c r="B197" s="75"/>
      <c r="C197" s="75"/>
      <c r="D197" s="7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5">
      <c r="A198" s="2"/>
      <c r="B198" s="75"/>
      <c r="C198" s="75"/>
      <c r="D198" s="7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5">
      <c r="A199" s="2"/>
      <c r="B199" s="75"/>
      <c r="C199" s="75"/>
      <c r="D199" s="7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5">
      <c r="A200" s="2"/>
      <c r="B200" s="75"/>
      <c r="C200" s="75"/>
      <c r="D200" s="7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5">
      <c r="A201" s="2"/>
      <c r="B201" s="75"/>
      <c r="C201" s="75"/>
      <c r="D201" s="7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5">
      <c r="A202" s="2"/>
      <c r="B202" s="75"/>
      <c r="C202" s="75"/>
      <c r="D202" s="7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5">
      <c r="A203" s="2"/>
      <c r="B203" s="75"/>
      <c r="C203" s="75"/>
      <c r="D203" s="7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5">
      <c r="A204" s="2"/>
      <c r="B204" s="75"/>
      <c r="C204" s="75"/>
      <c r="D204" s="7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5">
      <c r="A205" s="2"/>
      <c r="B205" s="75"/>
      <c r="C205" s="75"/>
      <c r="D205" s="7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5">
      <c r="A206" s="2"/>
      <c r="B206" s="75"/>
      <c r="C206" s="75"/>
      <c r="D206" s="7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5">
      <c r="A207" s="2"/>
      <c r="B207" s="75"/>
      <c r="C207" s="75"/>
      <c r="D207" s="7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5">
      <c r="A208" s="2"/>
      <c r="B208" s="75"/>
      <c r="C208" s="75"/>
      <c r="D208" s="7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5">
      <c r="A209" s="2"/>
      <c r="B209" s="75"/>
      <c r="C209" s="75"/>
      <c r="D209" s="7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5">
      <c r="A210" s="2"/>
      <c r="B210" s="75"/>
      <c r="C210" s="75"/>
      <c r="D210" s="7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5">
      <c r="A211" s="2"/>
      <c r="B211" s="75"/>
      <c r="C211" s="75"/>
      <c r="D211" s="7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5">
      <c r="A212" s="2"/>
      <c r="B212" s="75"/>
      <c r="C212" s="75"/>
      <c r="D212" s="7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5">
      <c r="A213" s="2"/>
      <c r="B213" s="75"/>
      <c r="C213" s="75"/>
      <c r="D213" s="7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5">
      <c r="A214" s="2"/>
      <c r="B214" s="75"/>
      <c r="C214" s="75"/>
      <c r="D214" s="7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5">
      <c r="A215" s="2"/>
      <c r="B215" s="75"/>
      <c r="C215" s="75"/>
      <c r="D215" s="7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5">
      <c r="A216" s="2"/>
      <c r="B216" s="75"/>
      <c r="C216" s="75"/>
      <c r="D216" s="7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5">
      <c r="A217" s="2"/>
      <c r="B217" s="75"/>
      <c r="C217" s="75"/>
      <c r="D217" s="7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5">
      <c r="A218" s="2"/>
      <c r="B218" s="75"/>
      <c r="C218" s="75"/>
      <c r="D218" s="7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5">
      <c r="A219" s="2"/>
      <c r="B219" s="75"/>
      <c r="C219" s="75"/>
      <c r="D219" s="7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5">
      <c r="A220" s="2"/>
      <c r="B220" s="75"/>
      <c r="C220" s="75"/>
      <c r="D220" s="7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5">
      <c r="A221" s="2"/>
      <c r="B221" s="75"/>
      <c r="C221" s="75"/>
      <c r="D221" s="7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5">
      <c r="A222" s="2"/>
      <c r="B222" s="75"/>
      <c r="C222" s="75"/>
      <c r="D222" s="7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5">
      <c r="A223" s="2"/>
      <c r="B223" s="75"/>
      <c r="C223" s="75"/>
      <c r="D223" s="7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5">
      <c r="A224" s="2"/>
      <c r="B224" s="75"/>
      <c r="C224" s="75"/>
      <c r="D224" s="7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Kshatriyas</cp:lastModifiedBy>
  <cp:revision/>
  <dcterms:created xsi:type="dcterms:W3CDTF">2022-08-01T06:29:08Z</dcterms:created>
  <dcterms:modified xsi:type="dcterms:W3CDTF">2023-05-18T17:03:47Z</dcterms:modified>
  <cp:category/>
  <cp:contentStatus/>
</cp:coreProperties>
</file>