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hemanth\Desktop\P\"/>
    </mc:Choice>
  </mc:AlternateContent>
  <xr:revisionPtr revIDLastSave="0" documentId="13_ncr:1_{0EE62C9E-3470-4878-870A-EDE0008EE110}" xr6:coauthVersionLast="47" xr6:coauthVersionMax="47" xr10:uidLastSave="{00000000-0000-0000-0000-000000000000}"/>
  <bookViews>
    <workbookView xWindow="-120" yWindow="-120" windowWidth="29040" windowHeight="15720" activeTab="2" xr2:uid="{26D4546B-D2A1-4444-8EAF-A6228F96F0C1}"/>
  </bookViews>
  <sheets>
    <sheet name="Data" sheetId="2" r:id="rId1"/>
    <sheet name="Pivots" sheetId="6" r:id="rId2"/>
    <sheet name="Customer center" sheetId="5"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8" i="5" l="1" a="1"/>
  <c r="Q18" i="5" s="1"/>
  <c r="P19" i="5" a="1"/>
  <c r="P19" i="5" s="1"/>
  <c r="K54" i="6"/>
  <c r="J57" i="6" s="1"/>
  <c r="F56" i="6" a="1"/>
  <c r="F5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60" i="6" l="1"/>
  <c r="I56" i="6"/>
  <c r="I59" i="6"/>
  <c r="I58" i="6"/>
  <c r="I57" i="6"/>
  <c r="J56" i="6"/>
  <c r="J60" i="6"/>
  <c r="J59" i="6"/>
  <c r="J5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A20E1E-2AA2-41DF-8B91-46C72DABA85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0406232-8BAF-408F-8CC1-D6A1AA0C295B}"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3D03A515-2F98-4733-9E40-28CC4C02A88C}"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<sst xmlns="http://schemas.openxmlformats.org/spreadsheetml/2006/main" count="3162" uniqueCount="1076">
  <si>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</si>
  <si>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</si>
  <si>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</si>
  <si>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</si>
  <si>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</si>
  <si>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</si>
  <si>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</si>
  <si>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</si>
  <si>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</si>
  <si>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</si>
  <si>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</si>
  <si>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</si>
  <si>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</si>
  <si>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</si>
  <si>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</si>
  <si>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</si>
  <si>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</si>
  <si>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</si>
  <si>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</si>
  <si>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</si>
  <si>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</si>
  <si>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</si>
  <si>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</si>
  <si>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</si>
  <si>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</si>
  <si>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</si>
  <si>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</si>
  <si>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</si>
  <si>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</si>
  <si>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</si>
  <si>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</si>
  <si>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</si>
  <si>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</si>
  <si>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</si>
  <si>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</si>
  <si>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</si>
  <si>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</si>
  <si>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</si>
  <si>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</si>
  <si>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</si>
  <si>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</si>
  <si>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</si>
  <si>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</si>
  <si>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</si>
  <si>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</si>
  <si>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</si>
  <si>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</si>
  <si>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</si>
  <si>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</si>
  <si>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</si>
  <si>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</si>
  <si>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</si>
  <si>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</si>
  <si>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</si>
  <si>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</si>
  <si>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</si>
  <si>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</si>
  <si>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</si>
  <si>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</si>
  <si>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</si>
  <si>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</si>
  <si>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</si>
  <si>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</si>
  <si>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</si>
  <si>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</si>
  <si>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</si>
  <si>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</si>
  <si>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</si>
  <si>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</si>
  <si>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</si>
  <si>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</si>
  <si>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</si>
  <si>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</si>
  <si>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</si>
  <si>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</si>
  <si>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</si>
  <si>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</si>
  <si>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</si>
  <si>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</si>
  <si>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</si>
  <si>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</si>
  <si>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</si>
  <si>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</si>
  <si>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</si>
  <si>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</si>
  <si>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</si>
  <si>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</si>
  <si>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</si>
  <si>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</si>
  <si>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</si>
  <si>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</si>
  <si>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</si>
  <si>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</si>
  <si>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</si>
  <si>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</si>
  <si>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</si>
  <si>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</si>
  <si>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</si>
  <si>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</si>
  <si>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</si>
  <si>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</si>
  <si>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</si>
  <si>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</si>
  <si>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</si>
  <si>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</si>
  <si>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</si>
  <si>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</si>
  <si>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</si>
  <si>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</si>
  <si>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</si>
  <si>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</si>
  <si>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</si>
  <si>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</si>
  <si>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</si>
  <si>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</si>
  <si>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</si>
  <si>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</si>
  <si>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</si>
  <si>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</si>
  <si>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</si>
  <si>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</si>
  <si>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</si>
  <si>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</si>
  <si>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</si>
  <si>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</si>
  <si>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</si>
  <si>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</si>
  <si>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</si>
  <si>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</si>
  <si>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</si>
  <si>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</si>
  <si>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</si>
  <si>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</si>
  <si>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</si>
  <si>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</si>
  <si>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</si>
  <si>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</si>
  <si>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</si>
  <si>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</si>
  <si>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</si>
  <si>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</si>
  <si>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</si>
  <si>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</si>
  <si>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</si>
  <si>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</si>
  <si>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</si>
  <si>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</si>
  <si>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</si>
  <si>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</si>
  <si>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</si>
  <si>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</si>
  <si>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</si>
  <si>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</si>
  <si>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</si>
  <si>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</si>
  <si>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</si>
  <si>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</si>
  <si>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</si>
  <si>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</si>
  <si>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</si>
  <si>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</si>
  <si>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</si>
  <si>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</si>
  <si>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</si>
  <si>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</si>
  <si>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</si>
  <si>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</si>
  <si>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</si>
  <si>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</si>
  <si>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</si>
  <si>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</si>
  <si>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</si>
  <si>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</si>
  <si>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</si>
  <si>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</si>
  <si>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</si>
  <si>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</si>
  <si>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</si>
  <si>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</si>
  <si>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</si>
  <si>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</si>
  <si>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</si>
  <si>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</si>
  <si>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</si>
  <si>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</si>
  <si>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</si>
  <si>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</si>
  <si>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</si>
  <si>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</si>
  <si>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</si>
  <si>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</si>
  <si>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</si>
  <si>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</si>
  <si>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</si>
  <si>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</si>
  <si>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</si>
  <si>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</si>
  <si>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</si>
  <si>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</si>
  <si>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</si>
  <si>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</si>
  <si>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</si>
  <si>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</si>
  <si>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</si>
  <si>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</si>
  <si>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</si>
  <si>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</si>
  <si>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</si>
  <si>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</si>
  <si>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</si>
  <si>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</si>
  <si>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</si>
  <si>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</si>
  <si>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</si>
  <si>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</si>
  <si>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</si>
  <si>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</si>
  <si>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</si>
  <si>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</si>
  <si>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</si>
  <si>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</si>
  <si>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</si>
  <si>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</si>
  <si>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</si>
  <si>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</si>
  <si>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</si>
  <si>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</si>
  <si>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</si>
  <si>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</si>
  <si>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</si>
  <si>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</si>
  <si>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</si>
  <si>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</si>
  <si>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</si>
  <si>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</si>
  <si>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</si>
  <si>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</si>
  <si>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</si>
  <si>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</si>
  <si>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</si>
  <si>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</si>
  <si>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</si>
  <si>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</si>
  <si>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</si>
  <si>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</si>
  <si>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</si>
  <si>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</si>
  <si>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</si>
  <si>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</si>
  <si>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</si>
  <si>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</si>
  <si>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</si>
  <si>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</si>
  <si>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</si>
  <si>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</si>
  <si>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</si>
  <si>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</si>
  <si>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</si>
  <si>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</si>
  <si>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</si>
  <si>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</si>
  <si>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</si>
  <si>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</si>
  <si>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</si>
  <si>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</si>
  <si>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</si>
  <si>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</si>
  <si>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</si>
  <si>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</si>
  <si>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</si>
  <si>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</si>
  <si>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</si>
  <si>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</si>
  <si>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</si>
  <si>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</si>
  <si>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</si>
  <si>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</si>
  <si>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</si>
  <si>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</si>
  <si>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</si>
  <si>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</si>
  <si>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</si>
  <si>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</si>
  <si>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</si>
  <si>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</si>
  <si>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</si>
  <si>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</si>
  <si>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</si>
  <si>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</si>
  <si>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</si>
  <si>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</si>
  <si>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</si>
  <si>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</si>
  <si>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</si>
  <si>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</si>
  <si>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</si>
  <si>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</si>
  <si>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</si>
  <si>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</si>
  <si>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</si>
  <si>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</si>
  <si>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</si>
  <si>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</si>
  <si>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</si>
  <si>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</si>
  <si>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</si>
  <si>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</si>
  <si>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</si>
  <si>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</si>
  <si>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</si>
  <si>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</si>
  <si>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</si>
  <si>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</si>
  <si>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</si>
  <si>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</si>
  <si>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</si>
  <si>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</si>
  <si>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</si>
  <si>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</si>
  <si>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</si>
  <si>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</si>
  <si>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</si>
  <si>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</si>
  <si>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</si>
  <si>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</si>
  <si>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</si>
  <si>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</si>
  <si>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</si>
  <si>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</si>
  <si>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</si>
  <si>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</si>
  <si>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</si>
  <si>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</si>
  <si>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</si>
  <si>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</si>
  <si>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</si>
  <si>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</si>
  <si>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</si>
  <si>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</si>
  <si>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</si>
  <si>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</si>
  <si>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</si>
  <si>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</si>
  <si>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</si>
  <si>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</si>
  <si>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</si>
  <si>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</si>
  <si>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</si>
  <si>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</si>
  <si>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</si>
  <si>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</si>
  <si>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</si>
  <si>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</si>
  <si>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</si>
  <si>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</si>
  <si>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</si>
  <si>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</si>
  <si>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</si>
  <si>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</si>
  <si>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</si>
  <si>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</si>
  <si>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</si>
  <si>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</si>
  <si>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</si>
  <si>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</si>
  <si>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</si>
  <si>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</si>
  <si>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</si>
  <si>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</si>
  <si>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</si>
  <si>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</si>
  <si>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</si>
  <si>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</si>
  <si>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</si>
  <si>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</si>
  <si>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</si>
  <si>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</si>
  <si>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</si>
  <si>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</si>
  <si>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</si>
  <si>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</si>
  <si>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</si>
  <si>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</si>
  <si>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</si>
  <si>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</si>
  <si>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</si>
  <si>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</si>
  <si>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</si>
  <si>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</si>
  <si>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</si>
  <si>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</si>
  <si>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</si>
  <si>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</si>
  <si>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</si>
  <si>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</si>
  <si>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</si>
  <si>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</si>
  <si>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</si>
  <si>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</si>
  <si>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</si>
  <si>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</si>
  <si>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</si>
  <si>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</si>
  <si>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</si>
  <si>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</si>
  <si>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</si>
  <si>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</si>
  <si>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</si>
  <si>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</si>
  <si>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</si>
  <si>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</si>
  <si>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</si>
  <si>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</si>
  <si>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</si>
  <si>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</si>
  <si>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</si>
  <si>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</si>
  <si>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</si>
  <si>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</si>
  <si>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</si>
  <si>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</si>
  <si>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</si>
  <si>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</si>
  <si>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</si>
  <si>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</si>
  <si>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</si>
  <si>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</si>
  <si>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</si>
  <si>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</si>
  <si>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</si>
  <si>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</si>
  <si>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</si>
  <si>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</si>
  <si>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</si>
  <si>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</si>
  <si>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</si>
  <si>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</si>
  <si>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</si>
  <si>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</si>
  <si>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</si>
  <si>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</si>
  <si>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</si>
  <si>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</si>
  <si>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</si>
  <si>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</si>
  <si>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</si>
  <si>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</si>
  <si>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</si>
  <si>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</si>
  <si>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</si>
  <si>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</si>
  <si>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</si>
  <si>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</si>
  <si>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</si>
  <si>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</si>
  <si>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</si>
  <si>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</si>
  <si>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</si>
  <si>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</si>
  <si>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</si>
  <si>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</si>
  <si>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</si>
  <si>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</si>
  <si>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</si>
  <si>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</si>
  <si>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</si>
  <si>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</si>
  <si>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</si>
  <si>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</si>
  <si>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</si>
  <si>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</si>
  <si>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</si>
  <si>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</si>
  <si>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</si>
  <si>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</si>
  <si>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</si>
  <si>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</si>
  <si>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</si>
  <si>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</si>
  <si>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</si>
  <si>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</si>
  <si>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</si>
  <si>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</si>
  <si>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</si>
  <si>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</si>
  <si>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</si>
  <si>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</si>
  <si>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</si>
  <si>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</si>
  <si>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</si>
  <si>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</si>
  <si>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</si>
  <si>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</si>
  <si>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</si>
  <si>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</si>
  <si>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</si>
  <si>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</si>
  <si>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</si>
  <si>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</si>
  <si>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</si>
  <si>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</si>
  <si>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</si>
  <si>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</si>
  <si>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</si>
  <si>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</si>
  <si>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</si>
  <si>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</si>
  <si>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</si>
  <si>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</si>
  <si>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</si>
  <si>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</si>
  <si>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</si>
  <si>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</si>
  <si>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</si>
  <si>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</si>
  <si>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</si>
  <si>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</si>
  <si>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</si>
  <si>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</si>
  <si>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</si>
  <si>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</si>
  <si>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</si>
  <si>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</si>
  <si>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</si>
  <si>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</si>
  <si>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</si>
  <si>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</si>
  <si>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</si>
  <si>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</si>
  <si>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</si>
  <si>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</si>
  <si>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</si>
  <si>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</si>
  <si>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</si>
  <si>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</si>
  <si>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</si>
  <si>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</si>
  <si>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</si>
  <si>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</si>
  <si>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</si>
  <si>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</si>
  <si>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</si>
  <si>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</si>
  <si>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</si>
  <si>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</si>
  <si>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</si>
  <si>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</si>
  <si>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</si>
  <si>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</si>
  <si>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</si>
  <si>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</si>
  <si>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</si>
  <si>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</si>
  <si>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</si>
  <si>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</si>
  <si>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</si>
  <si>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</si>
  <si>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</si>
  <si>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</si>
  <si>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</si>
  <si>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</si>
  <si>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</si>
  <si>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</si>
  <si>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</si>
  <si>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</si>
  <si>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</si>
  <si>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</si>
  <si>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</si>
  <si>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</si>
  <si>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</si>
  <si>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</si>
  <si>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</si>
  <si>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</si>
  <si>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</si>
  <si>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</si>
  <si>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</si>
  <si>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</si>
  <si>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</si>
  <si>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</si>
  <si>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</si>
  <si>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</si>
  <si>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</si>
  <si>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</si>
  <si>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</si>
  <si>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</si>
  <si>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</si>
  <si>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</si>
  <si>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</si>
  <si>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</si>
  <si>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</si>
  <si>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</si>
  <si>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</si>
  <si>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</si>
  <si>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</si>
  <si>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</si>
  <si>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</si>
  <si>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</si>
  <si>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</si>
  <si>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</si>
  <si>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</si>
  <si>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</si>
  <si>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</si>
  <si>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</si>
  <si>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</si>
  <si>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</si>
  <si>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</si>
  <si>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</si>
  <si>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</si>
  <si>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</si>
  <si>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</si>
  <si>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</si>
  <si>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</si>
  <si>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</si>
  <si>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</si>
  <si>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</si>
  <si>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</si>
  <si>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</si>
  <si>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</si>
  <si>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</si>
  <si>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</si>
  <si>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</si>
  <si>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</si>
  <si>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</si>
  <si>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</si>
  <si>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</si>
  <si>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</si>
  <si>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</si>
  <si>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</si>
  <si>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</si>
  <si>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</si>
  <si>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</si>
  <si>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</si>
  <si>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</si>
  <si>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</si>
  <si>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</si>
  <si>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</si>
  <si>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</si>
  <si>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</si>
  <si>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</si>
  <si>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</si>
  <si>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</si>
  <si>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</si>
  <si>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</si>
  <si>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</si>
  <si>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</si>
  <si>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</si>
  <si>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</si>
  <si>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</si>
  <si>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</si>
  <si>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</si>
  <si>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</si>
  <si>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</si>
  <si>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</si>
  <si>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</si>
  <si>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</si>
  <si>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</si>
  <si>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</si>
  <si>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</si>
  <si>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</si>
  <si>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</si>
  <si>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</si>
  <si>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</si>
  <si>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</si>
  <si>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</si>
  <si>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</si>
  <si>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</si>
  <si>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</si>
  <si>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</si>
  <si>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</si>
  <si>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</si>
  <si>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</si>
  <si>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</si>
  <si>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</si>
  <si>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</si>
  <si>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</si>
  <si>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</si>
  <si>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</si>
  <si>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</si>
  <si>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</si>
  <si>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</si>
  <si>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</si>
  <si>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</si>
  <si>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</si>
  <si>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</si>
  <si>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</si>
  <si>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</si>
  <si>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</si>
  <si>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</si>
  <si>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</si>
  <si>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</si>
  <si>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</si>
  <si>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</si>
  <si>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</si>
  <si>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</si>
  <si>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</si>
  <si>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</si>
  <si>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</si>
  <si>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</si>
  <si>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</si>
  <si>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</si>
  <si>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</si>
  <si>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</si>
  <si>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</si>
  <si>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</si>
  <si>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</si>
  <si>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</si>
  <si>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</si>
  <si>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</si>
  <si>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</si>
  <si>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</si>
  <si>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</si>
  <si>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</si>
  <si>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</si>
  <si>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</si>
  <si>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</si>
  <si>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</si>
  <si>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</si>
  <si>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</si>
  <si>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</si>
  <si>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</si>
  <si>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</si>
  <si>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</si>
  <si>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</si>
  <si>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</si>
  <si>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</si>
  <si>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</si>
  <si>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</si>
  <si>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</si>
  <si>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</si>
  <si>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</si>
  <si>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</si>
  <si>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</si>
  <si>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</si>
  <si>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</si>
  <si>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</si>
  <si>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</si>
  <si>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</si>
  <si>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</si>
  <si>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</si>
  <si>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</si>
  <si>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</si>
  <si>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</si>
  <si>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</si>
  <si>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</si>
  <si>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</si>
  <si>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</si>
  <si>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</si>
  <si>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</si>
  <si>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</si>
  <si>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</si>
  <si>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</si>
  <si>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</si>
  <si>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</si>
  <si>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</si>
  <si>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</si>
  <si>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</si>
  <si>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</si>
  <si>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</si>
  <si>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</si>
  <si>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</si>
  <si>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</si>
  <si>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</si>
  <si>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</si>
  <si>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</si>
  <si>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</si>
  <si>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</si>
  <si>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</si>
  <si>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</si>
  <si>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</si>
  <si>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</si>
  <si>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</si>
  <si>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</si>
  <si>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</si>
  <si>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</si>
  <si>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</si>
  <si>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</si>
  <si>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</si>
  <si>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</si>
  <si>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</si>
  <si>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</si>
  <si>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</si>
  <si>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</si>
  <si>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</si>
  <si>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</si>
  <si>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</si>
  <si>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</si>
  <si>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</si>
  <si>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</si>
  <si>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</si>
  <si>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</si>
  <si>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</si>
  <si>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</si>
  <si>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</si>
  <si>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</si>
  <si>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</si>
  <si>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</si>
  <si>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</si>
  <si>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</si>
  <si>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</si>
  <si>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</si>
  <si>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</si>
  <si>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</si>
  <si>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</si>
  <si>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</si>
  <si>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</si>
  <si>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</si>
  <si>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</si>
  <si>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</si>
  <si>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</si>
  <si>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</si>
  <si>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</si>
  <si>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</si>
  <si>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</si>
  <si>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</si>
  <si>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</si>
  <si>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</si>
  <si>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</si>
  <si>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</si>
  <si>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</si>
  <si>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</si>
  <si>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</si>
  <si>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</si>
  <si>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</si>
  <si>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</si>
  <si>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</si>
  <si>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</si>
  <si>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</si>
  <si>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</si>
  <si>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</si>
  <si>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</si>
  <si>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</si>
  <si>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</si>
  <si>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</si>
  <si>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</si>
  <si>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</si>
  <si>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</si>
  <si>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</si>
  <si>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</si>
  <si>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</si>
  <si>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</si>
  <si>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</si>
  <si>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</si>
  <si>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</si>
  <si>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</si>
  <si>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</si>
  <si>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</si>
  <si>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</si>
  <si>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</si>
  <si>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</si>
  <si>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</si>
  <si>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</si>
  <si>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</si>
  <si>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</si>
  <si>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</si>
  <si>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</si>
  <si>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</si>
  <si>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</si>
  <si>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</si>
  <si>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</si>
  <si>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</si>
  <si>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</si>
  <si>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</si>
  <si>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</si>
  <si>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</si>
  <si>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</si>
  <si>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</si>
  <si>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</si>
  <si>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</si>
  <si>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</si>
  <si>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</si>
  <si>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</si>
  <si>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</si>
  <si>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</si>
  <si>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</si>
  <si>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</si>
  <si>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</si>
  <si>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</si>
  <si>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</si>
  <si>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</si>
  <si>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</si>
  <si>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</si>
  <si>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</si>
  <si>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</si>
  <si>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</si>
  <si>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</si>
  <si>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</si>
  <si>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</si>
  <si>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</si>
  <si>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</si>
  <si>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</si>
  <si>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</si>
  <si>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</si>
  <si>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</si>
  <si>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</si>
  <si>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</si>
  <si>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</si>
  <si>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</si>
  <si>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</si>
  <si>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</si>
  <si>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</si>
  <si>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</si>
  <si>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</si>
  <si>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</si>
  <si>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</si>
  <si>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</si>
  <si>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</si>
  <si>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</si>
  <si>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</si>
  <si>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</si>
  <si>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</si>
  <si>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</si>
  <si>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</si>
  <si>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</si>
  <si>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</si>
  <si>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</si>
  <si>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</si>
  <si>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</si>
  <si>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</si>
  <si>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</si>
  <si>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</si>
  <si>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</si>
  <si>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</si>
  <si>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</si>
  <si>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</si>
  <si>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</si>
  <si>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</si>
  <si>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</si>
  <si>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</si>
  <si>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</si>
  <si>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</si>
  <si>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</si>
  <si>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</si>
  <si>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</si>
  <si>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</si>
  <si>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</si>
  <si>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</si>
  <si>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</si>
  <si>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</si>
  <si>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</si>
  <si>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</si>
  <si>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</si>
  <si>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</si>
  <si>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</si>
  <si>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</si>
  <si>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</si>
  <si>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</si>
  <si>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</si>
  <si>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</si>
  <si>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</si>
  <si>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</si>
  <si>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</si>
  <si>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</si>
  <si>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</si>
  <si>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</si>
  <si>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</si>
  <si>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</si>
  <si>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</si>
  <si>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</si>
  <si>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</si>
  <si>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</si>
  <si>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</si>
  <si>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</si>
  <si>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</si>
  <si>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</si>
  <si>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</si>
  <si>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</si>
  <si>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</si>
  <si>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</si>
  <si>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</si>
  <si>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</si>
  <si>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</si>
  <si>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</si>
  <si>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</si>
  <si>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</si>
  <si>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</si>
  <si>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</si>
  <si>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</si>
  <si>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</si>
  <si>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</si>
  <si>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</si>
  <si>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</si>
  <si>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</si>
  <si>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</si>
  <si>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</si>
  <si>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</si>
  <si>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</si>
  <si>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</si>
  <si>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</si>
  <si>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</si>
  <si>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</si>
  <si>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</si>
  <si>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</si>
  <si>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</si>
  <si>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</si>
  <si>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</si>
  <si>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</si>
  <si>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</si>
  <si>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</si>
  <si>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</si>
  <si>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</si>
  <si>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</si>
  <si>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</si>
  <si>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</si>
  <si>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</si>
  <si>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</si>
  <si>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</si>
  <si>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</si>
  <si>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</si>
  <si>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</si>
  <si>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</si>
  <si>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</si>
  <si>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</si>
  <si>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</si>
  <si>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</si>
  <si>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</si>
  <si>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</si>
  <si>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</si>
  <si>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</si>
  <si>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</si>
  <si>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</si>
  <si>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</si>
  <si>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</si>
  <si>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</si>
  <si>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</si>
  <si>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</si>
  <si>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</si>
  <si>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</si>
  <si>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</si>
  <si>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</si>
  <si>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</si>
  <si>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</si>
  <si>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</si>
  <si>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</si>
  <si>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</si>
  <si>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</si>
  <si>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</si>
  <si>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</si>
  <si>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</si>
  <si>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</si>
  <si>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</si>
  <si>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</si>
  <si>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duration</t>
  </si>
  <si>
    <t>Average rating</t>
  </si>
  <si>
    <t>Amount</t>
  </si>
  <si>
    <t>Happy callers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</si>
  <si>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</si>
  <si>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</si>
  <si>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</si>
  <si>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</si>
  <si>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</si>
  <si>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</si>
  <si>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</si>
  <si>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</si>
  <si>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</si>
  <si>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</si>
  <si>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</si>
  <si>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</si>
  <si>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</si>
  <si>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</si>
  <si>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</si>
  <si>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</si>
  <si>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</si>
  <si>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</si>
  <si>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</si>
  <si>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</si>
  <si>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</si>
  <si>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</si>
  <si>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</si>
  <si>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</si>
  <si>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</si>
  <si>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Sel calls</t>
  </si>
  <si>
    <t>Sel amount</t>
  </si>
  <si>
    <t>Selected Rep</t>
  </si>
  <si>
    <t>Column Labels</t>
  </si>
  <si>
    <t>Total</t>
  </si>
  <si>
    <t>CALL CENTER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</si>
</sst>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quot;₹&quot;\ #,##0;#,##0\ \-&quot;₹&quot;;&quot;₹&quot;\ #,##0"/>
    <numFmt numFmtId="166" formatCode="0.0"/>
    <numFmt numFmtId="167" formatCode="&quot;₹&quot;\ #,##0.00"/>
    <numFmt numFmtId="168" formatCode="&quot;₹&quot;\ #,##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20"/>
      <color theme="1"/>
      <name val="Aptos"/>
      <family val="2"/>
      <scheme val="minor"/>
    </font>
  </fonts>
  <fills count="7">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theme="6"/>
        <bgColor indexed="64"/>
      </patternFill>
    </fill>
    <fill>
      <patternFill patternType="solid">
        <fgColor theme="0"/>
        <bgColor theme="0"/>
      </patternFill>
    </fill>
    <fill>
      <patternFill patternType="solid">
        <fgColor theme="6"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167" fontId="0" fillId="2" borderId="0" xfId="0" applyNumberFormat="1" applyFill="1"/>
    <xf numFmtId="167" fontId="0" fillId="0" borderId="0" xfId="0" applyNumberFormat="1"/>
    <xf numFmtId="167" fontId="1" fillId="0" borderId="0" xfId="0" applyNumberFormat="1" applyFont="1"/>
    <xf numFmtId="0" fontId="0" fillId="0" borderId="0" xfId="0" pivotButton="1"/>
    <xf numFmtId="0" fontId="0" fillId="3" borderId="0" xfId="0" applyFill="1"/>
    <xf numFmtId="0" fontId="0" fillId="0" borderId="0" xfId="0" applyAlignment="1">
      <alignment horizontal="left"/>
    </xf>
    <xf numFmtId="168" fontId="0" fillId="0" borderId="0" xfId="0" applyNumberFormat="1"/>
    <xf numFmtId="0" fontId="0" fillId="0" borderId="0" xfId="0" applyAlignment="1">
      <alignment horizontal="left" indent="1"/>
    </xf>
    <xf numFmtId="0" fontId="0" fillId="5" borderId="10" xfId="0" applyFill="1" applyBorder="1"/>
    <xf numFmtId="0" fontId="0" fillId="5" borderId="11" xfId="0" applyFill="1" applyBorder="1"/>
    <xf numFmtId="0" fontId="0" fillId="5" borderId="12" xfId="0" applyFill="1" applyBorder="1"/>
    <xf numFmtId="0" fontId="4" fillId="5" borderId="13" xfId="0" applyFont="1" applyFill="1" applyBorder="1"/>
    <xf numFmtId="0" fontId="4" fillId="5" borderId="0" xfId="0" applyFont="1" applyFill="1"/>
    <xf numFmtId="0" fontId="4" fillId="5" borderId="14" xfId="0" applyFont="1" applyFill="1" applyBorder="1"/>
    <xf numFmtId="168" fontId="4" fillId="5" borderId="0" xfId="0" applyNumberFormat="1" applyFont="1" applyFill="1"/>
    <xf numFmtId="168" fontId="4" fillId="5" borderId="14" xfId="0" applyNumberFormat="1" applyFont="1" applyFill="1" applyBorder="1"/>
    <xf numFmtId="0" fontId="4" fillId="5" borderId="15" xfId="0" applyFont="1" applyFill="1" applyBorder="1"/>
    <xf numFmtId="168" fontId="4" fillId="5" borderId="16" xfId="0" applyNumberFormat="1" applyFont="1" applyFill="1" applyBorder="1"/>
    <xf numFmtId="168" fontId="4" fillId="5" borderId="17" xfId="0" applyNumberFormat="1" applyFont="1" applyFill="1" applyBorder="1"/>
    <xf numFmtId="0" fontId="5" fillId="6" borderId="0" xfId="0" applyFont="1" applyFill="1" applyAlignment="1">
      <alignment vertical="center"/>
    </xf>
    <xf numFmtId="0" fontId="0" fillId="6" borderId="0" xfId="0" applyFill="1"/>
    <xf numFmtId="0" fontId="0" fillId="4" borderId="0" xfId="0" applyFill="1" applyAlignment="1">
      <alignment horizontal="left"/>
    </xf>
  </cellXfs>
  <cellStyles count="1">
    <cellStyle name="Normal" xfId="0" builtinId="0"/>
  </cellStyles>
  <dxfs count="22">
    <dxf>
      <fill>
        <patternFill>
          <bgColor theme="6" tint="0.39994506668294322"/>
        </patternFill>
      </fill>
      <border>
        <left style="thin">
          <color theme="1" tint="0.14996795556505021"/>
        </left>
        <right style="thin">
          <color theme="1" tint="0.14996795556505021"/>
        </right>
        <vertical/>
        <horizontal/>
      </border>
    </dxf>
    <dxf>
      <fill>
        <patternFill>
          <bgColor theme="8" tint="0.39994506668294322"/>
        </patternFill>
      </fill>
      <border>
        <left style="thin">
          <color auto="1"/>
        </left>
        <right style="thin">
          <color auto="1"/>
        </right>
        <vertical/>
        <horizontal/>
      </border>
    </dxf>
    <dxf>
      <fill>
        <patternFill patternType="solid">
          <bgColor theme="6"/>
        </patternFill>
      </fill>
    </dxf>
    <dxf>
      <font>
        <color theme="1"/>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7" formatCode="&quot;₹&quot;\ #,##0.0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6"/>
        </bottom>
        <vertical/>
        <horizontal/>
      </border>
    </dxf>
    <dxf>
      <font>
        <color theme="1"/>
      </font>
      <border>
        <left style="thin">
          <color theme="6"/>
        </left>
        <right style="thin">
          <color theme="6"/>
        </right>
        <top style="thin">
          <color theme="6"/>
        </top>
        <bottom style="thin">
          <color theme="6"/>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1"/>
    </tableStyle>
    <tableStyle name="SlicerStyleDark3 2" pivot="0" table="0" count="10" xr9:uid="{95B3D3F0-4E5F-4F18-8BAB-19FC250052E0}">
      <tableStyleElement type="wholeTable" dxfId="20"/>
      <tableStyleElement type="headerRow" dxfId="1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[Call center data.xlsx]Pivots!Monthly trend</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bg1"/>
                </a:solidFill>
              </a:rPr>
              <a:t>Call Trends</a:t>
            </a:r>
          </a:p>
        </c:rich>
      </c:tx>
      <c:overlay val="0"/>
      <c:spPr>
        <a:solidFill>
          <a:schemeClr val="accent3"/>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0">
                <a:schemeClr val="accent6">
                  <a:lumMod val="40000"/>
                  <a:lumOff val="60000"/>
                </a:schemeClr>
              </a:gs>
              <a:gs pos="100000">
                <a:schemeClr val="accent6">
                  <a:alpha val="50000"/>
                </a:schemeClr>
              </a:gs>
              <a:gs pos="100000">
                <a:schemeClr val="accent1">
                  <a:lumMod val="30000"/>
                  <a:lumOff val="7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Pivots!$C$23</c:f>
              <c:strCache>
                <c:ptCount val="1"/>
                <c:pt idx="0">
                  <c:v>call count2</c:v>
                </c:pt>
              </c:strCache>
            </c:strRef>
          </c:tx>
          <c:spPr>
            <a:gradFill flip="none" rotWithShape="1">
              <a:gsLst>
                <a:gs pos="0">
                  <a:schemeClr val="accent1">
                    <a:lumMod val="5000"/>
                    <a:lumOff val="95000"/>
                  </a:schemeClr>
                </a:gs>
                <a:gs pos="0">
                  <a:schemeClr val="accent6">
                    <a:lumMod val="40000"/>
                    <a:lumOff val="60000"/>
                  </a:schemeClr>
                </a:gs>
                <a:gs pos="100000">
                  <a:schemeClr val="accent6">
                    <a:alpha val="50000"/>
                  </a:schemeClr>
                </a:gs>
                <a:gs pos="100000">
                  <a:schemeClr val="accent1">
                    <a:lumMod val="30000"/>
                    <a:lumOff val="70000"/>
                  </a:schemeClr>
                </a:gs>
              </a:gsLst>
              <a:lin ang="16200000" scaled="1"/>
              <a:tileRect/>
            </a:gradFill>
            <a:ln>
              <a:noFill/>
            </a:ln>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7B1E-4618-A8C9-A6FEEC1A8ABE}"/>
            </c:ext>
          </c:extLst>
        </c:ser>
        <c:dLbls>
          <c:showLegendKey val="0"/>
          <c:showVal val="0"/>
          <c:showCatName val="0"/>
          <c:showSerName val="0"/>
          <c:showPercent val="0"/>
          <c:showBubbleSize val="0"/>
        </c:dLbls>
        <c:axId val="832991103"/>
        <c:axId val="832990143"/>
      </c:areaChart>
      <c:lineChart>
        <c:grouping val="standard"/>
        <c:varyColors val="0"/>
        <c:ser>
          <c:idx val="0"/>
          <c:order val="0"/>
          <c:tx>
            <c:strRef>
              <c:f>Pivots!$B$23</c:f>
              <c:strCache>
                <c:ptCount val="1"/>
                <c:pt idx="0">
                  <c:v>call count</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7B1E-4618-A8C9-A6FEEC1A8ABE}"/>
            </c:ext>
          </c:extLst>
        </c:ser>
        <c:dLbls>
          <c:showLegendKey val="0"/>
          <c:showVal val="0"/>
          <c:showCatName val="0"/>
          <c:showSerName val="0"/>
          <c:showPercent val="0"/>
          <c:showBubbleSize val="0"/>
        </c:dLbls>
        <c:marker val="1"/>
        <c:smooth val="0"/>
        <c:axId val="832991103"/>
        <c:axId val="832990143"/>
      </c:lineChart>
      <c:catAx>
        <c:axId val="83299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990143"/>
        <c:crosses val="autoZero"/>
        <c:auto val="1"/>
        <c:lblAlgn val="ctr"/>
        <c:lblOffset val="100"/>
        <c:noMultiLvlLbl val="0"/>
      </c:catAx>
      <c:valAx>
        <c:axId val="8329901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991103"/>
        <c:crosses val="autoZero"/>
        <c:crossBetween val="between"/>
      </c:valAx>
      <c:spPr>
        <a:noFill/>
        <a:ln>
          <a:solidFill>
            <a:schemeClr val="accent6"/>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[Call center data.xlsx]Pivots!Week trend</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Pivots!$A$42:$A$49</c:f>
              <c:strCache>
                <c:ptCount val="7"/>
                <c:pt idx="0">
                  <c:v>Sunday</c:v>
                </c:pt>
                <c:pt idx="1">
                  <c:v>Monday</c:v>
                </c:pt>
                <c:pt idx="2">
                  <c:v>Tuesday</c:v>
                </c:pt>
                <c:pt idx="3">
                  <c:v>Wednesday</c:v>
                </c:pt>
                <c:pt idx="4">
                  <c:v>Thursday</c:v>
                </c:pt>
                <c:pt idx="5">
                  <c:v>Friday</c:v>
                </c:pt>
                <c:pt idx="6">
                  <c:v>Saturday</c:v>
                </c:pt>
              </c:strCache>
            </c:strRef>
          </c:cat>
          <c:val>
            <c:numRef>
              <c:f>Pivots!$B$42:$B$49</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7911-4757-A442-4074F9E9FD8A}"/>
            </c:ext>
          </c:extLst>
        </c:ser>
        <c:dLbls>
          <c:dLblPos val="outEnd"/>
          <c:showLegendKey val="0"/>
          <c:showVal val="1"/>
          <c:showCatName val="0"/>
          <c:showSerName val="0"/>
          <c:showPercent val="0"/>
          <c:showBubbleSize val="0"/>
        </c:dLbls>
        <c:gapWidth val="182"/>
        <c:axId val="1626607535"/>
        <c:axId val="1626599855"/>
      </c:barChart>
      <c:catAx>
        <c:axId val="16266075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599855"/>
        <c:crosses val="autoZero"/>
        <c:auto val="1"/>
        <c:lblAlgn val="ctr"/>
        <c:lblOffset val="100"/>
        <c:noMultiLvlLbl val="0"/>
      </c:catAx>
      <c:valAx>
        <c:axId val="1626599855"/>
        <c:scaling>
          <c:orientation val="minMax"/>
        </c:scaling>
        <c:delete val="1"/>
        <c:axPos val="b"/>
        <c:numFmt formatCode="#,##0" sourceLinked="1"/>
        <c:majorTickMark val="out"/>
        <c:minorTickMark val="none"/>
        <c:tickLblPos val="nextTo"/>
        <c:crossAx val="162660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a:outerShdw blurRad="50800" dist="50800" dir="5400000" algn="ctr" rotWithShape="0">
        <a:schemeClr val="bg1">
          <a:alpha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3"/>
                </a:solidFill>
                <a:latin typeface="+mn-lt"/>
                <a:ea typeface="+mn-ea"/>
                <a:cs typeface="+mn-cs"/>
              </a:defRPr>
            </a:pPr>
            <a:r>
              <a:rPr lang="en-IN" b="1">
                <a:solidFill>
                  <a:schemeClr val="accent3"/>
                </a:solidFill>
              </a:rPr>
              <a:t>Calls</a:t>
            </a:r>
          </a:p>
        </c:rich>
      </c:tx>
      <c:layout>
        <c:manualLayout>
          <c:xMode val="edge"/>
          <c:yMode val="edge"/>
          <c:x val="0.40446759744385563"/>
          <c:y val="9.093855523396043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3"/>
              </a:solidFill>
              <a:latin typeface="+mn-lt"/>
              <a:ea typeface="+mn-ea"/>
              <a:cs typeface="+mn-cs"/>
            </a:defRPr>
          </a:pPr>
          <a:endParaRPr lang="en-US"/>
        </a:p>
      </c:txPr>
    </c:title>
    <c:autoTitleDeleted val="0"/>
    <c:plotArea>
      <c:layout>
        <c:manualLayout>
          <c:layoutTarget val="inner"/>
          <c:xMode val="edge"/>
          <c:yMode val="edge"/>
          <c:x val="9.6806521633775372E-2"/>
          <c:y val="0.25312894915913287"/>
          <c:w val="0.84418809893661251"/>
          <c:h val="0.69028668870094945"/>
        </c:manualLayout>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Pivots!$F$56:$F$60</c:f>
              <c:strCache>
                <c:ptCount val="5"/>
                <c:pt idx="0">
                  <c:v>R01</c:v>
                </c:pt>
                <c:pt idx="1">
                  <c:v>R02</c:v>
                </c:pt>
                <c:pt idx="2">
                  <c:v>R03</c:v>
                </c:pt>
                <c:pt idx="3">
                  <c:v>R04</c:v>
                </c:pt>
                <c:pt idx="4">
                  <c:v>R05</c:v>
                </c:pt>
              </c:strCache>
            </c:strRef>
          </c:cat>
          <c:val>
            <c:numRef>
              <c:f>Pivots!$G$56:$G$60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040-4DF8-986D-1AA1A07BC461}"/>
            </c:ext>
          </c:extLst>
        </c:ser>
        <c:ser>
          <c:idx val="1"/>
          <c:order val="1"/>
          <c:tx>
            <c:strRef>
              <c:f>Pivots!$I$55</c:f>
              <c:strCache>
                <c:ptCount val="1"/>
                <c:pt idx="0">
                  <c:v>Sel calls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Pivots!$I$56:$I$60</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8040-4DF8-986D-1AA1A07BC461}"/>
            </c:ext>
          </c:extLst>
        </c:ser>
        <c:dLbls>
          <c:dLblPos val="outEnd"/>
          <c:showLegendKey val="0"/>
          <c:showVal val="1"/>
          <c:showCatName val="0"/>
          <c:showSerName val="0"/>
          <c:showPercent val="0"/>
          <c:showBubbleSize val="0"/>
        </c:dLbls>
        <c:gapWidth val="50"/>
        <c:overlap val="100"/>
        <c:axId val="833043903"/>
        <c:axId val="833043423"/>
      </c:barChart>
      <c:catAx>
        <c:axId val="8330439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043423"/>
        <c:crosses val="autoZero"/>
        <c:auto val="1"/>
        <c:lblAlgn val="ctr"/>
        <c:lblOffset val="100"/>
        <c:noMultiLvlLbl val="0"/>
      </c:catAx>
      <c:valAx>
        <c:axId val="833043423"/>
        <c:scaling>
          <c:orientation val="minMax"/>
        </c:scaling>
        <c:delete val="1"/>
        <c:axPos val="b"/>
        <c:numFmt formatCode="General" sourceLinked="1"/>
        <c:majorTickMark val="out"/>
        <c:minorTickMark val="none"/>
        <c:tickLblPos val="nextTo"/>
        <c:crossAx val="83304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3"/>
                </a:solidFill>
                <a:latin typeface="+mn-lt"/>
                <a:ea typeface="+mn-ea"/>
                <a:cs typeface="+mn-cs"/>
              </a:defRPr>
            </a:pPr>
            <a:r>
              <a:rPr lang="en-IN" b="1">
                <a:solidFill>
                  <a:schemeClr val="accent3"/>
                </a:solidFill>
              </a:rPr>
              <a:t>Amount</a:t>
            </a:r>
          </a:p>
        </c:rich>
      </c:tx>
      <c:layout>
        <c:manualLayout>
          <c:xMode val="edge"/>
          <c:yMode val="edge"/>
          <c:x val="0.39979114452798664"/>
          <c:y val="9.099616858237548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3"/>
              </a:solidFill>
              <a:latin typeface="+mn-lt"/>
              <a:ea typeface="+mn-ea"/>
              <a:cs typeface="+mn-cs"/>
            </a:defRPr>
          </a:pPr>
          <a:endParaRPr lang="en-US"/>
        </a:p>
      </c:txPr>
    </c:title>
    <c:autoTitleDeleted val="0"/>
    <c:plotArea>
      <c:layout>
        <c:manualLayout>
          <c:layoutTarget val="inner"/>
          <c:xMode val="edge"/>
          <c:yMode val="edge"/>
          <c:x val="9.6806521633775372E-2"/>
          <c:y val="0.25312894915913287"/>
          <c:w val="0.84418809893661251"/>
          <c:h val="0.69028668870094945"/>
        </c:manualLayout>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Pivots!$F$56:$F$60</c:f>
              <c:strCache>
                <c:ptCount val="5"/>
                <c:pt idx="0">
                  <c:v>R01</c:v>
                </c:pt>
                <c:pt idx="1">
                  <c:v>R02</c:v>
                </c:pt>
                <c:pt idx="2">
                  <c:v>R03</c:v>
                </c:pt>
                <c:pt idx="3">
                  <c:v>R04</c:v>
                </c:pt>
                <c:pt idx="4">
                  <c:v>R05</c:v>
                </c:pt>
              </c:strCache>
            </c:strRef>
          </c:cat>
          <c:val>
            <c:numRef>
              <c:f>Pivots!$H$56:$H$60</c:f>
              <c:numCache>
                <c:formatCode>"₹"\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701-4BD1-A69D-004406AD11BE}"/>
            </c:ext>
          </c:extLst>
        </c:ser>
        <c:ser>
          <c:idx val="1"/>
          <c:order val="1"/>
          <c:tx>
            <c:strRef>
              <c:f>Pivots!$J$55</c:f>
              <c:strCache>
                <c:ptCount val="1"/>
                <c:pt idx="0">
                  <c:v>Sel amount</c:v>
                </c:pt>
              </c:strCache>
            </c:strRef>
          </c:tx>
          <c:spPr>
            <a:solidFill>
              <a:schemeClr val="accent3"/>
            </a:solidFill>
            <a:ln>
              <a:noFill/>
            </a:ln>
            <a:effectLst/>
          </c:spPr>
          <c:invertIfNegative val="0"/>
          <c:dLbls>
            <c:delete val="1"/>
          </c:dLbls>
          <c:val>
            <c:numRef>
              <c:f>Pivots!$J$56:$J$60</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C701-4BD1-A69D-004406AD11BE}"/>
            </c:ext>
          </c:extLst>
        </c:ser>
        <c:dLbls>
          <c:dLblPos val="outEnd"/>
          <c:showLegendKey val="0"/>
          <c:showVal val="1"/>
          <c:showCatName val="0"/>
          <c:showSerName val="0"/>
          <c:showPercent val="0"/>
          <c:showBubbleSize val="0"/>
        </c:dLbls>
        <c:gapWidth val="50"/>
        <c:overlap val="100"/>
        <c:axId val="833043903"/>
        <c:axId val="833043423"/>
      </c:barChart>
      <c:catAx>
        <c:axId val="833043903"/>
        <c:scaling>
          <c:orientation val="minMax"/>
        </c:scaling>
        <c:delete val="1"/>
        <c:axPos val="l"/>
        <c:numFmt formatCode="General" sourceLinked="1"/>
        <c:majorTickMark val="out"/>
        <c:minorTickMark val="none"/>
        <c:tickLblPos val="nextTo"/>
        <c:crossAx val="833043423"/>
        <c:crosses val="autoZero"/>
        <c:auto val="1"/>
        <c:lblAlgn val="ctr"/>
        <c:lblOffset val="100"/>
        <c:noMultiLvlLbl val="0"/>
      </c:catAx>
      <c:valAx>
        <c:axId val="833043423"/>
        <c:scaling>
          <c:orientation val="minMax"/>
        </c:scaling>
        <c:delete val="1"/>
        <c:axPos val="b"/>
        <c:numFmt formatCode="&quot;₹&quot;\ #,##0" sourceLinked="1"/>
        <c:majorTickMark val="out"/>
        <c:minorTickMark val="none"/>
        <c:tickLblPos val="nextTo"/>
        <c:crossAx val="83304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data.xlsx]Pivots!PivotTable8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lumMod val="75000"/>
                  </a:schemeClr>
                </a:solidFill>
              </a:rPr>
              <a:t>Female</a:t>
            </a:r>
            <a:r>
              <a:rPr lang="en-IN" b="1">
                <a:solidFill>
                  <a:schemeClr val="accent3"/>
                </a:solidFill>
              </a:rPr>
              <a:t> VS </a:t>
            </a:r>
            <a:r>
              <a:rPr lang="en-IN" b="1">
                <a:solidFill>
                  <a:schemeClr val="accent1">
                    <a:lumMod val="60000"/>
                    <a:lumOff val="40000"/>
                  </a:schemeClr>
                </a:solidFill>
              </a:rPr>
              <a:t>Male</a:t>
            </a:r>
            <a:r>
              <a:rPr lang="en-IN" b="1">
                <a:solidFill>
                  <a:schemeClr val="accent3"/>
                </a:solidFill>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75000"/>
            </a:schemeClr>
          </a:solidFill>
          <a:ln>
            <a:noFill/>
          </a:ln>
          <a:effectLst/>
        </c:spPr>
      </c:pivotFmt>
      <c:pivotFmt>
        <c:idx val="8"/>
        <c:spPr>
          <a:solidFill>
            <a:schemeClr val="accent1">
              <a:lumMod val="75000"/>
            </a:schemeClr>
          </a:solidFill>
          <a:ln>
            <a:noFill/>
          </a:ln>
          <a:effectLst/>
        </c:spPr>
      </c:pivotFmt>
    </c:pivotFmts>
    <c:plotArea>
      <c:layout/>
      <c:barChart>
        <c:barDir val="col"/>
        <c:grouping val="percentStacked"/>
        <c:varyColors val="0"/>
        <c:ser>
          <c:idx val="0"/>
          <c:order val="0"/>
          <c:tx>
            <c:strRef>
              <c:f>Pivots!$B$81:$B$82</c:f>
              <c:strCache>
                <c:ptCount val="1"/>
                <c:pt idx="0">
                  <c:v>Female</c:v>
                </c:pt>
              </c:strCache>
            </c:strRef>
          </c:tx>
          <c:spPr>
            <a:solidFill>
              <a:schemeClr val="accent1">
                <a:lumMod val="75000"/>
              </a:schemeClr>
            </a:solidFill>
            <a:ln>
              <a:noFill/>
            </a:ln>
            <a:effectLst/>
          </c:spPr>
          <c:invertIfNegative val="0"/>
          <c:dLbls>
            <c:spPr>
              <a:solidFill>
                <a:schemeClr val="accent1">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Pivots!$A$83:$A$86</c:f>
              <c:strCache>
                <c:ptCount val="3"/>
                <c:pt idx="0">
                  <c:v>Cincinnati</c:v>
                </c:pt>
                <c:pt idx="1">
                  <c:v>Cleveland</c:v>
                </c:pt>
                <c:pt idx="2">
                  <c:v>Columbus</c:v>
                </c:pt>
              </c:strCache>
            </c:strRef>
          </c:cat>
          <c:val>
            <c:numRef>
              <c:f>Pivots!$B$83:$B$86</c:f>
              <c:numCache>
                <c:formatCode>#,##0</c:formatCode>
                <c:ptCount val="3"/>
                <c:pt idx="0">
                  <c:v>144</c:v>
                </c:pt>
                <c:pt idx="1">
                  <c:v>326</c:v>
                </c:pt>
                <c:pt idx="2">
                  <c:v>129</c:v>
                </c:pt>
              </c:numCache>
            </c:numRef>
          </c:val>
          <c:extLst>
            <c:ext xmlns:c16="http://schemas.microsoft.com/office/drawing/2014/chart" uri="{C3380CC4-5D6E-409C-BE32-E72D297353CC}">
              <c16:uniqueId val="{00000000-9CCE-4E45-A49A-AD175E2AD7F8}"/>
            </c:ext>
          </c:extLst>
        </c:ser>
        <c:ser>
          <c:idx val="1"/>
          <c:order val="1"/>
          <c:tx>
            <c:strRef>
              <c:f>Pivots!$C$81:$C$82</c:f>
              <c:strCache>
                <c:ptCount val="1"/>
                <c:pt idx="0">
                  <c:v>Male</c:v>
                </c:pt>
              </c:strCache>
            </c:strRef>
          </c:tx>
          <c:spPr>
            <a:solidFill>
              <a:schemeClr val="accent1">
                <a:lumMod val="60000"/>
                <a:lumOff val="40000"/>
              </a:schemeClr>
            </a:solidFill>
            <a:ln>
              <a:noFill/>
            </a:ln>
            <a:effectLst/>
          </c:spPr>
          <c:invertIfNegative val="0"/>
          <c:cat>
            <c:strRef>
              <c:f>Pivots!$A$83:$A$86</c:f>
              <c:strCache>
                <c:ptCount val="3"/>
                <c:pt idx="0">
                  <c:v>Cincinnati</c:v>
                </c:pt>
                <c:pt idx="1">
                  <c:v>Cleveland</c:v>
                </c:pt>
                <c:pt idx="2">
                  <c:v>Columbus</c:v>
                </c:pt>
              </c:strCache>
            </c:strRef>
          </c:cat>
          <c:val>
            <c:numRef>
              <c:f>Pivots!$C$83:$C$86</c:f>
              <c:numCache>
                <c:formatCode>#,##0</c:formatCode>
                <c:ptCount val="3"/>
                <c:pt idx="0">
                  <c:v>132</c:v>
                </c:pt>
                <c:pt idx="1">
                  <c:v>63</c:v>
                </c:pt>
                <c:pt idx="2">
                  <c:v>206</c:v>
                </c:pt>
              </c:numCache>
            </c:numRef>
          </c:val>
          <c:extLst>
            <c:ext xmlns:c16="http://schemas.microsoft.com/office/drawing/2014/chart" uri="{C3380CC4-5D6E-409C-BE32-E72D297353CC}">
              <c16:uniqueId val="{00000001-9CCE-4E45-A49A-AD175E2AD7F8}"/>
            </c:ext>
          </c:extLst>
        </c:ser>
        <c:dLbls>
          <c:showLegendKey val="0"/>
          <c:showVal val="0"/>
          <c:showCatName val="0"/>
          <c:showSerName val="0"/>
          <c:showPercent val="0"/>
          <c:showBubbleSize val="0"/>
        </c:dLbls>
        <c:gapWidth val="25"/>
        <c:overlap val="100"/>
        <c:axId val="625150271"/>
        <c:axId val="625167551"/>
      </c:barChart>
      <c:catAx>
        <c:axId val="625150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167551"/>
        <c:crosses val="autoZero"/>
        <c:auto val="1"/>
        <c:lblAlgn val="ctr"/>
        <c:lblOffset val="100"/>
        <c:noMultiLvlLbl val="0"/>
      </c:catAx>
      <c:valAx>
        <c:axId val="625167551"/>
        <c:scaling>
          <c:orientation val="minMax"/>
        </c:scaling>
        <c:delete val="1"/>
        <c:axPos val="l"/>
        <c:numFmt formatCode="0%" sourceLinked="1"/>
        <c:majorTickMark val="out"/>
        <c:minorTickMark val="none"/>
        <c:tickLblPos val="nextTo"/>
        <c:crossAx val="62515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data.xlsx]Pivots!Rep satisfaction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Pivots!$B$91</c:f>
              <c:strCache>
                <c:ptCount val="1"/>
                <c:pt idx="0">
                  <c:v>Total</c:v>
                </c:pt>
              </c:strCache>
            </c:strRef>
          </c:tx>
          <c:spPr>
            <a:solidFill>
              <a:schemeClr val="accent1"/>
            </a:solidFill>
            <a:ln>
              <a:noFill/>
            </a:ln>
            <a:effectLst/>
          </c:spPr>
          <c:invertIfNegative val="0"/>
          <c:cat>
            <c:strRef>
              <c:f>Pivots!$A$92:$A$98</c:f>
              <c:strCache>
                <c:ptCount val="6"/>
                <c:pt idx="0">
                  <c:v>0</c:v>
                </c:pt>
                <c:pt idx="1">
                  <c:v>1</c:v>
                </c:pt>
                <c:pt idx="2">
                  <c:v>2</c:v>
                </c:pt>
                <c:pt idx="3">
                  <c:v>3</c:v>
                </c:pt>
                <c:pt idx="4">
                  <c:v>4</c:v>
                </c:pt>
                <c:pt idx="5">
                  <c:v>5</c:v>
                </c:pt>
              </c:strCache>
            </c:strRef>
          </c:cat>
          <c:val>
            <c:numRef>
              <c:f>Pivots!$B$92:$B$98</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BBB0-4D26-8376-C0291F27C186}"/>
            </c:ext>
          </c:extLst>
        </c:ser>
        <c:dLbls>
          <c:showLegendKey val="0"/>
          <c:showVal val="0"/>
          <c:showCatName val="0"/>
          <c:showSerName val="0"/>
          <c:showPercent val="0"/>
          <c:showBubbleSize val="0"/>
        </c:dLbls>
        <c:gapWidth val="10"/>
        <c:overlap val="-27"/>
        <c:axId val="1626617615"/>
        <c:axId val="1626618575"/>
      </c:barChart>
      <c:catAx>
        <c:axId val="16266176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618575"/>
        <c:crosses val="autoZero"/>
        <c:auto val="1"/>
        <c:lblAlgn val="ctr"/>
        <c:lblOffset val="100"/>
        <c:noMultiLvlLbl val="0"/>
      </c:catAx>
      <c:valAx>
        <c:axId val="16266185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661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320040</xdr:colOff>
      <xdr:row>1</xdr:row>
      <xdr:rowOff>106680</xdr:rowOff>
    </xdr:from>
    <xdr:to>
      <xdr:col>2</xdr:col>
      <xdr:colOff>449580</xdr:colOff>
      <xdr:row>7</xdr:row>
      <xdr:rowOff>0</xdr:rowOff>
    </xdr:to>
    <xdr:sp macro="" textlink="Pivots!A4">
      <xdr:nvSpPr>
        <xdr:cNvPr id="2" name="Rectangle 1">
          <a:extLst>
            <a:ext uri="{FF2B5EF4-FFF2-40B4-BE49-F238E27FC236}">
              <a16:creationId xmlns:a16="http://schemas.microsoft.com/office/drawing/2014/main" id="{FDE81EC5-6974-60BB-9763-EF63E7BF993D}"/>
            </a:ext>
          </a:extLst>
        </xdr:cNvPr>
        <xdr:cNvSpPr/>
      </xdr:nvSpPr>
      <xdr:spPr>
        <a:xfrm>
          <a:off x="320040" y="289560"/>
          <a:ext cx="1470660" cy="990600"/>
        </a:xfrm>
        <a:prstGeom prst="rect">
          <a:avLst/>
        </a:prstGeom>
        <a:solidFill>
          <a:schemeClr val="accent6"/>
        </a:solidFill>
        <a:ln>
          <a:noFill/>
        </a:ln>
        <a:effectLst>
          <a:outerShdw blurRad="139700" dist="38100" dir="2700000" algn="tl" rotWithShape="0">
            <a:prstClr val="black">
              <a:alpha val="4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1A136B3-E6DD-411E-9C52-323256BA901F}" type="TxLink">
            <a:rPr lang="en-US" sz="2000" b="1" i="0" u="none" strike="noStrike">
              <a:solidFill>
                <a:schemeClr val="bg1"/>
              </a:solidFill>
              <a:latin typeface="Aptos"/>
              <a:ea typeface="+mn-ea"/>
              <a:cs typeface="+mn-cs"/>
            </a:rPr>
            <a:pPr marL="0" indent="0" algn="ctr"/>
            <a:t>1,000</a:t>
          </a:fld>
          <a:endParaRPr lang="en-IN" sz="2000" b="1" i="0" u="none" strike="noStrike">
            <a:solidFill>
              <a:schemeClr val="bg1"/>
            </a:solidFill>
            <a:latin typeface="Aptos"/>
            <a:ea typeface="+mn-ea"/>
            <a:cs typeface="+mn-cs"/>
          </a:endParaRPr>
        </a:p>
      </xdr:txBody>
    </xdr:sp>
    <xdr:clientData/>
  </xdr:twoCellAnchor>
  <xdr:twoCellAnchor>
    <xdr:from>
      <xdr:col>0</xdr:col>
      <xdr:colOff>571500</xdr:colOff>
      <xdr:row>2</xdr:row>
      <xdr:rowOff>45720</xdr:rowOff>
    </xdr:from>
    <xdr:to>
      <xdr:col>2</xdr:col>
      <xdr:colOff>182880</xdr:colOff>
      <xdr:row>3</xdr:row>
      <xdr:rowOff>53340</xdr:rowOff>
    </xdr:to>
    <xdr:sp macro="" textlink="">
      <xdr:nvSpPr>
        <xdr:cNvPr id="4" name="TextBox 3">
          <a:extLst>
            <a:ext uri="{FF2B5EF4-FFF2-40B4-BE49-F238E27FC236}">
              <a16:creationId xmlns:a16="http://schemas.microsoft.com/office/drawing/2014/main" id="{D33AB5DD-E7EB-611D-3DEA-B8EBDA2C1815}"/>
            </a:ext>
          </a:extLst>
        </xdr:cNvPr>
        <xdr:cNvSpPr txBox="1"/>
      </xdr:nvSpPr>
      <xdr:spPr>
        <a:xfrm>
          <a:off x="571500" y="411480"/>
          <a:ext cx="952500" cy="1905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Calls</a:t>
          </a:r>
        </a:p>
      </xdr:txBody>
    </xdr:sp>
    <xdr:clientData/>
  </xdr:twoCellAnchor>
  <xdr:twoCellAnchor editAs="oneCell">
    <xdr:from>
      <xdr:col>0</xdr:col>
      <xdr:colOff>365760</xdr:colOff>
      <xdr:row>3</xdr:row>
      <xdr:rowOff>7621</xdr:rowOff>
    </xdr:from>
    <xdr:to>
      <xdr:col>1</xdr:col>
      <xdr:colOff>101293</xdr:colOff>
      <xdr:row>5</xdr:row>
      <xdr:rowOff>38101</xdr:rowOff>
    </xdr:to>
    <xdr:pic>
      <xdr:nvPicPr>
        <xdr:cNvPr id="5" name="Graphic 4" descr="Receiver with solid fill">
          <a:extLst>
            <a:ext uri="{FF2B5EF4-FFF2-40B4-BE49-F238E27FC236}">
              <a16:creationId xmlns:a16="http://schemas.microsoft.com/office/drawing/2014/main" id="{79C7DB76-D581-4645-8353-E3AD1D8C71A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5760" y="556261"/>
          <a:ext cx="406093" cy="396240"/>
        </a:xfrm>
        <a:prstGeom prst="rect">
          <a:avLst/>
        </a:prstGeom>
      </xdr:spPr>
    </xdr:pic>
    <xdr:clientData/>
  </xdr:twoCellAnchor>
  <xdr:twoCellAnchor>
    <xdr:from>
      <xdr:col>0</xdr:col>
      <xdr:colOff>640080</xdr:colOff>
      <xdr:row>5</xdr:row>
      <xdr:rowOff>91440</xdr:rowOff>
    </xdr:from>
    <xdr:to>
      <xdr:col>2</xdr:col>
      <xdr:colOff>99060</xdr:colOff>
      <xdr:row>6</xdr:row>
      <xdr:rowOff>91440</xdr:rowOff>
    </xdr:to>
    <xdr:sp macro="" textlink="Pivots!$A$13">
      <xdr:nvSpPr>
        <xdr:cNvPr id="6" name="TextBox 5">
          <a:extLst>
            <a:ext uri="{FF2B5EF4-FFF2-40B4-BE49-F238E27FC236}">
              <a16:creationId xmlns:a16="http://schemas.microsoft.com/office/drawing/2014/main" id="{4991C5E6-BA4A-D165-643A-836C62EDB80E}"/>
            </a:ext>
          </a:extLst>
        </xdr:cNvPr>
        <xdr:cNvSpPr txBox="1"/>
      </xdr:nvSpPr>
      <xdr:spPr>
        <a:xfrm>
          <a:off x="640080" y="1005840"/>
          <a:ext cx="800100" cy="18288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699F92-D92C-4F98-B6A8-A0C5BDECD74C}" type="TxLink">
            <a:rPr lang="en-US" sz="1100" b="0" i="0" u="none" strike="noStrike">
              <a:solidFill>
                <a:schemeClr val="bg1"/>
              </a:solidFill>
              <a:latin typeface="Aptos"/>
            </a:rPr>
            <a:pPr algn="ctr"/>
            <a:t>1,000</a:t>
          </a:fld>
          <a:endParaRPr lang="en-IN" sz="1100">
            <a:solidFill>
              <a:schemeClr val="bg1"/>
            </a:solidFill>
          </a:endParaRPr>
        </a:p>
      </xdr:txBody>
    </xdr:sp>
    <xdr:clientData/>
  </xdr:twoCellAnchor>
  <xdr:twoCellAnchor>
    <xdr:from>
      <xdr:col>0</xdr:col>
      <xdr:colOff>297180</xdr:colOff>
      <xdr:row>8</xdr:row>
      <xdr:rowOff>137160</xdr:rowOff>
    </xdr:from>
    <xdr:to>
      <xdr:col>2</xdr:col>
      <xdr:colOff>426720</xdr:colOff>
      <xdr:row>14</xdr:row>
      <xdr:rowOff>30480</xdr:rowOff>
    </xdr:to>
    <xdr:sp macro="" textlink="Pivots!B4">
      <xdr:nvSpPr>
        <xdr:cNvPr id="7" name="Rectangle 6">
          <a:extLst>
            <a:ext uri="{FF2B5EF4-FFF2-40B4-BE49-F238E27FC236}">
              <a16:creationId xmlns:a16="http://schemas.microsoft.com/office/drawing/2014/main" id="{7AFDE4E3-5398-4841-853E-EB541169554D}"/>
            </a:ext>
          </a:extLst>
        </xdr:cNvPr>
        <xdr:cNvSpPr/>
      </xdr:nvSpPr>
      <xdr:spPr>
        <a:xfrm>
          <a:off x="297180" y="1600200"/>
          <a:ext cx="1470660" cy="990600"/>
        </a:xfrm>
        <a:prstGeom prst="rect">
          <a:avLst/>
        </a:prstGeom>
        <a:solidFill>
          <a:schemeClr val="accent6"/>
        </a:solidFill>
        <a:ln>
          <a:noFill/>
        </a:ln>
        <a:effectLst>
          <a:outerShdw blurRad="139700" dist="38100" dir="2700000" algn="tl" rotWithShape="0">
            <a:prstClr val="black">
              <a:alpha val="4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87E201C-68F6-4F23-86FB-69507A95821E}" type="TxLink">
            <a:rPr lang="en-US" sz="2000" b="1" i="0" u="none" strike="noStrike">
              <a:solidFill>
                <a:schemeClr val="bg1"/>
              </a:solidFill>
              <a:latin typeface="Aptos"/>
              <a:ea typeface="+mn-ea"/>
              <a:cs typeface="+mn-cs"/>
            </a:rPr>
            <a:pPr marL="0" indent="0" algn="ctr"/>
            <a:t>₹ 96,623</a:t>
          </a:fld>
          <a:endParaRPr lang="en-IN" sz="2000" b="1" i="0" u="none" strike="noStrike">
            <a:solidFill>
              <a:schemeClr val="bg1"/>
            </a:solidFill>
            <a:latin typeface="Aptos"/>
            <a:ea typeface="+mn-ea"/>
            <a:cs typeface="+mn-cs"/>
          </a:endParaRPr>
        </a:p>
      </xdr:txBody>
    </xdr:sp>
    <xdr:clientData/>
  </xdr:twoCellAnchor>
  <xdr:twoCellAnchor>
    <xdr:from>
      <xdr:col>0</xdr:col>
      <xdr:colOff>563880</xdr:colOff>
      <xdr:row>9</xdr:row>
      <xdr:rowOff>99060</xdr:rowOff>
    </xdr:from>
    <xdr:to>
      <xdr:col>2</xdr:col>
      <xdr:colOff>175260</xdr:colOff>
      <xdr:row>10</xdr:row>
      <xdr:rowOff>106680</xdr:rowOff>
    </xdr:to>
    <xdr:sp macro="" textlink="">
      <xdr:nvSpPr>
        <xdr:cNvPr id="8" name="TextBox 7">
          <a:extLst>
            <a:ext uri="{FF2B5EF4-FFF2-40B4-BE49-F238E27FC236}">
              <a16:creationId xmlns:a16="http://schemas.microsoft.com/office/drawing/2014/main" id="{A6A1EC57-91B9-4840-A7DA-1199039CB96E}"/>
            </a:ext>
          </a:extLst>
        </xdr:cNvPr>
        <xdr:cNvSpPr txBox="1"/>
      </xdr:nvSpPr>
      <xdr:spPr>
        <a:xfrm>
          <a:off x="563880" y="1744980"/>
          <a:ext cx="952500" cy="190500"/>
        </a:xfrm>
        <a:prstGeom prst="rect">
          <a:avLst/>
        </a:prstGeom>
        <a:solidFill>
          <a:schemeClr val="accent6"/>
        </a:solidFill>
        <a:ln>
          <a:noFill/>
        </a:ln>
        <a:effectLst>
          <a:outerShdw blurRad="139700" dist="38100" dir="2700000" algn="tl" rotWithShape="0">
            <a:prstClr val="black">
              <a:alpha val="4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200" b="1" i="0" u="none" strike="noStrike">
              <a:solidFill>
                <a:schemeClr val="bg1"/>
              </a:solidFill>
              <a:latin typeface="Aptos"/>
              <a:ea typeface="+mn-ea"/>
              <a:cs typeface="+mn-cs"/>
            </a:rPr>
            <a:t>Amount</a:t>
          </a:r>
        </a:p>
      </xdr:txBody>
    </xdr:sp>
    <xdr:clientData/>
  </xdr:twoCellAnchor>
  <xdr:twoCellAnchor editAs="oneCell">
    <xdr:from>
      <xdr:col>0</xdr:col>
      <xdr:colOff>309726</xdr:colOff>
      <xdr:row>11</xdr:row>
      <xdr:rowOff>114301</xdr:rowOff>
    </xdr:from>
    <xdr:to>
      <xdr:col>0</xdr:col>
      <xdr:colOff>622145</xdr:colOff>
      <xdr:row>13</xdr:row>
      <xdr:rowOff>60960</xdr:rowOff>
    </xdr:to>
    <xdr:pic>
      <xdr:nvPicPr>
        <xdr:cNvPr id="9" name="Graphic 8">
          <a:extLst>
            <a:ext uri="{FF2B5EF4-FFF2-40B4-BE49-F238E27FC236}">
              <a16:creationId xmlns:a16="http://schemas.microsoft.com/office/drawing/2014/main" id="{313B22CD-4227-4443-92C7-21811266CE0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09726" y="2125981"/>
          <a:ext cx="312419" cy="312419"/>
        </a:xfrm>
        <a:prstGeom prst="rect">
          <a:avLst/>
        </a:prstGeom>
      </xdr:spPr>
    </xdr:pic>
    <xdr:clientData/>
  </xdr:twoCellAnchor>
  <xdr:twoCellAnchor>
    <xdr:from>
      <xdr:col>0</xdr:col>
      <xdr:colOff>632460</xdr:colOff>
      <xdr:row>12</xdr:row>
      <xdr:rowOff>144780</xdr:rowOff>
    </xdr:from>
    <xdr:to>
      <xdr:col>2</xdr:col>
      <xdr:colOff>91440</xdr:colOff>
      <xdr:row>13</xdr:row>
      <xdr:rowOff>144780</xdr:rowOff>
    </xdr:to>
    <xdr:sp macro="" textlink="Pivots!$B$13">
      <xdr:nvSpPr>
        <xdr:cNvPr id="10" name="TextBox 9">
          <a:extLst>
            <a:ext uri="{FF2B5EF4-FFF2-40B4-BE49-F238E27FC236}">
              <a16:creationId xmlns:a16="http://schemas.microsoft.com/office/drawing/2014/main" id="{3786B2F1-B9A6-48C2-A5C1-9E65D897A650}"/>
            </a:ext>
          </a:extLst>
        </xdr:cNvPr>
        <xdr:cNvSpPr txBox="1"/>
      </xdr:nvSpPr>
      <xdr:spPr>
        <a:xfrm>
          <a:off x="632460" y="2339340"/>
          <a:ext cx="800100" cy="18288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74B709-8300-4B56-B7C4-715AA5D57CB9}" type="TxLink">
            <a:rPr lang="en-US" sz="1100" b="0" i="0" u="none" strike="noStrike">
              <a:solidFill>
                <a:srgbClr val="000000"/>
              </a:solidFill>
              <a:latin typeface="Aptos"/>
            </a:rPr>
            <a:pPr algn="ctr"/>
            <a:t>₹ 96,623</a:t>
          </a:fld>
          <a:endParaRPr lang="en-IN" sz="1100">
            <a:solidFill>
              <a:schemeClr val="bg1"/>
            </a:solidFill>
          </a:endParaRPr>
        </a:p>
      </xdr:txBody>
    </xdr:sp>
    <xdr:clientData/>
  </xdr:twoCellAnchor>
  <xdr:twoCellAnchor>
    <xdr:from>
      <xdr:col>0</xdr:col>
      <xdr:colOff>312420</xdr:colOff>
      <xdr:row>16</xdr:row>
      <xdr:rowOff>60960</xdr:rowOff>
    </xdr:from>
    <xdr:to>
      <xdr:col>2</xdr:col>
      <xdr:colOff>441960</xdr:colOff>
      <xdr:row>21</xdr:row>
      <xdr:rowOff>137160</xdr:rowOff>
    </xdr:to>
    <xdr:sp macro="" textlink="Pivots!C4">
      <xdr:nvSpPr>
        <xdr:cNvPr id="11" name="Rectangle 10">
          <a:extLst>
            <a:ext uri="{FF2B5EF4-FFF2-40B4-BE49-F238E27FC236}">
              <a16:creationId xmlns:a16="http://schemas.microsoft.com/office/drawing/2014/main" id="{FD79AFF0-1ECC-4543-A3FF-59BDA363AE83}"/>
            </a:ext>
          </a:extLst>
        </xdr:cNvPr>
        <xdr:cNvSpPr/>
      </xdr:nvSpPr>
      <xdr:spPr>
        <a:xfrm>
          <a:off x="312420" y="2987040"/>
          <a:ext cx="1470660" cy="990600"/>
        </a:xfrm>
        <a:prstGeom prst="rect">
          <a:avLst/>
        </a:prstGeom>
        <a:solidFill>
          <a:schemeClr val="accent6"/>
        </a:solidFill>
        <a:ln>
          <a:noFill/>
        </a:ln>
        <a:effectLst>
          <a:outerShdw blurRad="139700" dist="38100" dir="2700000" algn="tl" rotWithShape="0">
            <a:prstClr val="black">
              <a:alpha val="4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6330776-CC5E-42DB-A75C-135F371C3A53}" type="TxLink">
            <a:rPr lang="en-US" sz="2000" b="1" i="0" u="none" strike="noStrike">
              <a:solidFill>
                <a:schemeClr val="bg1"/>
              </a:solidFill>
              <a:latin typeface="Aptos"/>
              <a:ea typeface="+mn-ea"/>
              <a:cs typeface="+mn-cs"/>
            </a:rPr>
            <a:pPr marL="0" indent="0" algn="ctr"/>
            <a:t>89,850</a:t>
          </a:fld>
          <a:endParaRPr lang="en-IN" sz="2000" b="1" i="0" u="none" strike="noStrike">
            <a:solidFill>
              <a:schemeClr val="bg1"/>
            </a:solidFill>
            <a:latin typeface="Aptos"/>
            <a:ea typeface="+mn-ea"/>
            <a:cs typeface="+mn-cs"/>
          </a:endParaRPr>
        </a:p>
      </xdr:txBody>
    </xdr:sp>
    <xdr:clientData/>
  </xdr:twoCellAnchor>
  <xdr:twoCellAnchor>
    <xdr:from>
      <xdr:col>0</xdr:col>
      <xdr:colOff>563880</xdr:colOff>
      <xdr:row>16</xdr:row>
      <xdr:rowOff>160020</xdr:rowOff>
    </xdr:from>
    <xdr:to>
      <xdr:col>2</xdr:col>
      <xdr:colOff>175260</xdr:colOff>
      <xdr:row>17</xdr:row>
      <xdr:rowOff>129540</xdr:rowOff>
    </xdr:to>
    <xdr:sp macro="" textlink="">
      <xdr:nvSpPr>
        <xdr:cNvPr id="12" name="TextBox 11">
          <a:extLst>
            <a:ext uri="{FF2B5EF4-FFF2-40B4-BE49-F238E27FC236}">
              <a16:creationId xmlns:a16="http://schemas.microsoft.com/office/drawing/2014/main" id="{0B02ED83-81FF-4F1E-BB5D-98A3628252B9}"/>
            </a:ext>
          </a:extLst>
        </xdr:cNvPr>
        <xdr:cNvSpPr txBox="1"/>
      </xdr:nvSpPr>
      <xdr:spPr>
        <a:xfrm>
          <a:off x="563880" y="3086100"/>
          <a:ext cx="952500" cy="1524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xdr:from>
      <xdr:col>0</xdr:col>
      <xdr:colOff>579120</xdr:colOff>
      <xdr:row>20</xdr:row>
      <xdr:rowOff>30480</xdr:rowOff>
    </xdr:from>
    <xdr:to>
      <xdr:col>2</xdr:col>
      <xdr:colOff>38100</xdr:colOff>
      <xdr:row>21</xdr:row>
      <xdr:rowOff>30480</xdr:rowOff>
    </xdr:to>
    <xdr:sp macro="" textlink="Pivots!$C$13">
      <xdr:nvSpPr>
        <xdr:cNvPr id="14" name="TextBox 13">
          <a:extLst>
            <a:ext uri="{FF2B5EF4-FFF2-40B4-BE49-F238E27FC236}">
              <a16:creationId xmlns:a16="http://schemas.microsoft.com/office/drawing/2014/main" id="{09F1D18D-DE0E-4B59-8BB6-BFFFA4D3DC1E}"/>
            </a:ext>
          </a:extLst>
        </xdr:cNvPr>
        <xdr:cNvSpPr txBox="1"/>
      </xdr:nvSpPr>
      <xdr:spPr>
        <a:xfrm>
          <a:off x="579120" y="3688080"/>
          <a:ext cx="800100" cy="18288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DE68C22-3B53-4297-93A6-2BDD06FC0B72}" type="TxLink">
            <a:rPr lang="en-US" sz="1100" b="0" i="0" u="none" strike="noStrike">
              <a:solidFill>
                <a:srgbClr val="000000"/>
              </a:solidFill>
              <a:latin typeface="Aptos"/>
            </a:rPr>
            <a:pPr algn="ctr"/>
            <a:t>89,850</a:t>
          </a:fld>
          <a:endParaRPr lang="en-IN" sz="1100">
            <a:solidFill>
              <a:schemeClr val="bg1"/>
            </a:solidFill>
          </a:endParaRPr>
        </a:p>
      </xdr:txBody>
    </xdr:sp>
    <xdr:clientData/>
  </xdr:twoCellAnchor>
  <xdr:twoCellAnchor>
    <xdr:from>
      <xdr:col>0</xdr:col>
      <xdr:colOff>358140</xdr:colOff>
      <xdr:row>24</xdr:row>
      <xdr:rowOff>38100</xdr:rowOff>
    </xdr:from>
    <xdr:to>
      <xdr:col>2</xdr:col>
      <xdr:colOff>487680</xdr:colOff>
      <xdr:row>29</xdr:row>
      <xdr:rowOff>114300</xdr:rowOff>
    </xdr:to>
    <xdr:sp macro="" textlink="Pivots!D4">
      <xdr:nvSpPr>
        <xdr:cNvPr id="15" name="Rectangle 14">
          <a:extLst>
            <a:ext uri="{FF2B5EF4-FFF2-40B4-BE49-F238E27FC236}">
              <a16:creationId xmlns:a16="http://schemas.microsoft.com/office/drawing/2014/main" id="{D63F2D04-AEC3-4E97-96D5-2025422A0577}"/>
            </a:ext>
          </a:extLst>
        </xdr:cNvPr>
        <xdr:cNvSpPr/>
      </xdr:nvSpPr>
      <xdr:spPr>
        <a:xfrm>
          <a:off x="358140" y="4427220"/>
          <a:ext cx="1470660" cy="990600"/>
        </a:xfrm>
        <a:prstGeom prst="rect">
          <a:avLst/>
        </a:prstGeom>
        <a:solidFill>
          <a:schemeClr val="accent6"/>
        </a:solidFill>
        <a:ln>
          <a:noFill/>
        </a:ln>
        <a:effectLst>
          <a:outerShdw blurRad="139700" dist="38100" dir="2700000" algn="tl" rotWithShape="0">
            <a:prstClr val="black">
              <a:alpha val="4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3AF4558-FD91-4672-B32E-6162DDC02948}" type="TxLink">
            <a:rPr lang="en-US" sz="2000" b="1" i="0" u="none" strike="noStrike">
              <a:solidFill>
                <a:schemeClr val="bg1"/>
              </a:solidFill>
              <a:latin typeface="Aptos"/>
              <a:ea typeface="+mn-ea"/>
              <a:cs typeface="+mn-cs"/>
            </a:rPr>
            <a:pPr marL="0" indent="0" algn="ctr"/>
            <a:t>3.9</a:t>
          </a:fld>
          <a:endParaRPr lang="en-IN" sz="2000" b="1" i="0" u="none" strike="noStrike">
            <a:solidFill>
              <a:schemeClr val="bg1"/>
            </a:solidFill>
            <a:latin typeface="Aptos"/>
            <a:ea typeface="+mn-ea"/>
            <a:cs typeface="+mn-cs"/>
          </a:endParaRPr>
        </a:p>
      </xdr:txBody>
    </xdr:sp>
    <xdr:clientData/>
  </xdr:twoCellAnchor>
  <xdr:twoCellAnchor>
    <xdr:from>
      <xdr:col>0</xdr:col>
      <xdr:colOff>640080</xdr:colOff>
      <xdr:row>24</xdr:row>
      <xdr:rowOff>144780</xdr:rowOff>
    </xdr:from>
    <xdr:to>
      <xdr:col>2</xdr:col>
      <xdr:colOff>251460</xdr:colOff>
      <xdr:row>25</xdr:row>
      <xdr:rowOff>152400</xdr:rowOff>
    </xdr:to>
    <xdr:sp macro="" textlink="">
      <xdr:nvSpPr>
        <xdr:cNvPr id="16" name="TextBox 15">
          <a:extLst>
            <a:ext uri="{FF2B5EF4-FFF2-40B4-BE49-F238E27FC236}">
              <a16:creationId xmlns:a16="http://schemas.microsoft.com/office/drawing/2014/main" id="{C7D707CC-BA93-422E-942B-F2195D91BB37}"/>
            </a:ext>
          </a:extLst>
        </xdr:cNvPr>
        <xdr:cNvSpPr txBox="1"/>
      </xdr:nvSpPr>
      <xdr:spPr>
        <a:xfrm>
          <a:off x="640080" y="4533900"/>
          <a:ext cx="952500" cy="1905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Average Rating</a:t>
          </a:r>
        </a:p>
      </xdr:txBody>
    </xdr:sp>
    <xdr:clientData/>
  </xdr:twoCellAnchor>
  <xdr:twoCellAnchor>
    <xdr:from>
      <xdr:col>1</xdr:col>
      <xdr:colOff>22860</xdr:colOff>
      <xdr:row>28</xdr:row>
      <xdr:rowOff>15240</xdr:rowOff>
    </xdr:from>
    <xdr:to>
      <xdr:col>2</xdr:col>
      <xdr:colOff>152400</xdr:colOff>
      <xdr:row>29</xdr:row>
      <xdr:rowOff>15240</xdr:rowOff>
    </xdr:to>
    <xdr:sp macro="" textlink="Pivots!$D$13">
      <xdr:nvSpPr>
        <xdr:cNvPr id="18" name="TextBox 17">
          <a:extLst>
            <a:ext uri="{FF2B5EF4-FFF2-40B4-BE49-F238E27FC236}">
              <a16:creationId xmlns:a16="http://schemas.microsoft.com/office/drawing/2014/main" id="{87360653-54CC-4D21-8E8A-471E9F1CF66A}"/>
            </a:ext>
          </a:extLst>
        </xdr:cNvPr>
        <xdr:cNvSpPr txBox="1"/>
      </xdr:nvSpPr>
      <xdr:spPr>
        <a:xfrm>
          <a:off x="693420" y="5135880"/>
          <a:ext cx="800100" cy="18288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439243-6719-4BE0-86B1-CDE34A777D4F}" type="TxLink">
            <a:rPr lang="en-US" sz="1100" b="0" i="0" u="none" strike="noStrike">
              <a:solidFill>
                <a:srgbClr val="000000"/>
              </a:solidFill>
              <a:latin typeface="Aptos"/>
            </a:rPr>
            <a:pPr algn="ctr"/>
            <a:t>3.9</a:t>
          </a:fld>
          <a:endParaRPr lang="en-IN" sz="1100">
            <a:solidFill>
              <a:schemeClr val="bg1"/>
            </a:solidFill>
          </a:endParaRPr>
        </a:p>
      </xdr:txBody>
    </xdr:sp>
    <xdr:clientData/>
  </xdr:twoCellAnchor>
  <xdr:twoCellAnchor>
    <xdr:from>
      <xdr:col>0</xdr:col>
      <xdr:colOff>358140</xdr:colOff>
      <xdr:row>31</xdr:row>
      <xdr:rowOff>144780</xdr:rowOff>
    </xdr:from>
    <xdr:to>
      <xdr:col>2</xdr:col>
      <xdr:colOff>487680</xdr:colOff>
      <xdr:row>37</xdr:row>
      <xdr:rowOff>38100</xdr:rowOff>
    </xdr:to>
    <xdr:sp macro="" textlink="Pivots!E4">
      <xdr:nvSpPr>
        <xdr:cNvPr id="19" name="Rectangle 18">
          <a:extLst>
            <a:ext uri="{FF2B5EF4-FFF2-40B4-BE49-F238E27FC236}">
              <a16:creationId xmlns:a16="http://schemas.microsoft.com/office/drawing/2014/main" id="{833EFC75-2F0C-4CFE-9286-57DCC1F500F5}"/>
            </a:ext>
          </a:extLst>
        </xdr:cNvPr>
        <xdr:cNvSpPr/>
      </xdr:nvSpPr>
      <xdr:spPr>
        <a:xfrm>
          <a:off x="358140" y="5814060"/>
          <a:ext cx="1470660" cy="990600"/>
        </a:xfrm>
        <a:prstGeom prst="rect">
          <a:avLst/>
        </a:prstGeom>
        <a:solidFill>
          <a:schemeClr val="accent6"/>
        </a:solidFill>
        <a:ln>
          <a:noFill/>
        </a:ln>
        <a:effectLst>
          <a:outerShdw blurRad="139700" dist="38100" dir="2700000" algn="tl" rotWithShape="0">
            <a:prstClr val="black">
              <a:alpha val="4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51773BB-426E-4AD1-99C1-36E6813EDA6F}" type="TxLink">
            <a:rPr lang="en-US" sz="2000" b="1" i="0" u="none" strike="noStrike">
              <a:solidFill>
                <a:schemeClr val="bg1"/>
              </a:solidFill>
              <a:latin typeface="Aptos"/>
              <a:ea typeface="+mn-ea"/>
              <a:cs typeface="+mn-cs"/>
            </a:rPr>
            <a:pPr marL="0" indent="0" algn="ctr"/>
            <a:t>307</a:t>
          </a:fld>
          <a:endParaRPr lang="en-IN" sz="2000" b="1" i="0" u="none" strike="noStrike">
            <a:solidFill>
              <a:schemeClr val="bg1"/>
            </a:solidFill>
            <a:latin typeface="Aptos"/>
            <a:ea typeface="+mn-ea"/>
            <a:cs typeface="+mn-cs"/>
          </a:endParaRPr>
        </a:p>
      </xdr:txBody>
    </xdr:sp>
    <xdr:clientData/>
  </xdr:twoCellAnchor>
  <xdr:twoCellAnchor>
    <xdr:from>
      <xdr:col>0</xdr:col>
      <xdr:colOff>647700</xdr:colOff>
      <xdr:row>32</xdr:row>
      <xdr:rowOff>38100</xdr:rowOff>
    </xdr:from>
    <xdr:to>
      <xdr:col>2</xdr:col>
      <xdr:colOff>259080</xdr:colOff>
      <xdr:row>33</xdr:row>
      <xdr:rowOff>45720</xdr:rowOff>
    </xdr:to>
    <xdr:sp macro="" textlink="">
      <xdr:nvSpPr>
        <xdr:cNvPr id="20" name="TextBox 19">
          <a:extLst>
            <a:ext uri="{FF2B5EF4-FFF2-40B4-BE49-F238E27FC236}">
              <a16:creationId xmlns:a16="http://schemas.microsoft.com/office/drawing/2014/main" id="{A44A2F07-AA38-485E-9689-F6AE894A8C9C}"/>
            </a:ext>
          </a:extLst>
        </xdr:cNvPr>
        <xdr:cNvSpPr txBox="1"/>
      </xdr:nvSpPr>
      <xdr:spPr>
        <a:xfrm>
          <a:off x="647700" y="5890260"/>
          <a:ext cx="952500" cy="19050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Happy Callers</a:t>
          </a:r>
        </a:p>
      </xdr:txBody>
    </xdr:sp>
    <xdr:clientData/>
  </xdr:twoCellAnchor>
  <xdr:twoCellAnchor>
    <xdr:from>
      <xdr:col>1</xdr:col>
      <xdr:colOff>83820</xdr:colOff>
      <xdr:row>35</xdr:row>
      <xdr:rowOff>137160</xdr:rowOff>
    </xdr:from>
    <xdr:to>
      <xdr:col>2</xdr:col>
      <xdr:colOff>213360</xdr:colOff>
      <xdr:row>36</xdr:row>
      <xdr:rowOff>137160</xdr:rowOff>
    </xdr:to>
    <xdr:sp macro="" textlink="Pivots!$E$13">
      <xdr:nvSpPr>
        <xdr:cNvPr id="22" name="TextBox 21">
          <a:extLst>
            <a:ext uri="{FF2B5EF4-FFF2-40B4-BE49-F238E27FC236}">
              <a16:creationId xmlns:a16="http://schemas.microsoft.com/office/drawing/2014/main" id="{49A9AEBC-B6DD-4B1D-AFA6-4C20268AA34D}"/>
            </a:ext>
          </a:extLst>
        </xdr:cNvPr>
        <xdr:cNvSpPr txBox="1"/>
      </xdr:nvSpPr>
      <xdr:spPr>
        <a:xfrm>
          <a:off x="754380" y="6537960"/>
          <a:ext cx="800100" cy="182880"/>
        </a:xfrm>
        <a:prstGeom prst="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01A1F4-24E5-426A-A113-BBB2D377544B}" type="TxLink">
            <a:rPr lang="en-US" sz="1100" b="0" i="0" u="none" strike="noStrike">
              <a:solidFill>
                <a:srgbClr val="000000"/>
              </a:solidFill>
              <a:latin typeface="Aptos"/>
            </a:rPr>
            <a:pPr algn="ctr"/>
            <a:t>307</a:t>
          </a:fld>
          <a:endParaRPr lang="en-IN" sz="1100">
            <a:solidFill>
              <a:schemeClr val="bg1"/>
            </a:solidFill>
          </a:endParaRPr>
        </a:p>
      </xdr:txBody>
    </xdr:sp>
    <xdr:clientData/>
  </xdr:twoCellAnchor>
  <xdr:twoCellAnchor editAs="oneCell">
    <xdr:from>
      <xdr:col>0</xdr:col>
      <xdr:colOff>312420</xdr:colOff>
      <xdr:row>17</xdr:row>
      <xdr:rowOff>152400</xdr:rowOff>
    </xdr:from>
    <xdr:to>
      <xdr:col>1</xdr:col>
      <xdr:colOff>22860</xdr:colOff>
      <xdr:row>19</xdr:row>
      <xdr:rowOff>163019</xdr:rowOff>
    </xdr:to>
    <xdr:pic>
      <xdr:nvPicPr>
        <xdr:cNvPr id="23" name="Graphic 22" descr="Hourglass Finished with solid fill">
          <a:extLst>
            <a:ext uri="{FF2B5EF4-FFF2-40B4-BE49-F238E27FC236}">
              <a16:creationId xmlns:a16="http://schemas.microsoft.com/office/drawing/2014/main" id="{8675B64D-EB9F-44F4-B1A8-FB55E1EC06F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2420" y="3261360"/>
          <a:ext cx="381000" cy="376379"/>
        </a:xfrm>
        <a:prstGeom prst="rect">
          <a:avLst/>
        </a:prstGeom>
      </xdr:spPr>
    </xdr:pic>
    <xdr:clientData/>
  </xdr:twoCellAnchor>
  <xdr:twoCellAnchor editAs="oneCell">
    <xdr:from>
      <xdr:col>0</xdr:col>
      <xdr:colOff>426720</xdr:colOff>
      <xdr:row>33</xdr:row>
      <xdr:rowOff>53340</xdr:rowOff>
    </xdr:from>
    <xdr:to>
      <xdr:col>1</xdr:col>
      <xdr:colOff>144780</xdr:colOff>
      <xdr:row>35</xdr:row>
      <xdr:rowOff>66771</xdr:rowOff>
    </xdr:to>
    <xdr:pic>
      <xdr:nvPicPr>
        <xdr:cNvPr id="24" name="Graphic 23" descr="Star-struck face outline with solid fill">
          <a:extLst>
            <a:ext uri="{FF2B5EF4-FFF2-40B4-BE49-F238E27FC236}">
              <a16:creationId xmlns:a16="http://schemas.microsoft.com/office/drawing/2014/main" id="{4F3A7022-0A23-4CFD-825A-CFD0D4D13C3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26720" y="6088380"/>
          <a:ext cx="388620" cy="379191"/>
        </a:xfrm>
        <a:prstGeom prst="rect">
          <a:avLst/>
        </a:prstGeom>
      </xdr:spPr>
    </xdr:pic>
    <xdr:clientData/>
  </xdr:twoCellAnchor>
  <xdr:twoCellAnchor editAs="oneCell">
    <xdr:from>
      <xdr:col>0</xdr:col>
      <xdr:colOff>426720</xdr:colOff>
      <xdr:row>25</xdr:row>
      <xdr:rowOff>144780</xdr:rowOff>
    </xdr:from>
    <xdr:to>
      <xdr:col>1</xdr:col>
      <xdr:colOff>167640</xdr:colOff>
      <xdr:row>27</xdr:row>
      <xdr:rowOff>180561</xdr:rowOff>
    </xdr:to>
    <xdr:pic>
      <xdr:nvPicPr>
        <xdr:cNvPr id="25" name="Graphic 24" descr="Rating Star with solid fill">
          <a:extLst>
            <a:ext uri="{FF2B5EF4-FFF2-40B4-BE49-F238E27FC236}">
              <a16:creationId xmlns:a16="http://schemas.microsoft.com/office/drawing/2014/main" id="{6B52E5A9-9241-48CF-AA9B-10410C30B61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26720" y="4716780"/>
          <a:ext cx="411480" cy="401541"/>
        </a:xfrm>
        <a:prstGeom prst="rect">
          <a:avLst/>
        </a:prstGeom>
      </xdr:spPr>
    </xdr:pic>
    <xdr:clientData/>
  </xdr:twoCellAnchor>
  <xdr:twoCellAnchor editAs="oneCell">
    <xdr:from>
      <xdr:col>11</xdr:col>
      <xdr:colOff>441960</xdr:colOff>
      <xdr:row>14</xdr:row>
      <xdr:rowOff>53340</xdr:rowOff>
    </xdr:from>
    <xdr:to>
      <xdr:col>14</xdr:col>
      <xdr:colOff>259080</xdr:colOff>
      <xdr:row>24</xdr:row>
      <xdr:rowOff>60960</xdr:rowOff>
    </xdr:to>
    <mc:AlternateContent xmlns:mc="http://schemas.openxmlformats.org/markup-compatibility/2006" xmlns:a14="http://schemas.microsoft.com/office/drawing/2010/main">
      <mc:Choice Requires="a14">
        <xdr:graphicFrame macro="">
          <xdr:nvGraphicFramePr>
            <xdr:cNvPr id="26" name="Representative">
              <a:extLst>
                <a:ext uri="{FF2B5EF4-FFF2-40B4-BE49-F238E27FC236}">
                  <a16:creationId xmlns:a16="http://schemas.microsoft.com/office/drawing/2014/main" id="{6C9EC622-562C-4FB4-B8F4-5FEB5A5AD57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818120" y="2811780"/>
              <a:ext cx="1828800" cy="1836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647700</xdr:colOff>
      <xdr:row>1</xdr:row>
      <xdr:rowOff>121920</xdr:rowOff>
    </xdr:from>
    <xdr:to>
      <xdr:col>9</xdr:col>
      <xdr:colOff>525780</xdr:colOff>
      <xdr:row>14</xdr:row>
      <xdr:rowOff>0</xdr:rowOff>
    </xdr:to>
    <xdr:graphicFrame macro="">
      <xdr:nvGraphicFramePr>
        <xdr:cNvPr id="27" name="Chart 26">
          <a:extLst>
            <a:ext uri="{FF2B5EF4-FFF2-40B4-BE49-F238E27FC236}">
              <a16:creationId xmlns:a16="http://schemas.microsoft.com/office/drawing/2014/main" id="{46D48EB4-F70B-46F8-900F-FA10DF2F0B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594360</xdr:colOff>
      <xdr:row>1</xdr:row>
      <xdr:rowOff>121920</xdr:rowOff>
    </xdr:from>
    <xdr:to>
      <xdr:col>16</xdr:col>
      <xdr:colOff>0</xdr:colOff>
      <xdr:row>14</xdr:row>
      <xdr:rowOff>15240</xdr:rowOff>
    </xdr:to>
    <xdr:graphicFrame macro="">
      <xdr:nvGraphicFramePr>
        <xdr:cNvPr id="28" name="Chart 27">
          <a:extLst>
            <a:ext uri="{FF2B5EF4-FFF2-40B4-BE49-F238E27FC236}">
              <a16:creationId xmlns:a16="http://schemas.microsoft.com/office/drawing/2014/main" id="{C0301F5F-DDAC-4B1A-9768-59F54F1F9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651510</xdr:colOff>
      <xdr:row>14</xdr:row>
      <xdr:rowOff>51660</xdr:rowOff>
    </xdr:from>
    <xdr:to>
      <xdr:col>7</xdr:col>
      <xdr:colOff>304800</xdr:colOff>
      <xdr:row>28</xdr:row>
      <xdr:rowOff>144780</xdr:rowOff>
    </xdr:to>
    <xdr:graphicFrame macro="">
      <xdr:nvGraphicFramePr>
        <xdr:cNvPr id="29" name="Chart 28">
          <a:extLst>
            <a:ext uri="{FF2B5EF4-FFF2-40B4-BE49-F238E27FC236}">
              <a16:creationId xmlns:a16="http://schemas.microsoft.com/office/drawing/2014/main" id="{0641B6BD-C82D-4CBB-98E6-484643E81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68580</xdr:colOff>
      <xdr:row>14</xdr:row>
      <xdr:rowOff>53340</xdr:rowOff>
    </xdr:from>
    <xdr:to>
      <xdr:col>11</xdr:col>
      <xdr:colOff>426720</xdr:colOff>
      <xdr:row>28</xdr:row>
      <xdr:rowOff>144780</xdr:rowOff>
    </xdr:to>
    <xdr:graphicFrame macro="">
      <xdr:nvGraphicFramePr>
        <xdr:cNvPr id="30" name="Chart 29">
          <a:extLst>
            <a:ext uri="{FF2B5EF4-FFF2-40B4-BE49-F238E27FC236}">
              <a16:creationId xmlns:a16="http://schemas.microsoft.com/office/drawing/2014/main" id="{DEEB5125-80FE-48D4-82C7-C811773BD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144780</xdr:colOff>
      <xdr:row>1</xdr:row>
      <xdr:rowOff>91440</xdr:rowOff>
    </xdr:from>
    <xdr:to>
      <xdr:col>20</xdr:col>
      <xdr:colOff>662940</xdr:colOff>
      <xdr:row>15</xdr:row>
      <xdr:rowOff>99060</xdr:rowOff>
    </xdr:to>
    <xdr:graphicFrame macro="">
      <xdr:nvGraphicFramePr>
        <xdr:cNvPr id="32" name="Chart 31">
          <a:extLst>
            <a:ext uri="{FF2B5EF4-FFF2-40B4-BE49-F238E27FC236}">
              <a16:creationId xmlns:a16="http://schemas.microsoft.com/office/drawing/2014/main" id="{4D31D173-6447-4142-94E8-B12F81320B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76200</xdr:colOff>
      <xdr:row>1</xdr:row>
      <xdr:rowOff>76200</xdr:rowOff>
    </xdr:from>
    <xdr:to>
      <xdr:col>25</xdr:col>
      <xdr:colOff>457200</xdr:colOff>
      <xdr:row>16</xdr:row>
      <xdr:rowOff>76200</xdr:rowOff>
    </xdr:to>
    <xdr:graphicFrame macro="">
      <xdr:nvGraphicFramePr>
        <xdr:cNvPr id="33" name="Chart 32">
          <a:extLst>
            <a:ext uri="{FF2B5EF4-FFF2-40B4-BE49-F238E27FC236}">
              <a16:creationId xmlns:a16="http://schemas.microsoft.com/office/drawing/2014/main" id="{FC6A7A73-757D-4AA0-96BE-0C7FC1F45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4.709903703704" backgroundQuery="1" createdVersion="8" refreshedVersion="8" minRefreshableVersion="3" recordCount="0" supportSubquery="1" supportAdvancedDrill="1" xr:uid="{02BFD510-1C7A-4E43-B2C7-040948B4A0E2}">
  <cacheSource type="external" connectionId="1"/>
  <cacheFields count="5">
    <cacheField name="[Measures].[call count]" caption="call count" numFmtId="0" hierarchy="17" level="32767"/>
    <cacheField name="[Measures].[Amount]" caption="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Amount]" caption="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4.723048495369" backgroundQuery="1" createdVersion="8" refreshedVersion="8" minRefreshableVersion="3" recordCount="0" supportSubquery="1" supportAdvancedDrill="1" xr:uid="{4787AFA8-3411-4A81-AFF0-9B46D5D01D4D}">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Amount]" caption="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Amount]" caption="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4.745271643522" backgroundQuery="1" createdVersion="8" refreshedVersion="8" minRefreshableVersion="3" recordCount="0" supportSubquery="1" supportAdvancedDrill="1" xr:uid="{97D35A4F-0C81-429E-B8E2-9DA3C670D05E}">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Amount]" caption="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5.477013194446" backgroundQuery="1" createdVersion="8" refreshedVersion="8" minRefreshableVersion="3" recordCount="0" supportSubquery="1" supportAdvancedDrill="1" xr:uid="{58AAFE40-E2DF-48F8-85E8-E72762AAF892}">
  <cacheSource type="external" connectionId="1"/>
  <cacheFields count="6">
    <cacheField name="[Measures].[call count]" caption="call count" numFmtId="0" hierarchy="17" level="32767"/>
    <cacheField name="[Measures].[Amount]" caption="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Amount]" caption="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5.477013773147" backgroundQuery="1" createdVersion="8" refreshedVersion="8" minRefreshableVersion="3" recordCount="0" supportSubquery="1" supportAdvancedDrill="1" xr:uid="{5CF78972-A4BE-4A9C-A7FB-9791848A50B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Amount]" caption="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5.47701412037" backgroundQuery="1" createdVersion="8" refreshedVersion="8" minRefreshableVersion="3" recordCount="0" supportSubquery="1" supportAdvancedDrill="1" xr:uid="{1B5B57A8-C106-4A8F-940D-C527657BA88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Amount]" caption="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5.477014467593" backgroundQuery="1" createdVersion="8" refreshedVersion="8" minRefreshableVersion="3" recordCount="0" supportSubquery="1" supportAdvancedDrill="1" xr:uid="{5BAB6265-E6FC-4A50-9256-4FC9F529059B}">
  <cacheSource type="external" connectionId="1"/>
  <cacheFields count="1">
    <cacheField name="[calls].[Representative].[Representative]" caption="Representative" numFmtId="0" hierarchy="3" level="1">
      <sharedItems count="5">
        <s v="R01"/>
        <s v="R02"/>
        <s v="R03"/>
        <s v="R04"/>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Amount]" caption="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5.477014814816" backgroundQuery="1" createdVersion="8" refreshedVersion="8" minRefreshableVersion="3" recordCount="0" supportSubquery="1" supportAdvancedDrill="1" xr:uid="{09761152-8F12-4BE4-8E7C-09627BF5319D}">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Amount]" caption="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5.477015625002" backgroundQuery="1" createdVersion="8" refreshedVersion="8" minRefreshableVersion="3" recordCount="0" supportSubquery="1" supportAdvancedDrill="1" xr:uid="{80B88A3D-9B35-4BD5-85F1-3AAFC388E1E8}">
  <cacheSource type="external" connectionId="1"/>
  <cacheFields count="4">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Amount]" caption="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Amount]" caption="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emanth" refreshedDate="45834.709900000002" backgroundQuery="1" createdVersion="3" refreshedVersion="8" minRefreshableVersion="3" recordCount="0" supportSubquery="1" supportAdvancedDrill="1" xr:uid="{7B77CEE7-1E9C-4795-A2B5-BD177E2E78F6}">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Amount]" caption="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4212190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F3FA09-B834-485D-8E1F-D2248C689FA1}" name="Rep amounts"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91:J11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86461B-17F6-46F4-87BB-D9C01DDB62CF}" name="Rep satisfac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91:B98"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012B7E-7112-4402-82F9-87A5A29B0C3E}"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1:D8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3">
          <reference field="4294967294" count="1" selected="0">
            <x v="0"/>
          </reference>
          <reference field="0" count="1" selected="0">
            <x v="1"/>
          </reference>
          <reference field="1" count="1" selected="0">
            <x v="0"/>
          </reference>
        </references>
      </pivotArea>
    </chartFormat>
    <chartFormat chart="4" format="7">
      <pivotArea type="data" outline="0" fieldPosition="0">
        <references count="3">
          <reference field="4294967294" count="1" selected="0">
            <x v="0"/>
          </reference>
          <reference field="0" count="1" selected="0">
            <x v="0"/>
          </reference>
          <reference field="1" count="1" selected="0">
            <x v="0"/>
          </reference>
        </references>
      </pivotArea>
    </chartFormat>
    <chartFormat chart="4" format="8">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BDB9DF-5B96-4DCE-9248-D3B4801A950C}" name="Sel rep"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7:A73"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formats count="2">
    <format dxfId="3">
      <pivotArea dataOnly="0" labelOnly="1" fieldPosition="0">
        <references count="1">
          <reference field="0" count="0"/>
        </references>
      </pivotArea>
    </format>
    <format dxfId="2">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9B487C-1ADF-4798-9FDB-23F2E8AFD98D}"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5:C6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FB2370-7BB1-4082-8B89-49750ED0CF03}" name="Week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41:B49"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477C3E2-D535-41B7-B9DA-42EC2C053BC6}" name="Monthly trend"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23:C3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5A1339-1D11-489A-82F2-D2161B52C2A5}" name="Rep pivo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D29E5-742C-4B41-A2FB-D300356754E1}"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EEA8FF7-5304-4B55-91F1-4267BEA59F7A}" sourceName="[calls].[Representative]">
  <pivotTables>
    <pivotTable tabId="6" name="Rep pivot"/>
    <pivotTable tabId="6" name="Monthly trend"/>
    <pivotTable tabId="6" name="Week trend"/>
    <pivotTable tabId="6" name="Sel rep"/>
    <pivotTable tabId="6" name="Rep satisfaction"/>
    <pivotTable tabId="6" name="Rep amounts"/>
  </pivotTables>
  <data>
    <olap pivotCacheId="214212190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3FC33E2-7E1C-42D1-867F-EC86ADBE7C75}" cache="Slicer_Representative" caption="Representative" level="1" style="SlicerStyleDark3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dataDxfId="16"/>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90" zoomScaleNormal="90" workbookViewId="0">
      <selection activeCell="N14" sqref="N14"/>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style="24"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c r="G1" s="23"/>
    </row>
    <row r="2" spans="2:20" x14ac:dyDescent="0.25">
      <c r="R2" s="1"/>
    </row>
    <row r="3" spans="2:20" x14ac:dyDescent="0.25">
      <c r="B3" s="14" t="s">
        <v>25</v>
      </c>
      <c r="C3" s="14" t="s">
        <v>0</v>
      </c>
      <c r="D3" s="15" t="s">
        <v>1</v>
      </c>
      <c r="E3" s="16" t="s">
        <v>3</v>
      </c>
      <c r="F3" s="16" t="s">
        <v>4</v>
      </c>
      <c r="G3" s="25"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s="2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s="24">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s="24">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s="24">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s="24">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s="24">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s="24">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s="24">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s="24">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s="24">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s="2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s="24">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s="24">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s="24">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s="24">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s="24">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s="24">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s="24">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s="24">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s="24">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s="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s="24">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s="24">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s="24">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s="24">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s="24">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s="24">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s="24">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s="24">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s="24">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s="2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s="24">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s="24">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s="24">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s="24">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s="24">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s="24">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s="24">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s="24">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s="24">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s="2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s="24">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s="24">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s="24">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s="24">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s="24">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s="24">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s="24">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s="24">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s="24">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s="2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s="24">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s="24">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s="24">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s="24">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s="24">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s="24">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s="24">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s="24">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s="24">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s="2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s="24">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s="24">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s="24">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s="24">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s="24">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s="24">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s="24">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s="24">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s="24">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s="2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s="24">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s="24">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s="24">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s="24">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s="24">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s="24">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s="24">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s="24">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s="24">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s="2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s="24">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s="24">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s="24">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s="24">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s="24">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s="24">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s="24">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s="24">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s="24">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s="2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s="24">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s="24">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s="24">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s="24">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s="24">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s="24">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s="24">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s="24">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s="24">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s="2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s="24">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s="24">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s="24">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s="24">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s="24">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s="24">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s="24">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s="24">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s="24">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s="2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s="24">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s="24">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s="24">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s="24">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s="24">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s="24">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s="24">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s="24">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s="24">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s="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s="24">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s="24">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s="24">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s="24">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s="24">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s="24">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s="24">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s="24">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s="24">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s="2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s="24">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s="24">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s="24">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s="24">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s="24">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s="24">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s="24">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s="24">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s="24">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s="2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s="24">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s="24">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s="24">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s="24">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s="24">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s="24">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s="24">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s="24">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s="24">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s="2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s="24">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s="24">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s="24">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s="24">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s="24">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s="24">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s="24">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s="24">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s="24">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s="2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s="24">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s="24">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s="24">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s="24">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s="24">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s="24">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s="24">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s="24">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s="24">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s="2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s="24">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s="24">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s="24">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s="24">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s="24">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s="24">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s="24">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s="24">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s="24">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s="2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s="24">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s="24">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s="24">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s="24">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s="24">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s="24">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s="24">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s="24">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s="24">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s="2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s="24">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s="24">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s="24">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s="24">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s="24">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s="24">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s="24">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s="24">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s="24">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s="2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s="24">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s="24">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s="24">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s="24">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s="24">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s="24">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s="24">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s="24">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s="24">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s="2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s="24">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s="24">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s="24">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s="24">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s="24">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s="24">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s="24">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s="24">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s="24">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s="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s="24">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s="24">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s="24">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s="24">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s="24">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s="24">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s="24">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s="24">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s="24">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s="2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s="24">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s="24">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s="24">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s="24">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s="24">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s="24">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s="24">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s="24">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s="24">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s="2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s="24">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s="24">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s="24">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s="24">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s="24">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s="24">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s="24">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s="24">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s="24">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s="2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s="24">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s="24">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s="24">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s="24">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s="24">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s="24">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s="24">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s="24">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s="24">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s="2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s="24">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s="24">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s="24">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s="24">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s="24">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s="24">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s="24">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s="24">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s="24">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s="2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s="24">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s="24">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s="24">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s="24">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s="24">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s="24">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s="24">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s="24">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s="24">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s="2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s="24">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s="24">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s="24">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s="24">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s="24">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s="24">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s="24">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s="24">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s="24">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s="2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s="24">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s="24">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s="24">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s="24">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s="24">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s="24">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s="24">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s="24">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s="24">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s="2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s="24">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s="24">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s="24">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s="24">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s="24">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s="24">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s="24">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s="24">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s="24">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s="2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s="24">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s="24">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s="24">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s="24">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s="24">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s="24">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s="24">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s="24">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s="24">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s="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s="24">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s="24">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s="24">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s="24">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s="24">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s="24">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s="24">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s="24">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s="24">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s="2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s="24">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s="24">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s="24">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s="24">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s="24">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s="24">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s="24">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s="24">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s="24">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s="2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s="24">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s="24">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s="24">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s="24">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s="24">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s="24">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s="24">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s="24">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s="24">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s="2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s="24">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s="24">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s="24">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s="24">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s="24">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s="24">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s="24">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s="24">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s="24">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s="2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s="24">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s="24">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s="24">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s="24">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s="24">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s="24">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s="24">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s="24">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s="24">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s="2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s="24">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s="24">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s="24">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s="24">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s="24">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s="24">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s="24">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s="24">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s="24">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s="2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s="24">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s="24">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s="24">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s="24">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s="24">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s="24">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s="24">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s="24">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s="24">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s="2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s="24">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s="24">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s="24">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s="24">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s="24">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s="24">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s="24">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s="24">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s="24">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s="2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s="24">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s="24">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s="24">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s="24">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s="24">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s="24">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s="24">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s="24">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s="24">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s="2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s="24">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s="24">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s="24">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s="24">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s="24">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s="24">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s="24">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s="24">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s="24">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s="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s="24">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s="24">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s="24">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s="24">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s="24">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s="24">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s="24">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s="24">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s="24">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s="2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s="24">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s="24">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s="24">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s="24">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s="24">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s="24">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s="24">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s="24">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s="24">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s="2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s="24">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s="24">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s="24">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s="24">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s="24">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s="24">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s="24">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s="24">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s="24">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s="2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s="24">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s="24">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s="24">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s="24">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s="24">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s="24">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s="24">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s="24">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s="24">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s="2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s="24">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s="24">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s="24">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s="24">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s="24">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s="24">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s="24">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s="24">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s="24">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s="2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s="24">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s="24">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s="24">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s="24">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s="24">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s="24">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s="24">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s="24">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s="24">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s="2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s="24">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s="24">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s="24">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s="24">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s="24">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s="24">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s="24">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s="24">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s="24">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s="2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s="24">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s="24">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s="24">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s="24">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s="24">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s="24">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s="24">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s="24">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s="24">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s="2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s="24">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s="24">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s="24">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s="24">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s="24">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s="24">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s="24">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s="24">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s="24">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s="2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s="24">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s="24">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s="24">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s="24">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s="24">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s="24">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s="24">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s="24">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s="24">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s="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s="24">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s="24">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s="24">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s="24">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s="24">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s="24">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s="24">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s="24">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s="24">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s="2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s="24">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s="24">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s="24">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s="24">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s="24">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s="24">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s="24">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s="24">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s="24">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s="2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s="24">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s="24">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s="24">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s="24">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s="24">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s="24">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s="24">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s="24">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s="24">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s="2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s="24">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s="24">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s="24">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s="24">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s="24">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s="24">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s="24">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s="24">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s="24">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s="2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s="24">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s="24">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s="24">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s="24">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s="24">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s="24">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s="24">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s="24">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s="24">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s="2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s="24">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s="24">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s="24">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s="24">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s="24">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s="24">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s="24">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s="24">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s="24">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s="2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s="24">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s="24">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s="24">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s="24">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s="24">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s="24">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s="24">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s="24">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s="24">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s="2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s="24">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s="24">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s="24">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s="24">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s="24">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s="24">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s="24">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s="24">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s="24">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s="2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s="24">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s="24">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s="24">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s="24">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s="24">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s="24">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s="24">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s="24">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s="24">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s="2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s="24">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s="24">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s="24">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s="24">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s="24">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s="24">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s="24">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s="24">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s="24">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s="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s="24">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s="24">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s="24">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s="24">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s="24">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s="24">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s="24">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s="24">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s="24">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s="2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s="24">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s="24">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s="24">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s="24">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s="24">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s="24">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s="24">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s="24">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s="24">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s="2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s="24">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s="24">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s="24">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s="24">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s="24">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s="24">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s="24">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s="24">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s="24">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s="2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s="24">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s="24">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s="24">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s="24">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s="24">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s="24">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s="24">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s="24">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s="24">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s="2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s="24">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s="24">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s="24">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s="24">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s="24">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s="24">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s="24">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s="24">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s="24">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s="2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s="24">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s="24">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s="24">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s="24">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s="24">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s="24">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s="24">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s="24">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s="24">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s="2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s="24">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s="24">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s="24">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s="24">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s="24">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s="24">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s="24">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s="24">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s="24">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s="2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s="24">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s="24">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s="24">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s="24">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s="24">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s="24">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s="24">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s="24">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s="24">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s="2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s="24">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s="24">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s="24">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s="24">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s="24">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s="24">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s="24">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s="24">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s="24">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s="2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s="24">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s="24">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s="24">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s="24">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s="24">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s="24">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s="24">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s="24">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s="24">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s="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s="24">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s="24">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s="24">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s="24">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s="24">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s="24">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s="24">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s="24">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s="24">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s="2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s="24">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s="24">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s="24">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s="24">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s="24">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s="24">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s="24">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s="24">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s="24">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s="2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s="24">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s="24">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s="24">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s="24">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s="24">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s="24">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s="24">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s="24">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s="24">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s="2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s="24">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s="24">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s="24">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s="24">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s="24">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s="24">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s="24">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s="24">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s="24">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s="2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s="24">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s="24">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s="24">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s="24">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s="24">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s="24">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s="24">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s="24">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s="24">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s="2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s="24">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s="24">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s="24">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s="24">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s="24">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s="24">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s="24">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s="24">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s="24">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s="2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s="24">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s="24">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s="24">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s="24">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s="24">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s="24">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s="24">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s="24">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s="24">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s="2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s="24">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s="24">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s="24">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s="24">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s="24">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s="24">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s="24">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s="24">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s="24">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s="2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s="24">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s="24">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s="24">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s="24">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s="24">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s="24">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s="24">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s="24">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s="24">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s="2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s="24">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s="24">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s="24">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s="24">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s="24">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s="24">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s="24">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s="24">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s="24">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s="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s="24">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s="24">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s="24">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s="24">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s="24">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s="24">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s="24">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s="24">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s="24">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s="2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s="24">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s="24">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s="24">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s="24">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s="24">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s="24">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s="24">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s="24">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s="24">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s="2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s="24">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s="24">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s="24">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s="24">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s="24">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s="24">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s="24">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s="24">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s="24">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s="2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s="24">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s="24">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s="24">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s="24">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s="24">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s="24">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s="24">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s="24">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s="24">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s="2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s="24">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s="24">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s="24">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s="24">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s="24">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s="24">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s="24">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s="24">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s="24">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s="2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s="24">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s="24">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s="24">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s="24">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s="24">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s="24">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s="24">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s="24">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s="24">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s="2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s="24">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s="24">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s="24">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s="24">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s="24">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s="24">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s="24">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s="24">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s="24">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s="2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s="24">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s="24">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s="24">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s="24">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s="24">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s="24">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s="24">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s="24">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s="24">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s="2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s="24">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s="24">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s="24">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s="24">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s="24">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s="24">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s="24">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s="24">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s="24">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s="2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s="24">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s="24">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s="24">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s="24">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s="24">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s="24">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s="24">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s="24">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s="24">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s="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s="24">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s="24">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s="24">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s="24">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s="24">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s="24">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s="24">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s="24">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s="24">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s="2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s="24">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s="24">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s="24">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s="24">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s="24">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s="24">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s="24">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s="24">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s="24">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s="2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s="24">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s="24">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s="24">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s="24">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s="24">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s="24">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s="24">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s="24">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s="24">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s="2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s="24">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s="24">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s="24">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s="24">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s="24">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s="24">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s="24">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s="24">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s="24">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s="2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s="24">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s="24">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s="24">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s="24">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s="24">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s="24">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s="24">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s="24">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s="24">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s="2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s="24">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s="24">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s="24">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s="24">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s="24">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s="24">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s="24">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s="24">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s="24">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s="2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s="24">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s="24">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s="24">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s="24">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s="24">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s="24">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s="24">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s="24">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s="24">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s="2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s="24">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s="24">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s="24">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s="24">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s="24">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s="24">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s="24">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s="24">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s="24">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49C87-D4C3-4436-A57D-1CE4AE185F08}">
  <dimension ref="A3:K110"/>
  <sheetViews>
    <sheetView workbookViewId="0">
      <selection activeCell="A15" sqref="A15"/>
    </sheetView>
  </sheetViews>
  <sheetFormatPr defaultRowHeight="15" x14ac:dyDescent="0.25"/>
  <cols>
    <col min="1" max="1" width="12.25" bestFit="1" customWidth="1"/>
    <col min="2" max="2" width="8.875" bestFit="1" customWidth="1"/>
    <col min="3" max="3" width="9.875" bestFit="1" customWidth="1"/>
    <col min="4" max="4" width="12.25" bestFit="1" customWidth="1"/>
    <col min="5" max="5" width="15.25" bestFit="1" customWidth="1"/>
    <col min="6" max="7" width="6.75" bestFit="1" customWidth="1"/>
    <col min="8" max="8" width="8.375" customWidth="1"/>
    <col min="9" max="9" width="6.75" bestFit="1" customWidth="1"/>
    <col min="10" max="10" width="10.375" bestFit="1" customWidth="1"/>
  </cols>
  <sheetData>
    <row r="3" spans="1:5" x14ac:dyDescent="0.25">
      <c r="A3" t="s">
        <v>1040</v>
      </c>
      <c r="B3" t="s">
        <v>1043</v>
      </c>
      <c r="C3" t="s">
        <v>1041</v>
      </c>
      <c r="D3" t="s">
        <v>1042</v>
      </c>
      <c r="E3" t="s">
        <v>1044</v>
      </c>
    </row>
    <row r="4" spans="1:5" x14ac:dyDescent="0.25">
      <c r="A4" s="20">
        <v>1000</v>
      </c>
      <c r="B4" s="21">
        <v>96623</v>
      </c>
      <c r="C4" s="20">
        <v>89850</v>
      </c>
      <c r="D4" s="22">
        <v>3.8854000000000033</v>
      </c>
      <c r="E4" s="20">
        <v>307</v>
      </c>
    </row>
    <row r="12" spans="1:5" x14ac:dyDescent="0.25">
      <c r="A12" t="s">
        <v>1040</v>
      </c>
      <c r="B12" t="s">
        <v>1043</v>
      </c>
      <c r="C12" t="s">
        <v>1041</v>
      </c>
      <c r="D12" t="s">
        <v>1042</v>
      </c>
      <c r="E12" t="s">
        <v>1044</v>
      </c>
    </row>
    <row r="13" spans="1:5" x14ac:dyDescent="0.25">
      <c r="A13" s="20">
        <v>1000</v>
      </c>
      <c r="B13" s="21">
        <v>96623</v>
      </c>
      <c r="C13" s="20">
        <v>89850</v>
      </c>
      <c r="D13" s="22">
        <v>3.8854000000000033</v>
      </c>
      <c r="E13" s="20">
        <v>307</v>
      </c>
    </row>
    <row r="23" spans="1:3" x14ac:dyDescent="0.25">
      <c r="A23" s="26" t="s">
        <v>1045</v>
      </c>
      <c r="B23" t="s">
        <v>1040</v>
      </c>
      <c r="C23" t="s">
        <v>1059</v>
      </c>
    </row>
    <row r="24" spans="1:3" x14ac:dyDescent="0.25">
      <c r="A24" s="28" t="s">
        <v>1047</v>
      </c>
      <c r="B24" s="20">
        <v>79</v>
      </c>
      <c r="C24" s="20">
        <v>79</v>
      </c>
    </row>
    <row r="25" spans="1:3" x14ac:dyDescent="0.25">
      <c r="A25" s="28" t="s">
        <v>1048</v>
      </c>
      <c r="B25" s="20">
        <v>66</v>
      </c>
      <c r="C25" s="20">
        <v>66</v>
      </c>
    </row>
    <row r="26" spans="1:3" x14ac:dyDescent="0.25">
      <c r="A26" s="28" t="s">
        <v>1049</v>
      </c>
      <c r="B26" s="20">
        <v>155</v>
      </c>
      <c r="C26" s="20">
        <v>155</v>
      </c>
    </row>
    <row r="27" spans="1:3" x14ac:dyDescent="0.25">
      <c r="A27" s="28" t="s">
        <v>1050</v>
      </c>
      <c r="B27" s="20">
        <v>136</v>
      </c>
      <c r="C27" s="20">
        <v>136</v>
      </c>
    </row>
    <row r="28" spans="1:3" x14ac:dyDescent="0.25">
      <c r="A28" s="28" t="s">
        <v>1051</v>
      </c>
      <c r="B28" s="20">
        <v>83</v>
      </c>
      <c r="C28" s="20">
        <v>83</v>
      </c>
    </row>
    <row r="29" spans="1:3" x14ac:dyDescent="0.25">
      <c r="A29" s="28" t="s">
        <v>1052</v>
      </c>
      <c r="B29" s="20">
        <v>67</v>
      </c>
      <c r="C29" s="20">
        <v>67</v>
      </c>
    </row>
    <row r="30" spans="1:3" x14ac:dyDescent="0.25">
      <c r="A30" s="28" t="s">
        <v>1053</v>
      </c>
      <c r="B30" s="20">
        <v>64</v>
      </c>
      <c r="C30" s="20">
        <v>64</v>
      </c>
    </row>
    <row r="31" spans="1:3" x14ac:dyDescent="0.25">
      <c r="A31" s="28" t="s">
        <v>1054</v>
      </c>
      <c r="B31" s="20">
        <v>50</v>
      </c>
      <c r="C31" s="20">
        <v>50</v>
      </c>
    </row>
    <row r="32" spans="1:3" x14ac:dyDescent="0.25">
      <c r="A32" s="28" t="s">
        <v>1055</v>
      </c>
      <c r="B32" s="20">
        <v>76</v>
      </c>
      <c r="C32" s="20">
        <v>76</v>
      </c>
    </row>
    <row r="33" spans="1:3" x14ac:dyDescent="0.25">
      <c r="A33" s="28" t="s">
        <v>1056</v>
      </c>
      <c r="B33" s="20">
        <v>114</v>
      </c>
      <c r="C33" s="20">
        <v>114</v>
      </c>
    </row>
    <row r="34" spans="1:3" x14ac:dyDescent="0.25">
      <c r="A34" s="28" t="s">
        <v>1057</v>
      </c>
      <c r="B34" s="20">
        <v>57</v>
      </c>
      <c r="C34" s="20">
        <v>57</v>
      </c>
    </row>
    <row r="35" spans="1:3" x14ac:dyDescent="0.25">
      <c r="A35" s="28" t="s">
        <v>1058</v>
      </c>
      <c r="B35" s="20">
        <v>53</v>
      </c>
      <c r="C35" s="20">
        <v>53</v>
      </c>
    </row>
    <row r="36" spans="1:3" x14ac:dyDescent="0.25">
      <c r="A36" s="28" t="s">
        <v>1046</v>
      </c>
      <c r="B36" s="20">
        <v>1000</v>
      </c>
      <c r="C36" s="20">
        <v>1000</v>
      </c>
    </row>
    <row r="41" spans="1:3" x14ac:dyDescent="0.25">
      <c r="A41" s="26" t="s">
        <v>1045</v>
      </c>
      <c r="B41" t="s">
        <v>1040</v>
      </c>
    </row>
    <row r="42" spans="1:3" x14ac:dyDescent="0.25">
      <c r="A42" s="28" t="s">
        <v>1063</v>
      </c>
      <c r="B42" s="20">
        <v>146</v>
      </c>
    </row>
    <row r="43" spans="1:3" x14ac:dyDescent="0.25">
      <c r="A43" s="28" t="s">
        <v>1061</v>
      </c>
      <c r="B43" s="20">
        <v>133</v>
      </c>
    </row>
    <row r="44" spans="1:3" x14ac:dyDescent="0.25">
      <c r="A44" s="28" t="s">
        <v>1065</v>
      </c>
      <c r="B44" s="20">
        <v>138</v>
      </c>
    </row>
    <row r="45" spans="1:3" x14ac:dyDescent="0.25">
      <c r="A45" s="28" t="s">
        <v>1066</v>
      </c>
      <c r="B45" s="20">
        <v>153</v>
      </c>
    </row>
    <row r="46" spans="1:3" x14ac:dyDescent="0.25">
      <c r="A46" s="28" t="s">
        <v>1064</v>
      </c>
      <c r="B46" s="20">
        <v>128</v>
      </c>
    </row>
    <row r="47" spans="1:3" x14ac:dyDescent="0.25">
      <c r="A47" s="28" t="s">
        <v>1060</v>
      </c>
      <c r="B47" s="20">
        <v>141</v>
      </c>
    </row>
    <row r="48" spans="1:3" x14ac:dyDescent="0.25">
      <c r="A48" s="28" t="s">
        <v>1062</v>
      </c>
      <c r="B48" s="20">
        <v>161</v>
      </c>
    </row>
    <row r="49" spans="1:11" x14ac:dyDescent="0.25">
      <c r="A49" s="28" t="s">
        <v>1046</v>
      </c>
      <c r="B49" s="20">
        <v>1000</v>
      </c>
    </row>
    <row r="54" spans="1:11" x14ac:dyDescent="0.25">
      <c r="F54" t="s">
        <v>1067</v>
      </c>
      <c r="I54" t="s">
        <v>1072</v>
      </c>
      <c r="K54" t="str">
        <f>A68</f>
        <v>R01</v>
      </c>
    </row>
    <row r="55" spans="1:11" x14ac:dyDescent="0.25">
      <c r="A55" s="26" t="s">
        <v>1045</v>
      </c>
      <c r="B55" t="s">
        <v>1040</v>
      </c>
      <c r="C55" t="s">
        <v>1043</v>
      </c>
      <c r="F55" t="s">
        <v>1068</v>
      </c>
      <c r="G55" t="s">
        <v>1069</v>
      </c>
      <c r="H55" t="s">
        <v>1043</v>
      </c>
      <c r="I55" t="s">
        <v>1070</v>
      </c>
      <c r="J55" t="s">
        <v>1071</v>
      </c>
    </row>
    <row r="56" spans="1:11" x14ac:dyDescent="0.25">
      <c r="A56" s="28" t="s">
        <v>11</v>
      </c>
      <c r="B56" s="20">
        <v>189</v>
      </c>
      <c r="C56" s="21">
        <v>18415</v>
      </c>
      <c r="F56" t="str" cm="1">
        <f t="array" ref="F56:H60">A56:C60</f>
        <v>R01</v>
      </c>
      <c r="G56">
        <v>189</v>
      </c>
      <c r="H56" s="29">
        <v>18415</v>
      </c>
      <c r="I56">
        <f>IF(F56=$K$54,G56,NA())</f>
        <v>189</v>
      </c>
      <c r="J56">
        <f>IF(F56=$K$54,H56,NA())</f>
        <v>18415</v>
      </c>
    </row>
    <row r="57" spans="1:11" x14ac:dyDescent="0.25">
      <c r="A57" s="28" t="s">
        <v>9</v>
      </c>
      <c r="B57" s="20">
        <v>218</v>
      </c>
      <c r="C57" s="21">
        <v>20581</v>
      </c>
      <c r="F57" t="str">
        <v>R02</v>
      </c>
      <c r="G57">
        <v>218</v>
      </c>
      <c r="H57" s="29">
        <v>20581</v>
      </c>
      <c r="I57" t="e">
        <f t="shared" ref="I57:I60" si="0">IF(F57=$K$54,G57,NA())</f>
        <v>#N/A</v>
      </c>
      <c r="J57" t="e">
        <f t="shared" ref="J57:J60" si="1">IF(F57=$K$54,H57,NA())</f>
        <v>#N/A</v>
      </c>
    </row>
    <row r="58" spans="1:11" x14ac:dyDescent="0.25">
      <c r="A58" s="28" t="s">
        <v>6</v>
      </c>
      <c r="B58" s="20">
        <v>207</v>
      </c>
      <c r="C58" s="21">
        <v>20872</v>
      </c>
      <c r="F58" t="str">
        <v>R03</v>
      </c>
      <c r="G58">
        <v>207</v>
      </c>
      <c r="H58" s="29">
        <v>20872</v>
      </c>
      <c r="I58" t="e">
        <f t="shared" si="0"/>
        <v>#N/A</v>
      </c>
      <c r="J58" t="e">
        <f t="shared" si="1"/>
        <v>#N/A</v>
      </c>
    </row>
    <row r="59" spans="1:11" x14ac:dyDescent="0.25">
      <c r="A59" s="28" t="s">
        <v>13</v>
      </c>
      <c r="B59" s="20">
        <v>186</v>
      </c>
      <c r="C59" s="21">
        <v>16651</v>
      </c>
      <c r="F59" t="str">
        <v>R04</v>
      </c>
      <c r="G59">
        <v>186</v>
      </c>
      <c r="H59" s="29">
        <v>16651</v>
      </c>
      <c r="I59" t="e">
        <f t="shared" si="0"/>
        <v>#N/A</v>
      </c>
      <c r="J59" t="e">
        <f t="shared" si="1"/>
        <v>#N/A</v>
      </c>
    </row>
    <row r="60" spans="1:11" x14ac:dyDescent="0.25">
      <c r="A60" s="28" t="s">
        <v>10</v>
      </c>
      <c r="B60" s="20">
        <v>200</v>
      </c>
      <c r="C60" s="21">
        <v>20104</v>
      </c>
      <c r="F60" t="str">
        <v>R05</v>
      </c>
      <c r="G60">
        <v>200</v>
      </c>
      <c r="H60" s="29">
        <v>20104</v>
      </c>
      <c r="I60" t="e">
        <f t="shared" si="0"/>
        <v>#N/A</v>
      </c>
      <c r="J60" t="e">
        <f t="shared" si="1"/>
        <v>#N/A</v>
      </c>
    </row>
    <row r="61" spans="1:11" x14ac:dyDescent="0.25">
      <c r="A61" s="28" t="s">
        <v>1046</v>
      </c>
      <c r="B61" s="20">
        <v>1000</v>
      </c>
      <c r="C61" s="21">
        <v>96623</v>
      </c>
    </row>
    <row r="67" spans="1:1" x14ac:dyDescent="0.25">
      <c r="A67" s="26" t="s">
        <v>1045</v>
      </c>
    </row>
    <row r="68" spans="1:1" x14ac:dyDescent="0.25">
      <c r="A68" s="44" t="s">
        <v>11</v>
      </c>
    </row>
    <row r="69" spans="1:1" x14ac:dyDescent="0.25">
      <c r="A69" s="44" t="s">
        <v>9</v>
      </c>
    </row>
    <row r="70" spans="1:1" x14ac:dyDescent="0.25">
      <c r="A70" s="44" t="s">
        <v>6</v>
      </c>
    </row>
    <row r="71" spans="1:1" x14ac:dyDescent="0.25">
      <c r="A71" s="44" t="s">
        <v>13</v>
      </c>
    </row>
    <row r="72" spans="1:1" x14ac:dyDescent="0.25">
      <c r="A72" s="44" t="s">
        <v>10</v>
      </c>
    </row>
    <row r="73" spans="1:1" x14ac:dyDescent="0.25">
      <c r="A73" s="28" t="s">
        <v>1046</v>
      </c>
    </row>
    <row r="81" spans="1:10" x14ac:dyDescent="0.25">
      <c r="A81" s="26" t="s">
        <v>1040</v>
      </c>
      <c r="B81" s="26" t="s">
        <v>1073</v>
      </c>
    </row>
    <row r="82" spans="1:10" x14ac:dyDescent="0.25">
      <c r="A82" s="26" t="s">
        <v>1045</v>
      </c>
      <c r="B82" t="s">
        <v>999</v>
      </c>
      <c r="C82" t="s">
        <v>998</v>
      </c>
      <c r="D82" t="s">
        <v>1046</v>
      </c>
    </row>
    <row r="83" spans="1:10" x14ac:dyDescent="0.25">
      <c r="A83" s="28" t="s">
        <v>1002</v>
      </c>
      <c r="B83" s="20">
        <v>144</v>
      </c>
      <c r="C83" s="20">
        <v>132</v>
      </c>
      <c r="D83" s="20">
        <v>276</v>
      </c>
    </row>
    <row r="84" spans="1:10" x14ac:dyDescent="0.25">
      <c r="A84" s="28" t="s">
        <v>1001</v>
      </c>
      <c r="B84" s="20">
        <v>326</v>
      </c>
      <c r="C84" s="20">
        <v>63</v>
      </c>
      <c r="D84" s="20">
        <v>389</v>
      </c>
    </row>
    <row r="85" spans="1:10" x14ac:dyDescent="0.25">
      <c r="A85" s="28" t="s">
        <v>1000</v>
      </c>
      <c r="B85" s="20">
        <v>129</v>
      </c>
      <c r="C85" s="20">
        <v>206</v>
      </c>
      <c r="D85" s="20">
        <v>335</v>
      </c>
    </row>
    <row r="86" spans="1:10" x14ac:dyDescent="0.25">
      <c r="A86" s="28" t="s">
        <v>1046</v>
      </c>
      <c r="B86" s="20">
        <v>599</v>
      </c>
      <c r="C86" s="20">
        <v>401</v>
      </c>
      <c r="D86" s="20">
        <v>1000</v>
      </c>
    </row>
    <row r="91" spans="1:10" x14ac:dyDescent="0.25">
      <c r="A91" s="26" t="s">
        <v>1045</v>
      </c>
      <c r="B91" t="s">
        <v>1040</v>
      </c>
      <c r="D91" s="26" t="s">
        <v>1043</v>
      </c>
      <c r="E91" s="26" t="s">
        <v>1073</v>
      </c>
    </row>
    <row r="92" spans="1:10" x14ac:dyDescent="0.25">
      <c r="A92" s="28">
        <v>0</v>
      </c>
      <c r="B92" s="20">
        <v>1</v>
      </c>
      <c r="D92" s="26" t="s">
        <v>1045</v>
      </c>
      <c r="E92" t="s">
        <v>11</v>
      </c>
      <c r="F92" t="s">
        <v>9</v>
      </c>
      <c r="G92" t="s">
        <v>6</v>
      </c>
      <c r="H92" t="s">
        <v>13</v>
      </c>
      <c r="I92" t="s">
        <v>10</v>
      </c>
      <c r="J92" t="s">
        <v>1046</v>
      </c>
    </row>
    <row r="93" spans="1:10" x14ac:dyDescent="0.25">
      <c r="A93" s="28">
        <v>1</v>
      </c>
      <c r="B93" s="20">
        <v>8</v>
      </c>
      <c r="D93" s="28" t="s">
        <v>1002</v>
      </c>
    </row>
    <row r="94" spans="1:10" x14ac:dyDescent="0.25">
      <c r="A94" s="28">
        <v>2</v>
      </c>
      <c r="B94" s="20">
        <v>59</v>
      </c>
      <c r="D94" s="30" t="s">
        <v>20</v>
      </c>
      <c r="E94" s="21">
        <v>891</v>
      </c>
      <c r="F94" s="21">
        <v>1332</v>
      </c>
      <c r="G94" s="21">
        <v>1282</v>
      </c>
      <c r="H94" s="21">
        <v>739</v>
      </c>
      <c r="I94" s="21">
        <v>560</v>
      </c>
      <c r="J94" s="21">
        <v>4804</v>
      </c>
    </row>
    <row r="95" spans="1:10" x14ac:dyDescent="0.25">
      <c r="A95" s="28">
        <v>3</v>
      </c>
      <c r="B95" s="20">
        <v>197</v>
      </c>
      <c r="D95" s="30" t="s">
        <v>12</v>
      </c>
      <c r="E95" s="21">
        <v>1991</v>
      </c>
      <c r="F95" s="21">
        <v>1886</v>
      </c>
      <c r="G95" s="21">
        <v>1206</v>
      </c>
      <c r="H95" s="21">
        <v>884</v>
      </c>
      <c r="I95" s="21">
        <v>1722</v>
      </c>
      <c r="J95" s="21">
        <v>7689</v>
      </c>
    </row>
    <row r="96" spans="1:10" x14ac:dyDescent="0.25">
      <c r="A96" s="28">
        <v>4</v>
      </c>
      <c r="B96" s="20">
        <v>428</v>
      </c>
      <c r="D96" s="30" t="s">
        <v>8</v>
      </c>
      <c r="E96" s="21">
        <v>1163</v>
      </c>
      <c r="F96" s="21">
        <v>1180</v>
      </c>
      <c r="G96" s="21">
        <v>1616</v>
      </c>
      <c r="H96" s="21">
        <v>1043</v>
      </c>
      <c r="I96" s="21">
        <v>1747</v>
      </c>
      <c r="J96" s="21">
        <v>6749</v>
      </c>
    </row>
    <row r="97" spans="1:10" x14ac:dyDescent="0.25">
      <c r="A97" s="28">
        <v>5</v>
      </c>
      <c r="B97" s="20">
        <v>307</v>
      </c>
      <c r="D97" s="30" t="s">
        <v>16</v>
      </c>
      <c r="E97" s="21">
        <v>1438</v>
      </c>
      <c r="F97" s="21">
        <v>1616</v>
      </c>
      <c r="G97" s="21">
        <v>866</v>
      </c>
      <c r="H97" s="21">
        <v>829</v>
      </c>
      <c r="I97" s="21">
        <v>2070</v>
      </c>
      <c r="J97" s="21">
        <v>6819</v>
      </c>
    </row>
    <row r="98" spans="1:10" x14ac:dyDescent="0.25">
      <c r="A98" s="28" t="s">
        <v>1046</v>
      </c>
      <c r="B98" s="20">
        <v>1000</v>
      </c>
      <c r="D98" s="28" t="s">
        <v>1001</v>
      </c>
    </row>
    <row r="99" spans="1:10" x14ac:dyDescent="0.25">
      <c r="D99" s="30" t="s">
        <v>24</v>
      </c>
      <c r="E99" s="21">
        <v>1233</v>
      </c>
      <c r="F99" s="21">
        <v>223</v>
      </c>
      <c r="G99" s="21">
        <v>1680</v>
      </c>
      <c r="H99" s="21">
        <v>990</v>
      </c>
      <c r="I99" s="21">
        <v>1508</v>
      </c>
      <c r="J99" s="21">
        <v>5634</v>
      </c>
    </row>
    <row r="100" spans="1:10" x14ac:dyDescent="0.25">
      <c r="D100" s="30" t="s">
        <v>15</v>
      </c>
      <c r="E100" s="21">
        <v>1598</v>
      </c>
      <c r="F100" s="21">
        <v>1907</v>
      </c>
      <c r="G100" s="21">
        <v>869</v>
      </c>
      <c r="H100" s="21">
        <v>1426</v>
      </c>
      <c r="I100" s="21">
        <v>1416</v>
      </c>
      <c r="J100" s="21">
        <v>7216</v>
      </c>
    </row>
    <row r="101" spans="1:10" x14ac:dyDescent="0.25">
      <c r="D101" s="30" t="s">
        <v>5</v>
      </c>
      <c r="E101" s="21">
        <v>900</v>
      </c>
      <c r="F101" s="21">
        <v>1016</v>
      </c>
      <c r="G101" s="21">
        <v>960</v>
      </c>
      <c r="H101" s="21">
        <v>940</v>
      </c>
      <c r="I101" s="21">
        <v>1193</v>
      </c>
      <c r="J101" s="21">
        <v>5009</v>
      </c>
    </row>
    <row r="102" spans="1:10" x14ac:dyDescent="0.25">
      <c r="D102" s="30" t="s">
        <v>18</v>
      </c>
      <c r="E102" s="21">
        <v>900</v>
      </c>
      <c r="F102" s="21">
        <v>1470</v>
      </c>
      <c r="G102" s="21">
        <v>1617</v>
      </c>
      <c r="H102" s="21">
        <v>1314</v>
      </c>
      <c r="I102" s="21">
        <v>941</v>
      </c>
      <c r="J102" s="21">
        <v>6242</v>
      </c>
    </row>
    <row r="103" spans="1:10" x14ac:dyDescent="0.25">
      <c r="D103" s="30" t="s">
        <v>14</v>
      </c>
      <c r="E103" s="21">
        <v>1255</v>
      </c>
      <c r="F103" s="21">
        <v>516</v>
      </c>
      <c r="G103" s="21">
        <v>1874</v>
      </c>
      <c r="H103" s="21">
        <v>1863</v>
      </c>
      <c r="I103" s="21">
        <v>1722</v>
      </c>
      <c r="J103" s="21">
        <v>7230</v>
      </c>
    </row>
    <row r="104" spans="1:10" x14ac:dyDescent="0.25">
      <c r="D104" s="30" t="s">
        <v>19</v>
      </c>
      <c r="E104" s="21">
        <v>1138</v>
      </c>
      <c r="F104" s="21">
        <v>1898</v>
      </c>
      <c r="G104" s="21">
        <v>1482</v>
      </c>
      <c r="H104" s="21">
        <v>846</v>
      </c>
      <c r="I104" s="21">
        <v>1154</v>
      </c>
      <c r="J104" s="21">
        <v>6518</v>
      </c>
    </row>
    <row r="105" spans="1:10" x14ac:dyDescent="0.25">
      <c r="D105" s="28" t="s">
        <v>1000</v>
      </c>
    </row>
    <row r="106" spans="1:10" x14ac:dyDescent="0.25">
      <c r="D106" s="30" t="s">
        <v>17</v>
      </c>
      <c r="E106" s="21">
        <v>1655</v>
      </c>
      <c r="F106" s="21">
        <v>805</v>
      </c>
      <c r="G106" s="21">
        <v>2263</v>
      </c>
      <c r="H106" s="21">
        <v>987</v>
      </c>
      <c r="I106" s="21">
        <v>1075</v>
      </c>
      <c r="J106" s="21">
        <v>6785</v>
      </c>
    </row>
    <row r="107" spans="1:10" x14ac:dyDescent="0.25">
      <c r="D107" s="30" t="s">
        <v>23</v>
      </c>
      <c r="E107" s="21">
        <v>1104</v>
      </c>
      <c r="F107" s="21">
        <v>2280</v>
      </c>
      <c r="G107" s="21">
        <v>1445</v>
      </c>
      <c r="H107" s="21">
        <v>1722</v>
      </c>
      <c r="I107" s="21">
        <v>1196</v>
      </c>
      <c r="J107" s="21">
        <v>7747</v>
      </c>
    </row>
    <row r="108" spans="1:10" x14ac:dyDescent="0.25">
      <c r="D108" s="30" t="s">
        <v>7</v>
      </c>
      <c r="E108" s="21">
        <v>372</v>
      </c>
      <c r="F108" s="21">
        <v>1818</v>
      </c>
      <c r="G108" s="21">
        <v>1346</v>
      </c>
      <c r="H108" s="21">
        <v>1156</v>
      </c>
      <c r="I108" s="21">
        <v>1484</v>
      </c>
      <c r="J108" s="21">
        <v>6176</v>
      </c>
    </row>
    <row r="109" spans="1:10" x14ac:dyDescent="0.25">
      <c r="D109" s="30" t="s">
        <v>22</v>
      </c>
      <c r="E109" s="21">
        <v>1415</v>
      </c>
      <c r="F109" s="21">
        <v>1271</v>
      </c>
      <c r="G109" s="21">
        <v>1214</v>
      </c>
      <c r="H109" s="21">
        <v>1135</v>
      </c>
      <c r="I109" s="21">
        <v>1566</v>
      </c>
      <c r="J109" s="21">
        <v>6601</v>
      </c>
    </row>
    <row r="110" spans="1:10" x14ac:dyDescent="0.25">
      <c r="D110" s="30" t="s">
        <v>21</v>
      </c>
      <c r="E110" s="21">
        <v>1362</v>
      </c>
      <c r="F110" s="21">
        <v>1363</v>
      </c>
      <c r="G110" s="21">
        <v>1152</v>
      </c>
      <c r="H110" s="21">
        <v>777</v>
      </c>
      <c r="I110" s="21">
        <v>750</v>
      </c>
      <c r="J110"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8B3F-8F49-4F46-82C3-C6DA0048356B}">
  <dimension ref="A1:AF166"/>
  <sheetViews>
    <sheetView tabSelected="1" zoomScaleNormal="100" workbookViewId="0">
      <selection activeCell="K1" sqref="K1"/>
    </sheetView>
  </sheetViews>
  <sheetFormatPr defaultRowHeight="15" x14ac:dyDescent="0.25"/>
  <cols>
    <col min="18" max="18" width="10.25" customWidth="1"/>
  </cols>
  <sheetData>
    <row r="1" spans="1:32" ht="25.5" customHeight="1" x14ac:dyDescent="0.25">
      <c r="A1" s="27"/>
      <c r="B1" s="42" t="s">
        <v>1075</v>
      </c>
      <c r="C1" s="43"/>
      <c r="D1" s="43"/>
      <c r="E1" s="43"/>
      <c r="F1" s="43"/>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ht="10.5" customHeight="1" x14ac:dyDescent="0.25">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row>
    <row r="3" spans="1:32" x14ac:dyDescent="0.2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row>
    <row r="4" spans="1:32" x14ac:dyDescent="0.25">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row>
    <row r="5" spans="1:32" x14ac:dyDescent="0.2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x14ac:dyDescent="0.25">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x14ac:dyDescent="0.25">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x14ac:dyDescent="0.25">
      <c r="A8" s="27"/>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x14ac:dyDescent="0.25">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row>
    <row r="10" spans="1:32" x14ac:dyDescent="0.25">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row>
    <row r="11" spans="1:32"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row>
    <row r="12" spans="1:32" x14ac:dyDescent="0.25">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row>
    <row r="13" spans="1:32" x14ac:dyDescent="0.25">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row>
    <row r="14" spans="1:32" x14ac:dyDescent="0.25">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row>
    <row r="15" spans="1:32" x14ac:dyDescent="0.2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row>
    <row r="16" spans="1:32" x14ac:dyDescent="0.25">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row>
    <row r="17" spans="1:32" x14ac:dyDescent="0.2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row>
    <row r="18" spans="1:32" x14ac:dyDescent="0.25">
      <c r="A18" s="27"/>
      <c r="B18" s="27"/>
      <c r="C18" s="27"/>
      <c r="D18" s="27"/>
      <c r="E18" s="27"/>
      <c r="F18" s="27"/>
      <c r="G18" s="27"/>
      <c r="H18" s="27"/>
      <c r="I18" s="27"/>
      <c r="J18" s="27"/>
      <c r="K18" s="27"/>
      <c r="L18" s="27"/>
      <c r="M18" s="27"/>
      <c r="N18" s="27"/>
      <c r="O18" s="27"/>
      <c r="P18" s="31"/>
      <c r="Q18" s="32" t="str" cm="1">
        <f t="array" ref="Q18:U18">Pivots!E92:I92</f>
        <v>R01</v>
      </c>
      <c r="R18" s="32" t="str">
        <v>R02</v>
      </c>
      <c r="S18" s="32" t="str">
        <v>R03</v>
      </c>
      <c r="T18" s="32" t="str">
        <v>R04</v>
      </c>
      <c r="U18" s="32" t="str">
        <v>R05</v>
      </c>
      <c r="V18" s="33" t="s">
        <v>1074</v>
      </c>
      <c r="W18" s="27"/>
      <c r="X18" s="27"/>
      <c r="Y18" s="27"/>
      <c r="Z18" s="27"/>
      <c r="AA18" s="27"/>
      <c r="AB18" s="27"/>
      <c r="AC18" s="27"/>
      <c r="AD18" s="27"/>
      <c r="AE18" s="27"/>
      <c r="AF18" s="27"/>
    </row>
    <row r="19" spans="1:32" x14ac:dyDescent="0.25">
      <c r="A19" s="27"/>
      <c r="B19" s="27"/>
      <c r="C19" s="27"/>
      <c r="D19" s="27"/>
      <c r="E19" s="27"/>
      <c r="F19" s="27"/>
      <c r="G19" s="27"/>
      <c r="H19" s="27"/>
      <c r="I19" s="27"/>
      <c r="J19" s="27"/>
      <c r="K19" s="27"/>
      <c r="L19" s="27"/>
      <c r="M19" s="27"/>
      <c r="N19" s="27"/>
      <c r="O19" s="27"/>
      <c r="P19" s="34" t="str" cm="1">
        <f t="array" ref="P19:V36">IF(Pivots!D93:J110="","",Pivots!D93:J110)</f>
        <v>Cincinnati</v>
      </c>
      <c r="Q19" s="35" t="str">
        <v/>
      </c>
      <c r="R19" s="35" t="str">
        <v/>
      </c>
      <c r="S19" s="35" t="str">
        <v/>
      </c>
      <c r="T19" s="35" t="str">
        <v/>
      </c>
      <c r="U19" s="35" t="str">
        <v/>
      </c>
      <c r="V19" s="36" t="str">
        <v/>
      </c>
      <c r="W19" s="27"/>
      <c r="X19" s="27"/>
      <c r="Y19" s="27"/>
      <c r="Z19" s="27"/>
      <c r="AA19" s="27"/>
      <c r="AB19" s="27"/>
      <c r="AC19" s="27"/>
      <c r="AD19" s="27"/>
      <c r="AE19" s="27"/>
      <c r="AF19" s="27"/>
    </row>
    <row r="20" spans="1:32" x14ac:dyDescent="0.25">
      <c r="A20" s="27"/>
      <c r="B20" s="27"/>
      <c r="C20" s="27"/>
      <c r="D20" s="27"/>
      <c r="E20" s="27"/>
      <c r="F20" s="27"/>
      <c r="G20" s="27"/>
      <c r="H20" s="27"/>
      <c r="I20" s="27"/>
      <c r="J20" s="27"/>
      <c r="K20" s="27"/>
      <c r="L20" s="27"/>
      <c r="M20" s="27"/>
      <c r="N20" s="27"/>
      <c r="O20" s="27"/>
      <c r="P20" s="34" t="str">
        <v>C0003</v>
      </c>
      <c r="Q20" s="37">
        <v>891</v>
      </c>
      <c r="R20" s="37">
        <v>1332</v>
      </c>
      <c r="S20" s="37">
        <v>1282</v>
      </c>
      <c r="T20" s="37">
        <v>739</v>
      </c>
      <c r="U20" s="37">
        <v>560</v>
      </c>
      <c r="V20" s="38">
        <v>4804</v>
      </c>
      <c r="W20" s="27"/>
      <c r="X20" s="27"/>
      <c r="Y20" s="27"/>
      <c r="Z20" s="27"/>
      <c r="AA20" s="27"/>
      <c r="AB20" s="27"/>
      <c r="AC20" s="27"/>
      <c r="AD20" s="27"/>
      <c r="AE20" s="27"/>
      <c r="AF20" s="27"/>
    </row>
    <row r="21" spans="1:32" x14ac:dyDescent="0.25">
      <c r="A21" s="27"/>
      <c r="B21" s="27"/>
      <c r="C21" s="27"/>
      <c r="D21" s="27"/>
      <c r="E21" s="27"/>
      <c r="F21" s="27"/>
      <c r="G21" s="27"/>
      <c r="H21" s="27"/>
      <c r="I21" s="27"/>
      <c r="J21" s="27"/>
      <c r="K21" s="27"/>
      <c r="L21" s="27"/>
      <c r="M21" s="27"/>
      <c r="N21" s="27"/>
      <c r="O21" s="27"/>
      <c r="P21" s="34" t="str">
        <v>C0004</v>
      </c>
      <c r="Q21" s="37">
        <v>1991</v>
      </c>
      <c r="R21" s="37">
        <v>1886</v>
      </c>
      <c r="S21" s="37">
        <v>1206</v>
      </c>
      <c r="T21" s="37">
        <v>884</v>
      </c>
      <c r="U21" s="37">
        <v>1722</v>
      </c>
      <c r="V21" s="38">
        <v>7689</v>
      </c>
      <c r="W21" s="27"/>
      <c r="X21" s="27"/>
      <c r="Y21" s="27"/>
      <c r="Z21" s="27"/>
      <c r="AA21" s="27"/>
      <c r="AB21" s="27"/>
      <c r="AC21" s="27"/>
      <c r="AD21" s="27"/>
      <c r="AE21" s="27"/>
      <c r="AF21" s="27"/>
    </row>
    <row r="22" spans="1:32" x14ac:dyDescent="0.25">
      <c r="A22" s="27"/>
      <c r="B22" s="27"/>
      <c r="C22" s="27"/>
      <c r="D22" s="27"/>
      <c r="E22" s="27"/>
      <c r="F22" s="27"/>
      <c r="G22" s="27"/>
      <c r="H22" s="27"/>
      <c r="I22" s="27"/>
      <c r="J22" s="27"/>
      <c r="K22" s="27"/>
      <c r="L22" s="27"/>
      <c r="M22" s="27"/>
      <c r="N22" s="27"/>
      <c r="O22" s="27"/>
      <c r="P22" s="34" t="str">
        <v>C0011</v>
      </c>
      <c r="Q22" s="37">
        <v>1163</v>
      </c>
      <c r="R22" s="37">
        <v>1180</v>
      </c>
      <c r="S22" s="37">
        <v>1616</v>
      </c>
      <c r="T22" s="37">
        <v>1043</v>
      </c>
      <c r="U22" s="37">
        <v>1747</v>
      </c>
      <c r="V22" s="38">
        <v>6749</v>
      </c>
      <c r="W22" s="27"/>
      <c r="X22" s="27"/>
      <c r="Y22" s="27"/>
      <c r="Z22" s="27"/>
      <c r="AA22" s="27"/>
      <c r="AB22" s="27"/>
      <c r="AC22" s="27"/>
      <c r="AD22" s="27"/>
      <c r="AE22" s="27"/>
      <c r="AF22" s="27"/>
    </row>
    <row r="23" spans="1:32" x14ac:dyDescent="0.25">
      <c r="A23" s="27"/>
      <c r="B23" s="27"/>
      <c r="C23" s="27"/>
      <c r="D23" s="27"/>
      <c r="E23" s="27"/>
      <c r="F23" s="27"/>
      <c r="G23" s="27"/>
      <c r="H23" s="27"/>
      <c r="I23" s="27"/>
      <c r="J23" s="27"/>
      <c r="K23" s="27"/>
      <c r="L23" s="27"/>
      <c r="M23" s="27"/>
      <c r="N23" s="27"/>
      <c r="O23" s="27"/>
      <c r="P23" s="34" t="str">
        <v>C0012</v>
      </c>
      <c r="Q23" s="37">
        <v>1438</v>
      </c>
      <c r="R23" s="37">
        <v>1616</v>
      </c>
      <c r="S23" s="37">
        <v>866</v>
      </c>
      <c r="T23" s="37">
        <v>829</v>
      </c>
      <c r="U23" s="37">
        <v>2070</v>
      </c>
      <c r="V23" s="38">
        <v>6819</v>
      </c>
      <c r="W23" s="27"/>
      <c r="X23" s="27"/>
      <c r="Y23" s="27"/>
      <c r="Z23" s="27"/>
      <c r="AA23" s="27"/>
      <c r="AB23" s="27"/>
      <c r="AC23" s="27"/>
      <c r="AD23" s="27"/>
      <c r="AE23" s="27"/>
      <c r="AF23" s="27"/>
    </row>
    <row r="24" spans="1:32" x14ac:dyDescent="0.25">
      <c r="A24" s="27"/>
      <c r="B24" s="27"/>
      <c r="C24" s="27"/>
      <c r="D24" s="27"/>
      <c r="E24" s="27"/>
      <c r="F24" s="27"/>
      <c r="G24" s="27"/>
      <c r="H24" s="27"/>
      <c r="I24" s="27"/>
      <c r="J24" s="27"/>
      <c r="K24" s="27"/>
      <c r="L24" s="27"/>
      <c r="M24" s="27"/>
      <c r="N24" s="27"/>
      <c r="O24" s="27"/>
      <c r="P24" s="34" t="str">
        <v>Cleveland</v>
      </c>
      <c r="Q24" s="37" t="str">
        <v/>
      </c>
      <c r="R24" s="37" t="str">
        <v/>
      </c>
      <c r="S24" s="37" t="str">
        <v/>
      </c>
      <c r="T24" s="37" t="str">
        <v/>
      </c>
      <c r="U24" s="37" t="str">
        <v/>
      </c>
      <c r="V24" s="38" t="str">
        <v/>
      </c>
      <c r="W24" s="27"/>
      <c r="X24" s="27"/>
      <c r="Y24" s="27"/>
      <c r="Z24" s="27"/>
      <c r="AA24" s="27"/>
      <c r="AB24" s="27"/>
      <c r="AC24" s="27"/>
      <c r="AD24" s="27"/>
      <c r="AE24" s="27"/>
      <c r="AF24" s="27"/>
    </row>
    <row r="25" spans="1:32" x14ac:dyDescent="0.25">
      <c r="A25" s="27"/>
      <c r="B25" s="27"/>
      <c r="C25" s="27"/>
      <c r="D25" s="27"/>
      <c r="E25" s="27"/>
      <c r="F25" s="27"/>
      <c r="G25" s="27"/>
      <c r="H25" s="27"/>
      <c r="I25" s="27"/>
      <c r="J25" s="27"/>
      <c r="K25" s="27"/>
      <c r="L25" s="27"/>
      <c r="M25" s="27"/>
      <c r="N25" s="27"/>
      <c r="O25" s="27"/>
      <c r="P25" s="34" t="str">
        <v>C0002</v>
      </c>
      <c r="Q25" s="37">
        <v>1233</v>
      </c>
      <c r="R25" s="37">
        <v>223</v>
      </c>
      <c r="S25" s="37">
        <v>1680</v>
      </c>
      <c r="T25" s="37">
        <v>990</v>
      </c>
      <c r="U25" s="37">
        <v>1508</v>
      </c>
      <c r="V25" s="38">
        <v>5634</v>
      </c>
      <c r="W25" s="27"/>
      <c r="X25" s="27"/>
      <c r="Y25" s="27"/>
      <c r="Z25" s="27"/>
      <c r="AA25" s="27"/>
      <c r="AB25" s="27"/>
      <c r="AC25" s="27"/>
      <c r="AD25" s="27"/>
      <c r="AE25" s="27"/>
      <c r="AF25" s="27"/>
    </row>
    <row r="26" spans="1:32" x14ac:dyDescent="0.25">
      <c r="A26" s="27"/>
      <c r="B26" s="27"/>
      <c r="C26" s="27"/>
      <c r="D26" s="27"/>
      <c r="E26" s="27"/>
      <c r="F26" s="27"/>
      <c r="G26" s="27"/>
      <c r="H26" s="27"/>
      <c r="I26" s="27"/>
      <c r="J26" s="27"/>
      <c r="K26" s="27"/>
      <c r="L26" s="27"/>
      <c r="M26" s="27"/>
      <c r="N26" s="27"/>
      <c r="O26" s="27"/>
      <c r="P26" s="34" t="str">
        <v>C0007</v>
      </c>
      <c r="Q26" s="37">
        <v>1598</v>
      </c>
      <c r="R26" s="37">
        <v>1907</v>
      </c>
      <c r="S26" s="37">
        <v>869</v>
      </c>
      <c r="T26" s="37">
        <v>1426</v>
      </c>
      <c r="U26" s="37">
        <v>1416</v>
      </c>
      <c r="V26" s="38">
        <v>7216</v>
      </c>
      <c r="W26" s="27"/>
      <c r="X26" s="27"/>
      <c r="Y26" s="27"/>
      <c r="Z26" s="27"/>
      <c r="AA26" s="27"/>
      <c r="AB26" s="27"/>
      <c r="AC26" s="27"/>
      <c r="AD26" s="27"/>
      <c r="AE26" s="27"/>
      <c r="AF26" s="27"/>
    </row>
    <row r="27" spans="1:32" x14ac:dyDescent="0.25">
      <c r="A27" s="27"/>
      <c r="B27" s="27"/>
      <c r="C27" s="27"/>
      <c r="D27" s="27"/>
      <c r="E27" s="27"/>
      <c r="F27" s="27"/>
      <c r="G27" s="27"/>
      <c r="H27" s="27"/>
      <c r="I27" s="27"/>
      <c r="J27" s="27"/>
      <c r="K27" s="27"/>
      <c r="L27" s="27"/>
      <c r="M27" s="27"/>
      <c r="N27" s="27"/>
      <c r="O27" s="27"/>
      <c r="P27" s="34" t="str">
        <v>C0008</v>
      </c>
      <c r="Q27" s="37">
        <v>900</v>
      </c>
      <c r="R27" s="37">
        <v>1016</v>
      </c>
      <c r="S27" s="37">
        <v>960</v>
      </c>
      <c r="T27" s="37">
        <v>940</v>
      </c>
      <c r="U27" s="37">
        <v>1193</v>
      </c>
      <c r="V27" s="38">
        <v>5009</v>
      </c>
      <c r="W27" s="27"/>
      <c r="X27" s="27"/>
      <c r="Y27" s="27"/>
      <c r="Z27" s="27"/>
      <c r="AA27" s="27"/>
      <c r="AB27" s="27"/>
      <c r="AC27" s="27"/>
      <c r="AD27" s="27"/>
      <c r="AE27" s="27"/>
      <c r="AF27" s="27"/>
    </row>
    <row r="28" spans="1:32" x14ac:dyDescent="0.25">
      <c r="A28" s="27"/>
      <c r="B28" s="27"/>
      <c r="C28" s="27"/>
      <c r="D28" s="27"/>
      <c r="E28" s="27"/>
      <c r="F28" s="27"/>
      <c r="G28" s="27"/>
      <c r="H28" s="27"/>
      <c r="I28" s="27"/>
      <c r="J28" s="27"/>
      <c r="K28" s="27"/>
      <c r="L28" s="27"/>
      <c r="M28" s="27"/>
      <c r="N28" s="27"/>
      <c r="O28" s="27"/>
      <c r="P28" s="34" t="str">
        <v>C0010</v>
      </c>
      <c r="Q28" s="37">
        <v>900</v>
      </c>
      <c r="R28" s="37">
        <v>1470</v>
      </c>
      <c r="S28" s="37">
        <v>1617</v>
      </c>
      <c r="T28" s="37">
        <v>1314</v>
      </c>
      <c r="U28" s="37">
        <v>941</v>
      </c>
      <c r="V28" s="38">
        <v>6242</v>
      </c>
      <c r="W28" s="27"/>
      <c r="X28" s="27"/>
      <c r="Y28" s="27"/>
      <c r="Z28" s="27"/>
      <c r="AA28" s="27"/>
      <c r="AB28" s="27"/>
      <c r="AC28" s="27"/>
      <c r="AD28" s="27"/>
      <c r="AE28" s="27"/>
      <c r="AF28" s="27"/>
    </row>
    <row r="29" spans="1:32" x14ac:dyDescent="0.25">
      <c r="A29" s="27"/>
      <c r="B29" s="27"/>
      <c r="C29" s="27"/>
      <c r="D29" s="27"/>
      <c r="E29" s="27"/>
      <c r="F29" s="27"/>
      <c r="G29" s="27"/>
      <c r="H29" s="27"/>
      <c r="I29" s="27"/>
      <c r="J29" s="27"/>
      <c r="K29" s="27"/>
      <c r="L29" s="27"/>
      <c r="M29" s="27"/>
      <c r="N29" s="27"/>
      <c r="O29" s="27"/>
      <c r="P29" s="34" t="str">
        <v>C0013</v>
      </c>
      <c r="Q29" s="37">
        <v>1255</v>
      </c>
      <c r="R29" s="37">
        <v>516</v>
      </c>
      <c r="S29" s="37">
        <v>1874</v>
      </c>
      <c r="T29" s="37">
        <v>1863</v>
      </c>
      <c r="U29" s="37">
        <v>1722</v>
      </c>
      <c r="V29" s="38">
        <v>7230</v>
      </c>
      <c r="W29" s="27"/>
      <c r="X29" s="27"/>
      <c r="Y29" s="27"/>
      <c r="Z29" s="27"/>
      <c r="AA29" s="27"/>
      <c r="AB29" s="27"/>
      <c r="AC29" s="27"/>
      <c r="AD29" s="27"/>
      <c r="AE29" s="27"/>
      <c r="AF29" s="27"/>
    </row>
    <row r="30" spans="1:32" x14ac:dyDescent="0.25">
      <c r="A30" s="27"/>
      <c r="B30" s="27"/>
      <c r="C30" s="27"/>
      <c r="D30" s="27"/>
      <c r="E30" s="27"/>
      <c r="F30" s="27"/>
      <c r="G30" s="27"/>
      <c r="H30" s="27"/>
      <c r="I30" s="27"/>
      <c r="J30" s="27"/>
      <c r="K30" s="27"/>
      <c r="L30" s="27"/>
      <c r="M30" s="27"/>
      <c r="N30" s="27"/>
      <c r="O30" s="27"/>
      <c r="P30" s="34" t="str">
        <v>C0015</v>
      </c>
      <c r="Q30" s="37">
        <v>1138</v>
      </c>
      <c r="R30" s="37">
        <v>1898</v>
      </c>
      <c r="S30" s="37">
        <v>1482</v>
      </c>
      <c r="T30" s="37">
        <v>846</v>
      </c>
      <c r="U30" s="37">
        <v>1154</v>
      </c>
      <c r="V30" s="38">
        <v>6518</v>
      </c>
      <c r="W30" s="27"/>
      <c r="X30" s="27"/>
      <c r="Y30" s="27"/>
      <c r="Z30" s="27"/>
      <c r="AA30" s="27"/>
      <c r="AB30" s="27"/>
      <c r="AC30" s="27"/>
      <c r="AD30" s="27"/>
      <c r="AE30" s="27"/>
      <c r="AF30" s="27"/>
    </row>
    <row r="31" spans="1:32" x14ac:dyDescent="0.25">
      <c r="A31" s="27"/>
      <c r="B31" s="27"/>
      <c r="C31" s="27"/>
      <c r="D31" s="27"/>
      <c r="E31" s="27"/>
      <c r="F31" s="27"/>
      <c r="G31" s="27"/>
      <c r="H31" s="27"/>
      <c r="I31" s="27"/>
      <c r="J31" s="27"/>
      <c r="K31" s="27"/>
      <c r="L31" s="27"/>
      <c r="M31" s="27"/>
      <c r="N31" s="27"/>
      <c r="O31" s="27"/>
      <c r="P31" s="34" t="str">
        <v>Columbus</v>
      </c>
      <c r="Q31" s="37" t="str">
        <v/>
      </c>
      <c r="R31" s="37" t="str">
        <v/>
      </c>
      <c r="S31" s="37" t="str">
        <v/>
      </c>
      <c r="T31" s="37" t="str">
        <v/>
      </c>
      <c r="U31" s="37" t="str">
        <v/>
      </c>
      <c r="V31" s="38" t="str">
        <v/>
      </c>
      <c r="W31" s="27"/>
      <c r="X31" s="27"/>
      <c r="Y31" s="27"/>
      <c r="Z31" s="27"/>
      <c r="AA31" s="27"/>
      <c r="AB31" s="27"/>
      <c r="AC31" s="27"/>
      <c r="AD31" s="27"/>
      <c r="AE31" s="27"/>
      <c r="AF31" s="27"/>
    </row>
    <row r="32" spans="1:32" x14ac:dyDescent="0.25">
      <c r="A32" s="27"/>
      <c r="B32" s="27"/>
      <c r="C32" s="27"/>
      <c r="D32" s="27"/>
      <c r="E32" s="27"/>
      <c r="F32" s="27"/>
      <c r="G32" s="27"/>
      <c r="H32" s="27"/>
      <c r="I32" s="27"/>
      <c r="J32" s="27"/>
      <c r="K32" s="27"/>
      <c r="L32" s="27"/>
      <c r="M32" s="27"/>
      <c r="N32" s="27"/>
      <c r="O32" s="27"/>
      <c r="P32" s="34" t="str">
        <v>C0001</v>
      </c>
      <c r="Q32" s="37">
        <v>1655</v>
      </c>
      <c r="R32" s="37">
        <v>805</v>
      </c>
      <c r="S32" s="37">
        <v>2263</v>
      </c>
      <c r="T32" s="37">
        <v>987</v>
      </c>
      <c r="U32" s="37">
        <v>1075</v>
      </c>
      <c r="V32" s="38">
        <v>6785</v>
      </c>
      <c r="W32" s="27"/>
      <c r="X32" s="27"/>
      <c r="Y32" s="27"/>
      <c r="Z32" s="27"/>
      <c r="AA32" s="27"/>
      <c r="AB32" s="27"/>
      <c r="AC32" s="27"/>
      <c r="AD32" s="27"/>
      <c r="AE32" s="27"/>
      <c r="AF32" s="27"/>
    </row>
    <row r="33" spans="1:32" x14ac:dyDescent="0.25">
      <c r="A33" s="27"/>
      <c r="B33" s="27"/>
      <c r="C33" s="27"/>
      <c r="D33" s="27"/>
      <c r="E33" s="27"/>
      <c r="F33" s="27"/>
      <c r="G33" s="27"/>
      <c r="H33" s="27"/>
      <c r="I33" s="27"/>
      <c r="J33" s="27"/>
      <c r="K33" s="27"/>
      <c r="L33" s="27"/>
      <c r="M33" s="27"/>
      <c r="N33" s="27"/>
      <c r="O33" s="27"/>
      <c r="P33" s="34" t="str">
        <v>C0005</v>
      </c>
      <c r="Q33" s="37">
        <v>1104</v>
      </c>
      <c r="R33" s="37">
        <v>2280</v>
      </c>
      <c r="S33" s="37">
        <v>1445</v>
      </c>
      <c r="T33" s="37">
        <v>1722</v>
      </c>
      <c r="U33" s="37">
        <v>1196</v>
      </c>
      <c r="V33" s="38">
        <v>7747</v>
      </c>
      <c r="W33" s="27"/>
      <c r="X33" s="27"/>
      <c r="Y33" s="27"/>
      <c r="Z33" s="27"/>
      <c r="AA33" s="27"/>
      <c r="AB33" s="27"/>
      <c r="AC33" s="27"/>
      <c r="AD33" s="27"/>
      <c r="AE33" s="27"/>
      <c r="AF33" s="27"/>
    </row>
    <row r="34" spans="1:32" x14ac:dyDescent="0.25">
      <c r="A34" s="27"/>
      <c r="B34" s="27"/>
      <c r="C34" s="27"/>
      <c r="D34" s="27"/>
      <c r="E34" s="27"/>
      <c r="F34" s="27"/>
      <c r="G34" s="27"/>
      <c r="H34" s="27"/>
      <c r="I34" s="27"/>
      <c r="J34" s="27"/>
      <c r="K34" s="27"/>
      <c r="L34" s="27"/>
      <c r="M34" s="27"/>
      <c r="N34" s="27"/>
      <c r="O34" s="27"/>
      <c r="P34" s="34" t="str">
        <v>C0006</v>
      </c>
      <c r="Q34" s="37">
        <v>372</v>
      </c>
      <c r="R34" s="37">
        <v>1818</v>
      </c>
      <c r="S34" s="37">
        <v>1346</v>
      </c>
      <c r="T34" s="37">
        <v>1156</v>
      </c>
      <c r="U34" s="37">
        <v>1484</v>
      </c>
      <c r="V34" s="38">
        <v>6176</v>
      </c>
      <c r="W34" s="27"/>
      <c r="X34" s="27"/>
      <c r="Y34" s="27"/>
      <c r="Z34" s="27"/>
      <c r="AA34" s="27"/>
      <c r="AB34" s="27"/>
      <c r="AC34" s="27"/>
      <c r="AD34" s="27"/>
      <c r="AE34" s="27"/>
      <c r="AF34" s="27"/>
    </row>
    <row r="35" spans="1:32" x14ac:dyDescent="0.25">
      <c r="A35" s="27"/>
      <c r="B35" s="27"/>
      <c r="C35" s="27"/>
      <c r="D35" s="27"/>
      <c r="E35" s="27"/>
      <c r="F35" s="27"/>
      <c r="G35" s="27"/>
      <c r="H35" s="27"/>
      <c r="I35" s="27"/>
      <c r="J35" s="27"/>
      <c r="K35" s="27"/>
      <c r="L35" s="27"/>
      <c r="M35" s="27"/>
      <c r="N35" s="27"/>
      <c r="O35" s="27"/>
      <c r="P35" s="34" t="str">
        <v>C0009</v>
      </c>
      <c r="Q35" s="37">
        <v>1415</v>
      </c>
      <c r="R35" s="37">
        <v>1271</v>
      </c>
      <c r="S35" s="37">
        <v>1214</v>
      </c>
      <c r="T35" s="37">
        <v>1135</v>
      </c>
      <c r="U35" s="37">
        <v>1566</v>
      </c>
      <c r="V35" s="38">
        <v>6601</v>
      </c>
      <c r="W35" s="27"/>
      <c r="X35" s="27"/>
      <c r="Y35" s="27"/>
      <c r="Z35" s="27"/>
      <c r="AA35" s="27"/>
      <c r="AB35" s="27"/>
      <c r="AC35" s="27"/>
      <c r="AD35" s="27"/>
      <c r="AE35" s="27"/>
      <c r="AF35" s="27"/>
    </row>
    <row r="36" spans="1:32" x14ac:dyDescent="0.25">
      <c r="A36" s="27"/>
      <c r="B36" s="27"/>
      <c r="C36" s="27"/>
      <c r="D36" s="27"/>
      <c r="E36" s="27"/>
      <c r="F36" s="27"/>
      <c r="G36" s="27"/>
      <c r="H36" s="27"/>
      <c r="I36" s="27"/>
      <c r="J36" s="27"/>
      <c r="K36" s="27"/>
      <c r="L36" s="27"/>
      <c r="M36" s="27"/>
      <c r="N36" s="27"/>
      <c r="O36" s="27"/>
      <c r="P36" s="39" t="str">
        <v>C0014</v>
      </c>
      <c r="Q36" s="40">
        <v>1362</v>
      </c>
      <c r="R36" s="40">
        <v>1363</v>
      </c>
      <c r="S36" s="40">
        <v>1152</v>
      </c>
      <c r="T36" s="40">
        <v>777</v>
      </c>
      <c r="U36" s="40">
        <v>750</v>
      </c>
      <c r="V36" s="41">
        <v>5404</v>
      </c>
      <c r="W36" s="27"/>
      <c r="X36" s="27"/>
      <c r="Y36" s="27"/>
      <c r="Z36" s="27"/>
      <c r="AA36" s="27"/>
      <c r="AB36" s="27"/>
      <c r="AC36" s="27"/>
      <c r="AD36" s="27"/>
      <c r="AE36" s="27"/>
      <c r="AF36" s="27"/>
    </row>
    <row r="37" spans="1:32"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row>
    <row r="38" spans="1:32"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row>
    <row r="39" spans="1:32"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row>
    <row r="40" spans="1:32"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row>
    <row r="41" spans="1:32"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row>
    <row r="42" spans="1:32"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row>
    <row r="43" spans="1:32"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row>
    <row r="44" spans="1:32"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row>
    <row r="45" spans="1:32"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row>
    <row r="46" spans="1:32"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row>
    <row r="47" spans="1:32"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row>
    <row r="48" spans="1:32"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row>
    <row r="49" spans="1:32"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row>
    <row r="50" spans="1:32"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row>
    <row r="51" spans="1:32"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row>
    <row r="52" spans="1:32"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row>
    <row r="53" spans="1:32"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row>
    <row r="54" spans="1:32"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row>
    <row r="55" spans="1:32"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row>
    <row r="56" spans="1:32"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row>
    <row r="57" spans="1:32"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row>
    <row r="58" spans="1:32"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row>
    <row r="59" spans="1:32"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row>
    <row r="60" spans="1:32"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row>
    <row r="61" spans="1:32"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row>
    <row r="62" spans="1:32"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row>
    <row r="63" spans="1:32"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row>
    <row r="64" spans="1:32"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row>
    <row r="65" spans="1:32"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row>
    <row r="66" spans="1:32"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row>
    <row r="67" spans="1:32"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row>
    <row r="68" spans="1:32"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row>
    <row r="69" spans="1:32"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row>
    <row r="70" spans="1:32"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row>
    <row r="71" spans="1:32"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row>
    <row r="72" spans="1:32"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row>
    <row r="73" spans="1:32"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row>
    <row r="74" spans="1:32"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row>
    <row r="75" spans="1:32"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row>
    <row r="76" spans="1:32"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row>
    <row r="77" spans="1:32"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row>
    <row r="78" spans="1:32"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row>
    <row r="79" spans="1:32"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row>
    <row r="80" spans="1:32"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row>
    <row r="81" spans="1:32"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row>
    <row r="82" spans="1:32"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row>
    <row r="83" spans="1:32"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row>
    <row r="84" spans="1:32"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row>
    <row r="85" spans="1:32"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row>
    <row r="86" spans="1:32"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row>
    <row r="87" spans="1:32"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row>
    <row r="88" spans="1:32"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row>
    <row r="89" spans="1:32"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row>
    <row r="90" spans="1:32"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row>
    <row r="91" spans="1:32"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row>
    <row r="92" spans="1:32"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row>
    <row r="93" spans="1:32"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row>
    <row r="94" spans="1:32"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spans="1:32"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row>
    <row r="96" spans="1:32"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spans="1:32"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row>
    <row r="98" spans="1:32"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row>
    <row r="99" spans="1:32"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row>
    <row r="100" spans="1:32"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row>
    <row r="101" spans="1:32"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spans="1:32"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spans="1:32"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row>
    <row r="104" spans="1:32"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row>
    <row r="105" spans="1:32"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row>
    <row r="106" spans="1:32"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row>
    <row r="107" spans="1:32"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spans="1:32"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row>
    <row r="109" spans="1:32"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row>
    <row r="110" spans="1:32"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row>
    <row r="111" spans="1:32"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row>
    <row r="112" spans="1:32"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row>
    <row r="113" spans="1:32"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row>
    <row r="114" spans="1:32"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row>
    <row r="115" spans="1:32"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row>
    <row r="116" spans="1:32"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row>
    <row r="117" spans="1:32"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row>
    <row r="118" spans="1:32"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row>
    <row r="119" spans="1:32"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row>
    <row r="120" spans="1:32"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row>
    <row r="121" spans="1:32"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row>
    <row r="122" spans="1:32"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row>
    <row r="123" spans="1:32"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row>
    <row r="124" spans="1:32"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row>
    <row r="125" spans="1:32"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row>
    <row r="126" spans="1:32"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row>
    <row r="127" spans="1:32"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row>
    <row r="128" spans="1:32"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row>
    <row r="129" spans="1:32"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row>
    <row r="130" spans="1:32"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row>
    <row r="131" spans="1:32"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row>
    <row r="132" spans="1:32"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row>
    <row r="133" spans="1:32"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row>
    <row r="134" spans="1:32"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row>
    <row r="135" spans="1:32"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row>
    <row r="136" spans="1:32"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row>
    <row r="137" spans="1:32"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row>
    <row r="138" spans="1:32"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row>
    <row r="139" spans="1:32"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row>
    <row r="140" spans="1:32"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row>
    <row r="141" spans="1:32"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row>
    <row r="142" spans="1:32"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row>
    <row r="143" spans="1:32"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row>
    <row r="144" spans="1:32"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row>
    <row r="145" spans="1:32"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row>
    <row r="146" spans="1:32"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row>
    <row r="147" spans="1:32"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row>
    <row r="148" spans="1:32"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row>
    <row r="149" spans="1:32"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row>
    <row r="150" spans="1:32"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row>
    <row r="151" spans="1:32"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row>
    <row r="152" spans="1:32"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row>
    <row r="153" spans="1:32"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row>
    <row r="154" spans="1:32"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row>
    <row r="155" spans="1:32"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row>
    <row r="156" spans="1:32"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row>
    <row r="157" spans="1:32"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row>
    <row r="158" spans="1:32"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row>
    <row r="159" spans="1:32"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row>
    <row r="160" spans="1:32"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row>
    <row r="161" spans="1:32"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row>
    <row r="162" spans="1:32"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row>
    <row r="163" spans="1:32"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row>
    <row r="164" spans="1:32"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row>
    <row r="165" spans="1:32"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row>
    <row r="166" spans="1:32"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row>
  </sheetData>
  <conditionalFormatting sqref="Q18:U35">
    <cfRule type="expression" dxfId="1" priority="4">
      <formula>" =S$19=Pivots!$A$68"</formula>
    </cfRule>
  </conditionalFormatting>
  <conditionalFormatting sqref="Q20:U36">
    <cfRule type="dataBar" priority="5">
      <dataBar>
        <cfvo type="num" val="0"/>
        <cfvo type="formula" val="MAX($Q$19:$U$36)*2"/>
        <color theme="1" tint="0.14999847407452621"/>
      </dataBar>
      <extLst>
        <ext xmlns:x14="http://schemas.microsoft.com/office/spreadsheetml/2009/9/main" uri="{B025F937-C7B1-47D3-B67F-A62EFF666E3E}">
          <x14:id>{FE4FF955-88CE-4C89-8F27-5FFD32CA4E87}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6" id="{08FCE9AE-9891-49CC-B5D5-59D142229617}">
            <xm:f>Q$18=Pivots!$A$68</xm:f>
            <x14:dxf>
              <fill>
                <patternFill>
                  <bgColor theme="6" tint="0.39994506668294322"/>
                </patternFill>
              </fill>
              <border>
                <left style="thin">
                  <color theme="1" tint="0.14996795556505021"/>
                </left>
                <right style="thin">
                  <color theme="1" tint="0.14996795556505021"/>
                </right>
                <vertical/>
                <horizontal/>
              </border>
            </x14:dxf>
          </x14:cfRule>
          <x14:cfRule type="expression" priority="7" id="{2753F7E3-196B-42FD-A1E0-E3EF1C163524}">
            <xm:f>Q$18=Pivots!$A$68</xm:f>
            <x14:dxf/>
          </x14:cfRule>
          <xm:sqref>Q18:U36</xm:sqref>
        </x14:conditionalFormatting>
        <x14:conditionalFormatting xmlns:xm="http://schemas.microsoft.com/office/excel/2006/main">
          <x14:cfRule type="dataBar" id="{FE4FF955-88CE-4C89-8F27-5FFD32CA4E87}">
            <x14:dataBar minLength="0" maxLength="100" gradient="0">
              <x14:cfvo type="num">
                <xm:f>0</xm:f>
              </x14:cfvo>
              <x14:cfvo type="formula">
                <xm:f>MAX($Q$19:$U$36)*2</xm:f>
              </x14:cfvo>
              <x14:negativeFillColor rgb="FFFF0000"/>
              <x14:axisColor rgb="FF000000"/>
            </x14:dataBar>
          </x14:cfRule>
          <xm:sqref>Q20:U36</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Customer center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Hemanth tallapelly</cp:lastModifiedBy>
  <dcterms:created xsi:type="dcterms:W3CDTF">2021-03-14T20:21:32Z</dcterms:created>
  <dcterms:modified xsi:type="dcterms:W3CDTF">2025-07-09T00:31:06Z</dcterms:modified>
</cp:coreProperties>
</file>